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500"/>
  </bookViews>
  <sheets>
    <sheet name="SALES SUMMARY SHEET" sheetId="4" r:id="rId1"/>
    <sheet name="CT-1 (2016-17)" sheetId="2" r:id="rId2"/>
    <sheet name="SEZ (2016-17)" sheetId="3" r:id="rId3"/>
    <sheet name="CT-3 Statement" sheetId="1" r:id="rId4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1" hidden="1">'CT-1 (2016-17)'!$A$2:$O$45</definedName>
    <definedName name="_xlnm._FilterDatabase" localSheetId="3" hidden="1">'CT-3 Statement'!$A$2:$V$25</definedName>
    <definedName name="_xlnm._FilterDatabase" localSheetId="2" hidden="1">'SEZ (2016-17)'!$A$2:$P$103</definedName>
    <definedName name="TEST0">#REF!</definedName>
    <definedName name="TESTHKEY">#REF!</definedName>
    <definedName name="TESTKEYS">#REF!</definedName>
    <definedName name="TESTVKEY">#REF!</definedName>
  </definedName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5" i="3"/>
  <c r="A4" i="3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O4" i="2"/>
  <c r="A4" i="2"/>
  <c r="O3" i="2"/>
  <c r="V25" i="1" l="1"/>
  <c r="Q25" i="1"/>
  <c r="V24" i="1"/>
  <c r="Q24" i="1"/>
  <c r="V23" i="1"/>
  <c r="Q2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I13" i="1"/>
  <c r="V12" i="1"/>
  <c r="Q12" i="1"/>
  <c r="V11" i="1"/>
  <c r="Q11" i="1"/>
  <c r="V10" i="1"/>
  <c r="Q10" i="1"/>
  <c r="V9" i="1"/>
  <c r="Q9" i="1"/>
  <c r="V8" i="1"/>
  <c r="Q8" i="1"/>
  <c r="I8" i="1"/>
  <c r="F8" i="1"/>
  <c r="V7" i="1"/>
  <c r="Q7" i="1"/>
  <c r="V6" i="1"/>
  <c r="Q6" i="1"/>
  <c r="V5" i="1"/>
  <c r="Q5" i="1"/>
  <c r="V4" i="1"/>
  <c r="Q4" i="1"/>
  <c r="I4" i="1"/>
</calcChain>
</file>

<file path=xl/sharedStrings.xml><?xml version="1.0" encoding="utf-8"?>
<sst xmlns="http://schemas.openxmlformats.org/spreadsheetml/2006/main" count="1222" uniqueCount="266">
  <si>
    <t>Sr. NO</t>
  </si>
  <si>
    <t xml:space="preserve">CT-3/PC NO &amp; DATE </t>
  </si>
  <si>
    <t>NAME OF THE PARTY</t>
  </si>
  <si>
    <t>DISCRIPTION OF GOODS</t>
  </si>
  <si>
    <t>QTY. ISSUED (MT)</t>
  </si>
  <si>
    <t>VALUE 
(CT-3/PC)</t>
  </si>
  <si>
    <t>RATE OF DUTY</t>
  </si>
  <si>
    <t>VALUE OF DUTY</t>
  </si>
  <si>
    <t>Excise Invoice No</t>
  </si>
  <si>
    <t>Excise Date</t>
  </si>
  <si>
    <t>ARE-3 NO.</t>
  </si>
  <si>
    <t>Intimation Ref. No. &amp; Dt.</t>
  </si>
  <si>
    <t>Qty Utilised</t>
  </si>
  <si>
    <t>UoM</t>
  </si>
  <si>
    <t>VALUE (INV)</t>
  </si>
  <si>
    <t>Validity</t>
  </si>
  <si>
    <t>Status</t>
  </si>
  <si>
    <t>Date of Receipt of RWC</t>
  </si>
  <si>
    <t>RWC Submitted to Excise</t>
  </si>
  <si>
    <t>Submission Ref. No. &amp; Dt.</t>
  </si>
  <si>
    <t>No. of Days to get ARE-3 back</t>
  </si>
  <si>
    <t>CT-3/006/16-17 DT. 05-06-16</t>
  </si>
  <si>
    <t>KRISHNA ANTIOXIDANTS PVT. LTD.- KHE</t>
  </si>
  <si>
    <t>VEGAROL C22 (25 KG BAG)</t>
  </si>
  <si>
    <t>VVF/TAL/JULY/2016-17/0209 DT. 12.07.16</t>
  </si>
  <si>
    <t>MT</t>
  </si>
  <si>
    <t>RECD.</t>
  </si>
  <si>
    <t>VVF/TAL/JULY/2016-17/0230 DT. 19.07.16</t>
  </si>
  <si>
    <t>VVF/TAL/DEC/2016-17/0426 DT. 14.12.16</t>
  </si>
  <si>
    <t>VVF/TAL/MAR/2016-17/0647 DT. 08.03.17</t>
  </si>
  <si>
    <t>VVF/TAL/DEC/2016-17/0431 DT. 16.12.16</t>
  </si>
  <si>
    <t>CT-3/046/16-17 DT. 27-01-17</t>
  </si>
  <si>
    <t>KRISHNA ANTIOXIDANTS PVT. LTD.- KHED</t>
  </si>
  <si>
    <t>FATTY ALCOHOL C22</t>
  </si>
  <si>
    <t>VVF/TAL/JAN/2016-17/0549 DT. 31.01.17</t>
  </si>
  <si>
    <t>VVF/TAL/FEB/2016-17/0594 DT. 20.02.17</t>
  </si>
  <si>
    <t>VVF/TAL/FEB/2016-17/0577 DT. 14.02.17</t>
  </si>
  <si>
    <t>VVF/TAL/FEB/2016-17/0622 DT. 28.02.17</t>
  </si>
  <si>
    <t>VVF/TAL/APR/2017-18/005 DT. 04.04.17</t>
  </si>
  <si>
    <t>CT-3/005/16-17 DT. 30-06-16</t>
  </si>
  <si>
    <t>VEGAROL C1618 50:50 (25 KG BAG)</t>
  </si>
  <si>
    <t>VVF/TAL/JULY/2016-17/0201 DT. 08.07.16</t>
  </si>
  <si>
    <t>VVF/TAL/AUG/2016-17/0252 DT. 02.08.16</t>
  </si>
  <si>
    <t>VVF/TAL/AUG/2016-17/0272 DT. 16.08.16</t>
  </si>
  <si>
    <t>VVF/TAL/AUG/2016-17/0287 DT. 25.08.16</t>
  </si>
  <si>
    <t>VVF/TAL/AUG/2016-17/0296 DT. 29.08.16</t>
  </si>
  <si>
    <t>VVF/TAL/NOV/2016-17/0391 DT. 17.11.16</t>
  </si>
  <si>
    <t>VVF/TAL/NOV/2016-17/0403 DT. 28.11.16</t>
  </si>
  <si>
    <t>VVF/TAL/NOV/2016-17/0411 DT. 02.12.16</t>
  </si>
  <si>
    <t>VVF/TAL/DEC/2016-17/0422 DT. 13.12.16</t>
  </si>
  <si>
    <t>VVF/TAL/DEC/2016-17/0459 DT. 28.12.16</t>
  </si>
  <si>
    <t>VVF/TAL/MAR/2016-17/0691 DT. 27.03.17</t>
  </si>
  <si>
    <t>VVF/TAL/JAN/2016-17/0475 DT. 03.01.17</t>
  </si>
  <si>
    <t>VVF/TAL/JAN/2016-17/0495 DT. 12.01.17</t>
  </si>
  <si>
    <t>VVF/TAL/JAN/2016-17/0536 DT. 25.01.17</t>
  </si>
  <si>
    <t>VVF/TAL/FEB/2016-17/0559 DT. 07.02.17</t>
  </si>
  <si>
    <t>VVF/TAL/FEB/2016-17/0581 DT. 15.02.17</t>
  </si>
  <si>
    <t>VVF/TAL/MAR/2016-17/0633 DT. 03.03.17</t>
  </si>
  <si>
    <t>VVF/TAL/MAR/2016-17/0646 DT. 08.03.17</t>
  </si>
  <si>
    <t>Sr. No.</t>
  </si>
  <si>
    <t>Commercial Invoice No</t>
  </si>
  <si>
    <t>Material</t>
  </si>
  <si>
    <t>Material Description</t>
  </si>
  <si>
    <t>Chapter ID</t>
  </si>
  <si>
    <t>Quantity</t>
  </si>
  <si>
    <t>Ship to party Name</t>
  </si>
  <si>
    <t xml:space="preserve">  Access Value</t>
  </si>
  <si>
    <t>Export Type</t>
  </si>
  <si>
    <t>CT-1 NO. / BOE NO.</t>
  </si>
  <si>
    <t>ARE-1 NO.</t>
  </si>
  <si>
    <t>VEGAROL C1618 TA (25 KG BAG)</t>
  </si>
  <si>
    <t>3823.70.90</t>
  </si>
  <si>
    <t>PANACHE ORGANICS</t>
  </si>
  <si>
    <t>CT-1</t>
  </si>
  <si>
    <t>01/2016-17 DT. 27.05.16</t>
  </si>
  <si>
    <t>EXP/TP/001/16-17 DT. 09.06.16</t>
  </si>
  <si>
    <t>UNISYNTH CHEMICALS</t>
  </si>
  <si>
    <t>007/2016-17 DT. 31.05.16</t>
  </si>
  <si>
    <t>EXP/019/16-17 DT. 11.06.16</t>
  </si>
  <si>
    <t>JAYCO CHEMICAL INDUSTRIES</t>
  </si>
  <si>
    <t>18/2016-17 DT. 23.05.16</t>
  </si>
  <si>
    <t>002-Jayco-16-17 DT. 29.06.16</t>
  </si>
  <si>
    <t>GLYCERIN BP (250 KG DRUM)</t>
  </si>
  <si>
    <t>2905.45.00</t>
  </si>
  <si>
    <t>ANZEN EXPORTS</t>
  </si>
  <si>
    <t>151/2016-17 DT. 06.06.16</t>
  </si>
  <si>
    <t>003-Anzen/16-17 DT. 27.07.16</t>
  </si>
  <si>
    <t>VEGAROL EW 100 25 KG BAG</t>
  </si>
  <si>
    <t>3404.90.90</t>
  </si>
  <si>
    <t>PRAKASH CHEMICALS INTERNATIONAL PVT</t>
  </si>
  <si>
    <t>0357/2016-17 DT. 18.07.16</t>
  </si>
  <si>
    <t>Prakash/EXP/004/16-17 DT. 29.07.16</t>
  </si>
  <si>
    <t>VEGAROL C16 98 (25 KG BAG)</t>
  </si>
  <si>
    <t>2905.17.00</t>
  </si>
  <si>
    <t>09/2016-17 DT. 08.08.16</t>
  </si>
  <si>
    <t>EXP/037/16-17 DT. 10.08.16</t>
  </si>
  <si>
    <t>VEGAROL C18 98 (25 KG BAG)</t>
  </si>
  <si>
    <t>GLYCERIN IP (250 KG DRUM)</t>
  </si>
  <si>
    <t>015/2016-17 DT. 31.08.16</t>
  </si>
  <si>
    <t>EXP/043A/16-17 DT. 02.09.16</t>
  </si>
  <si>
    <t>VEGACID C18 80 (180 KG DRUM)</t>
  </si>
  <si>
    <t>3823.19.00</t>
  </si>
  <si>
    <t>Environ Speciality Chemicals Pvt. L</t>
  </si>
  <si>
    <t>1/2016-17 DT. 14.09.16</t>
  </si>
  <si>
    <t>ENVIRON/EXP/0005/16-17 DT. 16.09.16</t>
  </si>
  <si>
    <t>307/2016-17 DT. 30.08.16</t>
  </si>
  <si>
    <t>0006-Anzen/16-17 DT. 17.09.16</t>
  </si>
  <si>
    <t>23/2016-17 DT. 19.10.16</t>
  </si>
  <si>
    <t>EXP/061A/16-17 DT. 04.11.16</t>
  </si>
  <si>
    <t>0636/2016-17 DT. 24.10.16</t>
  </si>
  <si>
    <t>Prakash/EXP/007/16-17 DT. 11.11.16</t>
  </si>
  <si>
    <t>025/2016-17 DT. 21.10.16</t>
  </si>
  <si>
    <t>EXP/TP/008/16-17 DT. 29.11.16</t>
  </si>
  <si>
    <t>25/2016-17 DT. 28.11.16</t>
  </si>
  <si>
    <t>EXP/072B/16-17 DT. 01.12.16</t>
  </si>
  <si>
    <t>030/2016-17 DT. 12.01.17</t>
  </si>
  <si>
    <t>EXP/084B/16-17 DT. 16.01.17</t>
  </si>
  <si>
    <t>71/2016-17 DT. 29.12.16</t>
  </si>
  <si>
    <t>009-Jayco-16-17 DT. 24.01.17</t>
  </si>
  <si>
    <t>032/2016-17 DT. 07.02.17</t>
  </si>
  <si>
    <t>EXP/090/16-17 DT. 08.02.17</t>
  </si>
  <si>
    <t>028/2016-17 DT. 10.02.17</t>
  </si>
  <si>
    <t>EXP/TP/010/16-17 DT. 15.02.17</t>
  </si>
  <si>
    <t>033/2016-17 DT. 14.02.17</t>
  </si>
  <si>
    <t>EXP/092/16-17 DT. 14.02.17</t>
  </si>
  <si>
    <t>029/2016-17 DT. 27.02.17</t>
  </si>
  <si>
    <t>EXP/TP/011/16-17 DT. 03.03.17</t>
  </si>
  <si>
    <t>030/2016-17 DT. 07.03.17</t>
  </si>
  <si>
    <t>EXP/TP/012/16-17 DT. 14.03.17</t>
  </si>
  <si>
    <t>035/2016-17 DT. 06.03.17</t>
  </si>
  <si>
    <t>EXP/0100/16-17 DT. 14.03.17</t>
  </si>
  <si>
    <t>RECD. @ VVF</t>
  </si>
  <si>
    <t>Excise Submission Date</t>
  </si>
  <si>
    <t>GLYCERIN CP (250 KG DRUM)</t>
  </si>
  <si>
    <t>BIOCON LIMITED - BSEZ UNIT</t>
  </si>
  <si>
    <t>SEZ</t>
  </si>
  <si>
    <t>3200015 DT. 15.04.2016</t>
  </si>
  <si>
    <t>-</t>
  </si>
  <si>
    <t>POE RECD.</t>
  </si>
  <si>
    <t>WOCKHARDT LTD., SEZ</t>
  </si>
  <si>
    <t>3200041 DT. 20.04.2016</t>
  </si>
  <si>
    <t>3200079 DT. 04.05.2016</t>
  </si>
  <si>
    <t>VEGACID C18 80</t>
  </si>
  <si>
    <t>DORF KETAL SPECIALITY CATALYST P LT</t>
  </si>
  <si>
    <t>3200086 DT. 06.05.2016</t>
  </si>
  <si>
    <t>3200098 DT. 09.05.2016</t>
  </si>
  <si>
    <t>3200099 DT. 10.05.2016</t>
  </si>
  <si>
    <t>3200123 DT. 18.05.2016</t>
  </si>
  <si>
    <t>3200126 DT. 19.05.2016</t>
  </si>
  <si>
    <t>3200131 DT. 20.05.2016</t>
  </si>
  <si>
    <t>3200144 DT. 21.05.2016</t>
  </si>
  <si>
    <t>3200145 DT. 21.05.2016</t>
  </si>
  <si>
    <t>3200146 DT. 21.05.2016</t>
  </si>
  <si>
    <t>3200147 DT. 21.05.2016</t>
  </si>
  <si>
    <t>3200148 DT. 23.05.2016</t>
  </si>
  <si>
    <t>3200149 DT. 23.05.2016</t>
  </si>
  <si>
    <t>3200150 DT. 23.05.2016</t>
  </si>
  <si>
    <t>3200151 DT. 24.05.2016</t>
  </si>
  <si>
    <t>3200153 DT. 25.05.2016</t>
  </si>
  <si>
    <t>3200154 DT. 25.05.2016</t>
  </si>
  <si>
    <t>3200158 DT. 25.05.2016</t>
  </si>
  <si>
    <t>3200159 DT. 26.05.2016</t>
  </si>
  <si>
    <t>3200186 DT. 08.06.2016</t>
  </si>
  <si>
    <t>3200191 DT. 10.06.2016</t>
  </si>
  <si>
    <t>3200192 DT. 10.06.2016</t>
  </si>
  <si>
    <t>3200195 DT. 11.06.2016</t>
  </si>
  <si>
    <t>3200203 DT. 15.06.2016</t>
  </si>
  <si>
    <t>3200221 DT. 18.06.2016</t>
  </si>
  <si>
    <t>3200236 DT. 23.06.2016</t>
  </si>
  <si>
    <t>3200252 DT. 28.06.2016</t>
  </si>
  <si>
    <t>3200259 DT. 30.06.2016</t>
  </si>
  <si>
    <t>CAPRYLIC ACID 99%</t>
  </si>
  <si>
    <t>2915.90.20</t>
  </si>
  <si>
    <t>SHIVA PHARMACHEM LTD. – SEZ</t>
  </si>
  <si>
    <t>3200265 DT. 01.07.2016</t>
  </si>
  <si>
    <t>3200270 DT. 06.07.2016</t>
  </si>
  <si>
    <t>3200271 DT. 06.07.2016</t>
  </si>
  <si>
    <t>3200294 DT. 14.07.2016</t>
  </si>
  <si>
    <t>3200297 DT. 14.07.2016</t>
  </si>
  <si>
    <t>3200299 DT. 15.07.2016</t>
  </si>
  <si>
    <t>3200307 DT. 19.07.2016</t>
  </si>
  <si>
    <t>3200313 DT. 19.07.2016</t>
  </si>
  <si>
    <t>3200317 DT. 19.07.2016</t>
  </si>
  <si>
    <t>3200331 DT. 23.07.2016</t>
  </si>
  <si>
    <t>3200338 DT. 26.07.2016</t>
  </si>
  <si>
    <t>3200339 DT. 26.07.2016</t>
  </si>
  <si>
    <t>3200393 DT. 10.08.2016</t>
  </si>
  <si>
    <t>3200395 DT. 10.08.2016</t>
  </si>
  <si>
    <t>3200398 DT. 13.08.2016</t>
  </si>
  <si>
    <t>3200408 DT. 19.08.2016</t>
  </si>
  <si>
    <t>3200412 DT. 23.08.2016</t>
  </si>
  <si>
    <t>3200418 DT. 24.08.2016</t>
  </si>
  <si>
    <t>3200422 DT. 25.08.2016</t>
  </si>
  <si>
    <t>3200423 DT. 25.08.2016</t>
  </si>
  <si>
    <t>3200427 DT. 26.08.2016</t>
  </si>
  <si>
    <t>R. N. LABORATORIES P. LTD- SEZ</t>
  </si>
  <si>
    <t>3200428 DT. 26.08.2016</t>
  </si>
  <si>
    <t>3200433 DT. 27.08.2016</t>
  </si>
  <si>
    <t>3200440 DT. 29.08.2016</t>
  </si>
  <si>
    <t>3200441 DT. 29.08.2016</t>
  </si>
  <si>
    <t>3200446 DT. 30.08.2016</t>
  </si>
  <si>
    <t>3200875 DT. 14.08.2016</t>
  </si>
  <si>
    <t>3200519 DT. 21.09.2016</t>
  </si>
  <si>
    <t>3200520 DT. 21.09.2016</t>
  </si>
  <si>
    <t>3200523 DT. 21.09.2016</t>
  </si>
  <si>
    <t>3200535 DT. 24.09.2016</t>
  </si>
  <si>
    <t>3200537 DT. 24.09.2016</t>
  </si>
  <si>
    <t>3200540 DT. 26.09.2016</t>
  </si>
  <si>
    <t>3200543 DT. 27.09.2016</t>
  </si>
  <si>
    <t>3200547 DT. 27.08.2016</t>
  </si>
  <si>
    <t>3200548 DT. 27.09.2016</t>
  </si>
  <si>
    <t>3200553 DT. 28.09.2016</t>
  </si>
  <si>
    <t>3200561 DT. 30.09.2016</t>
  </si>
  <si>
    <t>3200572 DT. 04.10.2016</t>
  </si>
  <si>
    <t>3200578 DT. 06.10.2016</t>
  </si>
  <si>
    <t>3200579 DT. 06.10.2016</t>
  </si>
  <si>
    <t>3200585 DT. 08.10.2016</t>
  </si>
  <si>
    <t>VEGAROL C1214</t>
  </si>
  <si>
    <t>DYNA  GLYCOLS  PVT. LTD.-  SEZ UNIT</t>
  </si>
  <si>
    <t>3200591 DT. 12.10.2016</t>
  </si>
  <si>
    <t>3200592 DT. 12.10.2016</t>
  </si>
  <si>
    <t>3200597 DT. 13.10.2016</t>
  </si>
  <si>
    <t>3200600 DT. 13.10.2016</t>
  </si>
  <si>
    <t>3200605 DT. 14.10.2016</t>
  </si>
  <si>
    <t>3200622 DT. 20.10.2016</t>
  </si>
  <si>
    <t>3200623 DT. 20.10.2016</t>
  </si>
  <si>
    <t>3200624 DT. 20.10.2016</t>
  </si>
  <si>
    <t>3200625 DT. 20.10.2016</t>
  </si>
  <si>
    <t>3200633 DT. 21.10.2016</t>
  </si>
  <si>
    <t>3200639 DT. 22.10.2016</t>
  </si>
  <si>
    <t>3200640 DT. 24.10.2016</t>
  </si>
  <si>
    <t>3200641 DT. 24.10.2016</t>
  </si>
  <si>
    <t>3200648 DT. 24.10.2016</t>
  </si>
  <si>
    <t>3200653 DT. 26.10.2016</t>
  </si>
  <si>
    <t>3200654 DT. 26.10.2016</t>
  </si>
  <si>
    <t>3200655 DT. 26.10.2016</t>
  </si>
  <si>
    <t>3200668 DT. 28.10.2016</t>
  </si>
  <si>
    <t>3200669 DT. 28.10.2016</t>
  </si>
  <si>
    <t>3200670 DT. 28.10.2016</t>
  </si>
  <si>
    <t>3200675 DT. 02.11.2016</t>
  </si>
  <si>
    <t>3200694 DT. 09.11.2016</t>
  </si>
  <si>
    <t>3200709 DT. 16.11.2016</t>
  </si>
  <si>
    <t>3200733 DT. 29.11.2016</t>
  </si>
  <si>
    <t>3200738 DT. 01.12.2016</t>
  </si>
  <si>
    <t>3200744 DT. 03.12.2016</t>
  </si>
  <si>
    <t>3200797 DT. 23.12.2016</t>
  </si>
  <si>
    <t>3200821 DT. 29.12.2016</t>
  </si>
  <si>
    <t>3200851 DT. 09.01.17</t>
  </si>
  <si>
    <t>3200855 DT. 11.01.17</t>
  </si>
  <si>
    <t>SUMMARY OF THE MONTH OF MAR - 2017</t>
  </si>
  <si>
    <t>Row Labels</t>
  </si>
  <si>
    <t>Sum of Quantity</t>
  </si>
  <si>
    <t>Sum of  Access Value</t>
  </si>
  <si>
    <t>FATTY ACID</t>
  </si>
  <si>
    <t>EXPORT</t>
  </si>
  <si>
    <t>LOCAL</t>
  </si>
  <si>
    <t>SUPPL. INV</t>
  </si>
  <si>
    <t>FATTY ALCOHOL</t>
  </si>
  <si>
    <t>CT-3</t>
  </si>
  <si>
    <t>GLYCERIN</t>
  </si>
  <si>
    <t>HYDRO-GAS</t>
  </si>
  <si>
    <t>OTHERS</t>
  </si>
  <si>
    <t>SCRAP</t>
  </si>
  <si>
    <t>SOAP FLAKES</t>
  </si>
  <si>
    <t>WAX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</si>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</sst>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0.000"/>
    <numFmt numFmtId="165" formatCode="[$-C09]dd/mmm/yy;@"/>
    <numFmt numFmtId="166" formatCode="_(* #,##0.00_);_(* \(#,##0.00\);_(* &quot;-&quot;??_);_(@_)"/>
    <numFmt numFmtId="167" formatCode="[$-409]dd/mmm/yy;@"/>
    <numFmt numFmtId="168" formatCode="_ * #,##0.000_ ;_ * \-#,##0.000_ ;_ * &quot;-&quot;??_ ;_ @_ "/>
    <numFmt numFmtId="169" formatCode="#,##0.000"/>
    <numFmt numFmtId="170" formatCode="[$-409]mmm/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4"/>
      <color theme="1"/>
      <name val="Calibri"/>
      <family val="2"/>
      <scheme val="minor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6" applyNumberFormat="0" applyAlignment="0" applyProtection="0"/>
    <xf numFmtId="0" fontId="9" fillId="22" borderId="7" applyNumberFormat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6" applyNumberFormat="0" applyAlignment="0" applyProtection="0"/>
    <xf numFmtId="0" fontId="17" fillId="0" borderId="11" applyNumberFormat="0" applyFill="0" applyAlignment="0" applyProtection="0"/>
    <xf numFmtId="0" fontId="18" fillId="23" borderId="0" applyNumberFormat="0" applyBorder="0" applyAlignment="0" applyProtection="0"/>
    <xf numFmtId="0" fontId="19" fillId="0" borderId="0"/>
    <xf numFmtId="0" fontId="1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24" borderId="1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0" fillId="21" borderId="1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0" fillId="32" borderId="0" applyNumberFormat="0" applyBorder="0" applyAlignment="0" applyProtection="0"/>
    <xf numFmtId="0" fontId="5" fillId="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0" fillId="36" borderId="0" applyNumberFormat="0" applyBorder="0" applyAlignment="0" applyProtection="0"/>
    <xf numFmtId="0" fontId="5" fillId="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40" borderId="0" applyNumberFormat="0" applyBorder="0" applyAlignment="0" applyProtection="0"/>
    <xf numFmtId="0" fontId="5" fillId="5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0" fillId="44" borderId="0" applyNumberFormat="0" applyBorder="0" applyAlignment="0" applyProtection="0"/>
    <xf numFmtId="0" fontId="5" fillId="6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0" fillId="48" borderId="0" applyNumberFormat="0" applyBorder="0" applyAlignment="0" applyProtection="0"/>
    <xf numFmtId="0" fontId="5" fillId="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0" fillId="52" borderId="0" applyNumberFormat="0" applyBorder="0" applyAlignment="0" applyProtection="0"/>
    <xf numFmtId="0" fontId="5" fillId="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0" fillId="33" borderId="0" applyNumberFormat="0" applyBorder="0" applyAlignment="0" applyProtection="0"/>
    <xf numFmtId="0" fontId="5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37" borderId="0" applyNumberFormat="0" applyBorder="0" applyAlignment="0" applyProtection="0"/>
    <xf numFmtId="0" fontId="5" fillId="10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0" fillId="41" borderId="0" applyNumberFormat="0" applyBorder="0" applyAlignment="0" applyProtection="0"/>
    <xf numFmtId="0" fontId="5" fillId="1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0" fillId="45" borderId="0" applyNumberFormat="0" applyBorder="0" applyAlignment="0" applyProtection="0"/>
    <xf numFmtId="0" fontId="5" fillId="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0" fillId="49" borderId="0" applyNumberFormat="0" applyBorder="0" applyAlignment="0" applyProtection="0"/>
    <xf numFmtId="0" fontId="5" fillId="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0" fillId="53" borderId="0" applyNumberFormat="0" applyBorder="0" applyAlignment="0" applyProtection="0"/>
    <xf numFmtId="0" fontId="5" fillId="12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25" fillId="34" borderId="0" applyNumberFormat="0" applyBorder="0" applyAlignment="0" applyProtection="0"/>
    <xf numFmtId="0" fontId="25" fillId="38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5" fillId="54" borderId="0" applyNumberFormat="0" applyBorder="0" applyAlignment="0" applyProtection="0"/>
    <xf numFmtId="0" fontId="25" fillId="31" borderId="0" applyNumberFormat="0" applyBorder="0" applyAlignment="0" applyProtection="0"/>
    <xf numFmtId="0" fontId="25" fillId="35" borderId="0" applyNumberFormat="0" applyBorder="0" applyAlignment="0" applyProtection="0"/>
    <xf numFmtId="0" fontId="25" fillId="39" borderId="0" applyNumberFormat="0" applyBorder="0" applyAlignment="0" applyProtection="0"/>
    <xf numFmtId="0" fontId="25" fillId="43" borderId="0" applyNumberFormat="0" applyBorder="0" applyAlignment="0" applyProtection="0"/>
    <xf numFmtId="0" fontId="25" fillId="47" borderId="0" applyNumberFormat="0" applyBorder="0" applyAlignment="0" applyProtection="0"/>
    <xf numFmtId="0" fontId="25" fillId="51" borderId="0" applyNumberFormat="0" applyBorder="0" applyAlignment="0" applyProtection="0"/>
    <xf numFmtId="0" fontId="26" fillId="26" borderId="0" applyNumberFormat="0" applyBorder="0" applyAlignment="0" applyProtection="0"/>
    <xf numFmtId="0" fontId="27" fillId="29" borderId="15" applyNumberFormat="0" applyAlignment="0" applyProtection="0"/>
    <xf numFmtId="0" fontId="28" fillId="30" borderId="18" applyNumberFormat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25" borderId="0" applyNumberFormat="0" applyBorder="0" applyAlignment="0" applyProtection="0"/>
    <xf numFmtId="0" fontId="31" fillId="28" borderId="15" applyNumberFormat="0" applyAlignment="0" applyProtection="0"/>
    <xf numFmtId="0" fontId="32" fillId="0" borderId="17" applyNumberFormat="0" applyFill="0" applyAlignment="0" applyProtection="0"/>
    <xf numFmtId="0" fontId="33" fillId="27" borderId="0" applyNumberFormat="0" applyBorder="0" applyAlignment="0" applyProtection="0"/>
    <xf numFmtId="0" fontId="1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0" fillId="2" borderId="1" applyNumberFormat="0" applyFont="0" applyAlignment="0" applyProtection="0"/>
    <xf numFmtId="0" fontId="5" fillId="24" borderId="1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4" fillId="29" borderId="16" applyNumberFormat="0" applyAlignment="0" applyProtection="0"/>
    <xf numFmtId="9" fontId="10" fillId="0" borderId="0" applyFont="0" applyFill="0" applyBorder="0" applyAlignment="0" applyProtection="0"/>
    <xf numFmtId="0" fontId="35" fillId="0" borderId="19" applyNumberFormat="0" applyFill="0" applyAlignment="0" applyProtection="0"/>
    <xf numFmtId="0" fontId="36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43" fontId="2" fillId="0" borderId="2" xfId="2" applyNumberFormat="1" applyFont="1" applyBorder="1" applyAlignment="1">
      <alignment horizontal="center" vertical="center" wrapText="1"/>
    </xf>
    <xf numFmtId="43" fontId="2" fillId="0" borderId="2" xfId="2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43" fontId="3" fillId="0" borderId="2" xfId="2" applyNumberFormat="1" applyFont="1" applyBorder="1" applyAlignment="1">
      <alignment vertical="center" wrapText="1"/>
    </xf>
    <xf numFmtId="43" fontId="3" fillId="0" borderId="2" xfId="2" applyFont="1" applyBorder="1" applyAlignment="1">
      <alignment vertical="center" wrapText="1"/>
    </xf>
    <xf numFmtId="164" fontId="3" fillId="0" borderId="2" xfId="1" applyNumberFormat="1" applyFont="1" applyBorder="1" applyAlignment="1">
      <alignment vertical="center" wrapText="1"/>
    </xf>
    <xf numFmtId="164" fontId="3" fillId="0" borderId="2" xfId="1" applyNumberFormat="1" applyFont="1" applyBorder="1" applyAlignment="1">
      <alignment horizontal="right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right" vertical="center" wrapText="1"/>
    </xf>
    <xf numFmtId="164" fontId="3" fillId="0" borderId="2" xfId="1" applyNumberFormat="1" applyFont="1" applyBorder="1" applyAlignment="1">
      <alignment horizontal="left" vertical="center" wrapText="1"/>
    </xf>
    <xf numFmtId="43" fontId="3" fillId="0" borderId="2" xfId="2" applyFont="1" applyBorder="1" applyAlignment="1">
      <alignment horizontal="right" vertical="center" wrapText="1"/>
    </xf>
    <xf numFmtId="0" fontId="3" fillId="0" borderId="0" xfId="1" applyFont="1" applyAlignment="1">
      <alignment vertical="center" wrapText="1"/>
    </xf>
    <xf numFmtId="0" fontId="3" fillId="0" borderId="2" xfId="1" quotePrefix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14" fontId="3" fillId="0" borderId="2" xfId="1" applyNumberFormat="1" applyFont="1" applyFill="1" applyBorder="1" applyAlignment="1">
      <alignment vertical="center" wrapText="1"/>
    </xf>
    <xf numFmtId="164" fontId="3" fillId="0" borderId="2" xfId="1" quotePrefix="1" applyNumberFormat="1" applyFont="1" applyBorder="1" applyAlignment="1">
      <alignment vertical="center" wrapText="1"/>
    </xf>
    <xf numFmtId="164" fontId="3" fillId="0" borderId="2" xfId="1" quotePrefix="1" applyNumberFormat="1" applyFont="1" applyBorder="1" applyAlignment="1">
      <alignment horizontal="center" vertical="center" wrapText="1"/>
    </xf>
    <xf numFmtId="43" fontId="3" fillId="0" borderId="2" xfId="2" quotePrefix="1" applyFont="1" applyBorder="1" applyAlignment="1">
      <alignment horizontal="right" vertical="center" wrapText="1"/>
    </xf>
    <xf numFmtId="14" fontId="3" fillId="0" borderId="2" xfId="1" applyNumberFormat="1" applyFont="1" applyFill="1" applyBorder="1" applyAlignment="1">
      <alignment horizontal="left" vertical="center" wrapText="1"/>
    </xf>
    <xf numFmtId="0" fontId="3" fillId="0" borderId="2" xfId="1" applyNumberFormat="1" applyFont="1" applyFill="1" applyBorder="1" applyAlignment="1">
      <alignment horizontal="center" vertical="center" wrapText="1"/>
    </xf>
    <xf numFmtId="164" fontId="3" fillId="0" borderId="2" xfId="1" quotePrefix="1" applyNumberFormat="1" applyFont="1" applyFill="1" applyBorder="1" applyAlignment="1">
      <alignment vertical="center" wrapText="1"/>
    </xf>
    <xf numFmtId="164" fontId="3" fillId="0" borderId="2" xfId="1" quotePrefix="1" applyNumberFormat="1" applyFont="1" applyFill="1" applyBorder="1" applyAlignment="1">
      <alignment horizontal="center" vertical="center" wrapText="1"/>
    </xf>
    <xf numFmtId="43" fontId="3" fillId="0" borderId="2" xfId="2" quotePrefix="1" applyFont="1" applyFill="1" applyBorder="1" applyAlignment="1">
      <alignment horizontal="right" vertical="center" wrapText="1"/>
    </xf>
    <xf numFmtId="14" fontId="3" fillId="0" borderId="2" xfId="1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vertical="center"/>
    </xf>
    <xf numFmtId="0" fontId="3" fillId="0" borderId="2" xfId="1" applyFont="1" applyFill="1" applyBorder="1" applyAlignment="1">
      <alignment horizontal="left" vertical="center"/>
    </xf>
    <xf numFmtId="164" fontId="4" fillId="0" borderId="2" xfId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43" fontId="3" fillId="0" borderId="0" xfId="2" applyNumberFormat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43" fontId="3" fillId="0" borderId="0" xfId="2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horizontal="center" vertical="center" wrapText="1"/>
    </xf>
    <xf numFmtId="165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horizontal="left" vertical="center" wrapText="1"/>
    </xf>
    <xf numFmtId="43" fontId="3" fillId="0" borderId="0" xfId="2" applyFont="1" applyAlignment="1">
      <alignment horizontal="right" vertical="center" wrapText="1"/>
    </xf>
    <xf numFmtId="10" fontId="3" fillId="0" borderId="3" xfId="1" applyNumberFormat="1" applyFont="1" applyBorder="1" applyAlignment="1">
      <alignment horizontal="center" vertical="center" wrapText="1"/>
    </xf>
    <xf numFmtId="10" fontId="3" fillId="0" borderId="4" xfId="1" applyNumberFormat="1" applyFont="1" applyBorder="1" applyAlignment="1">
      <alignment horizontal="center" vertical="center" wrapText="1"/>
    </xf>
    <xf numFmtId="10" fontId="3" fillId="0" borderId="5" xfId="1" applyNumberFormat="1" applyFont="1" applyBorder="1" applyAlignment="1">
      <alignment horizontal="center" vertical="center" wrapText="1"/>
    </xf>
    <xf numFmtId="43" fontId="3" fillId="0" borderId="3" xfId="2" applyFont="1" applyBorder="1" applyAlignment="1">
      <alignment horizontal="center" vertical="center" wrapText="1"/>
    </xf>
    <xf numFmtId="43" fontId="3" fillId="0" borderId="4" xfId="2" applyFont="1" applyBorder="1" applyAlignment="1">
      <alignment horizontal="center" vertical="center" wrapText="1"/>
    </xf>
    <xf numFmtId="43" fontId="3" fillId="0" borderId="5" xfId="2" applyFont="1" applyBorder="1" applyAlignment="1">
      <alignment horizontal="center" vertical="center" wrapText="1"/>
    </xf>
    <xf numFmtId="14" fontId="3" fillId="0" borderId="2" xfId="1" applyNumberFormat="1" applyFont="1" applyFill="1" applyBorder="1" applyAlignment="1">
      <alignment horizontal="left" vertical="center" wrapText="1"/>
    </xf>
    <xf numFmtId="14" fontId="3" fillId="0" borderId="3" xfId="1" applyNumberFormat="1" applyFont="1" applyFill="1" applyBorder="1" applyAlignment="1">
      <alignment vertical="center" wrapText="1"/>
    </xf>
    <xf numFmtId="14" fontId="3" fillId="0" borderId="5" xfId="1" applyNumberFormat="1" applyFont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2" fontId="3" fillId="0" borderId="3" xfId="1" applyNumberFormat="1" applyFont="1" applyBorder="1" applyAlignment="1">
      <alignment horizontal="center" vertical="center" wrapText="1"/>
    </xf>
    <xf numFmtId="2" fontId="3" fillId="0" borderId="4" xfId="1" applyNumberFormat="1" applyFont="1" applyBorder="1" applyAlignment="1">
      <alignment horizontal="center" vertical="center" wrapText="1"/>
    </xf>
    <xf numFmtId="2" fontId="3" fillId="0" borderId="5" xfId="1" applyNumberFormat="1" applyFont="1" applyBorder="1" applyAlignment="1">
      <alignment horizontal="center" vertical="center" wrapText="1"/>
    </xf>
    <xf numFmtId="43" fontId="3" fillId="0" borderId="3" xfId="2" applyNumberFormat="1" applyFont="1" applyBorder="1" applyAlignment="1">
      <alignment horizontal="center" vertical="center" wrapText="1"/>
    </xf>
    <xf numFmtId="43" fontId="3" fillId="0" borderId="4" xfId="2" applyNumberFormat="1" applyFont="1" applyBorder="1" applyAlignment="1">
      <alignment horizontal="center" vertical="center" wrapText="1"/>
    </xf>
    <xf numFmtId="43" fontId="3" fillId="0" borderId="5" xfId="2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14" fontId="3" fillId="0" borderId="5" xfId="1" applyNumberFormat="1" applyFont="1" applyBorder="1" applyAlignment="1">
      <alignment horizontal="center" vertical="center" wrapText="1"/>
    </xf>
    <xf numFmtId="0" fontId="3" fillId="0" borderId="3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4" fontId="3" fillId="0" borderId="3" xfId="1" applyNumberFormat="1" applyFont="1" applyFill="1" applyBorder="1" applyAlignment="1">
      <alignment horizontal="center" vertical="center" wrapText="1"/>
    </xf>
    <xf numFmtId="14" fontId="3" fillId="0" borderId="5" xfId="1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14" fontId="3" fillId="0" borderId="4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43" fontId="2" fillId="0" borderId="2" xfId="74" applyFont="1" applyBorder="1" applyAlignment="1">
      <alignment horizontal="righ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3" fillId="0" borderId="2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7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43" fontId="3" fillId="0" borderId="2" xfId="74" applyFont="1" applyFill="1" applyBorder="1" applyAlignment="1">
      <alignment horizontal="right" vertical="center"/>
    </xf>
    <xf numFmtId="4" fontId="3" fillId="0" borderId="2" xfId="0" applyNumberFormat="1" applyFont="1" applyFill="1" applyBorder="1" applyAlignment="1">
      <alignment horizontal="center" vertical="center"/>
    </xf>
    <xf numFmtId="4" fontId="3" fillId="0" borderId="3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3" fillId="0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43" fontId="3" fillId="0" borderId="0" xfId="74" applyFont="1" applyAlignment="1">
      <alignment horizontal="right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8" fontId="3" fillId="0" borderId="0" xfId="74" applyNumberFormat="1" applyFont="1" applyAlignment="1">
      <alignment vertical="center"/>
    </xf>
    <xf numFmtId="43" fontId="3" fillId="0" borderId="0" xfId="74" applyFont="1" applyAlignment="1">
      <alignment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168" fontId="2" fillId="0" borderId="2" xfId="74" applyNumberFormat="1" applyFont="1" applyBorder="1" applyAlignment="1">
      <alignment vertical="center" wrapText="1"/>
    </xf>
    <xf numFmtId="43" fontId="2" fillId="0" borderId="2" xfId="74" applyFont="1" applyBorder="1" applyAlignment="1">
      <alignment vertical="center" wrapText="1"/>
    </xf>
    <xf numFmtId="167" fontId="2" fillId="0" borderId="2" xfId="0" applyNumberFormat="1" applyFont="1" applyBorder="1" applyAlignment="1">
      <alignment vertical="center" wrapText="1"/>
    </xf>
    <xf numFmtId="0" fontId="3" fillId="0" borderId="2" xfId="0" applyFont="1" applyFill="1" applyBorder="1" applyAlignment="1">
      <alignment horizontal="center"/>
    </xf>
    <xf numFmtId="167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168" fontId="3" fillId="0" borderId="2" xfId="74" applyNumberFormat="1" applyFont="1" applyFill="1" applyBorder="1" applyAlignment="1"/>
    <xf numFmtId="0" fontId="3" fillId="0" borderId="2" xfId="0" applyFont="1" applyFill="1" applyBorder="1" applyAlignment="1"/>
    <xf numFmtId="43" fontId="3" fillId="0" borderId="2" xfId="74" applyFont="1" applyFill="1" applyBorder="1" applyAlignment="1">
      <alignment horizontal="right"/>
    </xf>
    <xf numFmtId="4" fontId="3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7" fontId="4" fillId="0" borderId="2" xfId="0" applyNumberFormat="1" applyFont="1" applyFill="1" applyBorder="1" applyAlignment="1">
      <alignment horizontal="center"/>
    </xf>
    <xf numFmtId="168" fontId="4" fillId="0" borderId="2" xfId="74" applyNumberFormat="1" applyFont="1" applyFill="1" applyBorder="1" applyAlignment="1"/>
    <xf numFmtId="0" fontId="4" fillId="0" borderId="2" xfId="0" applyFont="1" applyFill="1" applyBorder="1" applyAlignment="1"/>
    <xf numFmtId="43" fontId="4" fillId="0" borderId="2" xfId="74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0" fontId="3" fillId="0" borderId="2" xfId="0" applyFont="1" applyFill="1" applyBorder="1"/>
    <xf numFmtId="169" fontId="3" fillId="0" borderId="2" xfId="0" applyNumberFormat="1" applyFont="1" applyFill="1" applyBorder="1"/>
    <xf numFmtId="4" fontId="3" fillId="0" borderId="2" xfId="0" applyNumberFormat="1" applyFont="1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9" fontId="3" fillId="0" borderId="2" xfId="0" applyNumberFormat="1" applyFont="1" applyBorder="1"/>
    <xf numFmtId="4" fontId="3" fillId="0" borderId="2" xfId="0" applyNumberFormat="1" applyFont="1" applyBorder="1"/>
    <xf numFmtId="0" fontId="3" fillId="0" borderId="2" xfId="0" applyFont="1" applyBorder="1" applyAlignment="1">
      <alignment horizontal="left" vertical="center" wrapText="1"/>
    </xf>
    <xf numFmtId="16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68" fontId="3" fillId="0" borderId="2" xfId="74" applyNumberFormat="1" applyFont="1" applyBorder="1" applyAlignment="1">
      <alignment vertical="center" wrapText="1"/>
    </xf>
    <xf numFmtId="43" fontId="3" fillId="0" borderId="2" xfId="74" applyFont="1" applyBorder="1" applyAlignment="1">
      <alignment vertical="center" wrapText="1"/>
    </xf>
    <xf numFmtId="168" fontId="3" fillId="0" borderId="0" xfId="74" applyNumberFormat="1" applyFont="1" applyAlignment="1">
      <alignment vertical="center" wrapText="1"/>
    </xf>
    <xf numFmtId="43" fontId="3" fillId="0" borderId="0" xfId="74" applyFon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0" fontId="37" fillId="0" borderId="0" xfId="44" applyFont="1"/>
    <xf numFmtId="0" fontId="10" fillId="0" borderId="0" xfId="44" applyFont="1"/>
    <xf numFmtId="0" fontId="38" fillId="55" borderId="20" xfId="44" applyFont="1" applyFill="1" applyBorder="1" applyAlignment="1">
      <alignment horizontal="center"/>
    </xf>
    <xf numFmtId="0" fontId="38" fillId="55" borderId="21" xfId="44" applyFont="1" applyFill="1" applyBorder="1" applyAlignment="1">
      <alignment horizontal="center"/>
    </xf>
    <xf numFmtId="0" fontId="38" fillId="55" borderId="22" xfId="44" applyFont="1" applyFill="1" applyBorder="1" applyAlignment="1">
      <alignment horizontal="center"/>
    </xf>
    <xf numFmtId="0" fontId="10" fillId="0" borderId="23" xfId="44" applyBorder="1"/>
    <xf numFmtId="0" fontId="10" fillId="0" borderId="3" xfId="44" applyBorder="1"/>
    <xf numFmtId="0" fontId="10" fillId="0" borderId="24" xfId="44" applyBorder="1"/>
    <xf numFmtId="0" fontId="10" fillId="0" borderId="25" xfId="44" applyBorder="1" applyAlignment="1">
      <alignment horizontal="left"/>
    </xf>
    <xf numFmtId="168" fontId="10" fillId="0" borderId="4" xfId="44" applyNumberFormat="1" applyBorder="1"/>
    <xf numFmtId="43" fontId="10" fillId="0" borderId="26" xfId="44" applyNumberFormat="1" applyBorder="1"/>
    <xf numFmtId="0" fontId="10" fillId="0" borderId="25" xfId="44" applyBorder="1" applyAlignment="1">
      <alignment horizontal="left" indent="1"/>
    </xf>
    <xf numFmtId="0" fontId="37" fillId="0" borderId="27" xfId="44" applyFont="1" applyBorder="1" applyAlignment="1">
      <alignment horizontal="left"/>
    </xf>
    <xf numFmtId="168" fontId="37" fillId="0" borderId="2" xfId="44" applyNumberFormat="1" applyFont="1" applyBorder="1"/>
    <xf numFmtId="43" fontId="37" fillId="0" borderId="2" xfId="44" applyNumberFormat="1" applyFont="1" applyBorder="1"/>
    <xf numFmtId="0" fontId="10" fillId="0" borderId="0" xfId="44"/>
    <xf numFmtId="0" fontId="10" fillId="0" borderId="0" xfId="44" applyNumberFormat="1"/>
  </cellXfs>
  <cellStyles count="475">
    <cellStyle name="20% - Accent1 10" xfId="75"/>
    <cellStyle name="20% - Accent1 11" xfId="76"/>
    <cellStyle name="20% - Accent1 12" xfId="77"/>
    <cellStyle name="20% - Accent1 13" xfId="78"/>
    <cellStyle name="20% - Accent1 14" xfId="79"/>
    <cellStyle name="20% - Accent1 2" xfId="3"/>
    <cellStyle name="20% - Accent1 2 10" xfId="80"/>
    <cellStyle name="20% - Accent1 2 2" xfId="81"/>
    <cellStyle name="20% - Accent1 2 3" xfId="82"/>
    <cellStyle name="20% - Accent1 2 4" xfId="83"/>
    <cellStyle name="20% - Accent1 2 5" xfId="84"/>
    <cellStyle name="20% - Accent1 2 6" xfId="85"/>
    <cellStyle name="20% - Accent1 2 7" xfId="86"/>
    <cellStyle name="20% - Accent1 2 8" xfId="87"/>
    <cellStyle name="20% - Accent1 2 9" xfId="88"/>
    <cellStyle name="20% - Accent1 3" xfId="89"/>
    <cellStyle name="20% - Accent1 4" xfId="90"/>
    <cellStyle name="20% - Accent1 5" xfId="91"/>
    <cellStyle name="20% - Accent1 6" xfId="92"/>
    <cellStyle name="20% - Accent1 7" xfId="93"/>
    <cellStyle name="20% - Accent1 8" xfId="94"/>
    <cellStyle name="20% - Accent1 9" xfId="95"/>
    <cellStyle name="20% - Accent2 10" xfId="96"/>
    <cellStyle name="20% - Accent2 11" xfId="97"/>
    <cellStyle name="20% - Accent2 12" xfId="98"/>
    <cellStyle name="20% - Accent2 13" xfId="99"/>
    <cellStyle name="20% - Accent2 14" xfId="100"/>
    <cellStyle name="20% - Accent2 2" xfId="4"/>
    <cellStyle name="20% - Accent2 2 10" xfId="101"/>
    <cellStyle name="20% - Accent2 2 2" xfId="102"/>
    <cellStyle name="20% - Accent2 2 3" xfId="103"/>
    <cellStyle name="20% - Accent2 2 4" xfId="104"/>
    <cellStyle name="20% - Accent2 2 5" xfId="105"/>
    <cellStyle name="20% - Accent2 2 6" xfId="106"/>
    <cellStyle name="20% - Accent2 2 7" xfId="107"/>
    <cellStyle name="20% - Accent2 2 8" xfId="108"/>
    <cellStyle name="20% - Accent2 2 9" xfId="109"/>
    <cellStyle name="20% - Accent2 3" xfId="110"/>
    <cellStyle name="20% - Accent2 4" xfId="111"/>
    <cellStyle name="20% - Accent2 5" xfId="112"/>
    <cellStyle name="20% - Accent2 6" xfId="113"/>
    <cellStyle name="20% - Accent2 7" xfId="114"/>
    <cellStyle name="20% - Accent2 8" xfId="115"/>
    <cellStyle name="20% - Accent2 9" xfId="116"/>
    <cellStyle name="20% - Accent3 10" xfId="117"/>
    <cellStyle name="20% - Accent3 11" xfId="118"/>
    <cellStyle name="20% - Accent3 12" xfId="119"/>
    <cellStyle name="20% - Accent3 13" xfId="120"/>
    <cellStyle name="20% - Accent3 14" xfId="121"/>
    <cellStyle name="20% - Accent3 2" xfId="5"/>
    <cellStyle name="20% - Accent3 2 10" xfId="122"/>
    <cellStyle name="20% - Accent3 2 2" xfId="123"/>
    <cellStyle name="20% - Accent3 2 3" xfId="124"/>
    <cellStyle name="20% - Accent3 2 4" xfId="125"/>
    <cellStyle name="20% - Accent3 2 5" xfId="126"/>
    <cellStyle name="20% - Accent3 2 6" xfId="127"/>
    <cellStyle name="20% - Accent3 2 7" xfId="128"/>
    <cellStyle name="20% - Accent3 2 8" xfId="129"/>
    <cellStyle name="20% - Accent3 2 9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8" xfId="136"/>
    <cellStyle name="20% - Accent3 9" xfId="137"/>
    <cellStyle name="20% - Accent4 10" xfId="138"/>
    <cellStyle name="20% - Accent4 11" xfId="139"/>
    <cellStyle name="20% - Accent4 12" xfId="140"/>
    <cellStyle name="20% - Accent4 13" xfId="141"/>
    <cellStyle name="20% - Accent4 14" xfId="142"/>
    <cellStyle name="20% - Accent4 2" xfId="6"/>
    <cellStyle name="20% - Accent4 2 10" xfId="143"/>
    <cellStyle name="20% - Accent4 2 2" xfId="144"/>
    <cellStyle name="20% - Accent4 2 3" xfId="145"/>
    <cellStyle name="20% - Accent4 2 4" xfId="146"/>
    <cellStyle name="20% - Accent4 2 5" xfId="147"/>
    <cellStyle name="20% - Accent4 2 6" xfId="148"/>
    <cellStyle name="20% - Accent4 2 7" xfId="149"/>
    <cellStyle name="20% - Accent4 2 8" xfId="150"/>
    <cellStyle name="20% - Accent4 2 9" xfId="151"/>
    <cellStyle name="20% - Accent4 3" xfId="152"/>
    <cellStyle name="20% - Accent4 4" xfId="153"/>
    <cellStyle name="20% - Accent4 5" xfId="154"/>
    <cellStyle name="20% - Accent4 6" xfId="155"/>
    <cellStyle name="20% - Accent4 7" xfId="156"/>
    <cellStyle name="20% - Accent4 8" xfId="157"/>
    <cellStyle name="20% - Accent4 9" xfId="158"/>
    <cellStyle name="20% - Accent5 10" xfId="159"/>
    <cellStyle name="20% - Accent5 11" xfId="160"/>
    <cellStyle name="20% - Accent5 12" xfId="161"/>
    <cellStyle name="20% - Accent5 13" xfId="162"/>
    <cellStyle name="20% - Accent5 14" xfId="163"/>
    <cellStyle name="20% - Accent5 2" xfId="7"/>
    <cellStyle name="20% - Accent5 2 10" xfId="164"/>
    <cellStyle name="20% - Accent5 2 2" xfId="165"/>
    <cellStyle name="20% - Accent5 2 3" xfId="166"/>
    <cellStyle name="20% - Accent5 2 4" xfId="167"/>
    <cellStyle name="20% - Accent5 2 5" xfId="168"/>
    <cellStyle name="20% - Accent5 2 6" xfId="169"/>
    <cellStyle name="20% - Accent5 2 7" xfId="170"/>
    <cellStyle name="20% - Accent5 2 8" xfId="171"/>
    <cellStyle name="20% - Accent5 2 9" xfId="172"/>
    <cellStyle name="20% - Accent5 3" xfId="173"/>
    <cellStyle name="20% - Accent5 4" xfId="174"/>
    <cellStyle name="20% - Accent5 5" xfId="175"/>
    <cellStyle name="20% - Accent5 6" xfId="176"/>
    <cellStyle name="20% - Accent5 7" xfId="177"/>
    <cellStyle name="20% - Accent5 8" xfId="178"/>
    <cellStyle name="20% - Accent5 9" xfId="179"/>
    <cellStyle name="20% - Accent6 10" xfId="180"/>
    <cellStyle name="20% - Accent6 11" xfId="181"/>
    <cellStyle name="20% - Accent6 12" xfId="182"/>
    <cellStyle name="20% - Accent6 13" xfId="183"/>
    <cellStyle name="20% - Accent6 14" xfId="184"/>
    <cellStyle name="20% - Accent6 2" xfId="8"/>
    <cellStyle name="20% - Accent6 2 10" xfId="185"/>
    <cellStyle name="20% - Accent6 2 2" xfId="186"/>
    <cellStyle name="20% - Accent6 2 3" xfId="187"/>
    <cellStyle name="20% - Accent6 2 4" xfId="188"/>
    <cellStyle name="20% - Accent6 2 5" xfId="189"/>
    <cellStyle name="20% - Accent6 2 6" xfId="190"/>
    <cellStyle name="20% - Accent6 2 7" xfId="191"/>
    <cellStyle name="20% - Accent6 2 8" xfId="192"/>
    <cellStyle name="20% - Accent6 2 9" xfId="193"/>
    <cellStyle name="20% - Accent6 3" xfId="194"/>
    <cellStyle name="20% - Accent6 4" xfId="195"/>
    <cellStyle name="20% - Accent6 5" xfId="196"/>
    <cellStyle name="20% - Accent6 6" xfId="197"/>
    <cellStyle name="20% - Accent6 7" xfId="198"/>
    <cellStyle name="20% - Accent6 8" xfId="199"/>
    <cellStyle name="20% - Accent6 9" xfId="200"/>
    <cellStyle name="40% - Accent1 10" xfId="201"/>
    <cellStyle name="40% - Accent1 11" xfId="202"/>
    <cellStyle name="40% - Accent1 12" xfId="203"/>
    <cellStyle name="40% - Accent1 13" xfId="204"/>
    <cellStyle name="40% - Accent1 14" xfId="205"/>
    <cellStyle name="40% - Accent1 2" xfId="9"/>
    <cellStyle name="40% - Accent1 2 10" xfId="206"/>
    <cellStyle name="40% - Accent1 2 2" xfId="207"/>
    <cellStyle name="40% - Accent1 2 3" xfId="208"/>
    <cellStyle name="40% - Accent1 2 4" xfId="209"/>
    <cellStyle name="40% - Accent1 2 5" xfId="210"/>
    <cellStyle name="40% - Accent1 2 6" xfId="211"/>
    <cellStyle name="40% - Accent1 2 7" xfId="212"/>
    <cellStyle name="40% - Accent1 2 8" xfId="213"/>
    <cellStyle name="40% - Accent1 2 9" xfId="214"/>
    <cellStyle name="40% - Accent1 3" xfId="215"/>
    <cellStyle name="40% - Accent1 4" xfId="216"/>
    <cellStyle name="40% - Accent1 5" xfId="217"/>
    <cellStyle name="40% - Accent1 6" xfId="218"/>
    <cellStyle name="40% - Accent1 7" xfId="219"/>
    <cellStyle name="40% - Accent1 8" xfId="220"/>
    <cellStyle name="40% - Accent1 9" xfId="221"/>
    <cellStyle name="40% - Accent2 10" xfId="222"/>
    <cellStyle name="40% - Accent2 11" xfId="223"/>
    <cellStyle name="40% - Accent2 12" xfId="224"/>
    <cellStyle name="40% - Accent2 13" xfId="225"/>
    <cellStyle name="40% - Accent2 14" xfId="226"/>
    <cellStyle name="40% - Accent2 2" xfId="10"/>
    <cellStyle name="40% - Accent2 2 10" xfId="227"/>
    <cellStyle name="40% - Accent2 2 2" xfId="228"/>
    <cellStyle name="40% - Accent2 2 3" xfId="229"/>
    <cellStyle name="40% - Accent2 2 4" xfId="230"/>
    <cellStyle name="40% - Accent2 2 5" xfId="231"/>
    <cellStyle name="40% - Accent2 2 6" xfId="232"/>
    <cellStyle name="40% - Accent2 2 7" xfId="233"/>
    <cellStyle name="40% - Accent2 2 8" xfId="234"/>
    <cellStyle name="40% - Accent2 2 9" xfId="235"/>
    <cellStyle name="40% - Accent2 3" xfId="236"/>
    <cellStyle name="40% - Accent2 4" xfId="237"/>
    <cellStyle name="40% - Accent2 5" xfId="238"/>
    <cellStyle name="40% - Accent2 6" xfId="239"/>
    <cellStyle name="40% - Accent2 7" xfId="240"/>
    <cellStyle name="40% - Accent2 8" xfId="241"/>
    <cellStyle name="40% - Accent2 9" xfId="242"/>
    <cellStyle name="40% - Accent3 10" xfId="243"/>
    <cellStyle name="40% - Accent3 11" xfId="244"/>
    <cellStyle name="40% - Accent3 12" xfId="245"/>
    <cellStyle name="40% - Accent3 13" xfId="246"/>
    <cellStyle name="40% - Accent3 14" xfId="247"/>
    <cellStyle name="40% - Accent3 2" xfId="11"/>
    <cellStyle name="40% - Accent3 2 10" xfId="248"/>
    <cellStyle name="40% - Accent3 2 2" xfId="249"/>
    <cellStyle name="40% - Accent3 2 3" xfId="250"/>
    <cellStyle name="40% - Accent3 2 4" xfId="251"/>
    <cellStyle name="40% - Accent3 2 5" xfId="252"/>
    <cellStyle name="40% - Accent3 2 6" xfId="253"/>
    <cellStyle name="40% - Accent3 2 7" xfId="254"/>
    <cellStyle name="40% - Accent3 2 8" xfId="255"/>
    <cellStyle name="40% - Accent3 2 9" xfId="256"/>
    <cellStyle name="40% - Accent3 3" xfId="257"/>
    <cellStyle name="40% - Accent3 4" xfId="258"/>
    <cellStyle name="40% - Accent3 5" xfId="259"/>
    <cellStyle name="40% - Accent3 6" xfId="260"/>
    <cellStyle name="40% - Accent3 7" xfId="261"/>
    <cellStyle name="40% - Accent3 8" xfId="262"/>
    <cellStyle name="40% - Accent3 9" xfId="263"/>
    <cellStyle name="40% - Accent4 10" xfId="264"/>
    <cellStyle name="40% - Accent4 11" xfId="265"/>
    <cellStyle name="40% - Accent4 12" xfId="266"/>
    <cellStyle name="40% - Accent4 13" xfId="267"/>
    <cellStyle name="40% - Accent4 14" xfId="268"/>
    <cellStyle name="40% - Accent4 2" xfId="12"/>
    <cellStyle name="40% - Accent4 2 10" xfId="269"/>
    <cellStyle name="40% - Accent4 2 2" xfId="270"/>
    <cellStyle name="40% - Accent4 2 3" xfId="271"/>
    <cellStyle name="40% - Accent4 2 4" xfId="272"/>
    <cellStyle name="40% - Accent4 2 5" xfId="273"/>
    <cellStyle name="40% - Accent4 2 6" xfId="274"/>
    <cellStyle name="40% - Accent4 2 7" xfId="275"/>
    <cellStyle name="40% - Accent4 2 8" xfId="276"/>
    <cellStyle name="40% - Accent4 2 9" xfId="277"/>
    <cellStyle name="40% - Accent4 3" xfId="278"/>
    <cellStyle name="40% - Accent4 4" xfId="279"/>
    <cellStyle name="40% - Accent4 5" xfId="280"/>
    <cellStyle name="40% - Accent4 6" xfId="281"/>
    <cellStyle name="40% - Accent4 7" xfId="282"/>
    <cellStyle name="40% - Accent4 8" xfId="283"/>
    <cellStyle name="40% - Accent4 9" xfId="284"/>
    <cellStyle name="40% - Accent5 10" xfId="285"/>
    <cellStyle name="40% - Accent5 11" xfId="286"/>
    <cellStyle name="40% - Accent5 12" xfId="287"/>
    <cellStyle name="40% - Accent5 13" xfId="288"/>
    <cellStyle name="40% - Accent5 14" xfId="289"/>
    <cellStyle name="40% - Accent5 2" xfId="13"/>
    <cellStyle name="40% - Accent5 2 10" xfId="290"/>
    <cellStyle name="40% - Accent5 2 2" xfId="291"/>
    <cellStyle name="40% - Accent5 2 3" xfId="292"/>
    <cellStyle name="40% - Accent5 2 4" xfId="293"/>
    <cellStyle name="40% - Accent5 2 5" xfId="294"/>
    <cellStyle name="40% - Accent5 2 6" xfId="295"/>
    <cellStyle name="40% - Accent5 2 7" xfId="296"/>
    <cellStyle name="40% - Accent5 2 8" xfId="297"/>
    <cellStyle name="40% - Accent5 2 9" xfId="298"/>
    <cellStyle name="40% - Accent5 3" xfId="299"/>
    <cellStyle name="40% - Accent5 4" xfId="300"/>
    <cellStyle name="40% - Accent5 5" xfId="301"/>
    <cellStyle name="40% - Accent5 6" xfId="302"/>
    <cellStyle name="40% - Accent5 7" xfId="303"/>
    <cellStyle name="40% - Accent5 8" xfId="304"/>
    <cellStyle name="40% - Accent5 9" xfId="305"/>
    <cellStyle name="40% - Accent6 10" xfId="306"/>
    <cellStyle name="40% - Accent6 11" xfId="307"/>
    <cellStyle name="40% - Accent6 12" xfId="308"/>
    <cellStyle name="40% - Accent6 13" xfId="309"/>
    <cellStyle name="40% - Accent6 14" xfId="310"/>
    <cellStyle name="40% - Accent6 2" xfId="14"/>
    <cellStyle name="40% - Accent6 2 10" xfId="311"/>
    <cellStyle name="40% - Accent6 2 2" xfId="312"/>
    <cellStyle name="40% - Accent6 2 3" xfId="313"/>
    <cellStyle name="40% - Accent6 2 4" xfId="314"/>
    <cellStyle name="40% - Accent6 2 5" xfId="315"/>
    <cellStyle name="40% - Accent6 2 6" xfId="316"/>
    <cellStyle name="40% - Accent6 2 7" xfId="317"/>
    <cellStyle name="40% - Accent6 2 8" xfId="318"/>
    <cellStyle name="40% - Accent6 2 9" xfId="319"/>
    <cellStyle name="40% - Accent6 3" xfId="320"/>
    <cellStyle name="40% - Accent6 4" xfId="321"/>
    <cellStyle name="40% - Accent6 5" xfId="322"/>
    <cellStyle name="40% - Accent6 6" xfId="323"/>
    <cellStyle name="40% - Accent6 7" xfId="324"/>
    <cellStyle name="40% - Accent6 8" xfId="325"/>
    <cellStyle name="40% - Accent6 9" xfId="326"/>
    <cellStyle name="60% - Accent1 2" xfId="15"/>
    <cellStyle name="60% - Accent1 3" xfId="327"/>
    <cellStyle name="60% - Accent2 2" xfId="16"/>
    <cellStyle name="60% - Accent2 3" xfId="328"/>
    <cellStyle name="60% - Accent3 2" xfId="17"/>
    <cellStyle name="60% - Accent3 3" xfId="329"/>
    <cellStyle name="60% - Accent4 2" xfId="18"/>
    <cellStyle name="60% - Accent4 3" xfId="330"/>
    <cellStyle name="60% - Accent5 2" xfId="19"/>
    <cellStyle name="60% - Accent5 3" xfId="331"/>
    <cellStyle name="60% - Accent6 2" xfId="20"/>
    <cellStyle name="60% - Accent6 3" xfId="332"/>
    <cellStyle name="Accent1 2" xfId="21"/>
    <cellStyle name="Accent1 3" xfId="333"/>
    <cellStyle name="Accent2 2" xfId="22"/>
    <cellStyle name="Accent2 3" xfId="334"/>
    <cellStyle name="Accent3 2" xfId="23"/>
    <cellStyle name="Accent3 3" xfId="335"/>
    <cellStyle name="Accent4 2" xfId="24"/>
    <cellStyle name="Accent4 3" xfId="336"/>
    <cellStyle name="Accent5 2" xfId="25"/>
    <cellStyle name="Accent5 3" xfId="337"/>
    <cellStyle name="Accent6 2" xfId="26"/>
    <cellStyle name="Accent6 3" xfId="338"/>
    <cellStyle name="Bad 2" xfId="27"/>
    <cellStyle name="Bad 3" xfId="339"/>
    <cellStyle name="Calculation 2" xfId="28"/>
    <cellStyle name="Calculation 3" xfId="340"/>
    <cellStyle name="Check Cell 2" xfId="29"/>
    <cellStyle name="Check Cell 3" xfId="341"/>
    <cellStyle name="Comma" xfId="74" builtinId="3"/>
    <cellStyle name="Comma 2" xfId="30"/>
    <cellStyle name="Comma 2 10" xfId="342"/>
    <cellStyle name="Comma 2 11" xfId="343"/>
    <cellStyle name="Comma 2 2" xfId="31"/>
    <cellStyle name="Comma 2 2 2" xfId="344"/>
    <cellStyle name="Comma 2 3" xfId="345"/>
    <cellStyle name="Comma 2 4" xfId="346"/>
    <cellStyle name="Comma 2 5" xfId="347"/>
    <cellStyle name="Comma 2 6" xfId="348"/>
    <cellStyle name="Comma 2 7" xfId="349"/>
    <cellStyle name="Comma 2 8" xfId="350"/>
    <cellStyle name="Comma 2 9" xfId="351"/>
    <cellStyle name="Comma 3" xfId="32"/>
    <cellStyle name="Comma 3 2" xfId="352"/>
    <cellStyle name="Comma 4" xfId="2"/>
    <cellStyle name="Comma 4 2" xfId="353"/>
    <cellStyle name="Comma 5" xfId="33"/>
    <cellStyle name="Comma 6" xfId="354"/>
    <cellStyle name="Explanatory Text 2" xfId="34"/>
    <cellStyle name="Explanatory Text 3" xfId="355"/>
    <cellStyle name="Good 2" xfId="35"/>
    <cellStyle name="Good 3" xfId="356"/>
    <cellStyle name="Heading 1 2" xfId="36"/>
    <cellStyle name="Heading 2 2" xfId="37"/>
    <cellStyle name="Heading 3 2" xfId="38"/>
    <cellStyle name="Heading 4 2" xfId="39"/>
    <cellStyle name="Input 2" xfId="40"/>
    <cellStyle name="Input 3" xfId="357"/>
    <cellStyle name="Linked Cell 2" xfId="41"/>
    <cellStyle name="Linked Cell 3" xfId="358"/>
    <cellStyle name="Neutral 2" xfId="42"/>
    <cellStyle name="Neutral 3" xfId="359"/>
    <cellStyle name="Normal" xfId="0" builtinId="0"/>
    <cellStyle name="Normal 10" xfId="43"/>
    <cellStyle name="Normal 11" xfId="44"/>
    <cellStyle name="Normal 12" xfId="1"/>
    <cellStyle name="Normal 13" xfId="360"/>
    <cellStyle name="Normal 14" xfId="361"/>
    <cellStyle name="Normal 15" xfId="45"/>
    <cellStyle name="Normal 15 2" xfId="46"/>
    <cellStyle name="Normal 2" xfId="47"/>
    <cellStyle name="Normal 2 2" xfId="48"/>
    <cellStyle name="Normal 2 2 10" xfId="362"/>
    <cellStyle name="Normal 2 2 2" xfId="363"/>
    <cellStyle name="Normal 2 2 2 2" xfId="364"/>
    <cellStyle name="Normal 2 2 2 3" xfId="365"/>
    <cellStyle name="Normal 2 2 2 4" xfId="366"/>
    <cellStyle name="Normal 2 2 2 5" xfId="367"/>
    <cellStyle name="Normal 2 2 2 6" xfId="368"/>
    <cellStyle name="Normal 2 2 2 7" xfId="369"/>
    <cellStyle name="Normal 2 2 2 8" xfId="370"/>
    <cellStyle name="Normal 2 2 2 9" xfId="371"/>
    <cellStyle name="Normal 2 2 3" xfId="372"/>
    <cellStyle name="Normal 2 2 4" xfId="373"/>
    <cellStyle name="Normal 2 2 5" xfId="374"/>
    <cellStyle name="Normal 2 2 6" xfId="375"/>
    <cellStyle name="Normal 2 2 7" xfId="376"/>
    <cellStyle name="Normal 2 2 8" xfId="377"/>
    <cellStyle name="Normal 2 2 9" xfId="378"/>
    <cellStyle name="Normal 2 3" xfId="379"/>
    <cellStyle name="Normal 2 4" xfId="380"/>
    <cellStyle name="Normal 2 5" xfId="381"/>
    <cellStyle name="Normal 3" xfId="49"/>
    <cellStyle name="Normal 3 2" xfId="50"/>
    <cellStyle name="Normal 3 3" xfId="51"/>
    <cellStyle name="Normal 3 3 2" xfId="52"/>
    <cellStyle name="Normal 3 4" xfId="382"/>
    <cellStyle name="Normal 3 5" xfId="383"/>
    <cellStyle name="Normal 3 6" xfId="384"/>
    <cellStyle name="Normal 3 7" xfId="385"/>
    <cellStyle name="Normal 3 8" xfId="386"/>
    <cellStyle name="Normal 3 9" xfId="387"/>
    <cellStyle name="Normal 4" xfId="53"/>
    <cellStyle name="Normal 4 2" xfId="54"/>
    <cellStyle name="Normal 4 3" xfId="388"/>
    <cellStyle name="Normal 4 4" xfId="389"/>
    <cellStyle name="Normal 4 5" xfId="390"/>
    <cellStyle name="Normal 4 6" xfId="391"/>
    <cellStyle name="Normal 4 7" xfId="392"/>
    <cellStyle name="Normal 4 8" xfId="393"/>
    <cellStyle name="Normal 4 9" xfId="394"/>
    <cellStyle name="Normal 5" xfId="55"/>
    <cellStyle name="Normal 5 2" xfId="56"/>
    <cellStyle name="Normal 5 3" xfId="395"/>
    <cellStyle name="Normal 5 4" xfId="396"/>
    <cellStyle name="Normal 5 5" xfId="397"/>
    <cellStyle name="Normal 5 6" xfId="398"/>
    <cellStyle name="Normal 5 7" xfId="399"/>
    <cellStyle name="Normal 5 8" xfId="400"/>
    <cellStyle name="Normal 5 9" xfId="401"/>
    <cellStyle name="Normal 6" xfId="57"/>
    <cellStyle name="Normal 7" xfId="58"/>
    <cellStyle name="Normal 7 2" xfId="59"/>
    <cellStyle name="Normal 7 3" xfId="402"/>
    <cellStyle name="Normal 7 4" xfId="403"/>
    <cellStyle name="Normal 7 5" xfId="404"/>
    <cellStyle name="Normal 7 6" xfId="405"/>
    <cellStyle name="Normal 7 7" xfId="406"/>
    <cellStyle name="Normal 7 8" xfId="407"/>
    <cellStyle name="Normal 7 9" xfId="408"/>
    <cellStyle name="Normal 8" xfId="60"/>
    <cellStyle name="Normal 9" xfId="61"/>
    <cellStyle name="Note 10" xfId="409"/>
    <cellStyle name="Note 11" xfId="410"/>
    <cellStyle name="Note 12" xfId="411"/>
    <cellStyle name="Note 13" xfId="412"/>
    <cellStyle name="Note 14" xfId="413"/>
    <cellStyle name="Note 15" xfId="414"/>
    <cellStyle name="Note 16" xfId="415"/>
    <cellStyle name="Note 17" xfId="416"/>
    <cellStyle name="Note 18" xfId="417"/>
    <cellStyle name="Note 19" xfId="418"/>
    <cellStyle name="Note 2" xfId="62"/>
    <cellStyle name="Note 2 10" xfId="419"/>
    <cellStyle name="Note 2 2" xfId="420"/>
    <cellStyle name="Note 2 3" xfId="421"/>
    <cellStyle name="Note 2 4" xfId="422"/>
    <cellStyle name="Note 2 5" xfId="423"/>
    <cellStyle name="Note 2 6" xfId="424"/>
    <cellStyle name="Note 2 7" xfId="425"/>
    <cellStyle name="Note 2 8" xfId="426"/>
    <cellStyle name="Note 2 9" xfId="427"/>
    <cellStyle name="Note 3" xfId="63"/>
    <cellStyle name="Note 3 2" xfId="428"/>
    <cellStyle name="Note 3 3" xfId="429"/>
    <cellStyle name="Note 3 4" xfId="430"/>
    <cellStyle name="Note 3 5" xfId="431"/>
    <cellStyle name="Note 3 6" xfId="432"/>
    <cellStyle name="Note 3 7" xfId="433"/>
    <cellStyle name="Note 3 8" xfId="434"/>
    <cellStyle name="Note 3 9" xfId="435"/>
    <cellStyle name="Note 4" xfId="64"/>
    <cellStyle name="Note 4 2" xfId="436"/>
    <cellStyle name="Note 4 3" xfId="437"/>
    <cellStyle name="Note 4 4" xfId="438"/>
    <cellStyle name="Note 4 5" xfId="439"/>
    <cellStyle name="Note 4 6" xfId="440"/>
    <cellStyle name="Note 4 7" xfId="441"/>
    <cellStyle name="Note 4 8" xfId="442"/>
    <cellStyle name="Note 4 9" xfId="443"/>
    <cellStyle name="Note 5" xfId="65"/>
    <cellStyle name="Note 5 2" xfId="444"/>
    <cellStyle name="Note 5 3" xfId="445"/>
    <cellStyle name="Note 5 4" xfId="446"/>
    <cellStyle name="Note 5 5" xfId="447"/>
    <cellStyle name="Note 5 6" xfId="448"/>
    <cellStyle name="Note 5 7" xfId="449"/>
    <cellStyle name="Note 5 8" xfId="450"/>
    <cellStyle name="Note 5 9" xfId="451"/>
    <cellStyle name="Note 6" xfId="66"/>
    <cellStyle name="Note 6 2" xfId="452"/>
    <cellStyle name="Note 6 3" xfId="453"/>
    <cellStyle name="Note 6 4" xfId="454"/>
    <cellStyle name="Note 6 5" xfId="455"/>
    <cellStyle name="Note 6 6" xfId="456"/>
    <cellStyle name="Note 6 7" xfId="457"/>
    <cellStyle name="Note 6 8" xfId="458"/>
    <cellStyle name="Note 6 9" xfId="459"/>
    <cellStyle name="Note 7" xfId="460"/>
    <cellStyle name="Note 7 2" xfId="461"/>
    <cellStyle name="Note 7 3" xfId="462"/>
    <cellStyle name="Note 7 4" xfId="463"/>
    <cellStyle name="Note 7 5" xfId="464"/>
    <cellStyle name="Note 7 6" xfId="465"/>
    <cellStyle name="Note 7 7" xfId="466"/>
    <cellStyle name="Note 7 8" xfId="467"/>
    <cellStyle name="Note 7 9" xfId="468"/>
    <cellStyle name="Note 8" xfId="469"/>
    <cellStyle name="Note 9" xfId="470"/>
    <cellStyle name="Output 2" xfId="67"/>
    <cellStyle name="Output 3" xfId="471"/>
    <cellStyle name="Percent 2" xfId="68"/>
    <cellStyle name="Percent 2 2" xfId="69"/>
    <cellStyle name="Percent 3" xfId="70"/>
    <cellStyle name="Percent 4" xfId="472"/>
    <cellStyle name="Title 2" xfId="71"/>
    <cellStyle name="Total 2" xfId="72"/>
    <cellStyle name="Total 3" xfId="473"/>
    <cellStyle name="Warning Text 2" xfId="73"/>
    <cellStyle name="Warning Text 3" xfId="474"/>
  </cellStyles>
  <dxfs count="11">
    <dxf>
      <numFmt numFmtId="35" formatCode="_ * #,##0.00_ ;_ * \-#,##0.0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numFmt numFmtId="168" formatCode="_ * #,##0.000_ ;_ * \-#,##0.000_ ;_ * &quot;-&quot;??_ ;_ @_ "/>
    </dxf>
    <dxf>
      <numFmt numFmtId="168" formatCode="_ * #,##0.000_ ;_ * \-#,##0.000_ ;_ * &quot;-&quot;??_ ;_ @_ "/>
    </dxf>
    <dxf>
      <numFmt numFmtId="168" formatCode="_ * #,##0.000_ ;_ * \-#,##0.000_ ;_ * &quot;-&quot;??_ ;_ @_ 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63499</xdr:colOff>
      <xdr:row>0</xdr:row>
      <xdr:rowOff>161673</xdr:rowOff>
    </xdr:from>
    <xdr:to>
      <xdr:col>11</xdr:col>
      <xdr:colOff>349249</xdr:colOff>
      <xdr:row>19</xdr:row>
      <xdr:rowOff>101143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5524" y="161673"/>
          <a:ext cx="7334250" cy="4463845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428624</xdr:colOff>
      <xdr:row>0</xdr:row>
      <xdr:rowOff>174627</xdr:rowOff>
    </xdr:from>
    <xdr:to>
      <xdr:col>20</xdr:col>
      <xdr:colOff>460374</xdr:colOff>
      <xdr:row>22</xdr:row>
      <xdr:rowOff>222250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49" y="174627"/>
          <a:ext cx="7137400" cy="528637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79374</xdr:rowOff>
    </xdr:from>
    <xdr:to>
      <xdr:col>11</xdr:col>
      <xdr:colOff>381000</xdr:colOff>
      <xdr:row>34</xdr:row>
      <xdr:rowOff>158750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19650" y="4603749"/>
          <a:ext cx="7381875" cy="382270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vinash.jadhav.VVFLTD/AppData/Local/Microsoft/Windows/INetCache/Content.Outlook/F2ZOONLJ/SALES%20REGISTER%20(DTA%20+%20EXP)%20-%20MAR-201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nash  Jadhav" refreshedDate="42830.508133680552" createdVersion="4" refreshedVersion="4" minRefreshableVersion="3" recordCount="852">
  <cacheSource type="worksheet">
    <worksheetSource ref="A4:O856" sheet="SALES REG. OF MARCH-2017" r:id="rId2"/>
  </cacheSource>
  <cacheFields count="15">
    <cacheField name="Sr. No." numFmtId="0">
      <sharedItems containsSemiMixedTypes="0" containsString="0" containsNumber="1" containsInteger="1" minValue="1" maxValue="852"/>
    </cacheField>
    <cacheField name="Excise Invoice No" numFmtId="0">
      <sharedItems containsSemiMixedTypes="0" containsString="0" containsNumber="1" containsInteger="1" minValue="3107288" maxValue="3202025"/>
    </cacheField>
    <cacheField name="Excise Date" numFmtId="0">
      <sharedItems/>
    </cacheField>
    <cacheField name="Month" numFmtId="165">
      <sharedItems containsSemiMixedTypes="0" containsNonDate="0" containsDate="1" containsString="0" minDate="2017-03-01T00:00:00" maxDate="2017-03-02T00:00:00"/>
    </cacheField>
    <cacheField name="Commercial Invoice No" numFmtId="0">
      <sharedItems containsMixedTypes="1" containsNumber="1" containsInteger="1" minValue="7103700077" maxValue="9103708100"/>
    </cacheField>
    <cacheField name="Material Code" numFmtId="0">
      <sharedItems containsSemiMixedTypes="0" containsString="0" containsNumber="1" containsInteger="1" minValue="1002364" maxValue="1700142"/>
    </cacheField>
    <cacheField name="Material Description" numFmtId="0">
      <sharedItems/>
    </cacheField>
    <cacheField name="PRODUCT TYPE" numFmtId="0">
      <sharedItems count="7">
        <s v="HYDRO-GAS"/>
        <s v="FATTY ALCOHOL"/>
        <s v="FATTY ACID"/>
        <s v="GLYCERIN"/>
        <s v="WAX"/>
        <s v="OTHERS"/>
        <s v="SOAP FLAKES"/>
      </sharedItems>
    </cacheField>
    <cacheField name="Chapter ID" numFmtId="0">
      <sharedItems/>
    </cacheField>
    <cacheField name="Quantity" numFmtId="167">
      <sharedItems containsSemiMixedTypes="0" containsString="0" containsNumber="1" minValue="-20.5" maxValue="3463"/>
    </cacheField>
    <cacheField name="UoM" numFmtId="0">
      <sharedItems/>
    </cacheField>
    <cacheField name="Sold to Party Name" numFmtId="0">
      <sharedItems/>
    </cacheField>
    <cacheField name="Ship to Party Name" numFmtId="0">
      <sharedItems/>
    </cacheField>
    <cacheField name=" Access Value" numFmtId="4">
      <sharedItems containsSemiMixedTypes="0" containsString="0" containsNumber="1" minValue="-1066000" maxValue="6072047.5199999996"/>
    </cacheField>
    <cacheField name="Sales Type" numFmtId="0">
      <sharedItems count="7">
        <s v="LOCAL"/>
        <s v="EXPORT"/>
        <s v="SCRAP"/>
        <s v="CT-3"/>
        <s v="CT-1"/>
        <s v="CANCELLED INV - LOC"/>
        <s v="SUPPL. I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">
  <r>
    <n v="1"/>
    <n v="3107288"/>
    <s v="01.03.2017"/>
    <d v="2017-03-01T00:00:00"/>
    <n v="9103707442"/>
    <n v="1600290"/>
    <s v="HYDROGEN GAS"/>
    <x v="0"/>
    <s v="2804.10.00"/>
    <n v="1547"/>
    <s v="M3"/>
    <s v="LIQUID AIR"/>
    <s v="TATA STEEL LIMITED"/>
    <n v="40222"/>
    <x v="0"/>
  </r>
  <r>
    <n v="2"/>
    <n v="3107289"/>
    <s v="01.03.2017"/>
    <d v="2017-03-01T00:00:00"/>
    <n v="9103707443"/>
    <n v="1600354"/>
    <s v="VEGAROL C1214"/>
    <x v="1"/>
    <s v="3823.70.90"/>
    <n v="21.32"/>
    <s v="MT"/>
    <s v="GALAXY SURFACTANTS  LTD.-LOCAL"/>
    <s v="GALAXY SURFACTANTS  LTD. -V-23"/>
    <n v="3443610.66"/>
    <x v="0"/>
  </r>
  <r>
    <n v="3"/>
    <n v="3107290"/>
    <s v="01.03.2017"/>
    <d v="2017-03-01T00:00:00"/>
    <n v="9103707444"/>
    <n v="1600354"/>
    <s v="VEGAROL C1214"/>
    <x v="1"/>
    <s v="3823.70.90"/>
    <n v="16.97"/>
    <s v="MT"/>
    <s v="GALAXY SURFACTANTS  LTD.-LOCAL"/>
    <s v="GALAXY SURFACTANTS  LTD. -V-23"/>
    <n v="2740997.79"/>
    <x v="0"/>
  </r>
  <r>
    <n v="4"/>
    <n v="3107291"/>
    <s v="01.03.2017"/>
    <d v="2017-03-01T00:00:00"/>
    <n v="9103707445"/>
    <n v="1600354"/>
    <s v="VEGAROL C1214"/>
    <x v="1"/>
    <s v="3823.70.90"/>
    <n v="3.64"/>
    <s v="MT"/>
    <s v="GALAXY SURFACTANTS  LTD.-LOCAL"/>
    <s v="GALAXY SURFACTANTS  LTD. -V-23"/>
    <n v="588899.18000000005"/>
    <x v="0"/>
  </r>
  <r>
    <n v="5"/>
    <n v="3107292"/>
    <s v="01.03.2017"/>
    <d v="2017-03-01T00:00:00"/>
    <n v="9103707446"/>
    <n v="1600354"/>
    <s v="VEGAROL C1214"/>
    <x v="1"/>
    <s v="3823.70.90"/>
    <n v="16.68"/>
    <s v="MT"/>
    <s v="GALAXY SURFACTANTS  LTD.-LOCAL"/>
    <s v="GALAXY SURFACTANTS  LTD. -V-23"/>
    <n v="2698581.97"/>
    <x v="0"/>
  </r>
  <r>
    <n v="6"/>
    <n v="3107293"/>
    <s v="01.03.2017"/>
    <d v="2017-03-01T00:00:00"/>
    <n v="9103707447"/>
    <n v="1600354"/>
    <s v="VEGAROL C1214"/>
    <x v="1"/>
    <s v="3823.70.90"/>
    <n v="24.31"/>
    <s v="MT"/>
    <s v="GALAXY SURFACTANTS  LTD.-LOCAL"/>
    <s v="GALAXY SURFACTANTS  LTD. -V-23"/>
    <n v="3933005.26"/>
    <x v="0"/>
  </r>
  <r>
    <n v="7"/>
    <n v="3107294"/>
    <s v="01.03.2017"/>
    <d v="2017-03-01T00:00:00"/>
    <n v="9103707448"/>
    <n v="1600290"/>
    <s v="HYDROGEN GAS"/>
    <x v="0"/>
    <s v="2804.10.00"/>
    <n v="2106"/>
    <s v="M3"/>
    <s v="SMG GASES &amp; CHEMICALS PVT.LTD."/>
    <s v="JOHNSON MATTHEY CHEMICALS PVT.LTD."/>
    <n v="54756"/>
    <x v="0"/>
  </r>
  <r>
    <n v="8"/>
    <n v="3107295"/>
    <s v="01.03.2017"/>
    <d v="2017-03-01T00:00:00"/>
    <n v="9103707449"/>
    <n v="1600397"/>
    <s v="STEARIC ACID UTSR (25 KG BAG)"/>
    <x v="2"/>
    <s v="3823.11.90"/>
    <n v="9"/>
    <s v="MT"/>
    <s v="GOODYEAR SOUTH-ASIA  TYRES PVT. LTD"/>
    <s v="GOODYEAR SOUTH-ASIA  TYRES PVT. LTD"/>
    <n v="558000"/>
    <x v="0"/>
  </r>
  <r>
    <n v="9"/>
    <n v="3107296"/>
    <s v="01.03.2017"/>
    <d v="2017-03-01T00:00:00"/>
    <n v="9103707451"/>
    <n v="1600331"/>
    <s v="CAPRYLIC CAPRIC ACID (180 KG DRUM)"/>
    <x v="2"/>
    <s v="3823.19.00"/>
    <n v="1.8"/>
    <s v="MT"/>
    <s v="AVI - OIL  INDIA  (P)  LTD.,"/>
    <s v="AVI - OIL  INDIA  (P)  LTD.,"/>
    <n v="516600"/>
    <x v="0"/>
  </r>
  <r>
    <n v="10"/>
    <n v="3107297"/>
    <s v="01.03.2017"/>
    <d v="2017-03-01T00:00:00"/>
    <n v="9103707452"/>
    <n v="1600331"/>
    <s v="CAPRYLIC CAPRIC ACID (180 KG DRUM)"/>
    <x v="2"/>
    <s v="3823.19.00"/>
    <n v="6.84"/>
    <s v="MT"/>
    <s v="AVI - OIL  INDIA  (P)  LTD.,"/>
    <s v="AVI - OIL  INDIA  (P)  LTD.,"/>
    <n v="1963080"/>
    <x v="0"/>
  </r>
  <r>
    <n v="11"/>
    <n v="3107298"/>
    <s v="01.03.2017"/>
    <d v="2017-03-01T00:00:00"/>
    <n v="9103707453"/>
    <n v="1600516"/>
    <s v="GLYCERIN CP (250 KG DRUM)"/>
    <x v="3"/>
    <s v="2905.45.00"/>
    <n v="5"/>
    <s v="MT"/>
    <s v="BASF INDIA LIMITED.-PANVEL"/>
    <s v="BASF INDIA LIMITED.-PANVEL"/>
    <n v="250000"/>
    <x v="0"/>
  </r>
  <r>
    <n v="12"/>
    <n v="3107299"/>
    <s v="01.03.2017"/>
    <d v="2017-03-01T00:00:00"/>
    <n v="9103707455"/>
    <n v="1600355"/>
    <s v="VEGAROL C1214 (170 KG DRUM)"/>
    <x v="1"/>
    <s v="3823.70.90"/>
    <n v="1.7"/>
    <s v="MT"/>
    <s v="KHONA DRUG AGENCIES"/>
    <s v="KHONA DRUG AGENCIES"/>
    <n v="316200"/>
    <x v="0"/>
  </r>
  <r>
    <n v="13"/>
    <n v="3107300"/>
    <s v="01.03.2017"/>
    <d v="2017-03-01T00:00:00"/>
    <n v="9103707456"/>
    <n v="1600638"/>
    <s v="VEGAROL EW 100 25 KG BAG"/>
    <x v="4"/>
    <s v="3404.90.90"/>
    <n v="0.5"/>
    <s v="MT"/>
    <s v="KHONA DRUG AGENCIES"/>
    <s v="KHONA DRUG AGENCIES"/>
    <n v="60000"/>
    <x v="0"/>
  </r>
  <r>
    <n v="14"/>
    <n v="3107301"/>
    <s v="01.03.2017"/>
    <d v="2017-03-01T00:00:00"/>
    <n v="9103707457"/>
    <n v="1600602"/>
    <s v="VEGAROL C1618 TA (25 KG BAG)"/>
    <x v="1"/>
    <s v="3823.70.90"/>
    <n v="6.5"/>
    <s v="MT"/>
    <s v="KHONA DRUG AGENCIES"/>
    <s v="KHONA DRUG AGENCIES"/>
    <n v="630500"/>
    <x v="0"/>
  </r>
  <r>
    <n v="15"/>
    <n v="3107302"/>
    <s v="01.03.2017"/>
    <d v="2017-03-01T00:00:00"/>
    <n v="9103707458"/>
    <n v="1600603"/>
    <s v="VEGAROL C1618 50:50 (25 KG BAG)"/>
    <x v="1"/>
    <s v="3823.70.90"/>
    <n v="6"/>
    <s v="MT"/>
    <s v="KHONA DRUG AGENCIES"/>
    <s v="DAI-ICHI KARKARIA LTD."/>
    <n v="594000"/>
    <x v="0"/>
  </r>
  <r>
    <n v="16"/>
    <n v="3107303"/>
    <s v="01.03.2017"/>
    <d v="2017-03-01T00:00:00"/>
    <n v="9103707459"/>
    <n v="1600354"/>
    <s v="VEGAROL C1214"/>
    <x v="1"/>
    <s v="3823.70.90"/>
    <n v="20.3"/>
    <s v="MT"/>
    <s v="INDIA  GLYCOLS  LIMITED"/>
    <s v="INDIA  GLYCOLS  LIMITED"/>
    <n v="4486300"/>
    <x v="0"/>
  </r>
  <r>
    <n v="17"/>
    <n v="3107304"/>
    <s v="01.03.2017"/>
    <d v="2017-03-01T00:00:00"/>
    <n v="9103707460"/>
    <n v="1600290"/>
    <s v="HYDROGEN GAS"/>
    <x v="0"/>
    <s v="2804.10.00"/>
    <n v="2106"/>
    <s v="M3"/>
    <s v="SMG GASES &amp; CHEMICALS PVT.LTD."/>
    <s v="EVONIK CATALYSTS INDIA PVT. LTD."/>
    <n v="54756"/>
    <x v="0"/>
  </r>
  <r>
    <n v="18"/>
    <n v="3107305"/>
    <s v="01.03.2017"/>
    <d v="2017-03-01T00:00:00"/>
    <n v="9103707461"/>
    <n v="1600354"/>
    <s v="VEGAROL C1214"/>
    <x v="1"/>
    <s v="3823.70.90"/>
    <n v="9.74"/>
    <s v="MT"/>
    <s v="KHONA DRUG AGENCIES"/>
    <s v="DAI-ICHI KARKARIA LTD."/>
    <n v="1762940"/>
    <x v="0"/>
  </r>
  <r>
    <n v="19"/>
    <n v="3107306"/>
    <s v="01.03.2017"/>
    <d v="2017-03-01T00:00:00"/>
    <n v="9103707462"/>
    <n v="1600603"/>
    <s v="VEGAROL C1618 50:50 (25 KG BAG)"/>
    <x v="1"/>
    <s v="3823.70.90"/>
    <n v="4"/>
    <s v="MT"/>
    <s v="L'OREAL INDIA ( P) LTD."/>
    <s v="L'OREAL INDIA ( P) LTD."/>
    <n v="356520"/>
    <x v="0"/>
  </r>
  <r>
    <n v="20"/>
    <n v="3107307"/>
    <s v="01.03.2017"/>
    <d v="2017-03-01T00:00:00"/>
    <n v="9103707463"/>
    <n v="1600845"/>
    <s v="VEGAROL C16 98 (25 KG BAG)"/>
    <x v="1"/>
    <s v="2905.17.00"/>
    <n v="2.9750000000000001"/>
    <s v="MT"/>
    <s v="L'OREAL INDIA ( P) LTD."/>
    <s v="L'OREAL INDIA ( P) LTD."/>
    <n v="270040.75"/>
    <x v="0"/>
  </r>
  <r>
    <n v="21"/>
    <n v="3107308"/>
    <s v="01.03.2017"/>
    <d v="2017-03-01T00:00:00"/>
    <n v="9103707464"/>
    <n v="1600603"/>
    <s v="VEGAROL C1618 50:50 (25 KG BAG)"/>
    <x v="1"/>
    <s v="3823.70.90"/>
    <n v="9"/>
    <s v="MT"/>
    <s v="GALAXY SURFACTANTS  LTD.-LOCAL"/>
    <s v="GALAXY SURFACTANTS  LTD. -V-23"/>
    <n v="855000"/>
    <x v="0"/>
  </r>
  <r>
    <n v="22"/>
    <n v="3107309"/>
    <s v="01.03.2017"/>
    <d v="2017-03-01T00:00:00"/>
    <n v="9103707465"/>
    <n v="1600602"/>
    <s v="VEGAROL C1618 TA (25 KG BAG)"/>
    <x v="1"/>
    <s v="3823.70.90"/>
    <n v="9"/>
    <s v="MT"/>
    <s v="KHONA DRUG AGENCIES"/>
    <s v="VISWAAT  CHEMICALS  LTD."/>
    <n v="882000"/>
    <x v="0"/>
  </r>
  <r>
    <n v="23"/>
    <n v="3107310"/>
    <s v="01.03.2017"/>
    <d v="2017-03-01T00:00:00"/>
    <n v="9103707466"/>
    <n v="1600603"/>
    <s v="VEGAROL C1618 50:50 (25 KG BAG)"/>
    <x v="1"/>
    <s v="3823.70.90"/>
    <n v="7.4749999999999996"/>
    <s v="MT"/>
    <s v="L'OREAL INDIA PVT. LTD. - BADDI"/>
    <s v="L'OREAL INDIA PVT. LTD. - BADDI"/>
    <n v="689718.25"/>
    <x v="0"/>
  </r>
  <r>
    <n v="24"/>
    <n v="3107311"/>
    <s v="01.03.2017"/>
    <d v="2017-03-01T00:00:00"/>
    <n v="9103707467"/>
    <n v="1600602"/>
    <s v="VEGAROL C1618 TA (25 KG BAG)"/>
    <x v="1"/>
    <s v="3823.70.90"/>
    <n v="0.47499999999999998"/>
    <s v="MT"/>
    <s v="L'OREAL INDIA PVT. LTD. - BADDI"/>
    <s v="L'OREAL INDIA PVT. LTD. - BADDI"/>
    <n v="43828.25"/>
    <x v="0"/>
  </r>
  <r>
    <n v="25"/>
    <n v="3107312"/>
    <s v="01.03.2017"/>
    <d v="2017-03-01T00:00:00"/>
    <n v="9103707468"/>
    <n v="1600354"/>
    <s v="VEGAROL C1214"/>
    <x v="1"/>
    <s v="3823.70.90"/>
    <n v="20.92"/>
    <s v="MT"/>
    <s v="GALAXY SURFACTANTS  LTD.-LOCAL"/>
    <s v="GALAXY SURFACTANTS  LTD. -V-23"/>
    <n v="3384552.45"/>
    <x v="0"/>
  </r>
  <r>
    <n v="26"/>
    <n v="3107313"/>
    <s v="01.03.2017"/>
    <d v="2017-03-01T00:00:00"/>
    <n v="9103707469"/>
    <n v="1600290"/>
    <s v="HYDROGEN GAS"/>
    <x v="0"/>
    <s v="2804.10.00"/>
    <n v="1601"/>
    <s v="M3"/>
    <s v="LIQUID AIR"/>
    <s v="TATA STEEL LIMITED"/>
    <n v="41626"/>
    <x v="0"/>
  </r>
  <r>
    <n v="27"/>
    <n v="3201853"/>
    <s v="01.03.2017"/>
    <d v="2017-03-01T00:00:00"/>
    <n v="7103751752"/>
    <n v="1601200"/>
    <s v="VEGAROL C1618 50:50 (25 KG BAG) (MB)"/>
    <x v="1"/>
    <s v="3823.70.90"/>
    <n v="19.5"/>
    <s v="MT"/>
    <s v="VVF LLC"/>
    <s v="VVF LLC"/>
    <n v="1746944.77"/>
    <x v="1"/>
  </r>
  <r>
    <n v="28"/>
    <n v="3107314"/>
    <s v="02.03.2017"/>
    <d v="2017-03-01T00:00:00"/>
    <n v="9103707470"/>
    <n v="1600385"/>
    <s v="LOW GRADE FATTY ALCOHOL"/>
    <x v="1"/>
    <s v="3823.70.90"/>
    <n v="19.510000000000002"/>
    <s v="MT"/>
    <s v="OZONE INTERNATIONAL"/>
    <s v="OZONE INTERNATIONAL"/>
    <n v="327211.77"/>
    <x v="0"/>
  </r>
  <r>
    <n v="29"/>
    <n v="3107315"/>
    <s v="02.03.2017"/>
    <d v="2017-03-01T00:00:00"/>
    <n v="9103707471"/>
    <n v="1600353"/>
    <s v="VEGACID SUPERFLEX"/>
    <x v="2"/>
    <s v="3823.19.00"/>
    <n v="19.899999999999999"/>
    <s v="MT"/>
    <s v="INDIAN SYNTHETIC RUBBER LIMITED"/>
    <s v="INDIAN SYNTHETIC RUBBER LIMITED"/>
    <n v="1909524.4"/>
    <x v="0"/>
  </r>
  <r>
    <n v="30"/>
    <n v="3107316"/>
    <s v="02.03.2017"/>
    <d v="2017-03-01T00:00:00"/>
    <n v="9103707472"/>
    <n v="1600354"/>
    <s v="VEGAROL C1214"/>
    <x v="1"/>
    <s v="3823.70.90"/>
    <n v="16.64"/>
    <s v="MT"/>
    <s v="GALAXY SURFACTANTS  LTD.-LOCAL"/>
    <s v="GALAXY SURFACTANTS  LTD. -V-23"/>
    <n v="2692110.55"/>
    <x v="0"/>
  </r>
  <r>
    <n v="31"/>
    <n v="3107317"/>
    <s v="02.03.2017"/>
    <d v="2017-03-01T00:00:00"/>
    <n v="9103707473"/>
    <n v="1600354"/>
    <s v="VEGAROL C1214"/>
    <x v="1"/>
    <s v="3823.70.90"/>
    <n v="23.22"/>
    <s v="MT"/>
    <s v="GALAXY SURFACTANTS  LTD.-LOCAL"/>
    <s v="GALAXY SURFACTANTS  LTD. -V-23"/>
    <n v="3756659.08"/>
    <x v="0"/>
  </r>
  <r>
    <n v="32"/>
    <n v="3107318"/>
    <s v="02.03.2017"/>
    <d v="2017-03-01T00:00:00"/>
    <n v="9103707474"/>
    <n v="1600354"/>
    <s v="VEGAROL C1214"/>
    <x v="1"/>
    <s v="3823.70.90"/>
    <n v="21.47"/>
    <s v="MT"/>
    <s v="GALAXY SURFACTANTS  LTD.-LOCAL"/>
    <s v="GALAXY SURFACTANTS  LTD. -V-23"/>
    <n v="3473534.47"/>
    <x v="0"/>
  </r>
  <r>
    <n v="33"/>
    <n v="3107319"/>
    <s v="02.03.2017"/>
    <d v="2017-03-01T00:00:00"/>
    <n v="9103707475"/>
    <n v="1600354"/>
    <s v="VEGAROL C1214"/>
    <x v="1"/>
    <s v="3823.70.90"/>
    <n v="24.44"/>
    <s v="MT"/>
    <s v="GALAXY SURFACTANTS  LTD.-LOCAL"/>
    <s v="GALAXY SURFACTANTS  LTD. -V-23"/>
    <n v="3954037.38"/>
    <x v="0"/>
  </r>
  <r>
    <n v="34"/>
    <n v="3107320"/>
    <s v="02.03.2017"/>
    <d v="2017-03-01T00:00:00"/>
    <n v="9103707476"/>
    <n v="1600385"/>
    <s v="LOW GRADE FATTY ALCOHOL"/>
    <x v="1"/>
    <s v="3823.70.90"/>
    <n v="20.62"/>
    <s v="MT"/>
    <s v="MAGMA PETROCHEM ENERGY"/>
    <s v="MAGMA PETROCHEM ENERGY"/>
    <n v="345828.12"/>
    <x v="0"/>
  </r>
  <r>
    <n v="35"/>
    <n v="3107321"/>
    <s v="02.03.2017"/>
    <d v="2017-03-01T00:00:00"/>
    <n v="9103707477"/>
    <n v="1600386"/>
    <s v="LOW GRADE MIXED FATTY ALCOHOL"/>
    <x v="1"/>
    <s v="3823.70.90"/>
    <n v="27.07"/>
    <s v="MT"/>
    <s v="PATEL  PETRO"/>
    <s v="PATEL  PETRO"/>
    <n v="471808.17"/>
    <x v="0"/>
  </r>
  <r>
    <n v="36"/>
    <n v="3107322"/>
    <s v="02.03.2017"/>
    <d v="2017-03-01T00:00:00"/>
    <n v="9103707478"/>
    <n v="1600385"/>
    <s v="LOW GRADE FATTY ALCOHOL"/>
    <x v="1"/>
    <s v="3823.70.90"/>
    <n v="18.329999999999998"/>
    <s v="MT"/>
    <s v="MAGMA PETROCHEM ENERGY"/>
    <s v="MAGMA PETROCHEM ENERGY"/>
    <n v="307421.40999999997"/>
    <x v="0"/>
  </r>
  <r>
    <n v="37"/>
    <n v="3107323"/>
    <s v="02.03.2017"/>
    <d v="2017-03-01T00:00:00"/>
    <n v="9103707479"/>
    <n v="1600290"/>
    <s v="HYDROGEN GAS"/>
    <x v="0"/>
    <s v="2804.10.00"/>
    <n v="1281"/>
    <s v="M3"/>
    <s v="SMG GASES &amp; CHEMICALS PVT.LTD."/>
    <s v="S I GROUP INDIA PVT. LTD."/>
    <n v="33306"/>
    <x v="0"/>
  </r>
  <r>
    <n v="38"/>
    <n v="3107324"/>
    <s v="02.03.2017"/>
    <d v="2017-03-01T00:00:00"/>
    <n v="9103707480"/>
    <n v="1600290"/>
    <s v="HYDROGEN GAS"/>
    <x v="0"/>
    <s v="2804.10.00"/>
    <n v="1415"/>
    <s v="M3"/>
    <s v="SMG GASES &amp; CHEMICALS PVT.LTD."/>
    <s v="DEEPAK NITRITE LTD. - ROHA"/>
    <n v="36790"/>
    <x v="0"/>
  </r>
  <r>
    <n v="39"/>
    <n v="3107325"/>
    <s v="02.03.2017"/>
    <d v="2017-03-01T00:00:00"/>
    <n v="9103707481"/>
    <n v="1700098"/>
    <s v="COAL FLYASH"/>
    <x v="5"/>
    <s v="2621.90.00"/>
    <n v="11"/>
    <s v="MT"/>
    <s v="K.D.PATIL &amp; CONSTRUCTION"/>
    <s v="K.D.PATIL &amp; CONSTRUCTION"/>
    <n v="110"/>
    <x v="2"/>
  </r>
  <r>
    <n v="40"/>
    <n v="3107326"/>
    <s v="02.03.2017"/>
    <d v="2017-03-01T00:00:00"/>
    <n v="9103707482"/>
    <n v="1600530"/>
    <s v="LOW GRADE MIXED FATTY ACID GRADE 2"/>
    <x v="2"/>
    <s v="3823.19.00"/>
    <n v="8.73"/>
    <s v="MT"/>
    <s v="AAS Mohd Trading Co"/>
    <s v="AAS Mohd Trading Co"/>
    <n v="1833.3"/>
    <x v="0"/>
  </r>
  <r>
    <n v="41"/>
    <n v="3107327"/>
    <s v="02.03.2017"/>
    <d v="2017-03-01T00:00:00"/>
    <n v="9103707483"/>
    <n v="1600331"/>
    <s v="CAPRYLIC CAPRIC ACID (180 KG DRUM)"/>
    <x v="2"/>
    <s v="3823.19.00"/>
    <n v="0.18"/>
    <s v="MT"/>
    <s v="KHONA DRUG AGENCIES"/>
    <s v="KHONA DRUG AGENCIES"/>
    <n v="51300"/>
    <x v="0"/>
  </r>
  <r>
    <n v="42"/>
    <n v="3107328"/>
    <s v="02.03.2017"/>
    <d v="2017-03-01T00:00:00"/>
    <n v="9103707484"/>
    <n v="1600602"/>
    <s v="VEGAROL C1618 TA (25 KG BAG)"/>
    <x v="1"/>
    <s v="3823.70.90"/>
    <n v="5"/>
    <s v="MT"/>
    <s v="KHONA DRUG AGENCIES"/>
    <s v="V. N. PHARMA"/>
    <n v="490000"/>
    <x v="0"/>
  </r>
  <r>
    <n v="43"/>
    <n v="3107329"/>
    <s v="02.03.2017"/>
    <d v="2017-03-01T00:00:00"/>
    <n v="9103707485"/>
    <n v="1700003"/>
    <s v="SCRAP M.S"/>
    <x v="5"/>
    <s v="7310.10.90"/>
    <n v="6.34"/>
    <s v="MT"/>
    <s v="M.SANI &amp; CO."/>
    <s v="M.SANI &amp; CO."/>
    <n v="93071.2"/>
    <x v="2"/>
  </r>
  <r>
    <n v="44"/>
    <n v="3107330"/>
    <s v="02.03.2017"/>
    <d v="2017-03-01T00:00:00"/>
    <n v="9103707486"/>
    <n v="1600603"/>
    <s v="VEGAROL C1618 50:50 (25 KG BAG)"/>
    <x v="1"/>
    <s v="3823.70.90"/>
    <n v="10"/>
    <s v="MT"/>
    <s v="KRISHNA ANTIOXIDANTS PVT. LTD.- KHE"/>
    <s v="KRISHNA ANTIOXIDANTS PVT. LTD.- KHE"/>
    <n v="975000"/>
    <x v="3"/>
  </r>
  <r>
    <n v="45"/>
    <n v="3107331"/>
    <s v="02.03.2017"/>
    <d v="2017-03-01T00:00:00"/>
    <n v="9103707487"/>
    <n v="1600290"/>
    <s v="HYDROGEN GAS"/>
    <x v="0"/>
    <s v="2804.10.00"/>
    <n v="3463"/>
    <s v="M3"/>
    <s v="MODERN INDUSTRIAL GASES PVT. LTD."/>
    <s v="MODERN INDUSTRIAL GASES PVT. LTD."/>
    <n v="90038"/>
    <x v="0"/>
  </r>
  <r>
    <n v="46"/>
    <n v="3107332"/>
    <s v="02.03.2017"/>
    <d v="2017-03-01T00:00:00"/>
    <n v="9103707488"/>
    <n v="1600290"/>
    <s v="HYDROGEN GAS"/>
    <x v="0"/>
    <s v="2804.10.00"/>
    <n v="1451"/>
    <s v="M3"/>
    <s v="SMG GASES &amp; CHEMICALS PVT.LTD."/>
    <s v="JOHNSON MATTHEY CHEMICALS PVT.LTD."/>
    <n v="37726"/>
    <x v="0"/>
  </r>
  <r>
    <n v="47"/>
    <n v="3107333"/>
    <s v="02.03.2017"/>
    <d v="2017-03-01T00:00:00"/>
    <n v="9103707489"/>
    <n v="1600354"/>
    <s v="VEGAROL C1214"/>
    <x v="1"/>
    <s v="3823.70.90"/>
    <n v="18.41"/>
    <s v="MT"/>
    <s v="INDO  AMINES  LIMITED - BARODA"/>
    <s v="INDO  AMINES  LIMITED - BARODA"/>
    <n v="3281582.5"/>
    <x v="0"/>
  </r>
  <r>
    <n v="48"/>
    <n v="3107334"/>
    <s v="02.03.2017"/>
    <d v="2017-03-01T00:00:00"/>
    <n v="9103707490"/>
    <n v="1600353"/>
    <s v="VEGACID SUPERFLEX"/>
    <x v="2"/>
    <s v="3823.19.00"/>
    <n v="20.3"/>
    <s v="MT"/>
    <s v="INDIAN SYNTHETIC RUBBER LIMITED"/>
    <s v="INDIAN SYNTHETIC RUBBER LIMITED"/>
    <n v="1947906.8"/>
    <x v="0"/>
  </r>
  <r>
    <n v="49"/>
    <n v="3107335"/>
    <s v="02.03.2017"/>
    <d v="2017-03-01T00:00:00"/>
    <n v="9103707491"/>
    <n v="1600602"/>
    <s v="VEGAROL C1618 TA (25 KG BAG)"/>
    <x v="1"/>
    <s v="3823.70.90"/>
    <n v="5"/>
    <s v="MT"/>
    <s v="KHONA DRUG AGENCIES"/>
    <s v="ENCUBE ETHICALS PVT.LTD."/>
    <n v="510000"/>
    <x v="0"/>
  </r>
  <r>
    <n v="50"/>
    <n v="3107336"/>
    <s v="02.03.2017"/>
    <d v="2017-03-01T00:00:00"/>
    <n v="9103707492"/>
    <n v="1600397"/>
    <s v="STEARIC ACID UTSR (25 KG BAG)"/>
    <x v="2"/>
    <s v="3823.11.90"/>
    <n v="16"/>
    <s v="MT"/>
    <s v="RUBCHEM INDIA PVT.LTD."/>
    <s v="RUBCHEM INDIA PVT.LTD."/>
    <n v="944000"/>
    <x v="0"/>
  </r>
  <r>
    <n v="51"/>
    <n v="3107337"/>
    <s v="02.03.2017"/>
    <d v="2017-03-01T00:00:00"/>
    <n v="9103707493"/>
    <n v="1600354"/>
    <s v="VEGAROL C1214"/>
    <x v="1"/>
    <s v="3823.70.90"/>
    <n v="20.83"/>
    <s v="MT"/>
    <s v="GALAXY SURFACTANTS  LTD.-LOCAL"/>
    <s v="GALAXY SURFACTANTS  LTD. -V-23"/>
    <n v="3369991.76"/>
    <x v="0"/>
  </r>
  <r>
    <n v="52"/>
    <n v="3107338"/>
    <s v="02.03.2017"/>
    <d v="2017-03-01T00:00:00"/>
    <n v="9103707494"/>
    <n v="1600354"/>
    <s v="VEGAROL C1214"/>
    <x v="1"/>
    <s v="3823.70.90"/>
    <n v="19.46"/>
    <s v="MT"/>
    <s v="AARTI INDUSTRIES LTD. (SSL DIV)"/>
    <s v="AARTI INDUSTRIES LTD. (SSL DIV)"/>
    <n v="3541720"/>
    <x v="0"/>
  </r>
  <r>
    <n v="53"/>
    <n v="3201854"/>
    <s v="02.03.2017"/>
    <d v="2017-03-01T00:00:00"/>
    <n v="7103751753"/>
    <n v="1600120"/>
    <s v="VEGAROL C16 98 (25 KG BAG)"/>
    <x v="1"/>
    <s v="2905.17.00"/>
    <n v="16"/>
    <s v="MT"/>
    <s v="Tarmesh Europe S.R.L."/>
    <s v="Tarmesh Overseas Limited"/>
    <n v="1436258.17"/>
    <x v="1"/>
  </r>
  <r>
    <n v="54"/>
    <n v="3201855"/>
    <s v="02.03.2017"/>
    <d v="2017-03-01T00:00:00"/>
    <n v="7103751754"/>
    <n v="1600120"/>
    <s v="VEGAROL C16 98 (25 KG BAG)"/>
    <x v="1"/>
    <s v="2905.17.00"/>
    <n v="2"/>
    <s v="MT"/>
    <s v="TRICOM L.L.C"/>
    <s v="TRICOM L.L.C"/>
    <n v="209846.32"/>
    <x v="1"/>
  </r>
  <r>
    <n v="55"/>
    <n v="3201855"/>
    <s v="02.03.2017"/>
    <d v="2017-03-01T00:00:00"/>
    <n v="7103751754"/>
    <n v="1600393"/>
    <s v="VEGAROL C1618 TA (25 KG BAG)"/>
    <x v="1"/>
    <s v="3823.70.90"/>
    <n v="13"/>
    <s v="MT"/>
    <s v="TRICOM L.L.C"/>
    <s v="TRICOM L.L.C"/>
    <n v="1252246.6200000001"/>
    <x v="1"/>
  </r>
  <r>
    <n v="56"/>
    <n v="3201856"/>
    <s v="02.03.2017"/>
    <d v="2017-03-01T00:00:00"/>
    <n v="7103751755"/>
    <n v="1601200"/>
    <s v="VEGAROL C1618 50:50 (25 KG BAG) (MB)"/>
    <x v="1"/>
    <s v="3823.70.90"/>
    <n v="19.5"/>
    <s v="MT"/>
    <s v="VVF LLC"/>
    <s v="VVF LLC"/>
    <n v="1746944.77"/>
    <x v="1"/>
  </r>
  <r>
    <n v="57"/>
    <n v="3201857"/>
    <s v="02.03.2017"/>
    <d v="2017-03-01T00:00:00"/>
    <n v="7103751756"/>
    <n v="1601200"/>
    <s v="VEGAROL C1618 50:50 (25 KG BAG) (MB)"/>
    <x v="1"/>
    <s v="3823.70.90"/>
    <n v="19.5"/>
    <s v="MT"/>
    <s v="VVF LLC"/>
    <s v="VVF LLC"/>
    <n v="1746944.77"/>
    <x v="1"/>
  </r>
  <r>
    <n v="58"/>
    <n v="3107339"/>
    <s v="03.03.2017"/>
    <d v="2017-03-01T00:00:00"/>
    <n v="9103707495"/>
    <n v="1600290"/>
    <s v="HYDROGEN GAS"/>
    <x v="0"/>
    <s v="2804.10.00"/>
    <n v="1424"/>
    <s v="M3"/>
    <s v="LIQUID AIR"/>
    <s v="TATA STEEL LIMITED"/>
    <n v="37024"/>
    <x v="0"/>
  </r>
  <r>
    <n v="59"/>
    <n v="3107340"/>
    <s v="03.03.2017"/>
    <d v="2017-03-01T00:00:00"/>
    <n v="9103707496"/>
    <n v="1600353"/>
    <s v="VEGACID SUPERFLEX"/>
    <x v="2"/>
    <s v="3823.19.00"/>
    <n v="24.52"/>
    <s v="MT"/>
    <s v="INDIAN SYNTHETIC RUBBER LIMITED"/>
    <s v="INDIAN SYNTHETIC RUBBER LIMITED"/>
    <n v="2352841.12"/>
    <x v="0"/>
  </r>
  <r>
    <n v="60"/>
    <n v="3107341"/>
    <s v="03.03.2017"/>
    <d v="2017-03-01T00:00:00"/>
    <n v="9103707497"/>
    <n v="1600354"/>
    <s v="VEGAROL C1214"/>
    <x v="1"/>
    <s v="3823.70.90"/>
    <n v="4.5999999999999996"/>
    <s v="MT"/>
    <s v="INDIA  GLYCOLS  LIMITED"/>
    <s v="INDIA  GLYCOLS  LIMITED"/>
    <n v="818800"/>
    <x v="0"/>
  </r>
  <r>
    <n v="61"/>
    <n v="3107342"/>
    <s v="03.03.2017"/>
    <d v="2017-03-01T00:00:00"/>
    <n v="9103707498"/>
    <n v="1600354"/>
    <s v="VEGAROL C1214"/>
    <x v="1"/>
    <s v="3823.70.90"/>
    <n v="19.12"/>
    <s v="MT"/>
    <s v="INDIA  GLYCOLS  LIMITED"/>
    <s v="INDIA  GLYCOLS  LIMITED"/>
    <n v="4225520"/>
    <x v="0"/>
  </r>
  <r>
    <n v="62"/>
    <n v="3107343"/>
    <s v="03.03.2017"/>
    <d v="2017-03-01T00:00:00"/>
    <n v="9103707499"/>
    <n v="1600393"/>
    <s v="VEGAROL C1618 TA (25 KG BAG)"/>
    <x v="1"/>
    <s v="3823.70.90"/>
    <n v="9"/>
    <s v="MT"/>
    <s v="PANACHE ORGANICS"/>
    <s v="PANACHE ORGANICS"/>
    <n v="909000"/>
    <x v="4"/>
  </r>
  <r>
    <n v="63"/>
    <n v="3107344"/>
    <s v="03.03.2017"/>
    <d v="2017-03-01T00:00:00"/>
    <n v="9103707500"/>
    <n v="1600393"/>
    <s v="VEGAROL C1618 TA (25 KG BAG)"/>
    <x v="1"/>
    <s v="3823.70.90"/>
    <n v="9"/>
    <s v="MT"/>
    <s v="PANACHE ORGANICS"/>
    <s v="PANACHE ORGANICS"/>
    <n v="909000"/>
    <x v="4"/>
  </r>
  <r>
    <n v="64"/>
    <n v="3107345"/>
    <s v="03.03.2017"/>
    <d v="2017-03-01T00:00:00"/>
    <n v="9103707501"/>
    <n v="1600393"/>
    <s v="VEGAROL C1618 TA (25 KG BAG)"/>
    <x v="1"/>
    <s v="3823.70.90"/>
    <n v="9"/>
    <s v="MT"/>
    <s v="PANACHE ORGANICS"/>
    <s v="PANACHE ORGANICS"/>
    <n v="909000"/>
    <x v="4"/>
  </r>
  <r>
    <n v="65"/>
    <n v="3107346"/>
    <s v="03.03.2017"/>
    <d v="2017-03-01T00:00:00"/>
    <n v="9103707502"/>
    <n v="1600290"/>
    <s v="HYDROGEN GAS"/>
    <x v="0"/>
    <s v="2804.10.00"/>
    <n v="1547"/>
    <s v="M3"/>
    <s v="LIQUID AIR"/>
    <s v="TATA STEEL LIMITED"/>
    <n v="40222"/>
    <x v="0"/>
  </r>
  <r>
    <n v="66"/>
    <n v="3107347"/>
    <s v="03.03.2017"/>
    <d v="2017-03-01T00:00:00"/>
    <n v="9103707503"/>
    <n v="1600292"/>
    <s v="CAPRYLIC ACID 99% (180 KG DRUM)"/>
    <x v="2"/>
    <s v="2915.90.20"/>
    <n v="0.18"/>
    <s v="MT"/>
    <s v="MAHARANI INNOVATIVE PAINTS P LTD"/>
    <s v="MAHARANI INNOVATIVE PAINTS P LTD"/>
    <n v="74700"/>
    <x v="0"/>
  </r>
  <r>
    <n v="67"/>
    <n v="3107348"/>
    <s v="03.03.2017"/>
    <d v="2017-03-01T00:00:00"/>
    <n v="9103707504"/>
    <n v="1600676"/>
    <s v="DISTILLED FATTY ACID (180 KG DRUM)"/>
    <x v="2"/>
    <s v="3823.19.00"/>
    <n v="0.36"/>
    <s v="MT"/>
    <s v="KHONA DRUG AGENCIES"/>
    <s v="KHONA DRUG AGENCIES"/>
    <n v="55800"/>
    <x v="0"/>
  </r>
  <r>
    <n v="68"/>
    <n v="3107349"/>
    <s v="03.03.2017"/>
    <d v="2017-03-01T00:00:00"/>
    <n v="9103707505"/>
    <n v="1600845"/>
    <s v="VEGAROL C16 98 (25 KG BAG)"/>
    <x v="1"/>
    <s v="2905.17.00"/>
    <n v="2"/>
    <s v="MT"/>
    <s v="KHONA DRUG AGENCIES"/>
    <s v="KHONA DRUG AGENCIES"/>
    <n v="202000"/>
    <x v="0"/>
  </r>
  <r>
    <n v="69"/>
    <n v="3107350"/>
    <s v="03.03.2017"/>
    <d v="2017-03-01T00:00:00"/>
    <n v="9103707506"/>
    <n v="1600301"/>
    <s v="ERUCIC ACID 90% (180 KG DRUM)"/>
    <x v="2"/>
    <s v="2916.19.90"/>
    <n v="0.9"/>
    <s v="MT"/>
    <s v="MAGNUS SOLUTIONS PVT. LTD."/>
    <s v="MAGNUS SOLUTIONS PVT. LTD."/>
    <n v="225000"/>
    <x v="0"/>
  </r>
  <r>
    <n v="70"/>
    <n v="3107351"/>
    <s v="03.03.2017"/>
    <d v="2017-03-01T00:00:00"/>
    <n v="9103707507"/>
    <n v="1600301"/>
    <s v="ERUCIC ACID 90% (180 KG DRUM)"/>
    <x v="2"/>
    <s v="2916.19.90"/>
    <n v="0.18"/>
    <s v="MT"/>
    <s v="Tectyl Oil and Chemicals India Pvt"/>
    <s v="Tectyl Oil and Chemicals India Pvt"/>
    <n v="44100"/>
    <x v="0"/>
  </r>
  <r>
    <n v="71"/>
    <n v="3107352"/>
    <s v="03.03.2017"/>
    <d v="2017-03-01T00:00:00"/>
    <n v="9103707508"/>
    <n v="1600292"/>
    <s v="CAPRYLIC ACID 99% (180 KG DRUM)"/>
    <x v="2"/>
    <s v="2915.90.20"/>
    <n v="0.72"/>
    <s v="MT"/>
    <s v="TRIVENI INTERCHEM PVT. LTD."/>
    <s v="TRIVENI INTERCHEM PVT. LTD."/>
    <n v="295200"/>
    <x v="0"/>
  </r>
  <r>
    <n v="72"/>
    <n v="3107353"/>
    <s v="03.03.2017"/>
    <d v="2017-03-01T00:00:00"/>
    <n v="9103707509"/>
    <n v="1600370"/>
    <s v="VEGAROL C22 (25 KG BAG)"/>
    <x v="1"/>
    <s v="3823.70.90"/>
    <n v="1.5"/>
    <s v="MT"/>
    <s v="KHANNA &amp; KHANNA LIMITED."/>
    <s v="KHANNA &amp; KHANNA LIMITED."/>
    <n v="384000"/>
    <x v="0"/>
  </r>
  <r>
    <n v="73"/>
    <n v="3107354"/>
    <s v="03.03.2017"/>
    <d v="2017-03-01T00:00:00"/>
    <n v="9103707510"/>
    <n v="1600602"/>
    <s v="VEGAROL C1618 TA (25 KG BAG)"/>
    <x v="1"/>
    <s v="3823.70.90"/>
    <n v="0.5"/>
    <s v="MT"/>
    <s v="EMAMI LTD. – DONGARI"/>
    <s v="EMAMI LTD. – DONGARI"/>
    <n v="47000"/>
    <x v="0"/>
  </r>
  <r>
    <n v="74"/>
    <n v="3107355"/>
    <s v="03.03.2017"/>
    <d v="2017-03-01T00:00:00"/>
    <n v="9103707511"/>
    <n v="1601442"/>
    <s v="GLYCERIN EP (250 KG DRUM)"/>
    <x v="3"/>
    <s v="2905.45.00"/>
    <n v="0.25"/>
    <s v="MT"/>
    <s v="SANOFI SYNTHELABO (INDIA) PVT. LTD."/>
    <s v="LACTOSE INDIA LIMITED"/>
    <n v="14625"/>
    <x v="5"/>
  </r>
  <r>
    <n v="75"/>
    <n v="3107355"/>
    <s v="03.03.2017"/>
    <d v="2017-03-01T00:00:00"/>
    <n v="9103707523"/>
    <n v="1601442"/>
    <s v="GLYCERIN EP (250 KG DRUM)"/>
    <x v="3"/>
    <s v="2905.45.00"/>
    <n v="-0.25"/>
    <s v="MT"/>
    <s v="SANOFI SYNTHELABO (INDIA) PVT. LTD."/>
    <s v="LACTOSE INDIA LIMITED"/>
    <n v="-14625"/>
    <x v="5"/>
  </r>
  <r>
    <n v="76"/>
    <n v="3107356"/>
    <s v="03.03.2017"/>
    <d v="2017-03-01T00:00:00"/>
    <n v="9103707512"/>
    <n v="1600300"/>
    <s v="ERUCIC ACID 90%"/>
    <x v="2"/>
    <s v="2916.19.90"/>
    <n v="19.690000000000001"/>
    <s v="MT"/>
    <s v="FINE ORGANIC INDUSTRIES PVT. LTD."/>
    <s v="FINE ORGANIC INDUSTRIES PVT. LTD."/>
    <n v="3583580"/>
    <x v="0"/>
  </r>
  <r>
    <n v="77"/>
    <n v="3107357"/>
    <s v="03.03.2017"/>
    <d v="2017-03-01T00:00:00"/>
    <n v="9103707513"/>
    <n v="1600720"/>
    <s v="POLYMERISED FATTY ACID"/>
    <x v="2"/>
    <s v="3823.19.00"/>
    <n v="10"/>
    <s v="MT"/>
    <s v="INDUSTRIAL OILS"/>
    <s v="INDUSTRIAL OILS"/>
    <n v="157232.79999999999"/>
    <x v="0"/>
  </r>
  <r>
    <n v="78"/>
    <n v="3107358"/>
    <s v="03.03.2017"/>
    <d v="2017-03-01T00:00:00"/>
    <n v="9103707514"/>
    <n v="1600720"/>
    <s v="POLYMERISED FATTY ACID"/>
    <x v="2"/>
    <s v="3823.19.00"/>
    <n v="3.1"/>
    <s v="MT"/>
    <s v="INDUSTRIAL OILS"/>
    <s v="INDUSTRIAL OILS"/>
    <n v="48742.17"/>
    <x v="0"/>
  </r>
  <r>
    <n v="79"/>
    <n v="3201858"/>
    <s v="03.03.2017"/>
    <d v="2017-03-01T00:00:00"/>
    <n v="7103751757"/>
    <n v="1600120"/>
    <s v="VEGAROL C16 98 (25 KG BAG)"/>
    <x v="1"/>
    <s v="2905.17.00"/>
    <n v="16"/>
    <s v="MT"/>
    <s v="Tarmesh Europe S.R.L."/>
    <s v="Tarmesh Overseas Limited"/>
    <n v="1418805.42"/>
    <x v="1"/>
  </r>
  <r>
    <n v="80"/>
    <n v="3201859"/>
    <s v="03.03.2017"/>
    <d v="2017-03-01T00:00:00"/>
    <n v="7103751758"/>
    <n v="1600393"/>
    <s v="VEGAROL C1618 TA (25 KG BAG)"/>
    <x v="1"/>
    <s v="3823.70.90"/>
    <n v="11"/>
    <s v="MT"/>
    <s v="CJP Chemicals (PTY) Ltd"/>
    <s v="CJP Chemicals (PTY) Ltd"/>
    <n v="990762.96"/>
    <x v="1"/>
  </r>
  <r>
    <n v="81"/>
    <n v="3201859"/>
    <s v="03.03.2017"/>
    <d v="2017-03-01T00:00:00"/>
    <n v="7103751758"/>
    <n v="1600120"/>
    <s v="VEGAROL C16 98 (25 KG BAG)"/>
    <x v="1"/>
    <s v="2905.17.00"/>
    <n v="5"/>
    <s v="MT"/>
    <s v="CJP Chemicals (PTY) Ltd"/>
    <s v="CJP Chemicals (PTY) Ltd"/>
    <n v="473447.04"/>
    <x v="1"/>
  </r>
  <r>
    <n v="82"/>
    <n v="3201860"/>
    <s v="03.03.2017"/>
    <d v="2017-03-01T00:00:00"/>
    <n v="7103751759"/>
    <n v="1600120"/>
    <s v="VEGAROL C16 98 (25 KG BAG)"/>
    <x v="1"/>
    <s v="2905.17.00"/>
    <n v="5"/>
    <s v="MT"/>
    <s v="SIYEZA FINECHEM (PTY) LTD"/>
    <s v="SIYEZA FINECHEM (PTY) LTD"/>
    <n v="524420.16"/>
    <x v="1"/>
  </r>
  <r>
    <n v="83"/>
    <n v="3201860"/>
    <s v="03.03.2017"/>
    <d v="2017-03-01T00:00:00"/>
    <n v="7103751759"/>
    <n v="1600393"/>
    <s v="VEGAROL C1618 TA (25 KG BAG)"/>
    <x v="1"/>
    <s v="3823.70.90"/>
    <n v="11"/>
    <s v="MT"/>
    <s v="SIYEZA FINECHEM (PTY) LTD"/>
    <s v="SIYEZA FINECHEM (PTY) LTD"/>
    <n v="1081147.32"/>
    <x v="1"/>
  </r>
  <r>
    <n v="84"/>
    <n v="3201861"/>
    <s v="03.03.2017"/>
    <d v="2017-03-01T00:00:00"/>
    <n v="7103751760"/>
    <n v="1600300"/>
    <s v="ERUCIC ACID 90%"/>
    <x v="2"/>
    <s v="2916.19.90"/>
    <n v="19.75"/>
    <s v="MT"/>
    <s v="SOLVAY (BANGPOO) SPECIALTY CHEMICAL"/>
    <s v="SOLVAY (BANGPOO) SPECIALTY CHEMICAL"/>
    <n v="3602479.98"/>
    <x v="1"/>
  </r>
  <r>
    <n v="85"/>
    <n v="3201862"/>
    <s v="03.03.2017"/>
    <d v="2017-03-01T00:00:00"/>
    <n v="7103751761"/>
    <n v="1600393"/>
    <s v="VEGAROL C1618 TA (25 KG BAG)"/>
    <x v="1"/>
    <s v="3823.70.90"/>
    <n v="26"/>
    <s v="MT"/>
    <s v="M+H, MICA A HARASTA S.R.O"/>
    <s v="MH &amp; Gustav Heess Ukraine GmbH"/>
    <n v="2458304.64"/>
    <x v="1"/>
  </r>
  <r>
    <n v="86"/>
    <n v="3201863"/>
    <s v="03.03.2017"/>
    <d v="2017-03-01T00:00:00"/>
    <n v="7103751762"/>
    <n v="1600315"/>
    <s v="VEGAROL C18 98 (25 KG BAG)"/>
    <x v="1"/>
    <s v="2905.17.00"/>
    <n v="0.1"/>
    <s v="MT"/>
    <s v="L'oreal Pakistan Private Limited"/>
    <s v="L'oreal Pakistan Private Limited"/>
    <n v="9570"/>
    <x v="1"/>
  </r>
  <r>
    <n v="87"/>
    <n v="3201864"/>
    <s v="03.03.2017"/>
    <d v="2017-03-01T00:00:00"/>
    <n v="7103751763"/>
    <n v="1600120"/>
    <s v="VEGAROL C16 98 (25 KG BAG)"/>
    <x v="1"/>
    <s v="2905.17.00"/>
    <n v="0.9"/>
    <s v="MT"/>
    <s v="LOREAL MFG MIDRAND (PTY) LTD"/>
    <s v="LOREAL MFG MIDRAND (PTY) LTD"/>
    <n v="88029.48"/>
    <x v="1"/>
  </r>
  <r>
    <n v="88"/>
    <n v="3201864"/>
    <s v="03.03.2017"/>
    <d v="2017-03-01T00:00:00"/>
    <n v="7103751763"/>
    <n v="1600362"/>
    <s v="VEGAROL C1618 50:50 (25 KG BAG)"/>
    <x v="1"/>
    <s v="3823.70.90"/>
    <n v="1.875"/>
    <s v="MT"/>
    <s v="LOREAL MFG MIDRAND (PTY) LTD"/>
    <s v="LOREAL MFG MIDRAND (PTY) LTD"/>
    <n v="195770.52"/>
    <x v="1"/>
  </r>
  <r>
    <n v="89"/>
    <n v="3201865"/>
    <s v="03.03.2017"/>
    <d v="2017-03-01T00:00:00"/>
    <n v="7103751764"/>
    <n v="1600393"/>
    <s v="VEGAROL C1618 TA (25 KG BAG)"/>
    <x v="1"/>
    <s v="3823.70.90"/>
    <n v="12"/>
    <s v="MT"/>
    <s v="Seohyun Techchem Corporation"/>
    <s v="Seohyun Techchem Corporation"/>
    <n v="1176390.6000000001"/>
    <x v="1"/>
  </r>
  <r>
    <n v="90"/>
    <n v="3201866"/>
    <s v="03.03.2017"/>
    <d v="2017-03-01T00:00:00"/>
    <n v="7103751765"/>
    <n v="1600393"/>
    <s v="VEGAROL C1618 TA (25 KG BAG)"/>
    <x v="1"/>
    <s v="3823.70.90"/>
    <n v="16"/>
    <s v="MT"/>
    <s v="CJP Chemicals (PTY) Ltd"/>
    <s v="CJP Chemicals (PTY) Ltd"/>
    <n v="1513380"/>
    <x v="1"/>
  </r>
  <r>
    <n v="91"/>
    <n v="3201867"/>
    <s v="03.03.2017"/>
    <d v="2017-03-01T00:00:00"/>
    <n v="7103751766"/>
    <n v="1600393"/>
    <s v="VEGAROL C1618 TA (25 KG BAG)"/>
    <x v="1"/>
    <s v="3823.70.90"/>
    <n v="16"/>
    <s v="MT"/>
    <s v="CJP Chemicals (PTY) Ltd"/>
    <s v="CJP Chemicals (PTY) Ltd"/>
    <n v="1513380"/>
    <x v="1"/>
  </r>
  <r>
    <n v="92"/>
    <n v="3201868"/>
    <s v="03.03.2017"/>
    <d v="2017-03-01T00:00:00"/>
    <n v="7103751767"/>
    <n v="1600393"/>
    <s v="VEGAROL C1618 TA (25 KG BAG)"/>
    <x v="1"/>
    <s v="3823.70.90"/>
    <n v="16"/>
    <s v="MT"/>
    <s v="CJP Chemicals (PTY) Ltd"/>
    <s v="CJP Chemicals (PTY) Ltd"/>
    <n v="1513380"/>
    <x v="1"/>
  </r>
  <r>
    <n v="93"/>
    <n v="3201869"/>
    <s v="03.03.2017"/>
    <d v="2017-03-01T00:00:00"/>
    <n v="7103751768"/>
    <n v="1600393"/>
    <s v="VEGAROL C1618 TA (25 KG BAG)"/>
    <x v="1"/>
    <s v="3823.70.90"/>
    <n v="16"/>
    <s v="MT"/>
    <s v="CJP Chemicals (PTY) Ltd"/>
    <s v="CJP Chemicals (PTY) Ltd"/>
    <n v="1513380"/>
    <x v="1"/>
  </r>
  <r>
    <n v="94"/>
    <n v="3107359"/>
    <s v="04.03.2017"/>
    <d v="2017-03-01T00:00:00"/>
    <n v="9103707515"/>
    <n v="1600290"/>
    <s v="HYDROGEN GAS"/>
    <x v="0"/>
    <s v="2804.10.00"/>
    <n v="2891"/>
    <s v="M3"/>
    <s v="MODERN INDUSTRIAL GASES PVT. LTD."/>
    <s v="MODERN INDUSTRIAL GASES PVT. LTD."/>
    <n v="75166"/>
    <x v="0"/>
  </r>
  <r>
    <n v="95"/>
    <n v="3107360"/>
    <s v="04.03.2017"/>
    <d v="2017-03-01T00:00:00"/>
    <n v="9103707516"/>
    <n v="1600290"/>
    <s v="HYDROGEN GAS"/>
    <x v="0"/>
    <s v="2804.10.00"/>
    <n v="2179"/>
    <s v="M3"/>
    <s v="SMG GASES &amp; CHEMICALS PVT.LTD."/>
    <s v="EVONIK CATALYSTS INDIA PVT. LTD."/>
    <n v="56654"/>
    <x v="0"/>
  </r>
  <r>
    <n v="96"/>
    <n v="3107361"/>
    <s v="04.03.2017"/>
    <d v="2017-03-01T00:00:00"/>
    <n v="9103707517"/>
    <n v="1600385"/>
    <s v="LOW GRADE FATTY ALCOHOL"/>
    <x v="1"/>
    <s v="3823.70.90"/>
    <n v="19.559999999999999"/>
    <s v="MT"/>
    <s v="PATEL  PETRO"/>
    <s v="PATEL  PETRO"/>
    <n v="247163.88"/>
    <x v="0"/>
  </r>
  <r>
    <n v="97"/>
    <n v="3107362"/>
    <s v="04.03.2017"/>
    <d v="2017-03-01T00:00:00"/>
    <n v="9103707518"/>
    <n v="1600358"/>
    <s v="VEGAROL C1218"/>
    <x v="1"/>
    <s v="3823.70.90"/>
    <n v="19.989999999999998"/>
    <s v="MT"/>
    <s v="RHODIA SPECIALTY CHEMICALS INDIA LT"/>
    <s v="RHODIA SPECIALTY CHEMICALS INDIA LT"/>
    <n v="3383307.5"/>
    <x v="0"/>
  </r>
  <r>
    <n v="98"/>
    <n v="3107363"/>
    <s v="04.03.2017"/>
    <d v="2017-03-01T00:00:00"/>
    <n v="9103707519"/>
    <n v="1600290"/>
    <s v="HYDROGEN GAS"/>
    <x v="0"/>
    <s v="2804.10.00"/>
    <n v="2710"/>
    <s v="M3"/>
    <s v="MODERN INDUSTRIAL GASES PVT. LTD."/>
    <s v="MODERN INDUSTRIAL GASES PVT. LTD."/>
    <n v="70460"/>
    <x v="0"/>
  </r>
  <r>
    <n v="99"/>
    <n v="3107364"/>
    <s v="04.03.2017"/>
    <d v="2017-03-01T00:00:00"/>
    <n v="9103707520"/>
    <n v="1600516"/>
    <s v="GLYCERIN CP (250 KG DRUM)"/>
    <x v="3"/>
    <s v="2905.45.00"/>
    <n v="6"/>
    <s v="MT"/>
    <s v="BASF INDIA LIMITED"/>
    <s v="BASF INDIA LIMITED"/>
    <n v="300000"/>
    <x v="0"/>
  </r>
  <r>
    <n v="100"/>
    <n v="3107365"/>
    <s v="04.03.2017"/>
    <d v="2017-03-01T00:00:00"/>
    <n v="9103707521"/>
    <n v="1600290"/>
    <s v="HYDROGEN GAS"/>
    <x v="0"/>
    <s v="2804.10.00"/>
    <n v="1601"/>
    <s v="M3"/>
    <s v="LIQUID AIR"/>
    <s v="TATA STEEL LIMITED"/>
    <n v="41626"/>
    <x v="0"/>
  </r>
  <r>
    <n v="101"/>
    <n v="3107366"/>
    <s v="04.03.2017"/>
    <d v="2017-03-01T00:00:00"/>
    <n v="9103707522"/>
    <n v="1600385"/>
    <s v="LOW GRADE FATTY ALCOHOL"/>
    <x v="1"/>
    <s v="3823.70.90"/>
    <n v="20.12"/>
    <s v="MT"/>
    <s v="PATEL  PETRO"/>
    <s v="PATEL  PETRO"/>
    <n v="254240.14"/>
    <x v="0"/>
  </r>
  <r>
    <n v="102"/>
    <n v="3107367"/>
    <s v="04.03.2017"/>
    <d v="2017-03-01T00:00:00"/>
    <n v="9103707524"/>
    <n v="1600516"/>
    <s v="GLYCERIN CP (250 KG DRUM)"/>
    <x v="3"/>
    <s v="2905.45.00"/>
    <n v="5"/>
    <s v="MT"/>
    <s v="FINE ORGANIC INDUSTRIES"/>
    <s v="FINE ORGANIC INDUSTRIES"/>
    <n v="205000"/>
    <x v="0"/>
  </r>
  <r>
    <n v="103"/>
    <n v="3107368"/>
    <s v="04.03.2017"/>
    <d v="2017-03-01T00:00:00"/>
    <n v="9103707525"/>
    <n v="1600611"/>
    <s v="GLYCERIN BP (250 KG DRUM)"/>
    <x v="3"/>
    <s v="2905.45.00"/>
    <n v="1.5"/>
    <s v="MT"/>
    <s v="KHONA DRUG AGENCIES"/>
    <s v="KHONA DRUG AGENCIES"/>
    <n v="82500"/>
    <x v="0"/>
  </r>
  <r>
    <n v="104"/>
    <n v="3107369"/>
    <s v="04.03.2017"/>
    <d v="2017-03-01T00:00:00"/>
    <n v="9103707526"/>
    <n v="1600516"/>
    <s v="GLYCERIN CP (250 KG DRUM)"/>
    <x v="3"/>
    <s v="2905.45.00"/>
    <n v="5"/>
    <s v="MT"/>
    <s v="KHONA DRUG AGENCIES"/>
    <s v="KHONA DRUG AGENCIES"/>
    <n v="245000"/>
    <x v="0"/>
  </r>
  <r>
    <n v="105"/>
    <n v="3107370"/>
    <s v="04.03.2017"/>
    <d v="2017-03-01T00:00:00"/>
    <n v="9103707527"/>
    <n v="1600385"/>
    <s v="LOW GRADE FATTY ALCOHOL"/>
    <x v="1"/>
    <s v="3823.70.90"/>
    <n v="19.899999999999999"/>
    <s v="MT"/>
    <s v="OZONE INTERNATIONAL"/>
    <s v="OZONE INTERNATIONAL"/>
    <n v="333752.84999999998"/>
    <x v="0"/>
  </r>
  <r>
    <n v="106"/>
    <n v="3107371"/>
    <s v="04.03.2017"/>
    <d v="2017-03-01T00:00:00"/>
    <n v="9103707528"/>
    <n v="1601185"/>
    <s v="STEARIC ACID 92 (25 KG BAG)"/>
    <x v="2"/>
    <s v="2915.70.20"/>
    <n v="9"/>
    <s v="MT"/>
    <s v="FINE ORGANIC INDUSTRIES PVT. LTD."/>
    <s v="FINE ORGANIC INDUSTRIES PVT. LTD."/>
    <n v="639000"/>
    <x v="0"/>
  </r>
  <r>
    <n v="107"/>
    <n v="3107372"/>
    <s v="04.03.2017"/>
    <d v="2017-03-01T00:00:00"/>
    <n v="9103707529"/>
    <n v="1700098"/>
    <s v="COAL FLYASH"/>
    <x v="5"/>
    <s v="2621.90.00"/>
    <n v="11.76"/>
    <s v="MT"/>
    <s v="K.D.PATIL &amp; CONSTRUCTION"/>
    <s v="K.D.PATIL &amp; CONSTRUCTION"/>
    <n v="117.6"/>
    <x v="2"/>
  </r>
  <r>
    <n v="108"/>
    <n v="3107373"/>
    <s v="04.03.2017"/>
    <d v="2017-03-01T00:00:00"/>
    <n v="9103707530"/>
    <n v="1600397"/>
    <s v="STEARIC ACID UTSR (25 KG BAG)"/>
    <x v="2"/>
    <s v="3823.11.90"/>
    <n v="16"/>
    <s v="MT"/>
    <s v="ABKUR ENTERPRISES"/>
    <s v="ABKUR ENTERPRISES"/>
    <n v="944000"/>
    <x v="0"/>
  </r>
  <r>
    <n v="109"/>
    <n v="3201870"/>
    <s v="04.03.2017"/>
    <d v="2017-03-01T00:00:00"/>
    <n v="7103751769"/>
    <n v="1600120"/>
    <s v="VEGAROL C16 98 (25 KG BAG)"/>
    <x v="1"/>
    <s v="2905.17.00"/>
    <n v="15"/>
    <s v="MT"/>
    <s v="L'OREAL COSMETICS INDUSTRY"/>
    <s v="L'OREAL COSMETICS INDUSTRY"/>
    <n v="1470150"/>
    <x v="1"/>
  </r>
  <r>
    <n v="110"/>
    <n v="3201871"/>
    <s v="04.03.2017"/>
    <d v="2017-03-01T00:00:00"/>
    <n v="7103751770"/>
    <n v="1600339"/>
    <s v="STEARIC ACID UTSR (25 KG BAG)"/>
    <x v="2"/>
    <s v="3823.11.90"/>
    <n v="12"/>
    <s v="MT"/>
    <s v="Alliance Tire Company LTD"/>
    <s v="Alliance Tire Company LTD"/>
    <n v="708840"/>
    <x v="1"/>
  </r>
  <r>
    <n v="111"/>
    <n v="3201872"/>
    <s v="04.03.2017"/>
    <d v="2017-03-01T00:00:00"/>
    <n v="7103751771"/>
    <n v="1600339"/>
    <s v="STEARIC ACID UTSR (25 KG BAG)"/>
    <x v="2"/>
    <s v="3823.11.90"/>
    <n v="12"/>
    <s v="MT"/>
    <s v="Alliance Tire Company LTD"/>
    <s v="Alliance Tire Company LTD"/>
    <n v="708840"/>
    <x v="1"/>
  </r>
  <r>
    <n v="112"/>
    <n v="3201873"/>
    <s v="04.03.2017"/>
    <d v="2017-03-01T00:00:00"/>
    <n v="7103751772"/>
    <n v="1601199"/>
    <s v="VEGAROL C16 98 (25 KG BAG) MB"/>
    <x v="1"/>
    <s v="2905.17.00"/>
    <n v="4.8"/>
    <s v="MT"/>
    <s v="OOO Revada - Nauchniy prz"/>
    <s v="OOO Revada - Nauchniy prz"/>
    <n v="403576.8"/>
    <x v="1"/>
  </r>
  <r>
    <n v="113"/>
    <n v="3201873"/>
    <s v="04.03.2017"/>
    <d v="2017-03-01T00:00:00"/>
    <n v="7103751772"/>
    <n v="1601200"/>
    <s v="VEGAROL C1618 50:50 (25 KG BAG) (MB)"/>
    <x v="1"/>
    <s v="3823.70.90"/>
    <n v="19.2"/>
    <s v="MT"/>
    <s v="OOO Revada - Nauchniy prz"/>
    <s v="OOO Revada - Nauchniy prz"/>
    <n v="1544611.2"/>
    <x v="1"/>
  </r>
  <r>
    <n v="114"/>
    <n v="3107374"/>
    <s v="05.03.2017"/>
    <d v="2017-03-01T00:00:00"/>
    <n v="9103707531"/>
    <n v="1600354"/>
    <s v="VEGAROL C1214"/>
    <x v="1"/>
    <s v="3823.70.90"/>
    <n v="21.4"/>
    <s v="MT"/>
    <s v="RHODIA SPECIALTY CHEMICALS INDIA LT"/>
    <s v="RHODIA SPECIALTY CHEMICALS INDIA LT"/>
    <n v="3579150"/>
    <x v="0"/>
  </r>
  <r>
    <n v="115"/>
    <n v="3107375"/>
    <s v="05.03.2017"/>
    <d v="2017-03-01T00:00:00"/>
    <n v="9103707532"/>
    <n v="1600354"/>
    <s v="VEGAROL C1214"/>
    <x v="1"/>
    <s v="3823.70.90"/>
    <n v="19.71"/>
    <s v="MT"/>
    <s v="RHODIA SPECIALTY CHEMICALS INDIA LT"/>
    <s v="RHODIA SPECIALTY CHEMICALS INDIA LT"/>
    <n v="3296497.5"/>
    <x v="0"/>
  </r>
  <r>
    <n v="116"/>
    <n v="3107376"/>
    <s v="05.03.2017"/>
    <d v="2017-03-01T00:00:00"/>
    <n v="9103707533"/>
    <n v="1600353"/>
    <s v="VEGACID SUPERFLEX"/>
    <x v="2"/>
    <s v="3823.19.00"/>
    <n v="20.98"/>
    <s v="MT"/>
    <s v="INDIAN SYNTHETIC RUBBER LIMITED"/>
    <s v="INDIAN SYNTHETIC RUBBER LIMITED"/>
    <n v="2013156.88"/>
    <x v="0"/>
  </r>
  <r>
    <n v="117"/>
    <n v="3107377"/>
    <s v="05.03.2017"/>
    <d v="2017-03-01T00:00:00"/>
    <n v="9103707534"/>
    <n v="1600353"/>
    <s v="VEGACID SUPERFLEX"/>
    <x v="2"/>
    <s v="3823.19.00"/>
    <n v="20.38"/>
    <s v="MT"/>
    <s v="RELIANCE INDUSTRIES LTD. - HAZIRA"/>
    <s v="RELIANCE INDUSTRIES LTD. - HAZIRA"/>
    <n v="2379568.7999999998"/>
    <x v="0"/>
  </r>
  <r>
    <n v="118"/>
    <n v="3107378"/>
    <s v="05.03.2017"/>
    <d v="2017-03-01T00:00:00"/>
    <n v="9103707535"/>
    <n v="1600353"/>
    <s v="VEGACID SUPERFLEX"/>
    <x v="2"/>
    <s v="3823.19.00"/>
    <n v="19.63"/>
    <s v="MT"/>
    <s v="RELIANCE INDUSTRIES LTD. - HAZIRA"/>
    <s v="RELIANCE INDUSTRIES LTD. - HAZIRA"/>
    <n v="2291998.7999999998"/>
    <x v="0"/>
  </r>
  <r>
    <n v="119"/>
    <n v="3107379"/>
    <s v="05.03.2017"/>
    <d v="2017-03-01T00:00:00"/>
    <n v="9103707536"/>
    <n v="1600290"/>
    <s v="HYDROGEN GAS"/>
    <x v="0"/>
    <s v="2804.10.00"/>
    <n v="2710"/>
    <s v="M3"/>
    <s v="MODERN INDUSTRIAL GASES PVT. LTD."/>
    <s v="MODERN INDUSTRIAL GASES PVT. LTD."/>
    <n v="70460"/>
    <x v="0"/>
  </r>
  <r>
    <n v="120"/>
    <n v="3107380"/>
    <s v="05.03.2017"/>
    <d v="2017-03-01T00:00:00"/>
    <n v="9103707537"/>
    <n v="1600353"/>
    <s v="VEGACID SUPERFLEX"/>
    <x v="2"/>
    <s v="3823.19.00"/>
    <n v="20.12"/>
    <s v="MT"/>
    <s v="RELIANCE INDUSTRIES LTD. - HAZIRA"/>
    <s v="RELIANCE INDUSTRIES LTD. - HAZIRA"/>
    <n v="2349211.2000000002"/>
    <x v="0"/>
  </r>
  <r>
    <n v="121"/>
    <n v="3107381"/>
    <s v="05.03.2017"/>
    <d v="2017-03-01T00:00:00"/>
    <n v="9103707538"/>
    <n v="1600290"/>
    <s v="HYDROGEN GAS"/>
    <x v="0"/>
    <s v="2804.10.00"/>
    <n v="1424"/>
    <s v="M3"/>
    <s v="LIQUID AIR"/>
    <s v="TATA STEEL LIMITED"/>
    <n v="37024"/>
    <x v="0"/>
  </r>
  <r>
    <n v="122"/>
    <n v="3107382"/>
    <s v="05.03.2017"/>
    <d v="2017-03-01T00:00:00"/>
    <n v="9103707539"/>
    <n v="1600353"/>
    <s v="VEGACID SUPERFLEX"/>
    <x v="2"/>
    <s v="3823.19.00"/>
    <n v="20.21"/>
    <s v="MT"/>
    <s v="RELIANCE INDUSTRIES LTD. - HAZIRA"/>
    <s v="RELIANCE INDUSTRIES LTD. - HAZIRA"/>
    <n v="2359719.6"/>
    <x v="0"/>
  </r>
  <r>
    <n v="123"/>
    <n v="3107383"/>
    <s v="05.03.2017"/>
    <d v="2017-03-01T00:00:00"/>
    <n v="9103707540"/>
    <n v="1600354"/>
    <s v="VEGAROL C1214"/>
    <x v="1"/>
    <s v="3823.70.90"/>
    <n v="19.97"/>
    <s v="MT"/>
    <s v="GALAXY SURFACTANTS  LTD.-LOCAL"/>
    <s v="GALAXY SURFACTANTS  LTD. -V-23"/>
    <n v="3230856.24"/>
    <x v="0"/>
  </r>
  <r>
    <n v="124"/>
    <n v="3107384"/>
    <s v="05.03.2017"/>
    <d v="2017-03-01T00:00:00"/>
    <n v="9103707541"/>
    <n v="1600353"/>
    <s v="VEGACID SUPERFLEX"/>
    <x v="2"/>
    <s v="3823.19.00"/>
    <n v="24.52"/>
    <s v="MT"/>
    <s v="INDIAN SYNTHETIC RUBBER LIMITED"/>
    <s v="INDIAN SYNTHETIC RUBBER LIMITED"/>
    <n v="2352841.12"/>
    <x v="0"/>
  </r>
  <r>
    <n v="125"/>
    <n v="3107385"/>
    <s v="05.03.2017"/>
    <d v="2017-03-01T00:00:00"/>
    <n v="9103707542"/>
    <n v="1600354"/>
    <s v="VEGAROL C1214"/>
    <x v="1"/>
    <s v="3823.70.90"/>
    <n v="24.31"/>
    <s v="MT"/>
    <s v="AARTI INDUSTRIES LTD. (SSL DIV)"/>
    <s v="AARTI INDUSTRIES LTD. (SSL DIV)"/>
    <n v="4424420"/>
    <x v="0"/>
  </r>
  <r>
    <n v="126"/>
    <n v="3107386"/>
    <s v="05.03.2017"/>
    <d v="2017-03-01T00:00:00"/>
    <n v="9103707543"/>
    <n v="1600300"/>
    <s v="ERUCIC ACID 90%"/>
    <x v="2"/>
    <s v="2916.19.90"/>
    <n v="19.77"/>
    <s v="MT"/>
    <s v="FINE ORGANIC INDUSTRIES PVT. LTD."/>
    <s v="FINE ORGANIC INDUSTRIES PVT. LTD."/>
    <n v="3598140"/>
    <x v="0"/>
  </r>
  <r>
    <n v="127"/>
    <n v="3107387"/>
    <s v="06.03.2017"/>
    <d v="2017-03-01T00:00:00"/>
    <n v="9103707544"/>
    <n v="1600290"/>
    <s v="HYDROGEN GAS"/>
    <x v="0"/>
    <s v="2804.10.00"/>
    <n v="2410"/>
    <s v="M3"/>
    <s v="LIQUID AIR"/>
    <s v="DEEPAK NITRITE LIMITED - TALOJA"/>
    <n v="62660"/>
    <x v="0"/>
  </r>
  <r>
    <n v="128"/>
    <n v="3107388"/>
    <s v="06.03.2017"/>
    <d v="2017-03-01T00:00:00"/>
    <n v="9103707545"/>
    <n v="1600385"/>
    <s v="LOW GRADE FATTY ALCOHOL"/>
    <x v="1"/>
    <s v="3823.70.90"/>
    <n v="19.899999999999999"/>
    <s v="MT"/>
    <s v="OZONE INTERNATIONAL"/>
    <s v="OZONE INTERNATIONAL"/>
    <n v="333752.84999999998"/>
    <x v="0"/>
  </r>
  <r>
    <n v="129"/>
    <n v="3107389"/>
    <s v="06.03.2017"/>
    <d v="2017-03-01T00:00:00"/>
    <n v="9103707546"/>
    <n v="1600354"/>
    <s v="VEGAROL C1214"/>
    <x v="1"/>
    <s v="3823.70.90"/>
    <n v="23.23"/>
    <s v="MT"/>
    <s v="GALAXY SURFACTANTS  LTD.-LOCAL"/>
    <s v="GALAXY SURFACTANTS  LTD. -V-23"/>
    <n v="3758276.93"/>
    <x v="0"/>
  </r>
  <r>
    <n v="130"/>
    <n v="3107390"/>
    <s v="06.03.2017"/>
    <d v="2017-03-01T00:00:00"/>
    <n v="9103707547"/>
    <n v="1600354"/>
    <s v="VEGAROL C1214"/>
    <x v="1"/>
    <s v="3823.70.90"/>
    <n v="20.98"/>
    <s v="MT"/>
    <s v="GALAXY SURFACTANTS  LTD.-LOCAL"/>
    <s v="GALAXY SURFACTANTS  LTD. -V-23"/>
    <n v="3394259.58"/>
    <x v="0"/>
  </r>
  <r>
    <n v="131"/>
    <n v="3107391"/>
    <s v="06.03.2017"/>
    <d v="2017-03-01T00:00:00"/>
    <n v="9103707548"/>
    <n v="1600354"/>
    <s v="VEGAROL C1214"/>
    <x v="1"/>
    <s v="3823.70.90"/>
    <n v="21.02"/>
    <s v="MT"/>
    <s v="GALAXY SURFACTANTS  LTD.-LOCAL"/>
    <s v="GALAXY SURFACTANTS  LTD. -V-23"/>
    <n v="3400731"/>
    <x v="0"/>
  </r>
  <r>
    <n v="132"/>
    <n v="3107392"/>
    <s v="06.03.2017"/>
    <d v="2017-03-01T00:00:00"/>
    <n v="9103707549"/>
    <n v="1700098"/>
    <s v="COAL FLYASH"/>
    <x v="5"/>
    <s v="2621.90.00"/>
    <n v="10.4"/>
    <s v="MT"/>
    <s v="K.D.PATIL &amp; CONSTRUCTION"/>
    <s v="K.D.PATIL &amp; CONSTRUCTION"/>
    <n v="104"/>
    <x v="2"/>
  </r>
  <r>
    <n v="133"/>
    <n v="3107393"/>
    <s v="06.03.2017"/>
    <d v="2017-03-01T00:00:00"/>
    <n v="9103707550"/>
    <n v="1600290"/>
    <s v="HYDROGEN GAS"/>
    <x v="0"/>
    <s v="2804.10.00"/>
    <n v="2106"/>
    <s v="M3"/>
    <s v="SMG GASES &amp; CHEMICALS PVT.LTD."/>
    <s v="EVONIK CATALYSTS INDIA PVT. LTD."/>
    <n v="54756"/>
    <x v="0"/>
  </r>
  <r>
    <n v="134"/>
    <n v="3107394"/>
    <s v="06.03.2017"/>
    <d v="2017-03-01T00:00:00"/>
    <n v="9103707551"/>
    <n v="1700076"/>
    <s v="SCRAP CORRUGATED BOXES KGS"/>
    <x v="5"/>
    <s v="4808.90.00"/>
    <n v="2.08"/>
    <s v="MT"/>
    <s v="Super Plastic"/>
    <s v="Super Plastic"/>
    <n v="17680"/>
    <x v="2"/>
  </r>
  <r>
    <n v="135"/>
    <n v="3107395"/>
    <s v="06.03.2017"/>
    <d v="2017-03-01T00:00:00"/>
    <n v="9103707553"/>
    <n v="1600397"/>
    <s v="STEARIC ACID UTSR (25 KG BAG)"/>
    <x v="2"/>
    <s v="3823.11.90"/>
    <n v="9"/>
    <s v="MT"/>
    <s v="CEAT LIMITED"/>
    <s v="CEAT LIMITED"/>
    <n v="553500"/>
    <x v="0"/>
  </r>
  <r>
    <n v="136"/>
    <n v="3107396"/>
    <s v="06.03.2017"/>
    <d v="2017-03-01T00:00:00"/>
    <n v="9103707554"/>
    <n v="1600516"/>
    <s v="GLYCERIN CP (250 KG DRUM)"/>
    <x v="3"/>
    <s v="2905.45.00"/>
    <n v="5"/>
    <s v="MT"/>
    <s v="H.K. ENTERPRISE"/>
    <s v="H.K. ENTERPRISE"/>
    <n v="250000"/>
    <x v="0"/>
  </r>
  <r>
    <n v="137"/>
    <n v="3107397"/>
    <s v="06.03.2017"/>
    <d v="2017-03-01T00:00:00"/>
    <n v="9103707555"/>
    <n v="1600516"/>
    <s v="GLYCERIN CP (250 KG DRUM)"/>
    <x v="3"/>
    <s v="2905.45.00"/>
    <n v="3.75"/>
    <s v="MT"/>
    <s v="KHONA DRUG AGENCIES"/>
    <s v="METROPOLITAN EXIMCHEM PVT. LTD."/>
    <n v="183750"/>
    <x v="0"/>
  </r>
  <r>
    <n v="138"/>
    <n v="3107398"/>
    <s v="06.03.2017"/>
    <d v="2017-03-01T00:00:00"/>
    <n v="9103707556"/>
    <n v="1600591"/>
    <s v="GLYCERIN IP (250 KG DRUM)"/>
    <x v="3"/>
    <s v="2905.45.00"/>
    <n v="2.5"/>
    <s v="MT"/>
    <s v="KHONA DRUG AGENCIES"/>
    <s v="GELNOVA LABORATORIES (INDIA)PVT LTD"/>
    <n v="132500"/>
    <x v="0"/>
  </r>
  <r>
    <n v="139"/>
    <n v="3107399"/>
    <s v="06.03.2017"/>
    <d v="2017-03-01T00:00:00"/>
    <n v="9103707557"/>
    <n v="1600591"/>
    <s v="GLYCERIN IP (250 KG DRUM)"/>
    <x v="3"/>
    <s v="2905.45.00"/>
    <n v="0.5"/>
    <s v="MT"/>
    <s v="KHONA DRUG AGENCIES"/>
    <s v="GELNOVA LABORATORIES (INDIA)PVT LTD"/>
    <n v="26500"/>
    <x v="0"/>
  </r>
  <r>
    <n v="140"/>
    <n v="3107400"/>
    <s v="06.03.2017"/>
    <d v="2017-03-01T00:00:00"/>
    <n v="9103707558"/>
    <n v="1600591"/>
    <s v="GLYCERIN IP (250 KG DRUM)"/>
    <x v="3"/>
    <s v="2905.45.00"/>
    <n v="9"/>
    <s v="MT"/>
    <s v="KHONA DRUG AGENCIES"/>
    <s v="GLENMARK PHARMACEUTICALS LTD- UNIT"/>
    <n v="477000"/>
    <x v="0"/>
  </r>
  <r>
    <n v="141"/>
    <n v="3107401"/>
    <s v="06.03.2017"/>
    <d v="2017-03-01T00:00:00"/>
    <n v="9103707559"/>
    <n v="1600591"/>
    <s v="GLYCERIN IP (250 KG DRUM)"/>
    <x v="3"/>
    <s v="2905.45.00"/>
    <n v="9"/>
    <s v="MT"/>
    <s v="KHONA DRUG AGENCIES"/>
    <s v="KHONA DRUG AGENCIES"/>
    <n v="477000"/>
    <x v="0"/>
  </r>
  <r>
    <n v="142"/>
    <n v="3107402"/>
    <s v="06.03.2017"/>
    <d v="2017-03-01T00:00:00"/>
    <n v="9103707560"/>
    <n v="1600591"/>
    <s v="GLYCERIN IP (250 KG DRUM)"/>
    <x v="3"/>
    <s v="2905.45.00"/>
    <n v="4"/>
    <s v="MT"/>
    <s v="MEYER ORGANICS P.LTD(H.O.) -THANE"/>
    <s v="EUMARK PHARMACEUTICALS PVT.LTD."/>
    <n v="252000"/>
    <x v="0"/>
  </r>
  <r>
    <n v="143"/>
    <n v="3107403"/>
    <s v="06.03.2017"/>
    <d v="2017-03-01T00:00:00"/>
    <n v="9103707561"/>
    <n v="1600354"/>
    <s v="VEGAROL C1214"/>
    <x v="1"/>
    <s v="3823.70.90"/>
    <n v="16.63"/>
    <s v="MT"/>
    <s v="GALAXY SURFACTANTS  LTD.-LOCAL"/>
    <s v="GALAXY SURFACTANTS  LTD. -V-23"/>
    <n v="2690492.7"/>
    <x v="0"/>
  </r>
  <r>
    <n v="144"/>
    <n v="3107404"/>
    <s v="06.03.2017"/>
    <d v="2017-03-01T00:00:00"/>
    <n v="9103707562"/>
    <n v="1600602"/>
    <s v="VEGAROL C1618 TA (25 KG BAG)"/>
    <x v="1"/>
    <s v="3823.70.90"/>
    <n v="9"/>
    <s v="MT"/>
    <s v="KHONA DRUG AGENCIES"/>
    <s v="KHONA DRUG AGENCIES"/>
    <n v="873000"/>
    <x v="0"/>
  </r>
  <r>
    <n v="145"/>
    <n v="3107405"/>
    <s v="06.03.2017"/>
    <d v="2017-03-01T00:00:00"/>
    <n v="9103707563"/>
    <n v="1600353"/>
    <s v="VEGACID SUPERFLEX"/>
    <x v="2"/>
    <s v="3823.19.00"/>
    <n v="19.78"/>
    <s v="MT"/>
    <s v="RELIANCE INDUSTRIES LTD. - HAZIRA"/>
    <s v="RELIANCE INDUSTRIES LTD. - HAZIRA"/>
    <n v="2309512.7999999998"/>
    <x v="0"/>
  </r>
  <r>
    <n v="146"/>
    <n v="3107406"/>
    <s v="06.03.2017"/>
    <d v="2017-03-01T00:00:00"/>
    <n v="9103707564"/>
    <n v="1600290"/>
    <s v="HYDROGEN GAS"/>
    <x v="0"/>
    <s v="2804.10.00"/>
    <n v="1547"/>
    <s v="M3"/>
    <s v="LIQUID AIR"/>
    <s v="TATA STEEL LIMITED"/>
    <n v="40222"/>
    <x v="0"/>
  </r>
  <r>
    <n v="147"/>
    <n v="3107407"/>
    <s v="06.03.2017"/>
    <d v="2017-03-01T00:00:00"/>
    <n v="9103707565"/>
    <n v="1600300"/>
    <s v="ERUCIC ACID 90%"/>
    <x v="2"/>
    <s v="2916.19.90"/>
    <n v="20.61"/>
    <s v="MT"/>
    <s v="FINE ORGANIC INDUSTRIES PVT. LTD."/>
    <s v="FINE ORGANIC INDUSTRIES PVT. LTD."/>
    <n v="3751020"/>
    <x v="0"/>
  </r>
  <r>
    <n v="148"/>
    <n v="3201874"/>
    <s v="06.03.2017"/>
    <d v="2017-03-01T00:00:00"/>
    <n v="7103751773"/>
    <n v="1600393"/>
    <s v="VEGAROL C1618 TA (25 KG BAG)"/>
    <x v="1"/>
    <s v="3823.70.90"/>
    <n v="18"/>
    <s v="MT"/>
    <s v="L'OREAL CANAN KOZMETIK A.S"/>
    <s v="L'OREAL CANAN KOZMETIK A.S"/>
    <n v="1801163.1"/>
    <x v="1"/>
  </r>
  <r>
    <n v="149"/>
    <n v="3201875"/>
    <s v="06.03.2017"/>
    <d v="2017-03-01T00:00:00"/>
    <n v="7103751774"/>
    <n v="1601179"/>
    <s v="VEGAROL C1618 (50:50) (250 LB  DRUM)MB"/>
    <x v="1"/>
    <s v="3823.70.90"/>
    <n v="18.16"/>
    <s v="MT"/>
    <s v="VVF LLC"/>
    <s v="VVF LLC"/>
    <n v="1916131.14"/>
    <x v="1"/>
  </r>
  <r>
    <n v="150"/>
    <n v="3201876"/>
    <s v="06.03.2017"/>
    <d v="2017-03-01T00:00:00"/>
    <n v="7103751775"/>
    <n v="1600308"/>
    <s v="VEGAROL C16 98 (50 LB BAG)"/>
    <x v="1"/>
    <s v="2905.17.00"/>
    <n v="19.844999999999999"/>
    <s v="MT"/>
    <s v="VVF LLC"/>
    <s v="VVF LLC"/>
    <n v="2029023.48"/>
    <x v="1"/>
  </r>
  <r>
    <n v="151"/>
    <n v="3201877"/>
    <s v="06.03.2017"/>
    <d v="2017-03-01T00:00:00"/>
    <n v="7103751776"/>
    <n v="1600120"/>
    <s v="VEGAROL C16 98 (25 KG BAG)"/>
    <x v="1"/>
    <s v="2905.17.00"/>
    <n v="8"/>
    <s v="MT"/>
    <s v="BERG &amp; SCHMIDT GMBH &amp; CO. KG"/>
    <s v="BERG &amp; SCHMIDT GMBH &amp; CO. KG"/>
    <n v="768900"/>
    <x v="1"/>
  </r>
  <r>
    <n v="152"/>
    <n v="3201877"/>
    <s v="06.03.2017"/>
    <d v="2017-03-01T00:00:00"/>
    <n v="7103751776"/>
    <n v="1600370"/>
    <s v="VEGAROL C22 (25 KG BAG)"/>
    <x v="1"/>
    <s v="3823.70.90"/>
    <n v="8"/>
    <s v="MT"/>
    <s v="BERG &amp; SCHMIDT GMBH &amp; CO. KG"/>
    <s v="BERG &amp; SCHMIDT GMBH &amp; CO. KG"/>
    <n v="1877700"/>
    <x v="1"/>
  </r>
  <r>
    <n v="153"/>
    <n v="3201878"/>
    <s v="06.03.2017"/>
    <d v="2017-03-01T00:00:00"/>
    <n v="7103751777"/>
    <n v="1002364"/>
    <s v="JUMBOBAG 500KG(90&quot;X90&quot;X125&quot;WITHOUT LINER"/>
    <x v="5"/>
    <s v="3923.21.00"/>
    <n v="36"/>
    <s v="NOS"/>
    <s v="VVF LLC"/>
    <s v="VVF LLC"/>
    <n v="11347.38"/>
    <x v="1"/>
  </r>
  <r>
    <n v="154"/>
    <n v="3201878"/>
    <s v="06.03.2017"/>
    <d v="2017-03-01T00:00:00"/>
    <n v="7103751777"/>
    <n v="1601200"/>
    <s v="VEGAROL C1618 50:50 (25 KG BAG) (MB)"/>
    <x v="1"/>
    <s v="3823.70.90"/>
    <n v="18"/>
    <s v="MT"/>
    <s v="VVF LLC"/>
    <s v="VVF LLC"/>
    <n v="1522224"/>
    <x v="1"/>
  </r>
  <r>
    <n v="155"/>
    <n v="3201879"/>
    <s v="06.03.2017"/>
    <d v="2017-03-01T00:00:00"/>
    <n v="7103751778"/>
    <n v="1002364"/>
    <s v="JUMBOBAG 500KG(90&quot;X90&quot;X125&quot;WITHOUT LINER"/>
    <x v="5"/>
    <s v="3923.21.00"/>
    <n v="36"/>
    <s v="NOS"/>
    <s v="VVF LLC"/>
    <s v="VVF LLC"/>
    <n v="11347.38"/>
    <x v="1"/>
  </r>
  <r>
    <n v="156"/>
    <n v="3201879"/>
    <s v="06.03.2017"/>
    <d v="2017-03-01T00:00:00"/>
    <n v="7103751778"/>
    <n v="1601200"/>
    <s v="VEGAROL C1618 50:50 (25 KG BAG) (MB)"/>
    <x v="1"/>
    <s v="3823.70.90"/>
    <n v="18"/>
    <s v="MT"/>
    <s v="VVF LLC"/>
    <s v="VVF LLC"/>
    <n v="1522224"/>
    <x v="1"/>
  </r>
  <r>
    <n v="157"/>
    <n v="3107408"/>
    <s v="07.03.2017"/>
    <d v="2017-03-01T00:00:00"/>
    <n v="9103707566"/>
    <n v="1600290"/>
    <s v="HYDROGEN GAS"/>
    <x v="0"/>
    <s v="2804.10.00"/>
    <n v="2809"/>
    <s v="M3"/>
    <s v="MODERN INDUSTRIAL GASES PVT. LTD."/>
    <s v="MODERN INDUSTRIAL GASES PVT. LTD."/>
    <n v="73034"/>
    <x v="0"/>
  </r>
  <r>
    <n v="158"/>
    <n v="3107409"/>
    <s v="07.03.2017"/>
    <d v="2017-03-01T00:00:00"/>
    <n v="9103707567"/>
    <n v="1600290"/>
    <s v="HYDROGEN GAS"/>
    <x v="0"/>
    <s v="2804.10.00"/>
    <n v="2613"/>
    <s v="M3"/>
    <s v="LIQUID AIR"/>
    <s v="DEEPAK NITRITE LIMITED - TALOJA"/>
    <n v="67938"/>
    <x v="0"/>
  </r>
  <r>
    <n v="159"/>
    <n v="3107410"/>
    <s v="07.03.2017"/>
    <d v="2017-03-01T00:00:00"/>
    <n v="9103707568"/>
    <n v="1600353"/>
    <s v="VEGACID SUPERFLEX"/>
    <x v="2"/>
    <s v="3823.19.00"/>
    <n v="20.55"/>
    <s v="MT"/>
    <s v="RELIANCE INDUSTRIES LTD. - HAZIRA"/>
    <s v="RELIANCE INDUSTRIES LTD. - HAZIRA"/>
    <n v="2399418"/>
    <x v="0"/>
  </r>
  <r>
    <n v="160"/>
    <n v="3107411"/>
    <s v="07.03.2017"/>
    <d v="2017-03-01T00:00:00"/>
    <n v="9103707569"/>
    <n v="1600845"/>
    <s v="VEGAROL C16 98 (25 KG BAG)"/>
    <x v="1"/>
    <s v="2905.17.00"/>
    <n v="1"/>
    <s v="MT"/>
    <s v="THE HIMALAYA DRUG COMPANY- BANGLORE"/>
    <s v="THE HIMALAYA DRUG COMPANY- BANGLORE"/>
    <n v="103000"/>
    <x v="0"/>
  </r>
  <r>
    <n v="161"/>
    <n v="3107412"/>
    <s v="07.03.2017"/>
    <d v="2017-03-01T00:00:00"/>
    <n v="9103707570"/>
    <n v="1600845"/>
    <s v="VEGAROL C16 98 (25 KG BAG)"/>
    <x v="1"/>
    <s v="2905.17.00"/>
    <n v="0.5"/>
    <s v="MT"/>
    <s v="THE HIMALAYA DRUG COMPANY- BANGLORE"/>
    <s v="ARCHEESH LABORATORIES"/>
    <n v="51500"/>
    <x v="0"/>
  </r>
  <r>
    <n v="162"/>
    <n v="3107413"/>
    <s v="07.03.2017"/>
    <d v="2017-03-01T00:00:00"/>
    <n v="9103707571"/>
    <n v="1600845"/>
    <s v="VEGAROL C16 98 (25 KG BAG)"/>
    <x v="1"/>
    <s v="2905.17.00"/>
    <n v="0.4"/>
    <s v="MT"/>
    <s v="THE HIMALAYA DRUG COMPANY- BANGLORE"/>
    <s v="ULTRA BEAUTY CARE PVT LTD."/>
    <n v="41200"/>
    <x v="0"/>
  </r>
  <r>
    <n v="163"/>
    <n v="3107414"/>
    <s v="07.03.2017"/>
    <d v="2017-03-01T00:00:00"/>
    <n v="9103707572"/>
    <n v="1600603"/>
    <s v="VEGAROL C1618 50:50 (25 KG BAG)"/>
    <x v="1"/>
    <s v="3823.70.90"/>
    <n v="5"/>
    <s v="MT"/>
    <s v="THERMAX LIMITED"/>
    <s v="THERMAX LIMITED"/>
    <n v="517500"/>
    <x v="0"/>
  </r>
  <r>
    <n v="164"/>
    <n v="3107415"/>
    <s v="07.03.2017"/>
    <d v="2017-03-01T00:00:00"/>
    <n v="9103707573"/>
    <n v="1600370"/>
    <s v="VEGAROL C22 (25 KG BAG)"/>
    <x v="1"/>
    <s v="3823.70.90"/>
    <n v="5"/>
    <s v="MT"/>
    <s v="THERMAX LIMITED"/>
    <s v="THERMAX LIMITED"/>
    <n v="1243750"/>
    <x v="0"/>
  </r>
  <r>
    <n v="165"/>
    <n v="3107416"/>
    <s v="07.03.2017"/>
    <d v="2017-03-01T00:00:00"/>
    <n v="9103707574"/>
    <n v="1600358"/>
    <s v="VEGAROL C1218"/>
    <x v="1"/>
    <s v="3823.70.90"/>
    <n v="19.96"/>
    <s v="MT"/>
    <s v="RHODIA SPECIALTY CHEMICALS INDIA LT"/>
    <s v="RHODIA SPECIALTY CHEMICALS INDIA LT"/>
    <n v="3378230"/>
    <x v="0"/>
  </r>
  <r>
    <n v="166"/>
    <n v="3107417"/>
    <s v="07.03.2017"/>
    <d v="2017-03-01T00:00:00"/>
    <n v="9103707575"/>
    <n v="1600290"/>
    <s v="HYDROGEN GAS"/>
    <x v="0"/>
    <s v="2804.10.00"/>
    <n v="2613"/>
    <s v="M3"/>
    <s v="LIQUID AIR"/>
    <s v="DEEPAK NITRITE LIMITED - TALOJA"/>
    <n v="67938"/>
    <x v="0"/>
  </r>
  <r>
    <n v="167"/>
    <n v="3107418"/>
    <s v="07.03.2017"/>
    <d v="2017-03-01T00:00:00"/>
    <n v="9103707576"/>
    <n v="1600292"/>
    <s v="CAPRYLIC ACID 99% (180 KG DRUM)"/>
    <x v="2"/>
    <s v="2915.90.20"/>
    <n v="4.5"/>
    <s v="MT"/>
    <s v="VIVA CORPORATION - AMBERNATH"/>
    <s v="VIVA CORPORATION - AMBERNATH"/>
    <n v="1575000"/>
    <x v="0"/>
  </r>
  <r>
    <n v="168"/>
    <n v="3107419"/>
    <s v="07.03.2017"/>
    <d v="2017-03-01T00:00:00"/>
    <n v="9103707577"/>
    <n v="1600397"/>
    <s v="STEARIC ACID UTSR (25 KG BAG)"/>
    <x v="2"/>
    <s v="3823.11.90"/>
    <n v="9"/>
    <s v="MT"/>
    <s v="PARAGON  POLYMER  PRODUCTS PVT.LTD."/>
    <s v="PARAGON POLYMER PRODUCTS (P)LTD."/>
    <n v="526500"/>
    <x v="0"/>
  </r>
  <r>
    <n v="169"/>
    <n v="3107420"/>
    <s v="07.03.2017"/>
    <d v="2017-03-01T00:00:00"/>
    <n v="9103707578"/>
    <n v="1600354"/>
    <s v="VEGAROL C1214"/>
    <x v="1"/>
    <s v="3823.70.90"/>
    <n v="19.82"/>
    <s v="MT"/>
    <s v="ESTEEM INDUSTRIES PVT. LTD. UNIT II"/>
    <s v="ESTEEM INDUSTRIES PVT. LTD. UNIT II"/>
    <n v="3314895"/>
    <x v="0"/>
  </r>
  <r>
    <n v="170"/>
    <n v="3107421"/>
    <s v="07.03.2017"/>
    <d v="2017-03-01T00:00:00"/>
    <n v="9103707579"/>
    <n v="1600602"/>
    <s v="VEGAROL C1618 TA (25 KG BAG)"/>
    <x v="1"/>
    <s v="3823.70.90"/>
    <n v="8"/>
    <s v="MT"/>
    <s v="PRAKASH CHEMICALS PVT.LTD"/>
    <s v="PRAKASH CHEMICALS PVT.LTD"/>
    <n v="792000"/>
    <x v="0"/>
  </r>
  <r>
    <n v="171"/>
    <n v="3107422"/>
    <s v="07.03.2017"/>
    <d v="2017-03-01T00:00:00"/>
    <n v="9103707580"/>
    <n v="1600355"/>
    <s v="VEGAROL C1214 (170 KG DRUM)"/>
    <x v="1"/>
    <s v="3823.70.90"/>
    <n v="0.17"/>
    <s v="MT"/>
    <s v="PRAKASH CHEMICALS PVT.LTD"/>
    <s v="PRAKASH CHEMICALS PVT.LTD"/>
    <n v="31790"/>
    <x v="0"/>
  </r>
  <r>
    <n v="172"/>
    <n v="3107423"/>
    <s v="07.03.2017"/>
    <d v="2017-03-01T00:00:00"/>
    <n v="9103707581"/>
    <n v="1600355"/>
    <s v="VEGAROL C1214 (170 KG DRUM)"/>
    <x v="1"/>
    <s v="3823.70.90"/>
    <n v="0.51"/>
    <s v="MT"/>
    <s v="PRAKASH CHEMICALS PVT.LTD"/>
    <s v="PRAKASH CHEMICALS PVT.LTD"/>
    <n v="94860"/>
    <x v="0"/>
  </r>
  <r>
    <n v="173"/>
    <n v="3107424"/>
    <s v="07.03.2017"/>
    <d v="2017-03-01T00:00:00"/>
    <n v="9103707582"/>
    <n v="1600603"/>
    <s v="VEGAROL C1618 50:50 (25 KG BAG)"/>
    <x v="1"/>
    <s v="3823.70.90"/>
    <n v="10"/>
    <s v="MT"/>
    <s v="KRISHNA ANTIOXIDANTS PVT. LTD.- KHE"/>
    <s v="KRISHNA ANTIOXIDANTS PVT. LTD.- KHE"/>
    <n v="975000"/>
    <x v="3"/>
  </r>
  <r>
    <n v="174"/>
    <n v="3107425"/>
    <s v="07.03.2017"/>
    <d v="2017-03-01T00:00:00"/>
    <n v="9103707583"/>
    <n v="1600397"/>
    <s v="STEARIC ACID UTSR (25 KG BAG)"/>
    <x v="2"/>
    <s v="3823.11.90"/>
    <n v="9"/>
    <s v="MT"/>
    <s v="GOODYEAR SOUTH-ASIA  TYRES PVT. LTD"/>
    <s v="GOODYEAR SOUTH-ASIA  TYRES PVT. LTD"/>
    <n v="558000"/>
    <x v="0"/>
  </r>
  <r>
    <n v="175"/>
    <n v="3107426"/>
    <s v="07.03.2017"/>
    <d v="2017-03-01T00:00:00"/>
    <n v="9103707584"/>
    <n v="1600591"/>
    <s v="GLYCERIN IP (250 KG DRUM)"/>
    <x v="3"/>
    <s v="2905.45.00"/>
    <n v="8.75"/>
    <s v="MT"/>
    <s v="GROUP PHARMACEUTICALS LTD.-MALUR"/>
    <s v="GROUP PHARMACEUTICALS LTD.-MALUR"/>
    <n v="490000"/>
    <x v="0"/>
  </r>
  <r>
    <n v="176"/>
    <n v="3107427"/>
    <s v="07.03.2017"/>
    <d v="2017-03-01T00:00:00"/>
    <n v="9103707585"/>
    <n v="1600397"/>
    <s v="STEARIC ACID UTSR (25 KG BAG)"/>
    <x v="2"/>
    <s v="3823.11.90"/>
    <n v="20"/>
    <s v="MT"/>
    <s v="GOODYEAR INDIA LIMITED."/>
    <s v="GOODYEAR INDIA LIMITED."/>
    <n v="1240000"/>
    <x v="0"/>
  </r>
  <r>
    <n v="177"/>
    <n v="3107428"/>
    <s v="07.03.2017"/>
    <d v="2017-03-01T00:00:00"/>
    <n v="9103707586"/>
    <n v="1600602"/>
    <s v="VEGAROL C1618 TA (25 KG BAG)"/>
    <x v="1"/>
    <s v="3823.70.90"/>
    <n v="14.175000000000001"/>
    <s v="MT"/>
    <s v="PRAKASH CHEMICALS PVT.LTD"/>
    <s v="ARJUN BEES WAX INDUSTRIES"/>
    <n v="1346625"/>
    <x v="0"/>
  </r>
  <r>
    <n v="178"/>
    <n v="3107429"/>
    <s v="07.03.2017"/>
    <d v="2017-03-01T00:00:00"/>
    <n v="9103707587"/>
    <n v="1600845"/>
    <s v="VEGAROL C16 98 (25 KG BAG)"/>
    <x v="1"/>
    <s v="2905.17.00"/>
    <n v="1.5"/>
    <s v="MT"/>
    <s v="PRAKASH CHEMICALS PVT.LTD"/>
    <s v="ARJUN BEES WAX INDUSTRIES"/>
    <n v="147000"/>
    <x v="0"/>
  </r>
  <r>
    <n v="179"/>
    <n v="3107430"/>
    <s v="07.03.2017"/>
    <d v="2017-03-01T00:00:00"/>
    <n v="9103707588"/>
    <n v="1600504"/>
    <s v="GLYCERIN CP"/>
    <x v="3"/>
    <s v="2905.45.00"/>
    <n v="20.05"/>
    <s v="MT"/>
    <s v="BASF INDIA LTD. - DAHEJ"/>
    <s v="BASF INDIA LTD. - DAHEJ"/>
    <n v="959593"/>
    <x v="0"/>
  </r>
  <r>
    <n v="180"/>
    <n v="3107431"/>
    <s v="07.03.2017"/>
    <d v="2017-03-01T00:00:00"/>
    <n v="9103707589"/>
    <n v="1600591"/>
    <s v="GLYCERIN IP (250 KG DRUM)"/>
    <x v="3"/>
    <s v="2905.45.00"/>
    <n v="0.75"/>
    <s v="MT"/>
    <s v="KREATION HANDICRAFTS"/>
    <s v="KREATION HANDICRAFTS"/>
    <n v="40500"/>
    <x v="0"/>
  </r>
  <r>
    <n v="181"/>
    <n v="3107432"/>
    <s v="07.03.2017"/>
    <d v="2017-03-01T00:00:00"/>
    <n v="9103707590"/>
    <n v="1600591"/>
    <s v="GLYCERIN IP (250 KG DRUM)"/>
    <x v="3"/>
    <s v="2905.45.00"/>
    <n v="1.5"/>
    <s v="MT"/>
    <s v="ABBOTT HEALTHCARE PRIVATE LIMITED"/>
    <s v="ABBOTT HEALTHCARE PRIVATE LIMITED"/>
    <n v="93000"/>
    <x v="0"/>
  </r>
  <r>
    <n v="182"/>
    <n v="3107433"/>
    <s v="07.03.2017"/>
    <d v="2017-03-01T00:00:00"/>
    <n v="9103707591"/>
    <n v="1600845"/>
    <s v="VEGAROL C16 98 (25 KG BAG)"/>
    <x v="1"/>
    <s v="2905.17.00"/>
    <n v="0.15"/>
    <s v="MT"/>
    <s v="ORIFLAME INDIA PVT. LTD."/>
    <s v="ORIFLAME INDIA PVT. LTD."/>
    <n v="17250"/>
    <x v="0"/>
  </r>
  <r>
    <n v="183"/>
    <n v="3107434"/>
    <s v="07.03.2017"/>
    <d v="2017-03-01T00:00:00"/>
    <n v="9103707592"/>
    <n v="1600602"/>
    <s v="VEGAROL C1618 TA (25 KG BAG)"/>
    <x v="1"/>
    <s v="3823.70.90"/>
    <n v="3"/>
    <s v="MT"/>
    <s v="KHONA DRUG AGENCIES"/>
    <s v="ENCUBE ETHICALS PVT.LTD."/>
    <n v="303000"/>
    <x v="0"/>
  </r>
  <r>
    <n v="184"/>
    <n v="3107435"/>
    <s v="07.03.2017"/>
    <d v="2017-03-01T00:00:00"/>
    <n v="9103707593"/>
    <n v="1600315"/>
    <s v="VEGAROL C18 98 (25 KG BAG)"/>
    <x v="1"/>
    <s v="2905.17.00"/>
    <n v="1"/>
    <s v="MT"/>
    <s v="KHONA DRUG AGENCIES"/>
    <s v="KHONA DRUG AGENCIES"/>
    <n v="103000"/>
    <x v="0"/>
  </r>
  <r>
    <n v="185"/>
    <n v="3107436"/>
    <s v="07.03.2017"/>
    <d v="2017-03-01T00:00:00"/>
    <n v="9103707594"/>
    <n v="1600292"/>
    <s v="CAPRYLIC ACID 99% (180 KG DRUM)"/>
    <x v="2"/>
    <s v="2915.90.20"/>
    <n v="0.18"/>
    <s v="MT"/>
    <s v="H.K. ENTERPRISE"/>
    <s v="H.K. ENTERPRISE"/>
    <n v="73800"/>
    <x v="0"/>
  </r>
  <r>
    <n v="186"/>
    <n v="3107437"/>
    <s v="07.03.2017"/>
    <d v="2017-03-01T00:00:00"/>
    <n v="9103707595"/>
    <n v="1600602"/>
    <s v="VEGAROL C1618 TA (25 KG BAG)"/>
    <x v="1"/>
    <s v="3823.70.90"/>
    <n v="5"/>
    <s v="MT"/>
    <s v="KHONA DRUG AGENCIES"/>
    <s v="KHONA DRUG AGENCIES"/>
    <n v="485000"/>
    <x v="0"/>
  </r>
  <r>
    <n v="187"/>
    <n v="3107438"/>
    <s v="07.03.2017"/>
    <d v="2017-03-01T00:00:00"/>
    <n v="9103707596"/>
    <n v="1600355"/>
    <s v="VEGAROL C1214 (170 KG DRUM)"/>
    <x v="1"/>
    <s v="3823.70.90"/>
    <n v="1.7"/>
    <s v="MT"/>
    <s v="KHONA DRUG AGENCIES"/>
    <s v="KHONA DRUG AGENCIES"/>
    <n v="295800"/>
    <x v="0"/>
  </r>
  <r>
    <n v="188"/>
    <n v="3107439"/>
    <s v="07.03.2017"/>
    <d v="2017-03-01T00:00:00"/>
    <n v="9103707597"/>
    <n v="1600354"/>
    <s v="VEGAROL C1214"/>
    <x v="1"/>
    <s v="3823.70.90"/>
    <n v="20.309999999999999"/>
    <s v="MT"/>
    <s v="RHODIA SPECIALTY CHEMICALS INDIA LT"/>
    <s v="RHODIA SPECIALTY CHEMICALS INDIA LT"/>
    <n v="3173346.11"/>
    <x v="0"/>
  </r>
  <r>
    <n v="189"/>
    <n v="3107440"/>
    <s v="07.03.2017"/>
    <d v="2017-03-01T00:00:00"/>
    <n v="9103707598"/>
    <n v="1600354"/>
    <s v="VEGAROL C1214"/>
    <x v="1"/>
    <s v="3823.70.90"/>
    <n v="21.01"/>
    <s v="MT"/>
    <s v="ESTEEM INDUSTRIES PVT. LTD. UNIT II"/>
    <s v="ESTEEM INDUSTRIES PVT. LTD. UNIT II"/>
    <n v="3513922.5"/>
    <x v="0"/>
  </r>
  <r>
    <n v="190"/>
    <n v="3201880"/>
    <s v="07.03.2017"/>
    <d v="2017-03-01T00:00:00"/>
    <n v="7103751779"/>
    <n v="1600120"/>
    <s v="VEGAROL C16 98 (25 KG BAG)"/>
    <x v="1"/>
    <s v="2905.17.00"/>
    <n v="16"/>
    <s v="MT"/>
    <s v="WEGOCHEM MEXICANA S de RL de CV"/>
    <s v="WEGOCHEM MEXICANA S de RL de CV"/>
    <n v="1677984"/>
    <x v="1"/>
  </r>
  <r>
    <n v="191"/>
    <n v="3201881"/>
    <s v="07.03.2017"/>
    <d v="2017-03-01T00:00:00"/>
    <n v="7103751780"/>
    <n v="1600316"/>
    <s v="VEGAROL C18 98 (50 LB BAG)"/>
    <x v="1"/>
    <s v="2905.17.00"/>
    <n v="18.143999999999998"/>
    <s v="MT"/>
    <s v="VVF LLC"/>
    <s v="VVF LLC"/>
    <n v="1807576.32"/>
    <x v="1"/>
  </r>
  <r>
    <n v="192"/>
    <n v="3201882"/>
    <s v="07.03.2017"/>
    <d v="2017-03-01T00:00:00"/>
    <n v="7103751781"/>
    <n v="1601235"/>
    <s v="VEGAROL C1618 50:50 (50 LB BAG)MB"/>
    <x v="1"/>
    <s v="3823.70.90"/>
    <n v="18.143999999999998"/>
    <s v="MT"/>
    <s v="VVF LLC"/>
    <s v="VVF LLC"/>
    <n v="1796801.82"/>
    <x v="1"/>
  </r>
  <r>
    <n v="193"/>
    <n v="3107441"/>
    <s v="08.03.2017"/>
    <d v="2017-03-01T00:00:00"/>
    <n v="9103707599"/>
    <n v="1600290"/>
    <s v="HYDROGEN GAS"/>
    <x v="0"/>
    <s v="2804.10.00"/>
    <n v="1601"/>
    <s v="M3"/>
    <s v="LIQUID AIR"/>
    <s v="TATA STEEL LIMITED"/>
    <n v="41626"/>
    <x v="0"/>
  </r>
  <r>
    <n v="194"/>
    <n v="3107442"/>
    <s v="08.03.2017"/>
    <d v="2017-03-01T00:00:00"/>
    <n v="9103707600"/>
    <n v="1600504"/>
    <s v="GLYCERIN CP"/>
    <x v="3"/>
    <s v="2905.45.00"/>
    <n v="19.89"/>
    <s v="MT"/>
    <s v="TECHNOVA IMAGING SYSTEMS (P) LTD"/>
    <s v="TECHNOVA IMAGING SYSTEMS (P) LTD"/>
    <n v="875160"/>
    <x v="0"/>
  </r>
  <r>
    <n v="195"/>
    <n v="3107443"/>
    <s v="08.03.2017"/>
    <d v="2017-03-01T00:00:00"/>
    <n v="9103707601"/>
    <n v="1600354"/>
    <s v="VEGAROL C1214"/>
    <x v="1"/>
    <s v="3823.70.90"/>
    <n v="20.85"/>
    <s v="MT"/>
    <s v="RHODIA SPECIALTY CHEMICALS INDIA LT"/>
    <s v="RHODIA SPECIALTY CHEMICALS INDIA LT"/>
    <n v="3257718.68"/>
    <x v="0"/>
  </r>
  <r>
    <n v="196"/>
    <n v="3107444"/>
    <s v="08.03.2017"/>
    <d v="2017-03-01T00:00:00"/>
    <n v="9103707602"/>
    <n v="1600385"/>
    <s v="LOW GRADE FATTY ALCOHOL"/>
    <x v="1"/>
    <s v="3823.70.90"/>
    <n v="19.850000000000001"/>
    <s v="MT"/>
    <s v="MAGMA PETROCHEM ENERGY"/>
    <s v="MAGMA PETROCHEM ENERGY"/>
    <n v="332914.08"/>
    <x v="0"/>
  </r>
  <r>
    <n v="197"/>
    <n v="3107445"/>
    <s v="08.03.2017"/>
    <d v="2017-03-01T00:00:00"/>
    <n v="9103707603"/>
    <n v="1600385"/>
    <s v="LOW GRADE FATTY ALCOHOL"/>
    <x v="1"/>
    <s v="3823.70.90"/>
    <n v="19.29"/>
    <s v="MT"/>
    <s v="OZONE INTERNATIONAL"/>
    <s v="OZONE INTERNATIONAL"/>
    <n v="323522.03999999998"/>
    <x v="0"/>
  </r>
  <r>
    <n v="198"/>
    <n v="3107446"/>
    <s v="08.03.2017"/>
    <d v="2017-03-01T00:00:00"/>
    <n v="9103707604"/>
    <n v="1600300"/>
    <s v="ERUCIC ACID 90%"/>
    <x v="2"/>
    <s v="2916.19.90"/>
    <n v="19.87"/>
    <s v="MT"/>
    <s v="FINE ORGANIC INDUSTRIES PVT. LTD."/>
    <s v="FINE ORGANIC INDUSTRIES PVT. LTD."/>
    <n v="3616340"/>
    <x v="0"/>
  </r>
  <r>
    <n v="199"/>
    <n v="3107447"/>
    <s v="08.03.2017"/>
    <d v="2017-03-01T00:00:00"/>
    <n v="9103707605"/>
    <n v="1600290"/>
    <s v="HYDROGEN GAS"/>
    <x v="0"/>
    <s v="2804.10.00"/>
    <n v="2710"/>
    <s v="M3"/>
    <s v="MODERN INDUSTRIAL GASES PVT. LTD."/>
    <s v="MODERN INDUSTRIAL GASES PVT. LTD."/>
    <n v="70460"/>
    <x v="0"/>
  </r>
  <r>
    <n v="200"/>
    <n v="3107448"/>
    <s v="08.03.2017"/>
    <d v="2017-03-01T00:00:00"/>
    <n v="9103707606"/>
    <n v="1600354"/>
    <s v="VEGAROL C1214"/>
    <x v="1"/>
    <s v="3823.70.90"/>
    <n v="10.41"/>
    <s v="MT"/>
    <s v="KHONA DRUG AGENCIES"/>
    <s v="VISWAAT  CHEMICALS  LTD."/>
    <n v="1759290"/>
    <x v="0"/>
  </r>
  <r>
    <n v="201"/>
    <n v="3107449"/>
    <s v="08.03.2017"/>
    <d v="2017-03-01T00:00:00"/>
    <n v="9103707607"/>
    <n v="1600354"/>
    <s v="VEGAROL C1214"/>
    <x v="1"/>
    <s v="3823.70.90"/>
    <n v="16.48"/>
    <s v="MT"/>
    <s v="GALAXY SURFACTANTS  LTD.-LOCAL"/>
    <s v="GALAXY SURFACTANTS  LTD. -V-23"/>
    <n v="2666224.88"/>
    <x v="0"/>
  </r>
  <r>
    <n v="202"/>
    <n v="3107450"/>
    <s v="08.03.2017"/>
    <d v="2017-03-01T00:00:00"/>
    <n v="9103707608"/>
    <n v="1600292"/>
    <s v="CAPRYLIC ACID 99% (180 KG DRUM)"/>
    <x v="2"/>
    <s v="2915.90.20"/>
    <n v="0.36"/>
    <s v="MT"/>
    <s v="CHEMETALL  INDIA PVT. LTD."/>
    <s v="CHEMETALL  INDIA PVT. LTD."/>
    <n v="147600"/>
    <x v="0"/>
  </r>
  <r>
    <n v="203"/>
    <n v="3107451"/>
    <s v="08.03.2017"/>
    <d v="2017-03-01T00:00:00"/>
    <n v="9103707609"/>
    <n v="1600591"/>
    <s v="GLYCERIN IP (250 KG DRUM)"/>
    <x v="3"/>
    <s v="2905.45.00"/>
    <n v="9"/>
    <s v="MT"/>
    <s v="KHONA DRUG AGENCIES"/>
    <s v="KHONA DRUG AGENCIES"/>
    <n v="477000"/>
    <x v="0"/>
  </r>
  <r>
    <n v="204"/>
    <n v="3107452"/>
    <s v="08.03.2017"/>
    <d v="2017-03-01T00:00:00"/>
    <n v="9103707610"/>
    <n v="1600591"/>
    <s v="GLYCERIN IP (250 KG DRUM)"/>
    <x v="3"/>
    <s v="2905.45.00"/>
    <n v="20.5"/>
    <s v="MT"/>
    <s v="SHRI KRISHNA AGENCIES- BADDI"/>
    <s v="SHRI KRISHNA AGENCIES- BADDI"/>
    <n v="1066000"/>
    <x v="5"/>
  </r>
  <r>
    <n v="205"/>
    <n v="3107452"/>
    <s v="08.03.2017"/>
    <d v="2017-03-01T00:00:00"/>
    <n v="9103707611"/>
    <n v="1600591"/>
    <s v="GLYCERIN IP (250 KG DRUM)"/>
    <x v="3"/>
    <s v="2905.45.00"/>
    <n v="-20.5"/>
    <s v="MT"/>
    <s v="SHRI KRISHNA AGENCIES- BADDI"/>
    <s v="SHRI KRISHNA AGENCIES- BADDI"/>
    <n v="-1066000"/>
    <x v="5"/>
  </r>
  <r>
    <n v="206"/>
    <n v="3107453"/>
    <s v="08.03.2017"/>
    <d v="2017-03-01T00:00:00"/>
    <n v="9103707612"/>
    <n v="1600591"/>
    <s v="GLYCERIN IP (250 KG DRUM)"/>
    <x v="3"/>
    <s v="2905.45.00"/>
    <n v="10"/>
    <s v="MT"/>
    <s v="SHRI KRISHNA AGENCIES- BADDI"/>
    <s v="SHRI KRISHNA AGENCIES- BADDI"/>
    <n v="520000"/>
    <x v="0"/>
  </r>
  <r>
    <n v="207"/>
    <n v="3107454"/>
    <s v="08.03.2017"/>
    <d v="2017-03-01T00:00:00"/>
    <n v="9103707613"/>
    <n v="1600591"/>
    <s v="GLYCERIN IP (250 KG DRUM)"/>
    <x v="3"/>
    <s v="2905.45.00"/>
    <n v="10.5"/>
    <s v="MT"/>
    <s v="SHRI KRISHNA AGENCIES- BADDI"/>
    <s v="SHRI KRISHNA AGENCIES- BADDI"/>
    <n v="546000"/>
    <x v="0"/>
  </r>
  <r>
    <n v="208"/>
    <n v="3107455"/>
    <s v="08.03.2017"/>
    <d v="2017-03-01T00:00:00"/>
    <n v="9103707614"/>
    <n v="1700098"/>
    <s v="COAL FLYASH"/>
    <x v="5"/>
    <s v="2621.90.00"/>
    <n v="11.43"/>
    <s v="MT"/>
    <s v="K.D.PATIL &amp; CONSTRUCTION"/>
    <s v="K.D.PATIL &amp; CONSTRUCTION"/>
    <n v="114.3"/>
    <x v="2"/>
  </r>
  <r>
    <n v="209"/>
    <n v="3107456"/>
    <s v="08.03.2017"/>
    <d v="2017-03-01T00:00:00"/>
    <n v="9103707615"/>
    <n v="1600603"/>
    <s v="VEGAROL C1618 50:50 (25 KG BAG)"/>
    <x v="1"/>
    <s v="3823.70.90"/>
    <n v="5"/>
    <s v="MT"/>
    <s v="THERMAX LIMITED"/>
    <s v="THERMAX LIMITED"/>
    <n v="517500"/>
    <x v="0"/>
  </r>
  <r>
    <n v="210"/>
    <n v="3107457"/>
    <s v="08.03.2017"/>
    <d v="2017-03-01T00:00:00"/>
    <n v="9103707616"/>
    <n v="1600591"/>
    <s v="GLYCERIN IP (250 KG DRUM)"/>
    <x v="3"/>
    <s v="2905.45.00"/>
    <n v="1"/>
    <s v="MT"/>
    <s v="KHONA DRUG AGENCIES"/>
    <s v="KHONA DRUG AGENCIES"/>
    <n v="53000"/>
    <x v="0"/>
  </r>
  <r>
    <n v="211"/>
    <n v="3107458"/>
    <s v="08.03.2017"/>
    <d v="2017-03-01T00:00:00"/>
    <n v="9103707617"/>
    <n v="1600845"/>
    <s v="VEGAROL C16 98 (25 KG BAG)"/>
    <x v="1"/>
    <s v="2905.17.00"/>
    <n v="2"/>
    <s v="MT"/>
    <s v="KHONA DRUG AGENCIES"/>
    <s v="KHONA DRUG AGENCIES"/>
    <n v="202000"/>
    <x v="0"/>
  </r>
  <r>
    <n v="212"/>
    <n v="3107459"/>
    <s v="08.03.2017"/>
    <d v="2017-03-01T00:00:00"/>
    <n v="9103707618"/>
    <n v="1600516"/>
    <s v="GLYCERIN CP (250 KG DRUM)"/>
    <x v="3"/>
    <s v="2905.45.00"/>
    <n v="5"/>
    <s v="MT"/>
    <s v="H.K. ENTERPRISE"/>
    <s v="H.K. ENTERPRISE"/>
    <n v="250000"/>
    <x v="0"/>
  </r>
  <r>
    <n v="213"/>
    <n v="3107460"/>
    <s v="08.03.2017"/>
    <d v="2017-03-01T00:00:00"/>
    <n v="9103707619"/>
    <n v="1600516"/>
    <s v="GLYCERIN CP (250 KG DRUM)"/>
    <x v="3"/>
    <s v="2905.45.00"/>
    <n v="1"/>
    <s v="MT"/>
    <s v="AKZO NOBEL INDIA LTD."/>
    <s v="AKZO NOBEL INDIA LTD."/>
    <n v="51000"/>
    <x v="0"/>
  </r>
  <r>
    <n v="214"/>
    <n v="3107461"/>
    <s v="08.03.2017"/>
    <d v="2017-03-01T00:00:00"/>
    <n v="9103707620"/>
    <n v="1600516"/>
    <s v="GLYCERIN CP (250 KG DRUM)"/>
    <x v="3"/>
    <s v="2905.45.00"/>
    <n v="5"/>
    <s v="MT"/>
    <s v="GODFREY PHILLIPS INDIA LTD."/>
    <s v="GODFREY PHILLIPS INDIA LTD."/>
    <n v="245000"/>
    <x v="0"/>
  </r>
  <r>
    <n v="215"/>
    <n v="3107462"/>
    <s v="08.03.2017"/>
    <d v="2017-03-01T00:00:00"/>
    <n v="9103707621"/>
    <n v="1600720"/>
    <s v="POLYMERISED FATTY ACID"/>
    <x v="2"/>
    <s v="3823.19.00"/>
    <n v="9.9700000000000006"/>
    <s v="MT"/>
    <s v="INDUSTRIAL OILS"/>
    <s v="INDUSTRIAL OILS"/>
    <n v="156761.1"/>
    <x v="0"/>
  </r>
  <r>
    <n v="216"/>
    <n v="3107463"/>
    <s v="08.03.2017"/>
    <d v="2017-03-01T00:00:00"/>
    <n v="9103707622"/>
    <n v="1600290"/>
    <s v="HYDROGEN GAS"/>
    <x v="0"/>
    <s v="2804.10.00"/>
    <n v="1281"/>
    <s v="M3"/>
    <s v="SMG GASES &amp; CHEMICALS PVT.LTD."/>
    <s v="S I GROUP INDIA PVT. LTD."/>
    <n v="33306"/>
    <x v="0"/>
  </r>
  <r>
    <n v="217"/>
    <n v="3201883"/>
    <s v="08.03.2017"/>
    <d v="2017-03-01T00:00:00"/>
    <n v="7103751782"/>
    <n v="1600308"/>
    <s v="VEGAROL C16 98 (50 LB BAG)"/>
    <x v="1"/>
    <s v="2905.17.00"/>
    <n v="19.844999999999999"/>
    <s v="MT"/>
    <s v="VVF LLC"/>
    <s v="VVF LLC"/>
    <n v="2055945.54"/>
    <x v="1"/>
  </r>
  <r>
    <n v="218"/>
    <n v="3201884"/>
    <s v="08.03.2017"/>
    <d v="2017-03-01T00:00:00"/>
    <n v="7103751783"/>
    <n v="1600393"/>
    <s v="VEGAROL C1618 TA (25 KG BAG)"/>
    <x v="1"/>
    <s v="3823.70.90"/>
    <n v="16"/>
    <s v="MT"/>
    <s v="WEGOCHEM MEXICANA S de RL de CV"/>
    <s v="WEGOCHEM MEXICANA S de RL de CV"/>
    <n v="1530144"/>
    <x v="1"/>
  </r>
  <r>
    <n v="219"/>
    <n v="3201885"/>
    <s v="08.03.2017"/>
    <d v="2017-03-01T00:00:00"/>
    <n v="7103751784"/>
    <n v="1600362"/>
    <s v="VEGAROL C1618 50:50 (25 KG BAG)"/>
    <x v="1"/>
    <s v="3823.70.90"/>
    <n v="12"/>
    <s v="MT"/>
    <s v="BERG &amp; SCHMIDT GMBH &amp; CO. KG"/>
    <s v="BERG &amp; SCHMIDT GMBH &amp; CO. KG"/>
    <n v="1176120"/>
    <x v="1"/>
  </r>
  <r>
    <n v="220"/>
    <n v="3201886"/>
    <s v="08.03.2017"/>
    <d v="2017-03-01T00:00:00"/>
    <n v="7103751785"/>
    <n v="1600308"/>
    <s v="VEGAROL C16 98 (50 LB BAG)"/>
    <x v="1"/>
    <s v="2905.17.00"/>
    <n v="18.143999999999998"/>
    <s v="MT"/>
    <s v="VVF LLC"/>
    <s v="VVF LLC"/>
    <n v="1837504.02"/>
    <x v="1"/>
  </r>
  <r>
    <n v="221"/>
    <n v="3201887"/>
    <s v="08.03.2017"/>
    <d v="2017-03-01T00:00:00"/>
    <n v="7103751786"/>
    <n v="1600293"/>
    <s v="CAPRIC ACID 99%"/>
    <x v="2"/>
    <s v="2915.90.90"/>
    <n v="19.670000000000002"/>
    <s v="MT"/>
    <s v="VVF SINGAPORE PTE LTD"/>
    <s v="VVF SINGAPORE PTE LTD"/>
    <n v="3794041.68"/>
    <x v="1"/>
  </r>
  <r>
    <n v="222"/>
    <n v="3201888"/>
    <s v="08.03.2017"/>
    <d v="2017-03-01T00:00:00"/>
    <n v="7103751787"/>
    <n v="1601370"/>
    <s v="PALMITIC ACID 98% (25 KG BAG)(BEADS)"/>
    <x v="2"/>
    <s v="2915.70.10"/>
    <n v="16"/>
    <s v="MT"/>
    <s v="BERG &amp; SCHMIDT GMBH &amp; CO. KG"/>
    <s v="BERG &amp; SCHMIDT GMBH &amp; CO. KG"/>
    <n v="1140480"/>
    <x v="1"/>
  </r>
  <r>
    <n v="223"/>
    <n v="3201889"/>
    <s v="08.03.2017"/>
    <d v="2017-03-01T00:00:00"/>
    <n v="7103751788"/>
    <n v="1601370"/>
    <s v="PALMITIC ACID 98% (25 KG BAG)(BEADS)"/>
    <x v="2"/>
    <s v="2915.70.10"/>
    <n v="16"/>
    <s v="MT"/>
    <s v="BERG &amp; SCHMIDT GMBH &amp; CO. KG"/>
    <s v="BERG &amp; SCHMIDT GMBH &amp; CO. KG"/>
    <n v="1140480"/>
    <x v="1"/>
  </r>
  <r>
    <n v="224"/>
    <n v="3201890"/>
    <s v="08.03.2017"/>
    <d v="2017-03-01T00:00:00"/>
    <n v="7103751789"/>
    <n v="1601370"/>
    <s v="PALMITIC ACID 98% (25 KG BAG)(BEADS)"/>
    <x v="2"/>
    <s v="2915.70.10"/>
    <n v="16"/>
    <s v="MT"/>
    <s v="BERG &amp; SCHMIDT GMBH &amp; CO. KG"/>
    <s v="BERG &amp; SCHMIDT GMBH &amp; CO. KG"/>
    <n v="1140480"/>
    <x v="1"/>
  </r>
  <r>
    <n v="225"/>
    <n v="3201891"/>
    <s v="08.03.2017"/>
    <d v="2017-03-01T00:00:00"/>
    <n v="7103751790"/>
    <n v="1600308"/>
    <s v="VEGAROL C16 98 (50 LB BAG)"/>
    <x v="1"/>
    <s v="2905.17.00"/>
    <n v="19.844999999999999"/>
    <s v="MT"/>
    <s v="VVF LLC"/>
    <s v="VVF LLC"/>
    <n v="2054434.8"/>
    <x v="1"/>
  </r>
  <r>
    <n v="226"/>
    <n v="3201892"/>
    <s v="08.03.2017"/>
    <d v="2017-03-01T00:00:00"/>
    <n v="7103751791"/>
    <n v="1002364"/>
    <s v="JUMBOBAG 500KG(90&quot;X90&quot;X125&quot;WITHOUT LINER"/>
    <x v="5"/>
    <s v="3923.21.00"/>
    <n v="36"/>
    <s v="NOS"/>
    <s v="VVF LLC"/>
    <s v="VVF LLC"/>
    <n v="11330.88"/>
    <x v="1"/>
  </r>
  <r>
    <n v="227"/>
    <n v="3201892"/>
    <s v="08.03.2017"/>
    <d v="2017-03-01T00:00:00"/>
    <n v="7103751791"/>
    <n v="1601200"/>
    <s v="VEGAROL C1618 50:50 (25 KG BAG) (MB)"/>
    <x v="1"/>
    <s v="3823.70.90"/>
    <n v="18"/>
    <s v="MT"/>
    <s v="VVF LLC"/>
    <s v="VVF LLC"/>
    <n v="1521382.5"/>
    <x v="1"/>
  </r>
  <r>
    <n v="228"/>
    <n v="3107464"/>
    <s v="09.03.2017"/>
    <d v="2017-03-01T00:00:00"/>
    <n v="9103707623"/>
    <n v="1600290"/>
    <s v="HYDROGEN GAS"/>
    <x v="0"/>
    <s v="2804.10.00"/>
    <n v="2891"/>
    <s v="M3"/>
    <s v="MODERN INDUSTRIAL GASES PVT. LTD."/>
    <s v="MODERN INDUSTRIAL GASES PVT. LTD."/>
    <n v="75166"/>
    <x v="0"/>
  </r>
  <r>
    <n v="229"/>
    <n v="3107465"/>
    <s v="09.03.2017"/>
    <d v="2017-03-01T00:00:00"/>
    <n v="9103707624"/>
    <n v="1600354"/>
    <s v="VEGAROL C1214"/>
    <x v="1"/>
    <s v="3823.70.90"/>
    <n v="25.65"/>
    <s v="MT"/>
    <s v="GALAXY SURFACTANTS  LTD.-LOCAL"/>
    <s v="GALAXY SURFACTANTS LTD-JHAGADIA EOU"/>
    <n v="4181468.13"/>
    <x v="0"/>
  </r>
  <r>
    <n v="230"/>
    <n v="3107466"/>
    <s v="09.03.2017"/>
    <d v="2017-03-01T00:00:00"/>
    <n v="9103707625"/>
    <n v="1600354"/>
    <s v="VEGAROL C1214"/>
    <x v="1"/>
    <s v="3823.70.90"/>
    <n v="30.2"/>
    <s v="MT"/>
    <s v="GALAXY SURFACTANTS  LTD.-LOCAL"/>
    <s v="GALAXY SURFACTANTS LTD-JHAGADIA EOU"/>
    <n v="4923210.04"/>
    <x v="0"/>
  </r>
  <r>
    <n v="231"/>
    <n v="3107467"/>
    <s v="09.03.2017"/>
    <d v="2017-03-01T00:00:00"/>
    <n v="9103707626"/>
    <n v="1600370"/>
    <s v="VEGAROL C22 (25 KG BAG)"/>
    <x v="1"/>
    <s v="3823.70.90"/>
    <n v="5"/>
    <s v="MT"/>
    <s v="THERMAX LIMITED"/>
    <s v="THERMAX LIMITED"/>
    <n v="1243750"/>
    <x v="0"/>
  </r>
  <r>
    <n v="232"/>
    <n v="3107468"/>
    <s v="09.03.2017"/>
    <d v="2017-03-01T00:00:00"/>
    <n v="9103707627"/>
    <n v="1600385"/>
    <s v="LOW GRADE FATTY ALCOHOL"/>
    <x v="1"/>
    <s v="3823.70.90"/>
    <n v="20.49"/>
    <s v="MT"/>
    <s v="MAGMA PETROCHEM ENERGY"/>
    <s v="MAGMA PETROCHEM ENERGY"/>
    <n v="343647.83"/>
    <x v="0"/>
  </r>
  <r>
    <n v="233"/>
    <n v="3107469"/>
    <s v="09.03.2017"/>
    <d v="2017-03-01T00:00:00"/>
    <n v="9103707628"/>
    <n v="1600290"/>
    <s v="HYDROGEN GAS"/>
    <x v="0"/>
    <s v="2804.10.00"/>
    <n v="2643"/>
    <s v="M3"/>
    <s v="SMG GASES &amp; CHEMICALS PVT.LTD."/>
    <s v="DEEPAK NITRITE LIMITED - TALOJA"/>
    <n v="68718"/>
    <x v="0"/>
  </r>
  <r>
    <n v="234"/>
    <n v="3107470"/>
    <s v="09.03.2017"/>
    <d v="2017-03-01T00:00:00"/>
    <n v="9103707629"/>
    <n v="1600516"/>
    <s v="GLYCERIN CP (250 KG DRUM)"/>
    <x v="3"/>
    <s v="2905.45.00"/>
    <n v="1.25"/>
    <s v="MT"/>
    <s v="MARICO LIMITED"/>
    <s v="AMEYA PLASTICS A/C MARICO LTD."/>
    <n v="60000"/>
    <x v="0"/>
  </r>
  <r>
    <n v="235"/>
    <n v="3107471"/>
    <s v="09.03.2017"/>
    <d v="2017-03-01T00:00:00"/>
    <n v="9103707630"/>
    <n v="1600385"/>
    <s v="LOW GRADE FATTY ALCOHOL"/>
    <x v="1"/>
    <s v="3823.70.90"/>
    <n v="21.06"/>
    <s v="MT"/>
    <s v="PATEL  PETRO"/>
    <s v="PATEL  PETRO"/>
    <n v="266118.15999999997"/>
    <x v="0"/>
  </r>
  <r>
    <n v="236"/>
    <n v="3107472"/>
    <s v="09.03.2017"/>
    <d v="2017-03-01T00:00:00"/>
    <n v="9103707631"/>
    <n v="1600354"/>
    <s v="VEGAROL C1214"/>
    <x v="1"/>
    <s v="3823.70.90"/>
    <n v="10.59"/>
    <s v="MT"/>
    <s v="KRISHNA ANTIOXIDANTS PVT. LTD.-CHIP"/>
    <s v="KRISHNA ANTIOXIDANTS PVT. LTD.-CHIP"/>
    <n v="1943265"/>
    <x v="0"/>
  </r>
  <r>
    <n v="237"/>
    <n v="3107473"/>
    <s v="09.03.2017"/>
    <d v="2017-03-01T00:00:00"/>
    <n v="9103707632"/>
    <n v="1600603"/>
    <s v="VEGAROL C1618 50:50 (25 KG BAG)"/>
    <x v="1"/>
    <s v="3823.70.90"/>
    <n v="16"/>
    <s v="MT"/>
    <s v="INDIA  GLYCOLS  LIMITED"/>
    <s v="INDIA  GLYCOLS  LIMITED"/>
    <n v="1568000"/>
    <x v="0"/>
  </r>
  <r>
    <n v="238"/>
    <n v="3107474"/>
    <s v="09.03.2017"/>
    <d v="2017-03-01T00:00:00"/>
    <n v="9103707633"/>
    <n v="1600516"/>
    <s v="GLYCERIN CP (250 KG DRUM)"/>
    <x v="3"/>
    <s v="2905.45.00"/>
    <n v="7"/>
    <s v="MT"/>
    <s v="BASF INDIA LIMITED.-PANVEL"/>
    <s v="BASF INDIA LIMITED.-PANVEL"/>
    <n v="350000"/>
    <x v="0"/>
  </r>
  <r>
    <n v="239"/>
    <n v="3107475"/>
    <s v="09.03.2017"/>
    <d v="2017-03-01T00:00:00"/>
    <n v="9103707634"/>
    <n v="1600290"/>
    <s v="HYDROGEN GAS"/>
    <x v="0"/>
    <s v="2804.10.00"/>
    <n v="1415"/>
    <s v="M3"/>
    <s v="SMG GASES &amp; CHEMICALS PVT.LTD."/>
    <s v="S I GROUP INDIA PVT. LTD."/>
    <n v="36790"/>
    <x v="0"/>
  </r>
  <r>
    <n v="240"/>
    <n v="3107476"/>
    <s v="09.03.2017"/>
    <d v="2017-03-01T00:00:00"/>
    <n v="9103707635"/>
    <n v="1600516"/>
    <s v="GLYCERIN CP (250 KG DRUM)"/>
    <x v="3"/>
    <s v="2905.45.00"/>
    <n v="2"/>
    <s v="MT"/>
    <s v="REMIK TRADING COMPANY PVT LTD"/>
    <s v="CHAMPION COATINGS PVT LTD"/>
    <n v="103000"/>
    <x v="0"/>
  </r>
  <r>
    <n v="241"/>
    <n v="3107477"/>
    <s v="09.03.2017"/>
    <d v="2017-03-01T00:00:00"/>
    <n v="9103707636"/>
    <n v="1601442"/>
    <s v="GLYCERIN EP (250 KG DRUM)"/>
    <x v="3"/>
    <s v="2905.45.00"/>
    <n v="0.25"/>
    <s v="MT"/>
    <s v="SANOFI INDIA LIMITED"/>
    <s v="LACTOSE INDIA LIMITED"/>
    <n v="14625"/>
    <x v="0"/>
  </r>
  <r>
    <n v="242"/>
    <n v="3107478"/>
    <s v="09.03.2017"/>
    <d v="2017-03-01T00:00:00"/>
    <n v="9103707637"/>
    <n v="1600397"/>
    <s v="STEARIC ACID UTSR (25 KG BAG)"/>
    <x v="2"/>
    <s v="3823.11.90"/>
    <n v="16"/>
    <s v="MT"/>
    <s v="BIRLA TYRES - BALASORE"/>
    <s v="BIRLA TYRES - BALASORE"/>
    <n v="944000"/>
    <x v="0"/>
  </r>
  <r>
    <n v="243"/>
    <n v="3107479"/>
    <s v="09.03.2017"/>
    <d v="2017-03-01T00:00:00"/>
    <n v="9103707638"/>
    <n v="1600354"/>
    <s v="VEGAROL C1214"/>
    <x v="1"/>
    <s v="3823.70.90"/>
    <n v="23.11"/>
    <s v="MT"/>
    <s v="GALAXY SURFACTANTS  LTD.-LOCAL"/>
    <s v="GALAXY SURFACTANTS  LTD. -V-23"/>
    <n v="3738862.67"/>
    <x v="0"/>
  </r>
  <r>
    <n v="244"/>
    <n v="3107480"/>
    <s v="09.03.2017"/>
    <d v="2017-03-01T00:00:00"/>
    <n v="9103707639"/>
    <n v="1600354"/>
    <s v="VEGAROL C1214"/>
    <x v="1"/>
    <s v="3823.70.90"/>
    <n v="16.57"/>
    <s v="MT"/>
    <s v="GALAXY SURFACTANTS  LTD.-LOCAL"/>
    <s v="GALAXY SURFACTANTS  LTD. -V-23"/>
    <n v="2680785.5699999998"/>
    <x v="0"/>
  </r>
  <r>
    <n v="245"/>
    <n v="3107481"/>
    <s v="09.03.2017"/>
    <d v="2017-03-01T00:00:00"/>
    <n v="9103707640"/>
    <n v="1600354"/>
    <s v="VEGAROL C1214"/>
    <x v="1"/>
    <s v="3823.70.90"/>
    <n v="21.47"/>
    <s v="MT"/>
    <s v="GALAXY SURFACTANTS  LTD.-LOCAL"/>
    <s v="GALAXY SURFACTANTS  LTD. -V-23"/>
    <n v="3473534.47"/>
    <x v="0"/>
  </r>
  <r>
    <n v="246"/>
    <n v="3107482"/>
    <s v="09.03.2017"/>
    <d v="2017-03-01T00:00:00"/>
    <n v="9103707641"/>
    <n v="1600290"/>
    <s v="HYDROGEN GAS"/>
    <x v="0"/>
    <s v="2804.10.00"/>
    <n v="2179"/>
    <s v="M3"/>
    <s v="SMG GASES &amp; CHEMICALS PVT.LTD."/>
    <s v="EVONIK CATALYSTS INDIA PVT. LTD."/>
    <n v="56654"/>
    <x v="0"/>
  </r>
  <r>
    <n v="247"/>
    <n v="3201893"/>
    <s v="09.03.2017"/>
    <d v="2017-03-01T00:00:00"/>
    <n v="7103751792"/>
    <n v="1002364"/>
    <s v="JUMBOBAG 500KG(90&quot;X90&quot;X125&quot;WITHOUT LINER"/>
    <x v="5"/>
    <s v="3923.21.00"/>
    <n v="36"/>
    <s v="NOS"/>
    <s v="VVF LLC"/>
    <s v="VVF LLC"/>
    <n v="11330.88"/>
    <x v="1"/>
  </r>
  <r>
    <n v="248"/>
    <n v="3201893"/>
    <s v="09.03.2017"/>
    <d v="2017-03-01T00:00:00"/>
    <n v="7103751792"/>
    <n v="1601200"/>
    <s v="VEGAROL C1618 50:50 (25 KG BAG) (MB)"/>
    <x v="1"/>
    <s v="3823.70.90"/>
    <n v="18"/>
    <s v="MT"/>
    <s v="VVF LLC"/>
    <s v="VVF LLC"/>
    <n v="1521382.5"/>
    <x v="1"/>
  </r>
  <r>
    <n v="249"/>
    <n v="3201894"/>
    <s v="09.03.2017"/>
    <d v="2017-03-01T00:00:00"/>
    <n v="7103751793"/>
    <n v="1600315"/>
    <s v="VEGAROL C18 98 (25 KG BAG)"/>
    <x v="1"/>
    <s v="2905.17.00"/>
    <n v="3"/>
    <s v="MT"/>
    <s v="QUIMICOS INTEGRALES SAS NIT"/>
    <s v="QUIMICOS INTEGRALES SAS NIT"/>
    <n v="306900"/>
    <x v="1"/>
  </r>
  <r>
    <n v="250"/>
    <n v="3201894"/>
    <s v="09.03.2017"/>
    <d v="2017-03-01T00:00:00"/>
    <n v="7103751793"/>
    <n v="1600370"/>
    <s v="VEGAROL C22 (25 KG BAG)"/>
    <x v="1"/>
    <s v="3823.70.90"/>
    <n v="1"/>
    <s v="MT"/>
    <s v="QUIMICOS INTEGRALES SAS NIT"/>
    <s v="QUIMICOS INTEGRALES SAS NIT"/>
    <n v="236280"/>
    <x v="1"/>
  </r>
  <r>
    <n v="251"/>
    <n v="3201894"/>
    <s v="09.03.2017"/>
    <d v="2017-03-01T00:00:00"/>
    <n v="7103751793"/>
    <n v="1601197"/>
    <s v="VEGAROL C1618 PS (25 KG BAG)"/>
    <x v="1"/>
    <s v="3823.70.90"/>
    <n v="21"/>
    <s v="MT"/>
    <s v="QUIMICOS INTEGRALES SAS NIT"/>
    <s v="QUIMICOS INTEGRALES SAS NIT"/>
    <n v="1995840"/>
    <x v="1"/>
  </r>
  <r>
    <n v="252"/>
    <n v="3201895"/>
    <s v="09.03.2017"/>
    <d v="2017-03-01T00:00:00"/>
    <n v="7103751794"/>
    <n v="1600308"/>
    <s v="VEGAROL C16 98 (50 LB BAG)"/>
    <x v="1"/>
    <s v="2905.17.00"/>
    <n v="19.844999999999999"/>
    <s v="MT"/>
    <s v="VVF LLC"/>
    <s v="VVF LLC"/>
    <n v="2057734.8"/>
    <x v="1"/>
  </r>
  <r>
    <n v="253"/>
    <n v="3201896"/>
    <s v="09.03.2017"/>
    <d v="2017-03-01T00:00:00"/>
    <n v="7103751795"/>
    <n v="1600315"/>
    <s v="VEGAROL C18 98 (25 KG BAG)"/>
    <x v="1"/>
    <s v="2905.17.00"/>
    <n v="16"/>
    <s v="MT"/>
    <s v="GLOBE CHEMICALS GmbH"/>
    <s v="GLOBE CHEMICALS GmbH"/>
    <n v="1637460"/>
    <x v="1"/>
  </r>
  <r>
    <n v="254"/>
    <n v="3201897"/>
    <s v="09.03.2017"/>
    <d v="2017-03-01T00:00:00"/>
    <n v="7103751796"/>
    <n v="1600120"/>
    <s v="VEGAROL C16 98 (25 KG BAG)"/>
    <x v="1"/>
    <s v="2905.17.00"/>
    <n v="24"/>
    <s v="MT"/>
    <s v="IXOM CHILE"/>
    <s v="IXOM CHILE"/>
    <n v="2219580"/>
    <x v="1"/>
  </r>
  <r>
    <n v="255"/>
    <n v="3201898"/>
    <s v="09.03.2017"/>
    <d v="2017-03-01T00:00:00"/>
    <n v="7103751797"/>
    <n v="1601238"/>
    <s v="VEGAROL C18 98 (25 KG BAG) MB"/>
    <x v="1"/>
    <s v="2905.17.00"/>
    <n v="21.875"/>
    <s v="MT"/>
    <s v="VVF LLC"/>
    <s v="VVF LLC"/>
    <n v="2402595.36"/>
    <x v="1"/>
  </r>
  <r>
    <n v="256"/>
    <n v="3107483"/>
    <s v="10.03.2017"/>
    <d v="2017-03-01T00:00:00"/>
    <n v="9103707642"/>
    <n v="1600290"/>
    <s v="HYDROGEN GAS"/>
    <x v="0"/>
    <s v="2804.10.00"/>
    <n v="2710"/>
    <s v="M3"/>
    <s v="MODERN INDUSTRIAL GASES PVT. LTD."/>
    <s v="MODERN INDUSTRIAL GASES PVT. LTD."/>
    <n v="70460"/>
    <x v="0"/>
  </r>
  <r>
    <n v="257"/>
    <n v="3107484"/>
    <s v="10.03.2017"/>
    <d v="2017-03-01T00:00:00"/>
    <n v="9103707643"/>
    <n v="1600290"/>
    <s v="HYDROGEN GAS"/>
    <x v="0"/>
    <s v="2804.10.00"/>
    <n v="2891"/>
    <s v="M3"/>
    <s v="MODERN INDUSTRIAL GASES PVT. LTD."/>
    <s v="MODERN INDUSTRIAL GASES PVT. LTD."/>
    <n v="75166"/>
    <x v="0"/>
  </r>
  <r>
    <n v="258"/>
    <n v="3107485"/>
    <s v="10.03.2017"/>
    <d v="2017-03-01T00:00:00"/>
    <n v="9103707644"/>
    <n v="1600290"/>
    <s v="HYDROGEN GAS"/>
    <x v="0"/>
    <s v="2804.10.00"/>
    <n v="1415"/>
    <s v="M3"/>
    <s v="SMG GASES &amp; CHEMICALS PVT.LTD."/>
    <s v="DEEPAK NITRITE LTD. - ROHA"/>
    <n v="36790"/>
    <x v="0"/>
  </r>
  <r>
    <n v="259"/>
    <n v="3107486"/>
    <s v="10.03.2017"/>
    <d v="2017-03-01T00:00:00"/>
    <n v="9103707645"/>
    <n v="1600290"/>
    <s v="HYDROGEN GAS"/>
    <x v="0"/>
    <s v="2804.10.00"/>
    <n v="2410"/>
    <s v="M3"/>
    <s v="LIQUID AIR"/>
    <s v="DEEPAK NITRITE LIMITED - TALOJA"/>
    <n v="62660"/>
    <x v="0"/>
  </r>
  <r>
    <n v="260"/>
    <n v="3107487"/>
    <s v="10.03.2017"/>
    <d v="2017-03-01T00:00:00"/>
    <n v="9103707646"/>
    <n v="1600354"/>
    <s v="VEGAROL C1214"/>
    <x v="1"/>
    <s v="3823.70.90"/>
    <n v="18.829999999999998"/>
    <s v="MT"/>
    <s v="RHODIA SPECIALTY CHEMICALS INDIA LT"/>
    <s v="RHODIA SPECIALTY CHEMICALS INDIA LT"/>
    <n v="2942102.77"/>
    <x v="0"/>
  </r>
  <r>
    <n v="261"/>
    <n v="3107488"/>
    <s v="10.03.2017"/>
    <d v="2017-03-01T00:00:00"/>
    <n v="9103707647"/>
    <n v="1600290"/>
    <s v="HYDROGEN GAS"/>
    <x v="0"/>
    <s v="2804.10.00"/>
    <n v="1424"/>
    <s v="M3"/>
    <s v="LIQUID AIR"/>
    <s v="TATA STEEL LIMITED"/>
    <n v="37024"/>
    <x v="0"/>
  </r>
  <r>
    <n v="262"/>
    <n v="3107489"/>
    <s v="10.03.2017"/>
    <d v="2017-03-01T00:00:00"/>
    <n v="9103707648"/>
    <n v="1600720"/>
    <s v="POLYMERISED FATTY ACID"/>
    <x v="2"/>
    <s v="3823.19.00"/>
    <n v="11.42"/>
    <s v="MT"/>
    <s v="KRISH IMPEX"/>
    <s v="KRISH IMPEX"/>
    <n v="179559.86"/>
    <x v="0"/>
  </r>
  <r>
    <n v="263"/>
    <n v="3107490"/>
    <s v="10.03.2017"/>
    <d v="2017-03-01T00:00:00"/>
    <n v="9103707649"/>
    <n v="1600354"/>
    <s v="VEGAROL C1214"/>
    <x v="1"/>
    <s v="3823.70.90"/>
    <n v="19.36"/>
    <s v="MT"/>
    <s v="GALAXY SURFACTANTS  LTD.-LOCAL"/>
    <s v="GALAXY SURFACTANTS LTD-JHAGADIA EOU"/>
    <n v="3156071.07"/>
    <x v="0"/>
  </r>
  <r>
    <n v="264"/>
    <n v="3107491"/>
    <s v="10.03.2017"/>
    <d v="2017-03-01T00:00:00"/>
    <n v="9103707650"/>
    <n v="1600504"/>
    <s v="GLYCERIN CP"/>
    <x v="3"/>
    <s v="2905.45.00"/>
    <n v="17.07"/>
    <s v="MT"/>
    <s v="FINE ORGANIC INDUSTRIES PVT. LTD."/>
    <s v="FINE ORGANIC INDUSTRIES PVT. LTD."/>
    <n v="631590"/>
    <x v="0"/>
  </r>
  <r>
    <n v="265"/>
    <n v="3107492"/>
    <s v="10.03.2017"/>
    <d v="2017-03-01T00:00:00"/>
    <n v="9103707651"/>
    <n v="1600602"/>
    <s v="VEGAROL C1618 TA (25 KG BAG)"/>
    <x v="1"/>
    <s v="3823.70.90"/>
    <n v="4.5"/>
    <s v="MT"/>
    <s v="KHONA DRUG AGENCIES"/>
    <s v="KHONA DRUG AGENCIES"/>
    <n v="436500"/>
    <x v="0"/>
  </r>
  <r>
    <n v="266"/>
    <n v="3107493"/>
    <s v="10.03.2017"/>
    <d v="2017-03-01T00:00:00"/>
    <n v="9103707652"/>
    <n v="1600385"/>
    <s v="LOW GRADE FATTY ALCOHOL"/>
    <x v="1"/>
    <s v="3823.70.90"/>
    <n v="19.82"/>
    <s v="MT"/>
    <s v="OZONE INTERNATIONAL"/>
    <s v="OZONE INTERNATIONAL"/>
    <n v="332410.93"/>
    <x v="0"/>
  </r>
  <r>
    <n v="267"/>
    <n v="3107494"/>
    <s v="10.03.2017"/>
    <d v="2017-03-01T00:00:00"/>
    <n v="9103707653"/>
    <n v="1600602"/>
    <s v="VEGAROL C1618 TA (25 KG BAG)"/>
    <x v="1"/>
    <s v="3823.70.90"/>
    <n v="4.5"/>
    <s v="MT"/>
    <s v="KHONA DRUG AGENCIES"/>
    <s v="KHONA DRUG AGENCIES"/>
    <n v="436500"/>
    <x v="0"/>
  </r>
  <r>
    <n v="268"/>
    <n v="3107495"/>
    <s v="10.03.2017"/>
    <d v="2017-03-01T00:00:00"/>
    <n v="9103707654"/>
    <n v="1600602"/>
    <s v="VEGAROL C1618 TA (25 KG BAG)"/>
    <x v="1"/>
    <s v="3823.70.90"/>
    <n v="4"/>
    <s v="MT"/>
    <s v="KHONA DRUG AGENCIES"/>
    <s v="KHONA DRUG AGENCIES"/>
    <n v="388000"/>
    <x v="0"/>
  </r>
  <r>
    <n v="269"/>
    <n v="3107496"/>
    <s v="10.03.2017"/>
    <d v="2017-03-01T00:00:00"/>
    <n v="9103707655"/>
    <n v="1600355"/>
    <s v="VEGAROL C1214 (170 KG DRUM)"/>
    <x v="1"/>
    <s v="3823.70.90"/>
    <n v="1.7"/>
    <s v="MT"/>
    <s v="KHONA DRUG AGENCIES"/>
    <s v="KHONA DRUG AGENCIES"/>
    <n v="295800"/>
    <x v="0"/>
  </r>
  <r>
    <n v="270"/>
    <n v="3107497"/>
    <s v="10.03.2017"/>
    <d v="2017-03-01T00:00:00"/>
    <n v="9103707656"/>
    <n v="1600355"/>
    <s v="VEGAROL C1214 (170 KG DRUM)"/>
    <x v="1"/>
    <s v="3823.70.90"/>
    <n v="1.7"/>
    <s v="MT"/>
    <s v="KHONA DRUG AGENCIES"/>
    <s v="KHONA DRUG AGENCIES"/>
    <n v="295800"/>
    <x v="0"/>
  </r>
  <r>
    <n v="271"/>
    <n v="3107498"/>
    <s v="10.03.2017"/>
    <d v="2017-03-01T00:00:00"/>
    <n v="9103707657"/>
    <n v="1600385"/>
    <s v="LOW GRADE FATTY ALCOHOL"/>
    <x v="1"/>
    <s v="3823.70.90"/>
    <n v="21.39"/>
    <s v="MT"/>
    <s v="PATEL  PETRO"/>
    <s v="PATEL  PETRO"/>
    <n v="270288.09999999998"/>
    <x v="0"/>
  </r>
  <r>
    <n v="272"/>
    <n v="3107499"/>
    <s v="10.03.2017"/>
    <d v="2017-03-01T00:00:00"/>
    <n v="9103707658"/>
    <n v="1600343"/>
    <s v="VEGACID C18 80"/>
    <x v="2"/>
    <s v="3823.19.00"/>
    <n v="20.55"/>
    <s v="MT"/>
    <s v="HARYANA LEATHER CHEMICALS LTD"/>
    <s v="HARYANA LEATHER CHEMICALS LTD"/>
    <n v="1541250"/>
    <x v="0"/>
  </r>
  <r>
    <n v="273"/>
    <n v="3107500"/>
    <s v="10.03.2017"/>
    <d v="2017-03-01T00:00:00"/>
    <n v="9103707659"/>
    <n v="1700098"/>
    <s v="COAL FLYASH"/>
    <x v="5"/>
    <s v="2621.90.00"/>
    <n v="10.73"/>
    <s v="MT"/>
    <s v="K.D.PATIL &amp; CONSTRUCTION"/>
    <s v="K.D.PATIL &amp; CONSTRUCTION"/>
    <n v="107.3"/>
    <x v="2"/>
  </r>
  <r>
    <n v="274"/>
    <n v="3107501"/>
    <s v="10.03.2017"/>
    <d v="2017-03-01T00:00:00"/>
    <n v="9103707660"/>
    <n v="1600354"/>
    <s v="VEGAROL C1214"/>
    <x v="1"/>
    <s v="3823.70.90"/>
    <n v="20.21"/>
    <s v="MT"/>
    <s v="ESTEEM INDUSTRIES PVT. LTD. UNIT II"/>
    <s v="ESTEEM INDUSTRIES PVT. LTD. UNIT II"/>
    <n v="3380122.5"/>
    <x v="0"/>
  </r>
  <r>
    <n v="275"/>
    <n v="3107502"/>
    <s v="10.03.2017"/>
    <d v="2017-03-01T00:00:00"/>
    <n v="9103707661"/>
    <n v="1600354"/>
    <s v="VEGAROL C1214"/>
    <x v="1"/>
    <s v="3823.70.90"/>
    <n v="16.79"/>
    <s v="MT"/>
    <s v="GALAXY SURFACTANTS  LTD.-LOCAL"/>
    <s v="GALAXY SURFACTANTS  LTD. -V-23"/>
    <n v="2716378.38"/>
    <x v="0"/>
  </r>
  <r>
    <n v="276"/>
    <n v="3107503"/>
    <s v="10.03.2017"/>
    <d v="2017-03-01T00:00:00"/>
    <n v="9103707662"/>
    <n v="1600290"/>
    <s v="HYDROGEN GAS"/>
    <x v="0"/>
    <s v="2804.10.00"/>
    <n v="1547"/>
    <s v="M3"/>
    <s v="LIQUID AIR"/>
    <s v="TATA STEEL LIMITED"/>
    <n v="40222"/>
    <x v="0"/>
  </r>
  <r>
    <n v="277"/>
    <n v="3107504"/>
    <s v="10.03.2017"/>
    <d v="2017-03-01T00:00:00"/>
    <n v="9103707663"/>
    <n v="1600385"/>
    <s v="LOW GRADE FATTY ALCOHOL"/>
    <x v="1"/>
    <s v="3823.70.90"/>
    <n v="23.95"/>
    <s v="MT"/>
    <s v="PATEL  PETRO"/>
    <s v="PATEL  PETRO"/>
    <n v="302636.75"/>
    <x v="0"/>
  </r>
  <r>
    <n v="278"/>
    <n v="3107505"/>
    <s v="10.03.2017"/>
    <d v="2017-03-01T00:00:00"/>
    <n v="9103707664"/>
    <n v="1600516"/>
    <s v="GLYCERIN CP (250 KG DRUM)"/>
    <x v="3"/>
    <s v="2905.45.00"/>
    <n v="5"/>
    <s v="MT"/>
    <s v="H.K. ENTERPRISE"/>
    <s v="H.K. ENTERPRISE"/>
    <n v="250000"/>
    <x v="0"/>
  </r>
  <r>
    <n v="279"/>
    <n v="3107506"/>
    <s v="10.03.2017"/>
    <d v="2017-03-01T00:00:00"/>
    <n v="9103707665"/>
    <n v="1600516"/>
    <s v="GLYCERIN CP (250 KG DRUM)"/>
    <x v="3"/>
    <s v="2905.45.00"/>
    <n v="0.5"/>
    <s v="MT"/>
    <s v="GIVAUDAN (INDIA)  PVT. LTD."/>
    <s v="GIVAUDAN (INDIA)  PVT. LTD."/>
    <n v="30000"/>
    <x v="0"/>
  </r>
  <r>
    <n v="280"/>
    <n v="3107507"/>
    <s v="10.03.2017"/>
    <d v="2017-03-01T00:00:00"/>
    <n v="9103707666"/>
    <n v="1600516"/>
    <s v="GLYCERIN CP (250 KG DRUM)"/>
    <x v="3"/>
    <s v="2905.45.00"/>
    <n v="1.25"/>
    <s v="MT"/>
    <s v="GIVAUDAN (INDIA)  PVT. LTD."/>
    <s v="GIVAUDAN (INDIA)  PVT. LTD."/>
    <n v="75000"/>
    <x v="0"/>
  </r>
  <r>
    <n v="281"/>
    <n v="3107508"/>
    <s v="10.03.2017"/>
    <d v="2017-03-01T00:00:00"/>
    <n v="9103707667"/>
    <n v="1600315"/>
    <s v="VEGAROL C18 98 (25 KG BAG)"/>
    <x v="1"/>
    <s v="2905.17.00"/>
    <n v="9"/>
    <s v="MT"/>
    <s v="Croda India Company Pvt Ltd"/>
    <s v="Croda India Company Pvt Ltd"/>
    <n v="931500"/>
    <x v="0"/>
  </r>
  <r>
    <n v="282"/>
    <n v="3107509"/>
    <s v="10.03.2017"/>
    <d v="2017-03-01T00:00:00"/>
    <n v="9103707668"/>
    <n v="1600385"/>
    <s v="LOW GRADE FATTY ALCOHOL"/>
    <x v="1"/>
    <s v="3823.70.90"/>
    <n v="13.6"/>
    <s v="MT"/>
    <s v="PATEL  PETRO"/>
    <s v="PATEL  PETRO"/>
    <n v="171852.18"/>
    <x v="0"/>
  </r>
  <r>
    <n v="283"/>
    <n v="3107510"/>
    <s v="10.03.2017"/>
    <d v="2017-03-01T00:00:00"/>
    <n v="9103707669"/>
    <n v="1600385"/>
    <s v="LOW GRADE FATTY ALCOHOL"/>
    <x v="1"/>
    <s v="3823.70.90"/>
    <n v="9.65"/>
    <s v="MT"/>
    <s v="PATEL  PETRO"/>
    <s v="PATEL  PETRO"/>
    <n v="121939.23"/>
    <x v="0"/>
  </r>
  <r>
    <n v="284"/>
    <n v="3107511"/>
    <s v="10.03.2017"/>
    <d v="2017-03-01T00:00:00"/>
    <n v="9103707670"/>
    <n v="1600602"/>
    <s v="VEGAROL C1618 TA (25 KG BAG)"/>
    <x v="1"/>
    <s v="3823.70.90"/>
    <n v="9"/>
    <s v="MT"/>
    <s v="KHONA DRUG AGENCIES"/>
    <s v="KHONA DRUG AGENCIES"/>
    <n v="873000"/>
    <x v="0"/>
  </r>
  <r>
    <n v="285"/>
    <n v="3107512"/>
    <s v="10.03.2017"/>
    <d v="2017-03-01T00:00:00"/>
    <n v="9103707671"/>
    <n v="1600355"/>
    <s v="VEGAROL C1214 (170 KG DRUM)"/>
    <x v="1"/>
    <s v="3823.70.90"/>
    <n v="3.4"/>
    <s v="MT"/>
    <s v="KHONA DRUG AGENCIES"/>
    <s v="ALPHA CHEMICALS P. LTD"/>
    <n v="598400"/>
    <x v="0"/>
  </r>
  <r>
    <n v="286"/>
    <n v="3107513"/>
    <s v="10.03.2017"/>
    <d v="2017-03-01T00:00:00"/>
    <n v="9103707672"/>
    <n v="1600638"/>
    <s v="VEGAROL EW 100 25 KG BAG"/>
    <x v="4"/>
    <s v="3404.90.90"/>
    <n v="5"/>
    <s v="MT"/>
    <s v="KHONA DRUG AGENCIES"/>
    <s v="GANDHAR OIL REFINERY INDIA LIMITED"/>
    <n v="577500"/>
    <x v="0"/>
  </r>
  <r>
    <n v="287"/>
    <n v="3107514"/>
    <s v="10.03.2017"/>
    <d v="2017-03-01T00:00:00"/>
    <n v="9103707673"/>
    <n v="1600504"/>
    <s v="GLYCERIN CP"/>
    <x v="3"/>
    <s v="2905.45.00"/>
    <n v="20.079999999999998"/>
    <s v="MT"/>
    <s v="HUBERGROUP INDIA PVT. LTD."/>
    <s v="HUBERGROUP INDIA PVT. LTD."/>
    <n v="893560"/>
    <x v="0"/>
  </r>
  <r>
    <n v="288"/>
    <n v="3201899"/>
    <s v="10.03.2017"/>
    <d v="2017-03-01T00:00:00"/>
    <n v="7103751798"/>
    <n v="1600120"/>
    <s v="VEGAROL C16 98 (25 KG BAG)"/>
    <x v="1"/>
    <s v="2905.17.00"/>
    <n v="12"/>
    <s v="MT"/>
    <s v="IXOM CHILE"/>
    <s v="IXOM CHILE"/>
    <n v="1094940"/>
    <x v="1"/>
  </r>
  <r>
    <n v="289"/>
    <n v="3201900"/>
    <s v="10.03.2017"/>
    <d v="2017-03-01T00:00:00"/>
    <n v="7103751799"/>
    <n v="1601199"/>
    <s v="VEGAROL C16 98 (25 KG BAG) MB"/>
    <x v="1"/>
    <s v="2905.17.00"/>
    <n v="21.875"/>
    <s v="MT"/>
    <s v="VVF LLC"/>
    <s v="VVF LLC"/>
    <n v="2330431.62"/>
    <x v="1"/>
  </r>
  <r>
    <n v="290"/>
    <n v="3201901"/>
    <s v="10.03.2017"/>
    <d v="2017-03-01T00:00:00"/>
    <n v="7103751800"/>
    <n v="1600393"/>
    <s v="VEGAROL C1618 TA (25 KG BAG)"/>
    <x v="1"/>
    <s v="3823.70.90"/>
    <n v="18"/>
    <s v="MT"/>
    <s v="L'OREAL CANAN KOZMETIK A.S"/>
    <s v="L'OREAL CANAN KOZMETIK A.S"/>
    <n v="1811063.1"/>
    <x v="1"/>
  </r>
  <r>
    <n v="291"/>
    <n v="3201902"/>
    <s v="10.03.2017"/>
    <d v="2017-03-01T00:00:00"/>
    <n v="7103751801"/>
    <n v="1601370"/>
    <s v="PALMITIC ACID 98% (25 KG BAG)(BEADS)"/>
    <x v="2"/>
    <s v="2915.70.10"/>
    <n v="15"/>
    <s v="MT"/>
    <s v="VVF SINGAPORE PTE LTD"/>
    <s v="VVF SINGAPORE PTE LTD"/>
    <n v="1159334.22"/>
    <x v="1"/>
  </r>
  <r>
    <n v="292"/>
    <n v="3201903"/>
    <s v="10.03.2017"/>
    <d v="2017-03-01T00:00:00"/>
    <n v="7103751802"/>
    <n v="1601370"/>
    <s v="PALMITIC ACID 98% (25 KG BAG)(BEADS)"/>
    <x v="2"/>
    <s v="2915.70.10"/>
    <n v="15"/>
    <s v="MT"/>
    <s v="VVF SINGAPORE PTE LTD"/>
    <s v="VVF SINGAPORE PTE LTD"/>
    <n v="1159334.22"/>
    <x v="1"/>
  </r>
  <r>
    <n v="293"/>
    <n v="3201904"/>
    <s v="10.03.2017"/>
    <d v="2017-03-01T00:00:00"/>
    <n v="7103751803"/>
    <n v="1601370"/>
    <s v="PALMITIC ACID 98% (25 KG BAG)(BEADS)"/>
    <x v="2"/>
    <s v="2915.70.10"/>
    <n v="15"/>
    <s v="MT"/>
    <s v="VVF SINGAPORE PTE LTD"/>
    <s v="VVF SINGAPORE PTE LTD"/>
    <n v="1159334.22"/>
    <x v="1"/>
  </r>
  <r>
    <n v="294"/>
    <n v="3201905"/>
    <s v="10.03.2017"/>
    <d v="2017-03-01T00:00:00"/>
    <n v="7103751804"/>
    <n v="1600120"/>
    <s v="VEGAROL C16 98 (25 KG BAG)"/>
    <x v="1"/>
    <s v="2905.17.00"/>
    <n v="24"/>
    <s v="MT"/>
    <s v="IXOM CHILE"/>
    <s v="IXOM CHILE"/>
    <n v="2224530"/>
    <x v="1"/>
  </r>
  <r>
    <n v="295"/>
    <n v="3201906"/>
    <s v="10.03.2017"/>
    <d v="2017-03-01T00:00:00"/>
    <n v="7103751805"/>
    <n v="1600120"/>
    <s v="VEGAROL C16 98 (25 KG BAG)"/>
    <x v="1"/>
    <s v="2905.17.00"/>
    <n v="2.6"/>
    <s v="MT"/>
    <s v="BERG &amp; SCHMIDT GMBH &amp; CO. KG"/>
    <s v="BERG &amp; SCHMIDT GMBH &amp; CO. KG"/>
    <n v="261479.46"/>
    <x v="1"/>
  </r>
  <r>
    <n v="296"/>
    <n v="3201906"/>
    <s v="10.03.2017"/>
    <d v="2017-03-01T00:00:00"/>
    <n v="7103751805"/>
    <n v="1600362"/>
    <s v="VEGAROL C1618 50:50 (25 KG BAG)"/>
    <x v="1"/>
    <s v="3823.70.90"/>
    <n v="8"/>
    <s v="MT"/>
    <s v="BERG &amp; SCHMIDT GMBH &amp; CO. KG"/>
    <s v="BERG &amp; SCHMIDT GMBH &amp; CO. KG"/>
    <n v="757032.54"/>
    <x v="1"/>
  </r>
  <r>
    <n v="297"/>
    <n v="3107515"/>
    <s v="11.03.2017"/>
    <d v="2017-03-01T00:00:00"/>
    <n v="9103707674"/>
    <n v="1600290"/>
    <s v="HYDROGEN GAS"/>
    <x v="0"/>
    <s v="2804.10.00"/>
    <n v="2410"/>
    <s v="M3"/>
    <s v="LIQUID AIR"/>
    <s v="DEEPAK NITRITE LIMITED - TALOJA"/>
    <n v="62660"/>
    <x v="0"/>
  </r>
  <r>
    <n v="298"/>
    <n v="3107516"/>
    <s v="11.03.2017"/>
    <d v="2017-03-01T00:00:00"/>
    <n v="9103707675"/>
    <n v="1600354"/>
    <s v="VEGAROL C1214"/>
    <x v="1"/>
    <s v="3823.70.90"/>
    <n v="19.989999999999998"/>
    <s v="MT"/>
    <s v="DIMPLE CHEMICALS &amp; SERVICES PVT. LI"/>
    <s v="DIMPLE CHEMICALS &amp; SERVICES PVT. LI"/>
    <n v="3343327.5"/>
    <x v="0"/>
  </r>
  <r>
    <n v="299"/>
    <n v="3107517"/>
    <s v="11.03.2017"/>
    <d v="2017-03-01T00:00:00"/>
    <n v="9103707676"/>
    <n v="1600516"/>
    <s v="GLYCERIN CP (250 KG DRUM)"/>
    <x v="3"/>
    <s v="2905.45.00"/>
    <n v="8.75"/>
    <s v="MT"/>
    <s v="WRIGLEY INDIA PVT.LTD."/>
    <s v="WRIGLEY INDIA PVT.LTD."/>
    <n v="481250"/>
    <x v="0"/>
  </r>
  <r>
    <n v="300"/>
    <n v="3107518"/>
    <s v="11.03.2017"/>
    <d v="2017-03-01T00:00:00"/>
    <n v="9103707677"/>
    <n v="1600516"/>
    <s v="GLYCERIN CP (250 KG DRUM)"/>
    <x v="3"/>
    <s v="2905.45.00"/>
    <n v="2.75"/>
    <s v="MT"/>
    <s v="MARICO LIMITED"/>
    <s v="MARICO LTD.- PAONTA SAHIB"/>
    <n v="132000"/>
    <x v="0"/>
  </r>
  <r>
    <n v="301"/>
    <n v="3107519"/>
    <s v="11.03.2017"/>
    <d v="2017-03-01T00:00:00"/>
    <n v="9103707679"/>
    <n v="1600315"/>
    <s v="VEGAROL C18 98 (25 KG BAG)"/>
    <x v="1"/>
    <s v="2905.17.00"/>
    <n v="2"/>
    <s v="MT"/>
    <s v="KHONA DRUG AGENCIES"/>
    <s v="KHONA DRUG AGENCIES"/>
    <n v="204000"/>
    <x v="0"/>
  </r>
  <r>
    <n v="302"/>
    <n v="3107520"/>
    <s v="11.03.2017"/>
    <d v="2017-03-01T00:00:00"/>
    <n v="9103707680"/>
    <n v="1600602"/>
    <s v="VEGAROL C1618 TA (25 KG BAG)"/>
    <x v="1"/>
    <s v="3823.70.90"/>
    <n v="4"/>
    <s v="MT"/>
    <s v="KHONA DRUG AGENCIES"/>
    <s v="KHONA DRUG AGENCIES"/>
    <n v="388000"/>
    <x v="0"/>
  </r>
  <r>
    <n v="303"/>
    <n v="3107521"/>
    <s v="11.03.2017"/>
    <d v="2017-03-01T00:00:00"/>
    <n v="9103707681"/>
    <n v="1600602"/>
    <s v="VEGAROL C1618 TA (25 KG BAG)"/>
    <x v="1"/>
    <s v="3823.70.90"/>
    <n v="1.2"/>
    <s v="MT"/>
    <s v="KHONA DRUG AGENCIES"/>
    <s v="UNITED PESTICHEM &amp; NONIONICS P. LTD"/>
    <n v="117600"/>
    <x v="0"/>
  </r>
  <r>
    <n v="304"/>
    <n v="3107522"/>
    <s v="11.03.2017"/>
    <d v="2017-03-01T00:00:00"/>
    <n v="9103707682"/>
    <n v="1600602"/>
    <s v="VEGAROL C1618 TA (25 KG BAG)"/>
    <x v="1"/>
    <s v="3823.70.90"/>
    <n v="0.8"/>
    <s v="MT"/>
    <s v="KHONA DRUG AGENCIES"/>
    <s v="INDUSTRIAL GENERAL PROD. PVT. LTD"/>
    <n v="78400"/>
    <x v="0"/>
  </r>
  <r>
    <n v="305"/>
    <n v="3107523"/>
    <s v="11.03.2017"/>
    <d v="2017-03-01T00:00:00"/>
    <n v="9103707683"/>
    <n v="1600385"/>
    <s v="LOW GRADE FATTY ALCOHOL"/>
    <x v="1"/>
    <s v="3823.70.90"/>
    <n v="16.78"/>
    <s v="MT"/>
    <s v="OZONE INTERNATIONAL"/>
    <s v="OZONE INTERNATIONAL"/>
    <n v="281425.59999999998"/>
    <x v="0"/>
  </r>
  <r>
    <n v="306"/>
    <n v="3107524"/>
    <s v="11.03.2017"/>
    <d v="2017-03-01T00:00:00"/>
    <n v="9103707684"/>
    <n v="1600603"/>
    <s v="VEGAROL C1618 50:50 (25 KG BAG)"/>
    <x v="1"/>
    <s v="3823.70.90"/>
    <n v="3.6"/>
    <s v="MT"/>
    <s v="KHONA DRUG AGENCIES"/>
    <s v="ENCUBE  ETHICALS PVT. LTD."/>
    <n v="367200"/>
    <x v="0"/>
  </r>
  <r>
    <n v="307"/>
    <n v="3107525"/>
    <s v="11.03.2017"/>
    <d v="2017-03-01T00:00:00"/>
    <n v="9103707685"/>
    <n v="1700098"/>
    <s v="COAL FLYASH"/>
    <x v="5"/>
    <s v="2621.90.00"/>
    <n v="10.76"/>
    <s v="MT"/>
    <s v="K.D.PATIL &amp; CONSTRUCTION"/>
    <s v="K.D.PATIL &amp; CONSTRUCTION"/>
    <n v="107.6"/>
    <x v="2"/>
  </r>
  <r>
    <n v="308"/>
    <n v="3107526"/>
    <s v="11.03.2017"/>
    <d v="2017-03-01T00:00:00"/>
    <n v="9103707686"/>
    <n v="1600290"/>
    <s v="HYDROGEN GAS"/>
    <x v="0"/>
    <s v="2804.10.00"/>
    <n v="2891"/>
    <s v="M3"/>
    <s v="MODERN INDUSTRIAL GASES PVT. LTD."/>
    <s v="MODERN INDUSTRIAL GASES PVT. LTD."/>
    <n v="75166"/>
    <x v="0"/>
  </r>
  <r>
    <n v="309"/>
    <n v="3107527"/>
    <s v="11.03.2017"/>
    <d v="2017-03-01T00:00:00"/>
    <n v="9103707687"/>
    <n v="1600354"/>
    <s v="VEGAROL C1214"/>
    <x v="1"/>
    <s v="3823.70.90"/>
    <n v="18.78"/>
    <s v="MT"/>
    <s v="BASF INDIA LTD. - DAHEJ"/>
    <s v="BASF INDIA LTD. - DAHEJ"/>
    <n v="3267720"/>
    <x v="0"/>
  </r>
  <r>
    <n v="310"/>
    <n v="3201907"/>
    <s v="11.03.2017"/>
    <d v="2017-03-01T00:00:00"/>
    <n v="7103751806"/>
    <n v="1601370"/>
    <s v="PALMITIC ACID 98% (25 KG BAG)(BEADS)"/>
    <x v="2"/>
    <s v="2915.70.10"/>
    <n v="15"/>
    <s v="MT"/>
    <s v="VVF SINGAPORE PTE LTD"/>
    <s v="VVF SINGAPORE PTE LTD"/>
    <n v="1159334.22"/>
    <x v="1"/>
  </r>
  <r>
    <n v="311"/>
    <n v="3201908"/>
    <s v="11.03.2017"/>
    <d v="2017-03-01T00:00:00"/>
    <n v="7103751807"/>
    <n v="1600120"/>
    <s v="VEGAROL C16 98 (25 KG BAG)"/>
    <x v="1"/>
    <s v="2905.17.00"/>
    <n v="24"/>
    <s v="MT"/>
    <s v="IXOM CHILE"/>
    <s v="IXOM CHILE"/>
    <n v="2224530"/>
    <x v="1"/>
  </r>
  <r>
    <n v="312"/>
    <n v="3201909"/>
    <s v="11.03.2017"/>
    <d v="2017-03-01T00:00:00"/>
    <n v="7103751808"/>
    <n v="1600120"/>
    <s v="VEGAROL C16 98 (25 KG BAG)"/>
    <x v="1"/>
    <s v="2905.17.00"/>
    <n v="26"/>
    <s v="MT"/>
    <s v="UNIVAR BRASIL LTDA."/>
    <s v="UNIVAR BRASIL LTDA"/>
    <n v="2711280"/>
    <x v="1"/>
  </r>
  <r>
    <n v="313"/>
    <n v="3107528"/>
    <s v="12.03.2017"/>
    <d v="2017-03-01T00:00:00"/>
    <n v="9103707688"/>
    <n v="1600353"/>
    <s v="VEGACID SUPERFLEX"/>
    <x v="2"/>
    <s v="3823.19.00"/>
    <n v="19.98"/>
    <s v="MT"/>
    <s v="INDIAN SYNTHETIC RUBBER LIMITED"/>
    <s v="INDIAN SYNTHETIC RUBBER LIMITED"/>
    <n v="1917200.88"/>
    <x v="0"/>
  </r>
  <r>
    <n v="314"/>
    <n v="3107529"/>
    <s v="12.03.2017"/>
    <d v="2017-03-01T00:00:00"/>
    <n v="9103707689"/>
    <n v="1600290"/>
    <s v="HYDROGEN GAS"/>
    <x v="0"/>
    <s v="2804.10.00"/>
    <n v="2710"/>
    <s v="M3"/>
    <s v="MODERN INDUSTRIAL GASES PVT. LTD."/>
    <s v="MODERN INDUSTRIAL GASES PVT. LTD."/>
    <n v="70460"/>
    <x v="0"/>
  </r>
  <r>
    <n v="315"/>
    <n v="3107530"/>
    <s v="12.03.2017"/>
    <d v="2017-03-01T00:00:00"/>
    <n v="9103707690"/>
    <n v="1600290"/>
    <s v="HYDROGEN GAS"/>
    <x v="0"/>
    <s v="2804.10.00"/>
    <n v="2106"/>
    <s v="M3"/>
    <s v="SMG GASES &amp; CHEMICALS PVT.LTD."/>
    <s v="JOHNSON MATTHEY CHEMICALS PVT.LTD."/>
    <n v="54756"/>
    <x v="0"/>
  </r>
  <r>
    <n v="316"/>
    <n v="3107531"/>
    <s v="12.03.2017"/>
    <d v="2017-03-01T00:00:00"/>
    <n v="9103707691"/>
    <n v="1600290"/>
    <s v="HYDROGEN GAS"/>
    <x v="0"/>
    <s v="2804.10.00"/>
    <n v="1601"/>
    <s v="M3"/>
    <s v="LIQUID AIR"/>
    <s v="TATA STEEL LIMITED"/>
    <n v="41626"/>
    <x v="0"/>
  </r>
  <r>
    <n v="317"/>
    <n v="3107532"/>
    <s v="12.03.2017"/>
    <d v="2017-03-01T00:00:00"/>
    <n v="9103707692"/>
    <n v="1600290"/>
    <s v="HYDROGEN GAS"/>
    <x v="0"/>
    <s v="2804.10.00"/>
    <n v="2613"/>
    <s v="M3"/>
    <s v="LIQUID AIR"/>
    <s v="DEEPAK NITRITE LIMITED - TALOJA"/>
    <n v="67938"/>
    <x v="0"/>
  </r>
  <r>
    <n v="318"/>
    <n v="3107533"/>
    <s v="13.03.2017"/>
    <d v="2017-03-01T00:00:00"/>
    <n v="9103707693"/>
    <n v="1600290"/>
    <s v="HYDROGEN GAS"/>
    <x v="0"/>
    <s v="2804.10.00"/>
    <n v="2106"/>
    <s v="M3"/>
    <s v="SMG GASES &amp; CHEMICALS PVT.LTD."/>
    <s v="EVONIK CATALYSTS INDIA PVT. LTD."/>
    <n v="54756"/>
    <x v="0"/>
  </r>
  <r>
    <n v="319"/>
    <n v="3107534"/>
    <s v="13.03.2017"/>
    <d v="2017-03-01T00:00:00"/>
    <n v="9103707694"/>
    <n v="1600290"/>
    <s v="HYDROGEN GAS"/>
    <x v="0"/>
    <s v="2804.10.00"/>
    <n v="2643"/>
    <s v="M3"/>
    <s v="SMG GASES &amp; CHEMICALS PVT.LTD."/>
    <s v="DEEPAK NITRITE LIMITED - TALOJA"/>
    <n v="68718"/>
    <x v="0"/>
  </r>
  <r>
    <n v="320"/>
    <n v="3107535"/>
    <s v="13.03.2017"/>
    <d v="2017-03-01T00:00:00"/>
    <n v="9103707695"/>
    <n v="1600290"/>
    <s v="HYDROGEN GAS"/>
    <x v="0"/>
    <s v="2804.10.00"/>
    <n v="1424"/>
    <s v="M3"/>
    <s v="LIQUID AIR"/>
    <s v="TATA STEEL LIMITED"/>
    <n v="37024"/>
    <x v="0"/>
  </r>
  <r>
    <n v="321"/>
    <n v="3107536"/>
    <s v="13.03.2017"/>
    <d v="2017-03-01T00:00:00"/>
    <n v="9103707696"/>
    <n v="1600290"/>
    <s v="HYDROGEN GAS"/>
    <x v="0"/>
    <s v="2804.10.00"/>
    <n v="2410"/>
    <s v="M3"/>
    <s v="LIQUID AIR"/>
    <s v="DEEPAK NITRITE LIMITED - TALOJA"/>
    <n v="62660"/>
    <x v="0"/>
  </r>
  <r>
    <n v="322"/>
    <n v="3107537"/>
    <s v="13.03.2017"/>
    <d v="2017-03-01T00:00:00"/>
    <n v="9103707697"/>
    <n v="1600290"/>
    <s v="HYDROGEN GAS"/>
    <x v="0"/>
    <s v="2804.10.00"/>
    <n v="1424"/>
    <s v="M3"/>
    <s v="LIQUID AIR"/>
    <s v="ALKYL AMINES CHEMICALS LTD.-PATALGA"/>
    <n v="37024"/>
    <x v="0"/>
  </r>
  <r>
    <n v="323"/>
    <n v="3107538"/>
    <s v="13.03.2017"/>
    <d v="2017-03-01T00:00:00"/>
    <n v="9103707698"/>
    <n v="1600290"/>
    <s v="HYDROGEN GAS"/>
    <x v="0"/>
    <s v="2804.10.00"/>
    <n v="2891"/>
    <s v="M3"/>
    <s v="MODERN INDUSTRIAL GASES PVT. LTD."/>
    <s v="MODERN INDUSTRIAL GASES PVT. LTD."/>
    <n v="75166"/>
    <x v="0"/>
  </r>
  <r>
    <n v="324"/>
    <n v="3107539"/>
    <s v="13.03.2017"/>
    <d v="2017-03-01T00:00:00"/>
    <n v="9103707699"/>
    <n v="1600290"/>
    <s v="HYDROGEN GAS"/>
    <x v="0"/>
    <s v="2804.10.00"/>
    <n v="1451"/>
    <s v="M3"/>
    <s v="SMG GASES &amp; CHEMICALS PVT.LTD."/>
    <s v="JOHNSON MATTHEY CHEMICALS PVT.LTD."/>
    <n v="37726"/>
    <x v="0"/>
  </r>
  <r>
    <n v="325"/>
    <n v="3107540"/>
    <s v="13.03.2017"/>
    <d v="2017-03-01T00:00:00"/>
    <n v="9103707700"/>
    <n v="1600290"/>
    <s v="HYDROGEN GAS"/>
    <x v="0"/>
    <s v="2804.10.00"/>
    <n v="2491"/>
    <s v="M3"/>
    <s v="LIQUID AIR"/>
    <s v="DEEPAK NITRITE LIMITED - TALOJA"/>
    <n v="64766"/>
    <x v="0"/>
  </r>
  <r>
    <n v="326"/>
    <n v="3107541"/>
    <s v="13.03.2017"/>
    <d v="2017-03-01T00:00:00"/>
    <n v="9103707701"/>
    <n v="1600354"/>
    <s v="VEGAROL C1214"/>
    <x v="1"/>
    <s v="3823.70.90"/>
    <n v="24.58"/>
    <s v="MT"/>
    <s v="GALAXY SURFACTANTS  LTD.-LOCAL"/>
    <s v="GALAXY SURFACTANTS LTD-JHAGADIA EOU"/>
    <n v="4007036.52"/>
    <x v="0"/>
  </r>
  <r>
    <n v="327"/>
    <n v="3107542"/>
    <s v="14.03.2017"/>
    <d v="2017-03-01T00:00:00"/>
    <n v="9103707702"/>
    <n v="1600290"/>
    <s v="HYDROGEN GAS"/>
    <x v="0"/>
    <s v="2804.10.00"/>
    <n v="2410"/>
    <s v="M3"/>
    <s v="LIQUID AIR"/>
    <s v="DEEPAK NITRITE LIMITED - TALOJA"/>
    <n v="62660"/>
    <x v="0"/>
  </r>
  <r>
    <n v="328"/>
    <n v="3107543"/>
    <s v="14.03.2017"/>
    <d v="2017-03-01T00:00:00"/>
    <n v="9103707703"/>
    <n v="1600290"/>
    <s v="HYDROGEN GAS"/>
    <x v="0"/>
    <s v="2804.10.00"/>
    <n v="1547"/>
    <s v="M3"/>
    <s v="LIQUID AIR"/>
    <s v="TATA STEEL LIMITED"/>
    <n v="40222"/>
    <x v="0"/>
  </r>
  <r>
    <n v="329"/>
    <n v="3107544"/>
    <s v="14.03.2017"/>
    <d v="2017-03-01T00:00:00"/>
    <n v="9103707705"/>
    <n v="1700098"/>
    <s v="COAL FLYASH"/>
    <x v="5"/>
    <s v="2621.90.00"/>
    <n v="11.11"/>
    <s v="MT"/>
    <s v="K.D.PATIL &amp; CONSTRUCTION"/>
    <s v="K.D.PATIL &amp; CONSTRUCTION"/>
    <n v="111.1"/>
    <x v="2"/>
  </r>
  <r>
    <n v="330"/>
    <n v="3107545"/>
    <s v="14.03.2017"/>
    <d v="2017-03-01T00:00:00"/>
    <n v="9103707704"/>
    <n v="1600120"/>
    <s v="VEGAROL C16 98 (25 KG BAG)"/>
    <x v="1"/>
    <s v="2905.17.00"/>
    <n v="5"/>
    <s v="MT"/>
    <s v="PANACHE ORGANICS"/>
    <s v="PANACHE ORGANICS"/>
    <n v="517500"/>
    <x v="4"/>
  </r>
  <r>
    <n v="331"/>
    <n v="3107545"/>
    <s v="14.03.2017"/>
    <d v="2017-03-01T00:00:00"/>
    <n v="9103707704"/>
    <n v="1600315"/>
    <s v="VEGAROL C18 98 (25 KG BAG)"/>
    <x v="1"/>
    <s v="2905.17.00"/>
    <n v="3"/>
    <s v="MT"/>
    <s v="PANACHE ORGANICS"/>
    <s v="PANACHE ORGANICS"/>
    <n v="310500"/>
    <x v="4"/>
  </r>
  <r>
    <n v="332"/>
    <n v="3107546"/>
    <s v="14.03.2017"/>
    <d v="2017-03-01T00:00:00"/>
    <n v="9103707706"/>
    <n v="1600315"/>
    <s v="VEGAROL C18 98 (25 KG BAG)"/>
    <x v="1"/>
    <s v="2905.17.00"/>
    <n v="2"/>
    <s v="MT"/>
    <s v="PANACHE ORGANICS"/>
    <s v="PANACHE ORGANICS"/>
    <n v="207000"/>
    <x v="4"/>
  </r>
  <r>
    <n v="333"/>
    <n v="3107546"/>
    <s v="14.03.2017"/>
    <d v="2017-03-01T00:00:00"/>
    <n v="9103707706"/>
    <n v="1600638"/>
    <s v="VEGAROL EW 100 25 KG BAG"/>
    <x v="4"/>
    <s v="3404.90.90"/>
    <n v="6"/>
    <s v="MT"/>
    <s v="PANACHE ORGANICS"/>
    <s v="PANACHE ORGANICS"/>
    <n v="744000"/>
    <x v="4"/>
  </r>
  <r>
    <n v="334"/>
    <n v="3107547"/>
    <s v="14.03.2017"/>
    <d v="2017-03-01T00:00:00"/>
    <n v="9103707709"/>
    <n v="1600120"/>
    <s v="VEGAROL C16 98 (25 KG BAG)"/>
    <x v="1"/>
    <s v="2905.17.00"/>
    <n v="16"/>
    <s v="MT"/>
    <s v="UNISYNTH CHEMICALS"/>
    <s v="UNISYNTH CHEMICALS"/>
    <n v="1523200"/>
    <x v="4"/>
  </r>
  <r>
    <n v="335"/>
    <n v="3107548"/>
    <s v="14.03.2017"/>
    <d v="2017-03-01T00:00:00"/>
    <n v="9103707710"/>
    <n v="1600292"/>
    <s v="CAPRYLIC ACID 99% (180 KG DRUM)"/>
    <x v="2"/>
    <s v="2915.90.20"/>
    <n v="4.5"/>
    <s v="MT"/>
    <s v="VIVA CORPORATION - AMBERNATH"/>
    <s v="VIVA CORPORATION - AMBERNATH"/>
    <n v="1575000"/>
    <x v="0"/>
  </r>
  <r>
    <n v="336"/>
    <n v="3107549"/>
    <s v="14.03.2017"/>
    <d v="2017-03-01T00:00:00"/>
    <n v="9103707711"/>
    <n v="1700142"/>
    <s v="CABLE SCRAP ( BELOW 5 MTR )"/>
    <x v="5"/>
    <s v="8544.60.90"/>
    <n v="4.34"/>
    <s v="MT"/>
    <s v="BUYER STEEL"/>
    <s v="BUYER STEEL"/>
    <n v="200508"/>
    <x v="2"/>
  </r>
  <r>
    <n v="337"/>
    <n v="3107550"/>
    <s v="14.03.2017"/>
    <d v="2017-03-01T00:00:00"/>
    <n v="9103707712"/>
    <n v="1600591"/>
    <s v="GLYCERIN IP (250 KG DRUM)"/>
    <x v="3"/>
    <s v="2905.45.00"/>
    <n v="3"/>
    <s v="MT"/>
    <s v="MEYER ORGANICS P.LTD(H.O.) -THANE"/>
    <s v="EUMARK PHARMACEUTICALS PVT.LTD."/>
    <n v="189000"/>
    <x v="0"/>
  </r>
  <r>
    <n v="338"/>
    <n v="3107551"/>
    <s v="14.03.2017"/>
    <d v="2017-03-01T00:00:00"/>
    <n v="9103707714"/>
    <n v="1700018"/>
    <s v="SCRAP ALUMINIUM"/>
    <x v="5"/>
    <s v="7602.00.10"/>
    <n v="0.86"/>
    <s v="MT"/>
    <s v="M.SANI &amp; CO."/>
    <s v="M.SANI &amp; CO."/>
    <n v="66392"/>
    <x v="2"/>
  </r>
  <r>
    <n v="339"/>
    <n v="3107552"/>
    <s v="14.03.2017"/>
    <d v="2017-03-01T00:00:00"/>
    <n v="9103707713"/>
    <n v="1700004"/>
    <s v="SCRAP S.S"/>
    <x v="5"/>
    <s v="7204.21.90"/>
    <n v="1.4"/>
    <s v="MT"/>
    <s v="M.SANI &amp; CO."/>
    <s v="M.SANI &amp; CO."/>
    <n v="88060"/>
    <x v="2"/>
  </r>
  <r>
    <n v="340"/>
    <n v="3107553"/>
    <s v="14.03.2017"/>
    <d v="2017-03-01T00:00:00"/>
    <n v="9103707715"/>
    <n v="1700017"/>
    <s v="SCRAP PAPER  / CEMENT BAGS"/>
    <x v="5"/>
    <s v="3923.29.90"/>
    <n v="0.77"/>
    <s v="MT"/>
    <s v="M.SANI &amp; CO."/>
    <s v="M.SANI &amp; CO."/>
    <n v="4851"/>
    <x v="2"/>
  </r>
  <r>
    <n v="341"/>
    <n v="3107554"/>
    <s v="14.03.2017"/>
    <d v="2017-03-01T00:00:00"/>
    <n v="9103707716"/>
    <n v="1700097"/>
    <s v="WASTE HARD PLASTIC ( BROKEN PIECES )"/>
    <x v="5"/>
    <s v="3915.90.74"/>
    <n v="0.43"/>
    <s v="MT"/>
    <s v="M.SANI &amp; CO."/>
    <s v="M.SANI &amp; CO."/>
    <n v="8299"/>
    <x v="2"/>
  </r>
  <r>
    <n v="342"/>
    <n v="3107555"/>
    <s v="14.03.2017"/>
    <d v="2017-03-01T00:00:00"/>
    <n v="9103707717"/>
    <n v="1600397"/>
    <s v="STEARIC ACID UTSR (25 KG BAG)"/>
    <x v="2"/>
    <s v="3823.11.90"/>
    <n v="16"/>
    <s v="MT"/>
    <s v="BIRLA TYRES - BALASORE"/>
    <s v="BIRLA TYRES - BALASORE"/>
    <n v="944000"/>
    <x v="0"/>
  </r>
  <r>
    <n v="343"/>
    <n v="3107556"/>
    <s v="14.03.2017"/>
    <d v="2017-03-01T00:00:00"/>
    <n v="9103707718"/>
    <n v="1600355"/>
    <s v="VEGAROL C1214 (170 KG DRUM)"/>
    <x v="1"/>
    <s v="3823.70.90"/>
    <n v="1.19"/>
    <s v="MT"/>
    <s v="BASF INDIA LIMITED"/>
    <s v="BASF INDIA LIMITED"/>
    <n v="221340"/>
    <x v="0"/>
  </r>
  <r>
    <n v="344"/>
    <n v="3107557"/>
    <s v="14.03.2017"/>
    <d v="2017-03-01T00:00:00"/>
    <n v="9103707719"/>
    <n v="1600370"/>
    <s v="VEGAROL C22 (25 KG BAG)"/>
    <x v="1"/>
    <s v="3823.70.90"/>
    <n v="10"/>
    <s v="MT"/>
    <s v="KHONA DRUG AGENCIES"/>
    <s v="DAI-ICHI KARKARIA LTD."/>
    <n v="2430000"/>
    <x v="0"/>
  </r>
  <r>
    <n v="345"/>
    <n v="3107558"/>
    <s v="14.03.2017"/>
    <d v="2017-03-01T00:00:00"/>
    <n v="9103707720"/>
    <n v="1600602"/>
    <s v="VEGAROL C1618 TA (25 KG BAG)"/>
    <x v="1"/>
    <s v="3823.70.90"/>
    <n v="9"/>
    <s v="MT"/>
    <s v="KHONA DRUG AGENCIES"/>
    <s v="KHONA DRUG AGENCIES"/>
    <n v="873000"/>
    <x v="0"/>
  </r>
  <r>
    <n v="346"/>
    <n v="3201910"/>
    <s v="14.03.2017"/>
    <d v="2017-03-01T00:00:00"/>
    <n v="7103751809"/>
    <n v="1600308"/>
    <s v="VEGAROL C16 98 (50 LB BAG)"/>
    <x v="1"/>
    <s v="2905.17.00"/>
    <n v="19.844999999999999"/>
    <s v="MT"/>
    <s v="VVF LLC"/>
    <s v="VVF LLC"/>
    <n v="2077534.8"/>
    <x v="1"/>
  </r>
  <r>
    <n v="347"/>
    <n v="3201911"/>
    <s v="14.03.2017"/>
    <d v="2017-03-01T00:00:00"/>
    <n v="7103751810"/>
    <n v="1601199"/>
    <s v="VEGAROL C16 98 (25 KG BAG) MB"/>
    <x v="1"/>
    <s v="2905.17.00"/>
    <n v="8"/>
    <s v="MT"/>
    <s v="OOO Revada - Nauchniy prz"/>
    <s v="OOO Revada - Nauchniy prz"/>
    <n v="764720.22"/>
    <x v="1"/>
  </r>
  <r>
    <n v="348"/>
    <n v="3201911"/>
    <s v="14.03.2017"/>
    <d v="2017-03-01T00:00:00"/>
    <n v="7103751810"/>
    <n v="1601200"/>
    <s v="VEGAROL C1618 50:50 (25 KG BAG) (MB)"/>
    <x v="1"/>
    <s v="3823.70.90"/>
    <n v="16"/>
    <s v="MT"/>
    <s v="OOO Revada - Nauchniy prz"/>
    <s v="OOO Revada - Nauchniy prz"/>
    <n v="1503039.78"/>
    <x v="1"/>
  </r>
  <r>
    <n v="349"/>
    <n v="3201912"/>
    <s v="14.03.2017"/>
    <d v="2017-03-01T00:00:00"/>
    <n v="7103751811"/>
    <n v="1601106"/>
    <s v="FATTY ALCOHOL C1214"/>
    <x v="1"/>
    <s v="3823.70.90"/>
    <n v="18.670000000000002"/>
    <s v="MT"/>
    <s v="Tarmesh Europe S.R.L."/>
    <s v="Tarmesh Overseas Limited"/>
    <n v="2605995.94"/>
    <x v="1"/>
  </r>
  <r>
    <n v="350"/>
    <n v="3201913"/>
    <s v="14.03.2017"/>
    <d v="2017-03-01T00:00:00"/>
    <n v="7103751812"/>
    <n v="1601106"/>
    <s v="FATTY ALCOHOL C1214"/>
    <x v="1"/>
    <s v="3823.70.90"/>
    <n v="18.91"/>
    <s v="MT"/>
    <s v="Tarmesh Europe S.R.L."/>
    <s v="Tarmesh Overseas Limited"/>
    <n v="2639495.62"/>
    <x v="1"/>
  </r>
  <r>
    <n v="351"/>
    <n v="3201914"/>
    <s v="14.03.2017"/>
    <d v="2017-03-01T00:00:00"/>
    <n v="7103751813"/>
    <n v="1601106"/>
    <s v="FATTY ALCOHOL C1214"/>
    <x v="1"/>
    <s v="3823.70.90"/>
    <n v="18.93"/>
    <s v="MT"/>
    <s v="Tarmesh Europe S.R.L."/>
    <s v="Tarmesh Overseas Limited"/>
    <n v="2642287.2599999998"/>
    <x v="1"/>
  </r>
  <r>
    <n v="352"/>
    <n v="3201915"/>
    <s v="14.03.2017"/>
    <d v="2017-03-01T00:00:00"/>
    <n v="7103751814"/>
    <n v="1601106"/>
    <s v="FATTY ALCOHOL C1214"/>
    <x v="1"/>
    <s v="3823.70.90"/>
    <n v="19.02"/>
    <s v="MT"/>
    <s v="Tarmesh Europe S.R.L."/>
    <s v="Tarmesh Overseas Limited"/>
    <n v="2654849.64"/>
    <x v="1"/>
  </r>
  <r>
    <n v="353"/>
    <n v="3201916"/>
    <s v="14.03.2017"/>
    <d v="2017-03-01T00:00:00"/>
    <n v="7103751815"/>
    <n v="1601106"/>
    <s v="FATTY ALCOHOL C1214"/>
    <x v="1"/>
    <s v="3823.70.90"/>
    <n v="18.739999999999998"/>
    <s v="MT"/>
    <s v="Tarmesh Europe S.R.L."/>
    <s v="Tarmesh Overseas Limited"/>
    <n v="2615766.6800000002"/>
    <x v="1"/>
  </r>
  <r>
    <n v="354"/>
    <n v="3201917"/>
    <s v="14.03.2017"/>
    <d v="2017-03-01T00:00:00"/>
    <n v="7103751816"/>
    <n v="1601106"/>
    <s v="FATTY ALCOHOL C1214"/>
    <x v="1"/>
    <s v="3823.70.90"/>
    <n v="19.010000000000002"/>
    <s v="MT"/>
    <s v="Tarmesh Europe S.R.L."/>
    <s v="Tarmesh Overseas Limited"/>
    <n v="2653453.8199999998"/>
    <x v="1"/>
  </r>
  <r>
    <n v="355"/>
    <n v="3201918"/>
    <s v="14.03.2017"/>
    <d v="2017-03-01T00:00:00"/>
    <n v="7103751817"/>
    <n v="1600120"/>
    <s v="VEGAROL C16 98 (25 KG BAG)"/>
    <x v="1"/>
    <s v="2905.17.00"/>
    <n v="0.65"/>
    <s v="MT"/>
    <s v="Interbeauty Cosmetics Ltd."/>
    <s v="Interbeauty Cosmetics Ltd."/>
    <n v="71346.66"/>
    <x v="1"/>
  </r>
  <r>
    <n v="356"/>
    <n v="3201918"/>
    <s v="14.03.2017"/>
    <d v="2017-03-01T00:00:00"/>
    <n v="7103751817"/>
    <n v="1600315"/>
    <s v="VEGAROL C18 98 (25 KG BAG)"/>
    <x v="1"/>
    <s v="2905.17.00"/>
    <n v="0.4"/>
    <s v="MT"/>
    <s v="Interbeauty Cosmetics Ltd."/>
    <s v="Interbeauty Cosmetics Ltd."/>
    <n v="51822.54"/>
    <x v="1"/>
  </r>
  <r>
    <n v="357"/>
    <n v="3201918"/>
    <s v="14.03.2017"/>
    <d v="2017-03-01T00:00:00"/>
    <n v="7103751817"/>
    <n v="1600362"/>
    <s v="VEGAROL C1618 50:50 (25 KG BAG)"/>
    <x v="1"/>
    <s v="3823.70.90"/>
    <n v="0.32500000000000001"/>
    <s v="MT"/>
    <s v="Interbeauty Cosmetics Ltd."/>
    <s v="Interbeauty Cosmetics Ltd."/>
    <n v="32670.66"/>
    <x v="1"/>
  </r>
  <r>
    <n v="358"/>
    <n v="3201919"/>
    <s v="14.03.2017"/>
    <d v="2017-03-01T00:00:00"/>
    <n v="7103751818"/>
    <n v="1601106"/>
    <s v="FATTY ALCOHOL C1214"/>
    <x v="1"/>
    <s v="3823.70.90"/>
    <n v="18.57"/>
    <s v="MT"/>
    <s v="Tarmesh Europe S.R.L."/>
    <s v="Tarmesh Overseas Limited"/>
    <n v="2664473.89"/>
    <x v="1"/>
  </r>
  <r>
    <n v="359"/>
    <n v="3201920"/>
    <s v="14.03.2017"/>
    <d v="2017-03-01T00:00:00"/>
    <n v="7103751819"/>
    <n v="1601106"/>
    <s v="FATTY ALCOHOL C1214"/>
    <x v="1"/>
    <s v="3823.70.90"/>
    <n v="18.78"/>
    <s v="MT"/>
    <s v="Tarmesh Europe S.R.L."/>
    <s v="Tarmesh Overseas Limited"/>
    <n v="2694604.94"/>
    <x v="1"/>
  </r>
  <r>
    <n v="360"/>
    <n v="3201921"/>
    <s v="14.03.2017"/>
    <d v="2017-03-01T00:00:00"/>
    <n v="7103751820"/>
    <n v="1601106"/>
    <s v="FATTY ALCOHOL C1214"/>
    <x v="1"/>
    <s v="3823.70.90"/>
    <n v="18.579999999999998"/>
    <s v="MT"/>
    <s v="Tarmesh Europe S.R.L."/>
    <s v="Tarmesh Overseas Limited"/>
    <n v="2665908.4"/>
    <x v="1"/>
  </r>
  <r>
    <n v="361"/>
    <n v="3201922"/>
    <s v="14.03.2017"/>
    <d v="2017-03-01T00:00:00"/>
    <n v="7103751821"/>
    <n v="1601106"/>
    <s v="FATTY ALCOHOL C1214"/>
    <x v="1"/>
    <s v="3823.70.90"/>
    <n v="18.47"/>
    <s v="MT"/>
    <s v="Tarmesh Europe S.R.L."/>
    <s v="Tarmesh Overseas Limited"/>
    <n v="2650125.27"/>
    <x v="1"/>
  </r>
  <r>
    <n v="362"/>
    <n v="3201923"/>
    <s v="14.03.2017"/>
    <d v="2017-03-01T00:00:00"/>
    <n v="7103751822"/>
    <n v="1601106"/>
    <s v="FATTY ALCOHOL C1214"/>
    <x v="1"/>
    <s v="3823.70.90"/>
    <n v="18.579999999999998"/>
    <s v="MT"/>
    <s v="Tarmesh Europe S.R.L."/>
    <s v="Tarmesh Overseas Limited"/>
    <n v="2665908.4"/>
    <x v="1"/>
  </r>
  <r>
    <n v="363"/>
    <n v="3107559"/>
    <s v="15.03.2017"/>
    <d v="2017-03-01T00:00:00"/>
    <n v="9103707721"/>
    <n v="1600290"/>
    <s v="HYDROGEN GAS"/>
    <x v="0"/>
    <s v="2804.10.00"/>
    <n v="2410"/>
    <s v="M3"/>
    <s v="LIQUID AIR"/>
    <s v="DEEPAK NITRITE LIMITED - TALOJA"/>
    <n v="62660"/>
    <x v="0"/>
  </r>
  <r>
    <n v="364"/>
    <n v="3107560"/>
    <s v="15.03.2017"/>
    <d v="2017-03-01T00:00:00"/>
    <n v="9103707722"/>
    <n v="1600354"/>
    <s v="VEGAROL C1214"/>
    <x v="1"/>
    <s v="3823.70.90"/>
    <n v="3.1"/>
    <s v="MT"/>
    <s v="AARTI INDUSTRIES LIMITED"/>
    <s v="AARTI INDUSTRIES LIMITED"/>
    <n v="564200"/>
    <x v="0"/>
  </r>
  <r>
    <n v="365"/>
    <n v="3107561"/>
    <s v="15.03.2017"/>
    <d v="2017-03-01T00:00:00"/>
    <n v="9103707723"/>
    <n v="1600354"/>
    <s v="VEGAROL C1214"/>
    <x v="1"/>
    <s v="3823.70.90"/>
    <n v="16.64"/>
    <s v="MT"/>
    <s v="AARTI INDUSTRIES LIMITED"/>
    <s v="AARTI INDUSTRIES LIMITED"/>
    <n v="2882383.96"/>
    <x v="0"/>
  </r>
  <r>
    <n v="366"/>
    <n v="3107562"/>
    <s v="15.03.2017"/>
    <d v="2017-03-01T00:00:00"/>
    <n v="9103707724"/>
    <n v="1600354"/>
    <s v="VEGAROL C1214"/>
    <x v="1"/>
    <s v="3823.70.90"/>
    <n v="9.74"/>
    <s v="MT"/>
    <s v="KHONA DRUG AGENCIES"/>
    <s v="ALPHA CHEMICALS P. LTD"/>
    <n v="1646060"/>
    <x v="0"/>
  </r>
  <r>
    <n v="367"/>
    <n v="3107563"/>
    <s v="15.03.2017"/>
    <d v="2017-03-01T00:00:00"/>
    <n v="9103707725"/>
    <n v="1600354"/>
    <s v="VEGAROL C1214"/>
    <x v="1"/>
    <s v="3823.70.90"/>
    <n v="15.65"/>
    <s v="MT"/>
    <s v="KHONA DRUG AGENCIES"/>
    <s v="DAI-ICHI KARKARIA LTD."/>
    <n v="2644850"/>
    <x v="0"/>
  </r>
  <r>
    <n v="368"/>
    <n v="3107564"/>
    <s v="15.03.2017"/>
    <d v="2017-03-01T00:00:00"/>
    <n v="9103707726"/>
    <n v="1600353"/>
    <s v="VEGACID SUPERFLEX"/>
    <x v="2"/>
    <s v="3823.19.00"/>
    <n v="25.03"/>
    <s v="MT"/>
    <s v="INDIAN SYNTHETIC RUBBER LIMITED"/>
    <s v="INDIAN SYNTHETIC RUBBER LIMITED"/>
    <n v="2401778.6800000002"/>
    <x v="0"/>
  </r>
  <r>
    <n v="369"/>
    <n v="3107565"/>
    <s v="15.03.2017"/>
    <d v="2017-03-01T00:00:00"/>
    <n v="9103707727"/>
    <n v="1600602"/>
    <s v="VEGAROL C1618 TA (25 KG BAG)"/>
    <x v="1"/>
    <s v="3823.70.90"/>
    <n v="5"/>
    <s v="MT"/>
    <s v="KHONA DRUG AGENCIES"/>
    <s v="V. N. PHARMA"/>
    <n v="490000"/>
    <x v="0"/>
  </r>
  <r>
    <n v="370"/>
    <n v="3107566"/>
    <s v="15.03.2017"/>
    <d v="2017-03-01T00:00:00"/>
    <n v="9103707728"/>
    <n v="1600354"/>
    <s v="VEGAROL C1214"/>
    <x v="1"/>
    <s v="3823.70.90"/>
    <n v="23.09"/>
    <s v="MT"/>
    <s v="GALAXY SURFACTANTS  LTD.-LOCAL"/>
    <s v="GALAXY SURFACTANTS  LTD. -V-23"/>
    <n v="3856030"/>
    <x v="0"/>
  </r>
  <r>
    <n v="371"/>
    <n v="3107567"/>
    <s v="15.03.2017"/>
    <d v="2017-03-01T00:00:00"/>
    <n v="9103707729"/>
    <n v="1600354"/>
    <s v="VEGAROL C1214"/>
    <x v="1"/>
    <s v="3823.70.90"/>
    <n v="16.559999999999999"/>
    <s v="MT"/>
    <s v="GALAXY SURFACTANTS  LTD.-LOCAL"/>
    <s v="GALAXY SURFACTANTS  LTD. -V-23"/>
    <n v="2765520"/>
    <x v="0"/>
  </r>
  <r>
    <n v="372"/>
    <n v="3107568"/>
    <s v="15.03.2017"/>
    <d v="2017-03-01T00:00:00"/>
    <n v="9103707730"/>
    <n v="1600354"/>
    <s v="VEGAROL C1214"/>
    <x v="1"/>
    <s v="3823.70.90"/>
    <n v="21.02"/>
    <s v="MT"/>
    <s v="GALAXY SURFACTANTS  LTD.-LOCAL"/>
    <s v="GALAXY SURFACTANTS  LTD. -V-23"/>
    <n v="3510340"/>
    <x v="0"/>
  </r>
  <r>
    <n v="373"/>
    <n v="3107569"/>
    <s v="15.03.2017"/>
    <d v="2017-03-01T00:00:00"/>
    <n v="9103707731"/>
    <n v="1600602"/>
    <s v="VEGAROL C1618 TA (25 KG BAG)"/>
    <x v="1"/>
    <s v="3823.70.90"/>
    <n v="3"/>
    <s v="MT"/>
    <s v="KHONA DRUG AGENCIES"/>
    <s v="KHONA DRUG AGENCIES"/>
    <n v="291000"/>
    <x v="0"/>
  </r>
  <r>
    <n v="374"/>
    <n v="3107570"/>
    <s v="15.03.2017"/>
    <d v="2017-03-01T00:00:00"/>
    <n v="9103707732"/>
    <n v="1600602"/>
    <s v="VEGAROL C1618 TA (25 KG BAG)"/>
    <x v="1"/>
    <s v="3823.70.90"/>
    <n v="4.5"/>
    <s v="MT"/>
    <s v="KHONA DRUG AGENCIES"/>
    <s v="KHONA DRUG AGENCIES"/>
    <n v="436500"/>
    <x v="0"/>
  </r>
  <r>
    <n v="375"/>
    <n v="3107571"/>
    <s v="15.03.2017"/>
    <d v="2017-03-01T00:00:00"/>
    <n v="9103707733"/>
    <n v="1600602"/>
    <s v="VEGAROL C1618 TA (25 KG BAG)"/>
    <x v="1"/>
    <s v="3823.70.90"/>
    <n v="9"/>
    <s v="MT"/>
    <s v="KHONA DRUG AGENCIES"/>
    <s v="KHONA DRUG AGENCIES"/>
    <n v="873000"/>
    <x v="0"/>
  </r>
  <r>
    <n v="376"/>
    <n v="3107572"/>
    <s v="15.03.2017"/>
    <d v="2017-03-01T00:00:00"/>
    <n v="9103707734"/>
    <n v="1600591"/>
    <s v="GLYCERIN IP (250 KG DRUM)"/>
    <x v="3"/>
    <s v="2905.45.00"/>
    <n v="7"/>
    <s v="MT"/>
    <s v="PATEL REMEDIES PVT.LTD."/>
    <s v="PATEL REMEDIES PVT.LTD."/>
    <n v="455000"/>
    <x v="0"/>
  </r>
  <r>
    <n v="377"/>
    <n v="3107573"/>
    <s v="15.03.2017"/>
    <d v="2017-03-01T00:00:00"/>
    <n v="9103707735"/>
    <n v="1600370"/>
    <s v="VEGAROL C22 (25 KG BAG)"/>
    <x v="1"/>
    <s v="3823.70.90"/>
    <n v="10"/>
    <s v="MT"/>
    <s v="KHONA DRUG AGENCIES"/>
    <s v="DAI-ICHI KARKARIA LTD."/>
    <n v="2430000"/>
    <x v="0"/>
  </r>
  <r>
    <n v="378"/>
    <n v="3107574"/>
    <s v="15.03.2017"/>
    <d v="2017-03-01T00:00:00"/>
    <n v="9103707736"/>
    <n v="1600602"/>
    <s v="VEGAROL C1618 TA (25 KG BAG)"/>
    <x v="1"/>
    <s v="3823.70.90"/>
    <n v="7"/>
    <s v="MT"/>
    <s v="ORGANIC ESSENTIALS"/>
    <s v="ORGANIC ESSENTIALS"/>
    <n v="700000"/>
    <x v="0"/>
  </r>
  <r>
    <n v="379"/>
    <n v="3107575"/>
    <s v="15.03.2017"/>
    <d v="2017-03-01T00:00:00"/>
    <n v="9103707737"/>
    <n v="1600602"/>
    <s v="VEGAROL C1618 TA (25 KG BAG)"/>
    <x v="1"/>
    <s v="3823.70.90"/>
    <n v="2"/>
    <s v="MT"/>
    <s v="ORCHID CHEMICALS"/>
    <s v="ORCHID CHEMICALS"/>
    <n v="200000"/>
    <x v="0"/>
  </r>
  <r>
    <n v="380"/>
    <n v="3107576"/>
    <s v="15.03.2017"/>
    <d v="2017-03-01T00:00:00"/>
    <n v="9103707738"/>
    <n v="1700098"/>
    <s v="COAL FLYASH"/>
    <x v="5"/>
    <s v="2621.90.00"/>
    <n v="7.39"/>
    <s v="MT"/>
    <s v="Balaji Fly ash Bricks Pvt ltd"/>
    <s v="Balaji Fly ash Bricks Pvt ltd"/>
    <n v="73.900000000000006"/>
    <x v="2"/>
  </r>
  <r>
    <n v="381"/>
    <n v="3107577"/>
    <s v="15.03.2017"/>
    <d v="2017-03-01T00:00:00"/>
    <n v="9103707739"/>
    <n v="1600290"/>
    <s v="HYDROGEN GAS"/>
    <x v="0"/>
    <s v="2804.10.00"/>
    <n v="2710"/>
    <s v="M3"/>
    <s v="MODERN INDUSTRIAL GASES PVT. LTD."/>
    <s v="MODERN INDUSTRIAL GASES PVT. LTD."/>
    <n v="70460"/>
    <x v="0"/>
  </r>
  <r>
    <n v="382"/>
    <n v="3107578"/>
    <s v="15.03.2017"/>
    <d v="2017-03-01T00:00:00"/>
    <n v="9103707740"/>
    <n v="1600330"/>
    <s v="CAPRYLIC CAPRIC ACID"/>
    <x v="2"/>
    <s v="3823.19.00"/>
    <n v="9.86"/>
    <s v="MT"/>
    <s v="RELIANCE INDUSTRIES LTD. - HAZIRA"/>
    <s v="RELIANCE INDUSTRIES LTD. - HAZIRA"/>
    <n v="2908700"/>
    <x v="0"/>
  </r>
  <r>
    <n v="383"/>
    <n v="3107579"/>
    <s v="15.03.2017"/>
    <d v="2017-03-01T00:00:00"/>
    <n v="9103707741"/>
    <n v="1600602"/>
    <s v="VEGAROL C1618 TA (25 KG BAG)"/>
    <x v="1"/>
    <s v="3823.70.90"/>
    <n v="9"/>
    <s v="MT"/>
    <s v="FINE ORGANIC INDUSTRIES PVT. LTD."/>
    <s v="FINE ORGANIC INDUSTRIES PVT. LTD."/>
    <n v="868500"/>
    <x v="0"/>
  </r>
  <r>
    <n v="384"/>
    <n v="3107580"/>
    <s v="15.03.2017"/>
    <d v="2017-03-01T00:00:00"/>
    <n v="9103707742"/>
    <n v="1600397"/>
    <s v="STEARIC ACID UTSR (25 KG BAG)"/>
    <x v="2"/>
    <s v="3823.11.90"/>
    <n v="9"/>
    <s v="MT"/>
    <s v="GOODYEAR SOUTH-ASIA  TYRES PVT. LTD"/>
    <s v="GOODYEAR SOUTH-ASIA  TYRES PVT. LTD"/>
    <n v="558000"/>
    <x v="0"/>
  </r>
  <r>
    <n v="385"/>
    <n v="3107581"/>
    <s v="15.03.2017"/>
    <d v="2017-03-01T00:00:00"/>
    <n v="9103707743"/>
    <n v="1600354"/>
    <s v="VEGAROL C1214"/>
    <x v="1"/>
    <s v="3823.70.90"/>
    <n v="24.27"/>
    <s v="MT"/>
    <s v="GALAXY SURFACTANTS  LTD.-LOCAL"/>
    <s v="GALAXY SURFACTANTS  LTD. -V-23"/>
    <n v="4053090"/>
    <x v="0"/>
  </r>
  <r>
    <n v="386"/>
    <n v="3107582"/>
    <s v="15.03.2017"/>
    <d v="2017-03-01T00:00:00"/>
    <n v="9103707744"/>
    <n v="1600385"/>
    <s v="LOW GRADE FATTY ALCOHOL"/>
    <x v="1"/>
    <s v="3823.70.90"/>
    <n v="25.83"/>
    <s v="MT"/>
    <s v="PATEL  PETRO"/>
    <s v="PATEL  PETRO"/>
    <n v="326392.78999999998"/>
    <x v="0"/>
  </r>
  <r>
    <n v="387"/>
    <n v="3107583"/>
    <s v="15.03.2017"/>
    <d v="2017-03-01T00:00:00"/>
    <n v="9103707745"/>
    <n v="1600385"/>
    <s v="LOW GRADE FATTY ALCOHOL"/>
    <x v="1"/>
    <s v="3823.70.90"/>
    <n v="25.1"/>
    <s v="MT"/>
    <s v="PATEL  PETRO"/>
    <s v="PATEL  PETRO"/>
    <n v="317168.37"/>
    <x v="0"/>
  </r>
  <r>
    <n v="388"/>
    <n v="3107584"/>
    <s v="15.03.2017"/>
    <d v="2017-03-01T00:00:00"/>
    <n v="9103707746"/>
    <n v="1600297"/>
    <s v="STEARIC ACID 90 (25 KG BAG)"/>
    <x v="2"/>
    <s v="2915.70.20"/>
    <n v="6"/>
    <s v="MT"/>
    <s v="CRODA INDIA COMPANY PVT. LTD."/>
    <s v="CRODA INDIA COMPANY PVT. LTD."/>
    <n v="540000"/>
    <x v="0"/>
  </r>
  <r>
    <n v="389"/>
    <n v="3107585"/>
    <s v="15.03.2017"/>
    <d v="2017-03-01T00:00:00"/>
    <n v="9103707747"/>
    <n v="1600603"/>
    <s v="VEGAROL C1618 50:50 (25 KG BAG)"/>
    <x v="1"/>
    <s v="3823.70.90"/>
    <n v="6.4"/>
    <s v="MT"/>
    <s v="L'OREAL INDIA ( P) LTD."/>
    <s v="L'OREAL INDIA ( P) LTD."/>
    <n v="570432"/>
    <x v="0"/>
  </r>
  <r>
    <n v="390"/>
    <n v="3107586"/>
    <s v="15.03.2017"/>
    <d v="2017-03-01T00:00:00"/>
    <n v="9103707748"/>
    <n v="1600603"/>
    <s v="VEGAROL C1618 50:50 (25 KG BAG)"/>
    <x v="1"/>
    <s v="3823.70.90"/>
    <n v="2.5"/>
    <s v="MT"/>
    <s v="KHONA DRUG AGENCIES"/>
    <s v="DAI-ICHI KARKARIA LTD."/>
    <n v="247500"/>
    <x v="0"/>
  </r>
  <r>
    <n v="391"/>
    <n v="3107587"/>
    <s v="15.03.2017"/>
    <d v="2017-03-01T00:00:00"/>
    <n v="9103707749"/>
    <n v="1600591"/>
    <s v="GLYCERIN IP (250 KG DRUM)"/>
    <x v="3"/>
    <s v="2905.45.00"/>
    <n v="1.5"/>
    <s v="MT"/>
    <s v="ABBOTT  INDIA LTD."/>
    <s v="ABBOTT  INDIA LTD."/>
    <n v="96000"/>
    <x v="0"/>
  </r>
  <r>
    <n v="392"/>
    <n v="3107588"/>
    <s v="15.03.2017"/>
    <d v="2017-03-01T00:00:00"/>
    <n v="9103707750"/>
    <n v="1600516"/>
    <s v="GLYCERIN CP (250 KG DRUM)"/>
    <x v="3"/>
    <s v="2905.45.00"/>
    <n v="4"/>
    <s v="MT"/>
    <s v="DOEHLER INDIA PVT. LTD."/>
    <s v="DOEHLER INDIA PVT. LTD."/>
    <n v="208000"/>
    <x v="0"/>
  </r>
  <r>
    <n v="393"/>
    <n v="3107589"/>
    <s v="15.03.2017"/>
    <d v="2017-03-01T00:00:00"/>
    <n v="9103707751"/>
    <n v="1600591"/>
    <s v="GLYCERIN IP (250 KG DRUM)"/>
    <x v="3"/>
    <s v="2905.45.00"/>
    <n v="2"/>
    <s v="MT"/>
    <s v="THE HIMALAYA DRUG COMPANY- BANGLORE"/>
    <s v="PHAARMASIA LIMITED"/>
    <n v="115000"/>
    <x v="0"/>
  </r>
  <r>
    <n v="394"/>
    <n v="3107590"/>
    <s v="15.03.2017"/>
    <d v="2017-03-01T00:00:00"/>
    <n v="9103707752"/>
    <n v="1600591"/>
    <s v="GLYCERIN IP (250 KG DRUM)"/>
    <x v="3"/>
    <s v="2905.45.00"/>
    <n v="1.25"/>
    <s v="MT"/>
    <s v="THE HIMALAYA DRUG COMPANY- BANGLORE"/>
    <s v="ARCHEESH LABORATORIES"/>
    <n v="71875"/>
    <x v="0"/>
  </r>
  <r>
    <n v="395"/>
    <n v="3107591"/>
    <s v="15.03.2017"/>
    <d v="2017-03-01T00:00:00"/>
    <n v="9103707753"/>
    <n v="1600591"/>
    <s v="GLYCERIN IP (250 KG DRUM)"/>
    <x v="3"/>
    <s v="2905.45.00"/>
    <n v="3.5"/>
    <s v="MT"/>
    <s v="THE HIMALAYA DRUG COMPANY- BANGLORE"/>
    <s v="KAMSON HEALTHCARE PVT. LTD."/>
    <n v="201250"/>
    <x v="0"/>
  </r>
  <r>
    <n v="396"/>
    <n v="3107592"/>
    <s v="15.03.2017"/>
    <d v="2017-03-01T00:00:00"/>
    <n v="9103707754"/>
    <n v="1600602"/>
    <s v="VEGAROL C1618 TA (25 KG BAG)"/>
    <x v="1"/>
    <s v="3823.70.90"/>
    <n v="5"/>
    <s v="MT"/>
    <s v="KHONA DRUG AGENCIES"/>
    <s v="MOHINI  ORGANICS  PVT. LTD, UNIT-II"/>
    <n v="490000"/>
    <x v="0"/>
  </r>
  <r>
    <n v="397"/>
    <n v="3107593"/>
    <s v="15.03.2017"/>
    <d v="2017-03-01T00:00:00"/>
    <n v="9103707755"/>
    <n v="1600845"/>
    <s v="VEGAROL C16 98 (25 KG BAG)"/>
    <x v="1"/>
    <s v="2905.17.00"/>
    <n v="2"/>
    <s v="MT"/>
    <s v="KHONA DRUG AGENCIES"/>
    <s v="MOHINI  ORGANICS  PVT. LTD, UNIT-II"/>
    <n v="204000"/>
    <x v="0"/>
  </r>
  <r>
    <n v="398"/>
    <n v="3107594"/>
    <s v="15.03.2017"/>
    <d v="2017-03-01T00:00:00"/>
    <n v="9103707756"/>
    <n v="1600315"/>
    <s v="VEGAROL C18 98 (25 KG BAG)"/>
    <x v="1"/>
    <s v="2905.17.00"/>
    <n v="2"/>
    <s v="MT"/>
    <s v="KHONA DRUG AGENCIES"/>
    <s v="MOHINI  ORGANICS  PVT. LTD, UNIT-II"/>
    <n v="206000"/>
    <x v="0"/>
  </r>
  <r>
    <n v="399"/>
    <n v="3107595"/>
    <s v="15.03.2017"/>
    <d v="2017-03-01T00:00:00"/>
    <n v="9103707757"/>
    <n v="1600354"/>
    <s v="VEGAROL C1214"/>
    <x v="1"/>
    <s v="3823.70.90"/>
    <n v="24.52"/>
    <s v="MT"/>
    <s v="AARTI INDUSTRIES LIMITED"/>
    <s v="AARTI INDUSTRIES LIMITED"/>
    <n v="4247359.0599999996"/>
    <x v="0"/>
  </r>
  <r>
    <n v="400"/>
    <n v="3201924"/>
    <s v="15.03.2017"/>
    <d v="2017-03-01T00:00:00"/>
    <n v="7103751823"/>
    <n v="1601106"/>
    <s v="FATTY ALCOHOL C1214"/>
    <x v="1"/>
    <s v="3823.70.90"/>
    <n v="18.73"/>
    <s v="MT"/>
    <s v="Tarmesh Europe S.R.L."/>
    <s v="Tarmesh Overseas Limited"/>
    <n v="2687430.98"/>
    <x v="1"/>
  </r>
  <r>
    <n v="401"/>
    <n v="3201925"/>
    <s v="15.03.2017"/>
    <d v="2017-03-01T00:00:00"/>
    <n v="7103751824"/>
    <n v="1601200"/>
    <s v="VEGAROL C1618 50:50 (25 KG BAG) (MB)"/>
    <x v="1"/>
    <s v="3823.70.90"/>
    <n v="24"/>
    <s v="MT"/>
    <s v="OOO Revada - Nauchniy prz"/>
    <s v="OOO Revada - Nauchniy prz"/>
    <n v="2254560"/>
    <x v="1"/>
  </r>
  <r>
    <n v="402"/>
    <n v="3201926"/>
    <s v="15.03.2017"/>
    <d v="2017-03-01T00:00:00"/>
    <n v="7103751825"/>
    <n v="1600315"/>
    <s v="VEGAROL C18 98 (25 KG BAG)"/>
    <x v="1"/>
    <s v="2905.17.00"/>
    <n v="16"/>
    <s v="MT"/>
    <s v="VIKUDHA LIMITED"/>
    <s v="VIKUDHA LIMITED"/>
    <n v="1584000"/>
    <x v="1"/>
  </r>
  <r>
    <n v="403"/>
    <n v="3201927"/>
    <s v="15.03.2017"/>
    <d v="2017-03-01T00:00:00"/>
    <n v="7103751826"/>
    <n v="1600120"/>
    <s v="VEGAROL C16 98 (25 KG BAG)"/>
    <x v="1"/>
    <s v="2905.17.00"/>
    <n v="14"/>
    <s v="MT"/>
    <s v="DISTRIBUIDORA Y CONVERTIDORA INDUST"/>
    <s v="DISTRIBUIDORA Y CONVERTIDORA INDUST"/>
    <n v="1155000"/>
    <x v="1"/>
  </r>
  <r>
    <n v="404"/>
    <n v="3201927"/>
    <s v="15.03.2017"/>
    <d v="2017-03-01T00:00:00"/>
    <n v="7103751826"/>
    <n v="1600315"/>
    <s v="VEGAROL C18 98 (25 KG BAG)"/>
    <x v="1"/>
    <s v="2905.17.00"/>
    <n v="0.7"/>
    <s v="MT"/>
    <s v="DISTRIBUIDORA Y CONVERTIDORA INDUST"/>
    <s v="DISTRIBUIDORA Y CONVERTIDORA INDUST"/>
    <n v="60060"/>
    <x v="1"/>
  </r>
  <r>
    <n v="405"/>
    <n v="3201927"/>
    <s v="15.03.2017"/>
    <d v="2017-03-01T00:00:00"/>
    <n v="7103751826"/>
    <n v="1600370"/>
    <s v="VEGAROL C22 (25 KG BAG)"/>
    <x v="1"/>
    <s v="3823.70.90"/>
    <n v="1.3"/>
    <s v="MT"/>
    <s v="DISTRIBUIDORA Y CONVERTIDORA INDUST"/>
    <s v="DISTRIBUIDORA Y CONVERTIDORA INDUST"/>
    <n v="291720"/>
    <x v="1"/>
  </r>
  <r>
    <n v="406"/>
    <n v="3201928"/>
    <s v="15.03.2017"/>
    <d v="2017-03-01T00:00:00"/>
    <n v="7103751827"/>
    <n v="1600393"/>
    <s v="VEGAROL C1618 TA (25 KG BAG)"/>
    <x v="1"/>
    <s v="3823.70.90"/>
    <n v="16"/>
    <s v="MT"/>
    <s v="AFRICAN CONSUMER CARE LIMITED"/>
    <s v="AFRICAN CONSUMER CARE LIMITED"/>
    <n v="1391280"/>
    <x v="1"/>
  </r>
  <r>
    <n v="407"/>
    <n v="3201929"/>
    <s v="15.03.2017"/>
    <d v="2017-03-01T00:00:00"/>
    <n v="7103751828"/>
    <n v="1600368"/>
    <s v="VEGAROL C1618 TA (50 LB BAG)"/>
    <x v="1"/>
    <s v="3823.70.90"/>
    <n v="19.844999999999999"/>
    <s v="MT"/>
    <s v="VVF LLC"/>
    <s v="VVF LLC"/>
    <n v="1882537.8"/>
    <x v="1"/>
  </r>
  <r>
    <n v="408"/>
    <n v="3201930"/>
    <s v="15.03.2017"/>
    <d v="2017-03-01T00:00:00"/>
    <n v="7103751829"/>
    <n v="1600380"/>
    <s v="VEGAROL C1822 (50 LB BAG)"/>
    <x v="1"/>
    <s v="3823.70.40"/>
    <n v="19.844999999999999"/>
    <s v="MT"/>
    <s v="VVF LLC"/>
    <s v="VVF LLC"/>
    <n v="4312562.0999999996"/>
    <x v="1"/>
  </r>
  <r>
    <n v="409"/>
    <n v="3107596"/>
    <s v="16.03.2017"/>
    <d v="2017-03-01T00:00:00"/>
    <n v="9103707758"/>
    <n v="1600354"/>
    <s v="VEGAROL C1214"/>
    <x v="1"/>
    <s v="3823.70.90"/>
    <n v="19.55"/>
    <s v="MT"/>
    <s v="PRAKASH CHEMICALS PVT.LTD"/>
    <s v="SHREE VALLABH CHEMICALS"/>
    <n v="3323500"/>
    <x v="0"/>
  </r>
  <r>
    <n v="410"/>
    <n v="3107597"/>
    <s v="16.03.2017"/>
    <d v="2017-03-01T00:00:00"/>
    <n v="9103707759"/>
    <n v="1600353"/>
    <s v="VEGACID SUPERFLEX"/>
    <x v="2"/>
    <s v="3823.19.00"/>
    <n v="20.36"/>
    <s v="MT"/>
    <s v="INDIAN SYNTHETIC RUBBER LIMITED"/>
    <s v="INDIAN SYNTHETIC RUBBER LIMITED"/>
    <n v="1953664.16"/>
    <x v="0"/>
  </r>
  <r>
    <n v="411"/>
    <n v="3107598"/>
    <s v="16.03.2017"/>
    <d v="2017-03-01T00:00:00"/>
    <n v="9103707760"/>
    <n v="1600353"/>
    <s v="VEGACID SUPERFLEX"/>
    <x v="2"/>
    <s v="3823.19.00"/>
    <n v="26.05"/>
    <s v="MT"/>
    <s v="INDIAN SYNTHETIC RUBBER LIMITED"/>
    <s v="INDIAN SYNTHETIC RUBBER LIMITED"/>
    <n v="2499653.7999999998"/>
    <x v="0"/>
  </r>
  <r>
    <n v="412"/>
    <n v="3107599"/>
    <s v="16.03.2017"/>
    <d v="2017-03-01T00:00:00"/>
    <n v="9103707761"/>
    <n v="1600354"/>
    <s v="VEGAROL C1214"/>
    <x v="1"/>
    <s v="3823.70.90"/>
    <n v="19.7"/>
    <s v="MT"/>
    <s v="KHONA DRUG AGENCIES"/>
    <s v="UNITOP CHEMICALS PVT. LTD.- DAHEJ"/>
    <n v="3358850"/>
    <x v="0"/>
  </r>
  <r>
    <n v="413"/>
    <n v="3107600"/>
    <s v="16.03.2017"/>
    <d v="2017-03-01T00:00:00"/>
    <n v="9103707762"/>
    <n v="1600354"/>
    <s v="VEGAROL C1214"/>
    <x v="1"/>
    <s v="3823.70.90"/>
    <n v="0.57999999999999996"/>
    <s v="MT"/>
    <s v="INDIA  GLYCOLS  LIMITED"/>
    <s v="INDIA  GLYCOLS  LIMITED"/>
    <n v="128180"/>
    <x v="0"/>
  </r>
  <r>
    <n v="414"/>
    <n v="3107601"/>
    <s v="16.03.2017"/>
    <d v="2017-03-01T00:00:00"/>
    <n v="9103707763"/>
    <n v="1600354"/>
    <s v="VEGAROL C1214"/>
    <x v="1"/>
    <s v="3823.70.90"/>
    <n v="24.07"/>
    <s v="MT"/>
    <s v="INDIA  GLYCOLS  LIMITED"/>
    <s v="INDIA  GLYCOLS  LIMITED"/>
    <n v="4091900"/>
    <x v="0"/>
  </r>
  <r>
    <n v="415"/>
    <n v="3107602"/>
    <s v="16.03.2017"/>
    <d v="2017-03-01T00:00:00"/>
    <n v="9103707764"/>
    <n v="1600354"/>
    <s v="VEGAROL C1214"/>
    <x v="1"/>
    <s v="3823.70.90"/>
    <n v="20.99"/>
    <s v="MT"/>
    <s v="GALAXY SURFACTANTS  LTD.-LOCAL"/>
    <s v="GALAXY SURFACTANTS  LTD. -V-23"/>
    <n v="3505330"/>
    <x v="0"/>
  </r>
  <r>
    <n v="416"/>
    <n v="3107603"/>
    <s v="16.03.2017"/>
    <d v="2017-03-01T00:00:00"/>
    <n v="9103707765"/>
    <n v="1600300"/>
    <s v="ERUCIC ACID 90%"/>
    <x v="2"/>
    <s v="2916.19.90"/>
    <n v="20.079999999999998"/>
    <s v="MT"/>
    <s v="FINE ORGANIC INDUSTRIES PVT. LTD."/>
    <s v="FINE ORGANIC INDUSTRIES PVT. LTD."/>
    <n v="3654560"/>
    <x v="0"/>
  </r>
  <r>
    <n v="417"/>
    <n v="3107604"/>
    <s v="16.03.2017"/>
    <d v="2017-03-01T00:00:00"/>
    <n v="9103707766"/>
    <n v="1600385"/>
    <s v="LOW GRADE FATTY ALCOHOL"/>
    <x v="1"/>
    <s v="3823.70.90"/>
    <n v="23.78"/>
    <s v="MT"/>
    <s v="PATEL  PETRO"/>
    <s v="PATEL  PETRO"/>
    <n v="300488.59999999998"/>
    <x v="0"/>
  </r>
  <r>
    <n v="418"/>
    <n v="3107605"/>
    <s v="16.03.2017"/>
    <d v="2017-03-01T00:00:00"/>
    <n v="9103707767"/>
    <n v="1600354"/>
    <s v="VEGAROL C1214"/>
    <x v="1"/>
    <s v="3823.70.90"/>
    <n v="19.440000000000001"/>
    <s v="MT"/>
    <s v="BASF INDIA LTD. - DAHEJ"/>
    <s v="BASF INDIA LTD. - DAHEJ"/>
    <n v="3382560"/>
    <x v="0"/>
  </r>
  <r>
    <n v="419"/>
    <n v="3107606"/>
    <s v="16.03.2017"/>
    <d v="2017-03-01T00:00:00"/>
    <n v="9103707768"/>
    <n v="1600354"/>
    <s v="VEGAROL C1214"/>
    <x v="1"/>
    <s v="3823.70.90"/>
    <n v="19.5"/>
    <s v="MT"/>
    <s v="KRISHNA ANTIOXIDANTS PVT. LTD.- KHE"/>
    <s v="KRISHNA ANTIOXIDANTS PVT. LTD.- KHE"/>
    <n v="3393000"/>
    <x v="3"/>
  </r>
  <r>
    <n v="420"/>
    <n v="3107607"/>
    <s v="16.03.2017"/>
    <d v="2017-03-01T00:00:00"/>
    <n v="9103707769"/>
    <n v="1600386"/>
    <s v="LOW GRADE MIXED FATTY ALCOHOL"/>
    <x v="1"/>
    <s v="3823.70.90"/>
    <n v="21.05"/>
    <s v="MT"/>
    <s v="PATEL  PETRO"/>
    <s v="PATEL  PETRO"/>
    <n v="366884.66"/>
    <x v="0"/>
  </r>
  <r>
    <n v="421"/>
    <n v="3107608"/>
    <s v="16.03.2017"/>
    <d v="2017-03-01T00:00:00"/>
    <n v="9103707770"/>
    <n v="1600290"/>
    <s v="HYDROGEN GAS"/>
    <x v="0"/>
    <s v="2804.10.00"/>
    <n v="2891"/>
    <s v="M3"/>
    <s v="MODERN INDUSTRIAL GASES PVT. LTD."/>
    <s v="MODERN INDUSTRIAL GASES PVT. LTD."/>
    <n v="75166"/>
    <x v="0"/>
  </r>
  <r>
    <n v="422"/>
    <n v="3107609"/>
    <s v="16.03.2017"/>
    <d v="2017-03-01T00:00:00"/>
    <n v="9103707771"/>
    <n v="1600290"/>
    <s v="HYDROGEN GAS"/>
    <x v="0"/>
    <s v="2804.10.00"/>
    <n v="1424"/>
    <s v="M3"/>
    <s v="LIQUID AIR"/>
    <s v="ALKYL AMINES CHEMICALS LTD.-PATALGA"/>
    <n v="37024"/>
    <x v="0"/>
  </r>
  <r>
    <n v="423"/>
    <n v="3107610"/>
    <s v="16.03.2017"/>
    <d v="2017-03-01T00:00:00"/>
    <n v="9103707772"/>
    <n v="1600355"/>
    <s v="VEGAROL C1214 (170 KG DRUM)"/>
    <x v="1"/>
    <s v="3823.70.90"/>
    <n v="0.34"/>
    <s v="MT"/>
    <s v="JEETCHEM  ORGANCIS  PVT. LTD."/>
    <s v="JEETCHEM  ORGANCIS  PVT. LTD."/>
    <n v="62560"/>
    <x v="0"/>
  </r>
  <r>
    <n v="424"/>
    <n v="3107611"/>
    <s v="16.03.2017"/>
    <d v="2017-03-01T00:00:00"/>
    <n v="9103707773"/>
    <n v="1600385"/>
    <s v="LOW GRADE FATTY ALCOHOL"/>
    <x v="1"/>
    <s v="3823.70.90"/>
    <n v="19.38"/>
    <s v="MT"/>
    <s v="OZONE INTERNATIONAL"/>
    <s v="OZONE INTERNATIONAL"/>
    <n v="325031.48"/>
    <x v="0"/>
  </r>
  <r>
    <n v="425"/>
    <n v="3107612"/>
    <s v="16.03.2017"/>
    <d v="2017-03-01T00:00:00"/>
    <n v="9103707774"/>
    <n v="1600611"/>
    <s v="GLYCERIN BP (250 KG DRUM)"/>
    <x v="3"/>
    <s v="2905.45.00"/>
    <n v="3.25"/>
    <s v="MT"/>
    <s v="KHONA DRUG AGENCIES"/>
    <s v="KHONA DRUG AGENCIES"/>
    <n v="214500"/>
    <x v="0"/>
  </r>
  <r>
    <n v="426"/>
    <n v="3107613"/>
    <s v="16.03.2017"/>
    <d v="2017-03-01T00:00:00"/>
    <n v="9103707775"/>
    <n v="1600355"/>
    <s v="VEGAROL C1214 (170 KG DRUM)"/>
    <x v="1"/>
    <s v="3823.70.90"/>
    <n v="3.4"/>
    <s v="MT"/>
    <s v="KHONA DRUG AGENCIES"/>
    <s v="KHONA DRUG AGENCIES"/>
    <n v="591600"/>
    <x v="0"/>
  </r>
  <r>
    <n v="427"/>
    <n v="3107614"/>
    <s v="16.03.2017"/>
    <d v="2017-03-01T00:00:00"/>
    <n v="9103707776"/>
    <n v="1600355"/>
    <s v="VEGAROL C1214 (170 KG DRUM)"/>
    <x v="1"/>
    <s v="3823.70.90"/>
    <n v="1.36"/>
    <s v="MT"/>
    <s v="JINDAL ALUMINIUM LTD."/>
    <s v="JINDAL ALUMINIUM LTD."/>
    <n v="262480"/>
    <x v="0"/>
  </r>
  <r>
    <n v="428"/>
    <n v="3107615"/>
    <s v="16.03.2017"/>
    <d v="2017-03-01T00:00:00"/>
    <n v="9103707777"/>
    <n v="1600591"/>
    <s v="GLYCERIN IP (250 KG DRUM)"/>
    <x v="3"/>
    <s v="2905.45.00"/>
    <n v="5"/>
    <s v="MT"/>
    <s v="GROUP PHARMACEUTICALS LTD.-MALUR"/>
    <s v="GROUP PHARMACEUTICALS LTD.-MALUR"/>
    <n v="305000"/>
    <x v="0"/>
  </r>
  <r>
    <n v="429"/>
    <n v="3107616"/>
    <s v="16.03.2017"/>
    <d v="2017-03-01T00:00:00"/>
    <n v="9103707778"/>
    <n v="1600591"/>
    <s v="GLYCERIN IP (250 KG DRUM)"/>
    <x v="3"/>
    <s v="2905.45.00"/>
    <n v="2.5"/>
    <s v="MT"/>
    <s v="ABBOTT HEALTHCARE PRIVATE LIMITED"/>
    <s v="ABBOTT HEALTHCARE PRIVATE LIMITED"/>
    <n v="155000"/>
    <x v="0"/>
  </r>
  <r>
    <n v="430"/>
    <n v="3107617"/>
    <s v="16.03.2017"/>
    <d v="2017-03-01T00:00:00"/>
    <n v="9103707779"/>
    <n v="1600346"/>
    <s v="VEGACID C18 90 (180 KG DRUM)"/>
    <x v="2"/>
    <s v="3823.19.00"/>
    <n v="1.08"/>
    <s v="MT"/>
    <s v="ASIAN PAINTS LTD."/>
    <s v="ASIAN PAINTS LTD."/>
    <n v="88560"/>
    <x v="0"/>
  </r>
  <r>
    <n v="431"/>
    <n v="3107618"/>
    <s v="16.03.2017"/>
    <d v="2017-03-01T00:00:00"/>
    <n v="9103707780"/>
    <n v="1600397"/>
    <s v="STEARIC ACID UTSR (25 KG BAG)"/>
    <x v="2"/>
    <s v="3823.11.90"/>
    <n v="16"/>
    <s v="MT"/>
    <s v="APOLLO TYRE LTD.- CHENNAI"/>
    <s v="APOLLO TYRE LTD.- CHENNAI"/>
    <n v="979904"/>
    <x v="0"/>
  </r>
  <r>
    <n v="432"/>
    <n v="3107619"/>
    <s v="16.03.2017"/>
    <d v="2017-03-01T00:00:00"/>
    <n v="9103707781"/>
    <n v="1600290"/>
    <s v="HYDROGEN GAS"/>
    <x v="0"/>
    <s v="2804.10.00"/>
    <n v="1415"/>
    <s v="M3"/>
    <s v="SMG GASES &amp; CHEMICALS PVT.LTD."/>
    <s v="EVONIK CATALYSTS INDIA PVT. LTD."/>
    <n v="36790"/>
    <x v="0"/>
  </r>
  <r>
    <n v="433"/>
    <n v="3107620"/>
    <s v="16.03.2017"/>
    <d v="2017-03-01T00:00:00"/>
    <n v="9103707782"/>
    <n v="1600315"/>
    <s v="VEGAROL C18 98 (25 KG BAG)"/>
    <x v="1"/>
    <s v="2905.17.00"/>
    <n v="9"/>
    <s v="MT"/>
    <s v="Croda India Company Pvt Ltd"/>
    <s v="Croda India Company Pvt Ltd"/>
    <n v="931500"/>
    <x v="0"/>
  </r>
  <r>
    <n v="434"/>
    <n v="3107621"/>
    <s v="16.03.2017"/>
    <d v="2017-03-01T00:00:00"/>
    <n v="9103707783"/>
    <n v="1600355"/>
    <s v="VEGAROL C1214 (170 KG DRUM)"/>
    <x v="1"/>
    <s v="3823.70.90"/>
    <n v="4.25"/>
    <s v="MT"/>
    <s v="HARYANA LEATHER CHEMICALS LTD"/>
    <s v="HARYANA LEATHER CHEMICALS LTD"/>
    <n v="748000"/>
    <x v="0"/>
  </r>
  <r>
    <n v="435"/>
    <n v="3107622"/>
    <s v="16.03.2017"/>
    <d v="2017-03-01T00:00:00"/>
    <n v="9103707786"/>
    <n v="1600602"/>
    <s v="VEGAROL C1618 TA (25 KG BAG)"/>
    <x v="1"/>
    <s v="3823.70.90"/>
    <n v="-4.5"/>
    <s v="MT"/>
    <s v="HARYANA LEATHER CHEMICALS LTD"/>
    <s v="HARYANA LEATHER CHEMICALS LTD"/>
    <n v="-462375"/>
    <x v="5"/>
  </r>
  <r>
    <n v="436"/>
    <n v="3107622"/>
    <s v="16.03.2017"/>
    <d v="2017-03-01T00:00:00"/>
    <n v="9103707784"/>
    <n v="1600602"/>
    <s v="VEGAROL C1618 TA (25 KG BAG)"/>
    <x v="1"/>
    <s v="3823.70.90"/>
    <n v="4.5"/>
    <s v="MT"/>
    <s v="HARYANA LEATHER CHEMICALS LTD"/>
    <s v="HARYANA LEATHER CHEMICALS LTD"/>
    <n v="462375"/>
    <x v="5"/>
  </r>
  <r>
    <n v="437"/>
    <n v="3107623"/>
    <s v="16.03.2017"/>
    <d v="2017-03-01T00:00:00"/>
    <n v="9103707785"/>
    <n v="1600354"/>
    <s v="VEGAROL C1214"/>
    <x v="1"/>
    <s v="3823.70.90"/>
    <n v="23.46"/>
    <s v="MT"/>
    <s v="AARTI INDUSTRIES LIMITED"/>
    <s v="AARTI INDUSTRIES LIMITED"/>
    <n v="4063745.66"/>
    <x v="0"/>
  </r>
  <r>
    <n v="438"/>
    <n v="3107624"/>
    <s v="16.03.2017"/>
    <d v="2017-03-01T00:00:00"/>
    <n v="9103707787"/>
    <n v="1600602"/>
    <s v="VEGAROL C1618 TA (25 KG BAG)"/>
    <x v="1"/>
    <s v="3823.70.90"/>
    <n v="4.5"/>
    <s v="MT"/>
    <s v="HARYANA LEATHER CHEMICALS LTD"/>
    <s v="HARYANA LEATHER CHEMICALS LTD"/>
    <n v="462375"/>
    <x v="0"/>
  </r>
  <r>
    <n v="439"/>
    <n v="3201931"/>
    <s v="16.03.2017"/>
    <d v="2017-03-01T00:00:00"/>
    <n v="7103751830"/>
    <n v="1600380"/>
    <s v="VEGAROL C1822 (50 LB BAG)"/>
    <x v="1"/>
    <s v="3823.70.40"/>
    <n v="19.844999999999999"/>
    <s v="MT"/>
    <s v="VVF LLC"/>
    <s v="VVF LLC"/>
    <n v="4312562.0999999996"/>
    <x v="1"/>
  </r>
  <r>
    <n v="440"/>
    <n v="3201932"/>
    <s v="16.03.2017"/>
    <d v="2017-03-01T00:00:00"/>
    <n v="7103751831"/>
    <n v="1600320"/>
    <s v="GLYCERIN USP"/>
    <x v="3"/>
    <s v="2905.45.00"/>
    <n v="19.91"/>
    <s v="MT"/>
    <s v="UniOleon Sdn. Bhd"/>
    <s v="UniOleon Sdn. Bhd"/>
    <n v="1083614.3999999999"/>
    <x v="1"/>
  </r>
  <r>
    <n v="441"/>
    <n v="3201933"/>
    <s v="16.03.2017"/>
    <d v="2017-03-01T00:00:00"/>
    <n v="7103751832"/>
    <n v="1600815"/>
    <s v="VEGAROL C1618 TA (25 KG BAG) (MB)"/>
    <x v="1"/>
    <s v="3823.70.90"/>
    <n v="21.875"/>
    <s v="MT"/>
    <s v="VVF LLC"/>
    <s v="VVF LLC"/>
    <n v="2204660.04"/>
    <x v="1"/>
  </r>
  <r>
    <n v="442"/>
    <n v="3201934"/>
    <s v="16.03.2017"/>
    <d v="2017-03-01T00:00:00"/>
    <n v="7103751833"/>
    <n v="1600393"/>
    <s v="VEGAROL C1618 TA (25 KG BAG)"/>
    <x v="1"/>
    <s v="3823.70.90"/>
    <n v="16"/>
    <s v="MT"/>
    <s v="BERG &amp; SCHMIDT GMBH &amp; CO. KG"/>
    <s v="BERG &amp; SCHMIDT GMBH &amp; CO. KG"/>
    <n v="1504140"/>
    <x v="1"/>
  </r>
  <r>
    <n v="443"/>
    <n v="3201935"/>
    <s v="16.03.2017"/>
    <d v="2017-03-01T00:00:00"/>
    <n v="7103751834"/>
    <n v="1601200"/>
    <s v="VEGAROL C1618 50:50 (25 KG BAG) (MB)"/>
    <x v="1"/>
    <s v="3823.70.90"/>
    <n v="24"/>
    <s v="MT"/>
    <s v="OOO Revada - Nauchniy prz"/>
    <s v="OOO Revada - Nauchniy prz"/>
    <n v="2277660"/>
    <x v="1"/>
  </r>
  <r>
    <n v="444"/>
    <n v="3201936"/>
    <s v="16.03.2017"/>
    <d v="2017-03-01T00:00:00"/>
    <n v="7103751835"/>
    <n v="1601199"/>
    <s v="VEGAROL C16 98 (25 KG BAG) MB"/>
    <x v="1"/>
    <s v="2905.17.00"/>
    <n v="21.875"/>
    <s v="MT"/>
    <s v="VVF LLC"/>
    <s v="VVF LLC"/>
    <n v="2328781.62"/>
    <x v="1"/>
  </r>
  <r>
    <n v="445"/>
    <n v="3201937"/>
    <s v="16.03.2017"/>
    <d v="2017-03-01T00:00:00"/>
    <n v="7103751836"/>
    <n v="1601200"/>
    <s v="VEGAROL C1618 50:50 (25 KG BAG) (MB)"/>
    <x v="1"/>
    <s v="3823.70.90"/>
    <n v="14"/>
    <s v="MT"/>
    <s v="VVF LLC"/>
    <s v="VVF LLC"/>
    <n v="1439147.82"/>
    <x v="1"/>
  </r>
  <r>
    <n v="446"/>
    <n v="3201937"/>
    <s v="16.03.2017"/>
    <d v="2017-03-01T00:00:00"/>
    <n v="7103751836"/>
    <n v="1601179"/>
    <s v="VEGAROL C1618 (50:50) (250 LB  DRUM)MB"/>
    <x v="1"/>
    <s v="3823.70.90"/>
    <n v="2.27"/>
    <s v="MT"/>
    <s v="VVF LLC"/>
    <s v="VVF LLC"/>
    <n v="241734.9"/>
    <x v="1"/>
  </r>
  <r>
    <n v="447"/>
    <n v="3201938"/>
    <s v="16.03.2017"/>
    <d v="2017-03-01T00:00:00"/>
    <n v="7103751837"/>
    <n v="1600291"/>
    <s v="CAPRYLIC ACID 99%"/>
    <x v="2"/>
    <s v="2915.90.20"/>
    <n v="19.62"/>
    <s v="MT"/>
    <s v="CABB AG"/>
    <s v="CABB AG"/>
    <n v="6072047.5199999996"/>
    <x v="1"/>
  </r>
  <r>
    <n v="448"/>
    <n v="3107625"/>
    <s v="17.03.2017"/>
    <d v="2017-03-01T00:00:00"/>
    <n v="9103707788"/>
    <n v="1600290"/>
    <s v="HYDROGEN GAS"/>
    <x v="0"/>
    <s v="2804.10.00"/>
    <n v="2710"/>
    <s v="M3"/>
    <s v="MODERN INDUSTRIAL GASES PVT. LTD."/>
    <s v="MODERN INDUSTRIAL GASES PVT. LTD."/>
    <n v="70460"/>
    <x v="0"/>
  </r>
  <r>
    <n v="449"/>
    <n v="3107626"/>
    <s v="17.03.2017"/>
    <d v="2017-03-01T00:00:00"/>
    <n v="9103707789"/>
    <n v="1600290"/>
    <s v="HYDROGEN GAS"/>
    <x v="0"/>
    <s v="2804.10.00"/>
    <n v="2613"/>
    <s v="M3"/>
    <s v="LIQUID AIR"/>
    <s v="NOCIL LIMITED"/>
    <n v="67938"/>
    <x v="0"/>
  </r>
  <r>
    <n v="450"/>
    <n v="3107627"/>
    <s v="17.03.2017"/>
    <d v="2017-03-01T00:00:00"/>
    <n v="9103707790"/>
    <n v="1600300"/>
    <s v="ERUCIC ACID 90%"/>
    <x v="2"/>
    <s v="2916.19.90"/>
    <n v="20.05"/>
    <s v="MT"/>
    <s v="FINE ORGANIC INDUSTRIES PVT. LTD."/>
    <s v="FINE ORGANIC INDUSTRIES PVT. LTD."/>
    <n v="3649100"/>
    <x v="0"/>
  </r>
  <r>
    <n v="451"/>
    <n v="3107628"/>
    <s v="17.03.2017"/>
    <d v="2017-03-01T00:00:00"/>
    <n v="9103707791"/>
    <n v="1600290"/>
    <s v="HYDROGEN GAS"/>
    <x v="0"/>
    <s v="2804.10.00"/>
    <n v="2179"/>
    <s v="M3"/>
    <s v="SMG GASES &amp; CHEMICALS PVT.LTD."/>
    <s v="EVONIK CATALYSTS INDIA PVT. LTD."/>
    <n v="56654"/>
    <x v="0"/>
  </r>
  <r>
    <n v="452"/>
    <n v="3107629"/>
    <s v="17.03.2017"/>
    <d v="2017-03-01T00:00:00"/>
    <n v="9103707792"/>
    <n v="1600370"/>
    <s v="VEGAROL C22 (25 KG BAG)"/>
    <x v="1"/>
    <s v="3823.70.90"/>
    <n v="2.5000000000000001E-2"/>
    <s v="MT"/>
    <s v="AVON BEAUTY PRODUCTS (I) PVT. LTD"/>
    <s v="AVON BEAUTY PRODUCTS (I) PVT. LTD"/>
    <n v="6875"/>
    <x v="0"/>
  </r>
  <r>
    <n v="453"/>
    <n v="3107630"/>
    <s v="17.03.2017"/>
    <d v="2017-03-01T00:00:00"/>
    <n v="9103707793"/>
    <n v="1600591"/>
    <s v="GLYCERIN IP (250 KG DRUM)"/>
    <x v="3"/>
    <s v="2905.45.00"/>
    <n v="13.25"/>
    <s v="MT"/>
    <s v="THE HIMALAYA DRUG COMPANY- BANGLORE"/>
    <s v="THE HIMALAYA DRUG COMPANY- BANGLORE"/>
    <n v="761875"/>
    <x v="0"/>
  </r>
  <r>
    <n v="454"/>
    <n v="3107631"/>
    <s v="17.03.2017"/>
    <d v="2017-03-01T00:00:00"/>
    <n v="9103707794"/>
    <n v="1600397"/>
    <s v="STEARIC ACID UTSR (25 KG BAG)"/>
    <x v="2"/>
    <s v="3823.11.90"/>
    <n v="20"/>
    <s v="MT"/>
    <s v="GOODYEAR INDIA LIMITED."/>
    <s v="GOODYEAR INDIA LIMITED."/>
    <n v="1240000"/>
    <x v="0"/>
  </r>
  <r>
    <n v="455"/>
    <n v="3107632"/>
    <s v="17.03.2017"/>
    <d v="2017-03-01T00:00:00"/>
    <n v="9103707795"/>
    <n v="1600290"/>
    <s v="HYDROGEN GAS"/>
    <x v="0"/>
    <s v="2804.10.00"/>
    <n v="1601"/>
    <s v="M3"/>
    <s v="LIQUID AIR"/>
    <s v="DEEPAK NITRITE LIMITED - TALOJA"/>
    <n v="41626"/>
    <x v="0"/>
  </r>
  <r>
    <n v="456"/>
    <n v="3107633"/>
    <s v="17.03.2017"/>
    <d v="2017-03-01T00:00:00"/>
    <n v="9103707796"/>
    <n v="1700098"/>
    <s v="COAL FLYASH"/>
    <x v="5"/>
    <s v="2621.90.00"/>
    <n v="10.93"/>
    <s v="MT"/>
    <s v="K.D.PATIL &amp; CONSTRUCTION"/>
    <s v="K.D.PATIL &amp; CONSTRUCTION"/>
    <n v="109.3"/>
    <x v="2"/>
  </r>
  <r>
    <n v="457"/>
    <n v="3107634"/>
    <s v="17.03.2017"/>
    <d v="2017-03-01T00:00:00"/>
    <n v="9103707797"/>
    <n v="1600602"/>
    <s v="VEGAROL C1618 TA (25 KG BAG)"/>
    <x v="1"/>
    <s v="3823.70.90"/>
    <n v="6"/>
    <s v="MT"/>
    <s v="SHRI KRISHNA AGENCIES- BADDI"/>
    <s v="SHRI KRISHNA AGENCIES- BADDI"/>
    <n v="582000"/>
    <x v="0"/>
  </r>
  <r>
    <n v="458"/>
    <n v="3107635"/>
    <s v="17.03.2017"/>
    <d v="2017-03-01T00:00:00"/>
    <n v="9103707798"/>
    <n v="1600602"/>
    <s v="VEGAROL C1618 TA (25 KG BAG)"/>
    <x v="1"/>
    <s v="3823.70.90"/>
    <n v="5"/>
    <s v="MT"/>
    <s v="SHRI KRISHNA AGENCIES- BADDI"/>
    <s v="SHRI KRISHNA AGENCIES- BADDI"/>
    <n v="485000"/>
    <x v="0"/>
  </r>
  <r>
    <n v="459"/>
    <n v="3107636"/>
    <s v="17.03.2017"/>
    <d v="2017-03-01T00:00:00"/>
    <n v="9103707799"/>
    <n v="1600602"/>
    <s v="VEGAROL C1618 TA (25 KG BAG)"/>
    <x v="1"/>
    <s v="3823.70.90"/>
    <n v="5"/>
    <s v="MT"/>
    <s v="SHRI KRISHNA AGENCIES- BADDI"/>
    <s v="SHRI KRISHNA AGENCIES- BADDI"/>
    <n v="485000"/>
    <x v="0"/>
  </r>
  <r>
    <n v="460"/>
    <n v="3107637"/>
    <s v="17.03.2017"/>
    <d v="2017-03-01T00:00:00"/>
    <n v="9103707800"/>
    <n v="1600397"/>
    <s v="STEARIC ACID UTSR (25 KG BAG)"/>
    <x v="2"/>
    <s v="3823.11.90"/>
    <n v="16"/>
    <s v="MT"/>
    <s v="MRF LTD-PONDA-GOA"/>
    <s v="MRF LTD-PONDA-GOA"/>
    <n v="1042080"/>
    <x v="0"/>
  </r>
  <r>
    <n v="461"/>
    <n v="3107638"/>
    <s v="17.03.2017"/>
    <d v="2017-03-01T00:00:00"/>
    <n v="9103707801"/>
    <n v="1600290"/>
    <s v="HYDROGEN GAS"/>
    <x v="0"/>
    <s v="2804.10.00"/>
    <n v="2643"/>
    <s v="M3"/>
    <s v="SMG GASES &amp; CHEMICALS PVT.LTD."/>
    <s v="JOHNSON MATTHEY CHEMICALS PVT.LTD."/>
    <n v="68718"/>
    <x v="0"/>
  </r>
  <r>
    <n v="462"/>
    <n v="3107639"/>
    <s v="17.03.2017"/>
    <d v="2017-03-01T00:00:00"/>
    <n v="9103707802"/>
    <n v="1600354"/>
    <s v="VEGAROL C1214"/>
    <x v="1"/>
    <s v="3823.70.90"/>
    <n v="9.77"/>
    <s v="MT"/>
    <s v="CRODA INDIA COMPANY PVT. LTD."/>
    <s v="CRODA INDIA COMPANY PVT. LTD."/>
    <n v="1660900"/>
    <x v="0"/>
  </r>
  <r>
    <n v="463"/>
    <n v="3201939"/>
    <s v="17.03.2017"/>
    <d v="2017-03-01T00:00:00"/>
    <n v="7103751838"/>
    <n v="1601200"/>
    <s v="VEGAROL C1618 50:50 (25 KG BAG) (MB)"/>
    <x v="1"/>
    <s v="3823.70.90"/>
    <n v="18"/>
    <s v="MT"/>
    <s v="VVF LLC"/>
    <s v="VVF LLC"/>
    <n v="1821996.65"/>
    <x v="1"/>
  </r>
  <r>
    <n v="464"/>
    <n v="3201940"/>
    <s v="17.03.2017"/>
    <d v="2017-03-01T00:00:00"/>
    <n v="7103751839"/>
    <n v="1601370"/>
    <s v="PALMITIC ACID 98% (25 KG BAG)(BEADS)"/>
    <x v="2"/>
    <s v="2915.70.10"/>
    <n v="15"/>
    <s v="MT"/>
    <s v="VVF SINGAPORE PTE LTD"/>
    <s v="VVF SINGAPORE PTE LTD"/>
    <n v="1132985.72"/>
    <x v="1"/>
  </r>
  <r>
    <n v="465"/>
    <n v="3201941"/>
    <s v="17.03.2017"/>
    <d v="2017-03-01T00:00:00"/>
    <n v="7103751840"/>
    <n v="1601370"/>
    <s v="PALMITIC ACID 98% (25 KG BAG)(BEADS)"/>
    <x v="2"/>
    <s v="2915.70.10"/>
    <n v="15"/>
    <s v="MT"/>
    <s v="VVF SINGAPORE PTE LTD"/>
    <s v="VVF SINGAPORE PTE LTD"/>
    <n v="1132985.72"/>
    <x v="1"/>
  </r>
  <r>
    <n v="466"/>
    <n v="3201942"/>
    <s v="17.03.2017"/>
    <d v="2017-03-01T00:00:00"/>
    <n v="7103751841"/>
    <n v="1601370"/>
    <s v="PALMITIC ACID 98% (25 KG BAG)(BEADS)"/>
    <x v="2"/>
    <s v="2915.70.10"/>
    <n v="15"/>
    <s v="MT"/>
    <s v="VVF SINGAPORE PTE LTD"/>
    <s v="VVF SINGAPORE PTE LTD"/>
    <n v="1132985.72"/>
    <x v="1"/>
  </r>
  <r>
    <n v="467"/>
    <n v="3201943"/>
    <s v="17.03.2017"/>
    <d v="2017-03-01T00:00:00"/>
    <n v="7103751842"/>
    <n v="1601370"/>
    <s v="PALMITIC ACID 98% (25 KG BAG)(BEADS)"/>
    <x v="2"/>
    <s v="2915.70.10"/>
    <n v="15"/>
    <s v="MT"/>
    <s v="VVF SINGAPORE PTE LTD"/>
    <s v="VVF SINGAPORE PTE LTD"/>
    <n v="1132985.72"/>
    <x v="1"/>
  </r>
  <r>
    <n v="468"/>
    <n v="3201944"/>
    <s v="17.03.2017"/>
    <d v="2017-03-01T00:00:00"/>
    <n v="7103751843"/>
    <n v="1601370"/>
    <s v="PALMITIC ACID 98% (25 KG BAG)(BEADS)"/>
    <x v="2"/>
    <s v="2915.70.10"/>
    <n v="15"/>
    <s v="MT"/>
    <s v="VVF SINGAPORE PTE LTD"/>
    <s v="VVF SINGAPORE PTE LTD"/>
    <n v="1132985.72"/>
    <x v="1"/>
  </r>
  <r>
    <n v="469"/>
    <n v="3201945"/>
    <s v="17.03.2017"/>
    <d v="2017-03-01T00:00:00"/>
    <n v="7103751844"/>
    <n v="1601370"/>
    <s v="PALMITIC ACID 98% (25 KG BAG)(BEADS)"/>
    <x v="2"/>
    <s v="2915.70.10"/>
    <n v="15"/>
    <s v="MT"/>
    <s v="VVF SINGAPORE PTE LTD"/>
    <s v="VVF SINGAPORE PTE LTD"/>
    <n v="1132985.72"/>
    <x v="1"/>
  </r>
  <r>
    <n v="470"/>
    <n v="3201946"/>
    <s v="17.03.2017"/>
    <d v="2017-03-01T00:00:00"/>
    <n v="7103751845"/>
    <n v="1601370"/>
    <s v="PALMITIC ACID 98% (25 KG BAG)(BEADS)"/>
    <x v="2"/>
    <s v="2915.70.10"/>
    <n v="16"/>
    <s v="MT"/>
    <s v="VVF SINGAPORE PTE LTD"/>
    <s v="A. &amp; A. F.LLI PARODI SRL"/>
    <n v="1186800"/>
    <x v="1"/>
  </r>
  <r>
    <n v="471"/>
    <n v="3201947"/>
    <s v="17.03.2017"/>
    <d v="2017-03-01T00:00:00"/>
    <n v="7103751846"/>
    <n v="1600315"/>
    <s v="VEGAROL C18 98 (25 KG BAG)"/>
    <x v="1"/>
    <s v="2905.17.00"/>
    <n v="16"/>
    <s v="MT"/>
    <s v="VIKUDHA LIMITED"/>
    <s v="VIKUDHA LIMITED"/>
    <n v="1548000"/>
    <x v="1"/>
  </r>
  <r>
    <n v="472"/>
    <n v="3201948"/>
    <s v="17.03.2017"/>
    <d v="2017-03-01T00:00:00"/>
    <n v="7103751847"/>
    <n v="1600363"/>
    <s v="VEGAROL C1618 50:50 (50 LB BAG)"/>
    <x v="1"/>
    <s v="3823.70.90"/>
    <n v="18.143999999999998"/>
    <s v="MT"/>
    <s v="VVF LLC"/>
    <s v="VVF LLC"/>
    <n v="1769119.55"/>
    <x v="1"/>
  </r>
  <r>
    <n v="473"/>
    <n v="3201949"/>
    <s v="17.03.2017"/>
    <d v="2017-03-01T00:00:00"/>
    <n v="7103751848"/>
    <n v="1601370"/>
    <s v="PALMITIC ACID 98% (25 KG BAG)(BEADS)"/>
    <x v="2"/>
    <s v="2915.70.10"/>
    <n v="15"/>
    <s v="MT"/>
    <s v="VVF SINGAPORE PTE LTD"/>
    <s v="VVF SINGAPORE PTE LTD"/>
    <n v="1129760.72"/>
    <x v="1"/>
  </r>
  <r>
    <n v="474"/>
    <n v="3107640"/>
    <s v="18.03.2017"/>
    <d v="2017-03-01T00:00:00"/>
    <n v="9103707803"/>
    <n v="1600290"/>
    <s v="HYDROGEN GAS"/>
    <x v="0"/>
    <s v="2804.10.00"/>
    <n v="2410"/>
    <s v="M3"/>
    <s v="LIQUID AIR"/>
    <s v="DEEPAK NITRITE LIMITED - TALOJA"/>
    <n v="62660"/>
    <x v="0"/>
  </r>
  <r>
    <n v="475"/>
    <n v="3107641"/>
    <s v="18.03.2017"/>
    <d v="2017-03-01T00:00:00"/>
    <n v="9103707804"/>
    <n v="1600720"/>
    <s v="POLYMERISED FATTY ACID"/>
    <x v="2"/>
    <s v="3823.19.00"/>
    <n v="13.48"/>
    <s v="MT"/>
    <s v="INDUSTRIAL OILS"/>
    <s v="INDUSTRIAL OILS"/>
    <n v="206297.92"/>
    <x v="0"/>
  </r>
  <r>
    <n v="476"/>
    <n v="3107642"/>
    <s v="18.03.2017"/>
    <d v="2017-03-01T00:00:00"/>
    <n v="9103707805"/>
    <n v="1600290"/>
    <s v="HYDROGEN GAS"/>
    <x v="0"/>
    <s v="2804.10.00"/>
    <n v="2613"/>
    <s v="M3"/>
    <s v="LIQUID AIR"/>
    <s v="DEEPAK NITRITE LIMITED - TALOJA"/>
    <n v="67938"/>
    <x v="0"/>
  </r>
  <r>
    <n v="477"/>
    <n v="3107643"/>
    <s v="18.03.2017"/>
    <d v="2017-03-01T00:00:00"/>
    <n v="9103707806"/>
    <n v="1600300"/>
    <s v="ERUCIC ACID 90%"/>
    <x v="2"/>
    <s v="2916.19.90"/>
    <n v="19.25"/>
    <s v="MT"/>
    <s v="FINE ORGANIC INDUSTRIES PVT. LTD."/>
    <s v="FINE ORGANIC INDUSTRIES PVT. LTD."/>
    <n v="3503500"/>
    <x v="0"/>
  </r>
  <r>
    <n v="478"/>
    <n v="3107644"/>
    <s v="18.03.2017"/>
    <d v="2017-03-01T00:00:00"/>
    <n v="9103707807"/>
    <n v="1600504"/>
    <s v="GLYCERIN CP"/>
    <x v="3"/>
    <s v="2905.45.00"/>
    <n v="20.100000000000001"/>
    <s v="MT"/>
    <s v="PIYANSHU CHEMICALS PVT.LTD."/>
    <s v="PIYANSHU CHEMICALS PVT.LTD."/>
    <n v="1005000"/>
    <x v="0"/>
  </r>
  <r>
    <n v="479"/>
    <n v="3107645"/>
    <s v="18.03.2017"/>
    <d v="2017-03-01T00:00:00"/>
    <n v="9103707808"/>
    <n v="1600290"/>
    <s v="HYDROGEN GAS"/>
    <x v="0"/>
    <s v="2804.10.00"/>
    <n v="2410"/>
    <s v="M3"/>
    <s v="LIQUID AIR"/>
    <s v="DEEPAK NITRITE LIMITED - TALOJA"/>
    <n v="62660"/>
    <x v="0"/>
  </r>
  <r>
    <n v="480"/>
    <n v="3107646"/>
    <s v="18.03.2017"/>
    <d v="2017-03-01T00:00:00"/>
    <n v="9103707809"/>
    <n v="1600290"/>
    <s v="HYDROGEN GAS"/>
    <x v="0"/>
    <s v="2804.10.00"/>
    <n v="1424"/>
    <s v="M3"/>
    <s v="LIQUID AIR"/>
    <s v="TATA STEEL LIMITED"/>
    <n v="37024"/>
    <x v="0"/>
  </r>
  <r>
    <n v="481"/>
    <n v="3107647"/>
    <s v="18.03.2017"/>
    <d v="2017-03-01T00:00:00"/>
    <n v="9103707811"/>
    <n v="1600290"/>
    <s v="HYDROGEN GAS"/>
    <x v="0"/>
    <s v="2804.10.00"/>
    <n v="2106"/>
    <s v="M3"/>
    <s v="SMG GASES &amp; CHEMICALS PVT.LTD."/>
    <s v="EVONIK CATALYSTS INDIA PVT. LTD."/>
    <n v="54756"/>
    <x v="0"/>
  </r>
  <r>
    <n v="482"/>
    <n v="3107648"/>
    <s v="18.03.2017"/>
    <d v="2017-03-01T00:00:00"/>
    <n v="9103707813"/>
    <n v="1600290"/>
    <s v="HYDROGEN GAS"/>
    <x v="0"/>
    <s v="2804.10.00"/>
    <n v="1424"/>
    <s v="M3"/>
    <s v="LIQUID AIR"/>
    <s v="NOCIL LIMITED"/>
    <n v="37024"/>
    <x v="0"/>
  </r>
  <r>
    <n v="483"/>
    <n v="3107649"/>
    <s v="18.03.2017"/>
    <d v="2017-03-01T00:00:00"/>
    <n v="9103707814"/>
    <n v="1600290"/>
    <s v="HYDROGEN GAS"/>
    <x v="0"/>
    <s v="2804.10.00"/>
    <n v="764"/>
    <s v="M3"/>
    <s v="UNITED GAS COMPANY"/>
    <s v="UNITED GAS COMPANY"/>
    <n v="19864"/>
    <x v="0"/>
  </r>
  <r>
    <n v="484"/>
    <n v="3107650"/>
    <s v="18.03.2017"/>
    <d v="2017-03-01T00:00:00"/>
    <n v="9103707815"/>
    <n v="1700098"/>
    <s v="COAL FLYASH"/>
    <x v="5"/>
    <s v="2621.90.00"/>
    <n v="10.97"/>
    <s v="MT"/>
    <s v="K.D.PATIL &amp; CONSTRUCTION"/>
    <s v="K.D.PATIL &amp; CONSTRUCTION"/>
    <n v="109.7"/>
    <x v="2"/>
  </r>
  <r>
    <n v="485"/>
    <n v="3107651"/>
    <s v="18.03.2017"/>
    <d v="2017-03-01T00:00:00"/>
    <n v="9103707816"/>
    <n v="1600290"/>
    <s v="HYDROGEN GAS"/>
    <x v="0"/>
    <s v="2804.10.00"/>
    <n v="2410"/>
    <s v="M3"/>
    <s v="LIQUID AIR"/>
    <s v="DEEPAK NITRITE LIMITED - TALOJA"/>
    <n v="62660"/>
    <x v="0"/>
  </r>
  <r>
    <n v="486"/>
    <n v="3107652"/>
    <s v="18.03.2017"/>
    <d v="2017-03-01T00:00:00"/>
    <n v="9103707817"/>
    <n v="1600602"/>
    <s v="VEGAROL C1618 TA (25 KG BAG)"/>
    <x v="1"/>
    <s v="3823.70.90"/>
    <n v="9"/>
    <s v="MT"/>
    <s v="KHONA DRUG AGENCIES"/>
    <s v="KHONA DRUG AGENCIES"/>
    <n v="873000"/>
    <x v="0"/>
  </r>
  <r>
    <n v="487"/>
    <n v="3107653"/>
    <s v="18.03.2017"/>
    <d v="2017-03-01T00:00:00"/>
    <n v="9103707818"/>
    <n v="1600397"/>
    <s v="STEARIC ACID UTSR (25 KG BAG)"/>
    <x v="2"/>
    <s v="3823.11.90"/>
    <n v="16"/>
    <s v="MT"/>
    <s v="ABKUR ENTERPRISES"/>
    <s v="ABKUR ENTERPRISES"/>
    <n v="944000"/>
    <x v="0"/>
  </r>
  <r>
    <n v="488"/>
    <n v="3107654"/>
    <s v="18.03.2017"/>
    <d v="2017-03-01T00:00:00"/>
    <n v="9103707819"/>
    <n v="1600504"/>
    <s v="GLYCERIN CP"/>
    <x v="3"/>
    <s v="2905.45.00"/>
    <n v="19.600000000000001"/>
    <s v="MT"/>
    <s v="BEE PEE COATINGS LTD."/>
    <s v="BEE PEE COATINGS LTD."/>
    <n v="1078000"/>
    <x v="0"/>
  </r>
  <r>
    <n v="489"/>
    <n v="3107655"/>
    <s v="18.03.2017"/>
    <d v="2017-03-01T00:00:00"/>
    <n v="9103707820"/>
    <n v="1600358"/>
    <s v="VEGAROL C1218"/>
    <x v="1"/>
    <s v="3823.70.90"/>
    <n v="20.02"/>
    <s v="MT"/>
    <s v="RHODIA SPECIALTY CHEMICALS INDIA LT"/>
    <s v="RHODIA SPECIALTY CHEMICALS INDIA LT"/>
    <n v="3388385"/>
    <x v="0"/>
  </r>
  <r>
    <n v="490"/>
    <n v="3201950"/>
    <s v="18.03.2017"/>
    <d v="2017-03-01T00:00:00"/>
    <n v="7103751849"/>
    <n v="1601030"/>
    <s v="STEARIC ACID UTSR"/>
    <x v="2"/>
    <s v="3823.11.90"/>
    <n v="19.64"/>
    <s v="MT"/>
    <s v="SAUDI BASIC INDUSTRIES CORPORATION"/>
    <s v="SAUDI BASIC INDUSTRIES CORPORATION"/>
    <n v="1199227.8600000001"/>
    <x v="1"/>
  </r>
  <r>
    <n v="491"/>
    <n v="3201951"/>
    <s v="18.03.2017"/>
    <d v="2017-03-01T00:00:00"/>
    <n v="7103751850"/>
    <n v="1601030"/>
    <s v="STEARIC ACID UTSR"/>
    <x v="2"/>
    <s v="3823.11.90"/>
    <n v="19.57"/>
    <s v="MT"/>
    <s v="SAUDI BASIC INDUSTRIES CORPORATION"/>
    <s v="SAUDI BASIC INDUSTRIES CORPORATION"/>
    <n v="1194827.03"/>
    <x v="1"/>
  </r>
  <r>
    <n v="492"/>
    <n v="3201952"/>
    <s v="18.03.2017"/>
    <d v="2017-03-01T00:00:00"/>
    <n v="7103751851"/>
    <n v="1601030"/>
    <s v="STEARIC ACID UTSR"/>
    <x v="2"/>
    <s v="3823.11.90"/>
    <n v="19.63"/>
    <s v="MT"/>
    <s v="SAUDI BASIC INDUSTRIES CORPORATION"/>
    <s v="SAUDI BASIC INDUSTRIES CORPORATION"/>
    <n v="1198598.99"/>
    <x v="1"/>
  </r>
  <r>
    <n v="493"/>
    <n v="3201953"/>
    <s v="18.03.2017"/>
    <d v="2017-03-01T00:00:00"/>
    <n v="7103751852"/>
    <n v="1601030"/>
    <s v="STEARIC ACID UTSR"/>
    <x v="2"/>
    <s v="3823.11.90"/>
    <n v="19.579999999999998"/>
    <s v="MT"/>
    <s v="SAUDI BASIC INDUSTRIES CORPORATION"/>
    <s v="SAUDI BASIC INDUSTRIES CORPORATION"/>
    <n v="1195455.8999999999"/>
    <x v="1"/>
  </r>
  <r>
    <n v="494"/>
    <n v="3201954"/>
    <s v="18.03.2017"/>
    <d v="2017-03-01T00:00:00"/>
    <n v="7103751853"/>
    <n v="1601030"/>
    <s v="STEARIC ACID UTSR"/>
    <x v="2"/>
    <s v="3823.11.90"/>
    <n v="19.79"/>
    <s v="MT"/>
    <s v="SAUDI BASIC INDUSTRIES CORPORATION"/>
    <s v="SAUDI BASIC INDUSTRIES CORPORATION"/>
    <n v="1208657.76"/>
    <x v="1"/>
  </r>
  <r>
    <n v="495"/>
    <n v="3201955"/>
    <s v="18.03.2017"/>
    <d v="2017-03-01T00:00:00"/>
    <n v="7103751854"/>
    <n v="1600393"/>
    <s v="VEGAROL C1618 TA (25 KG BAG)"/>
    <x v="1"/>
    <s v="3823.70.90"/>
    <n v="26"/>
    <s v="MT"/>
    <s v="UNIVAR BRASIL LTDA."/>
    <s v="CAPITAL TRADE IMPORTACAO EXPORTACAO"/>
    <n v="2414880"/>
    <x v="1"/>
  </r>
  <r>
    <n v="496"/>
    <n v="3201956"/>
    <s v="18.03.2017"/>
    <d v="2017-03-01T00:00:00"/>
    <n v="7103751855"/>
    <n v="1601030"/>
    <s v="STEARIC ACID UTSR"/>
    <x v="2"/>
    <s v="3823.11.90"/>
    <n v="19.64"/>
    <s v="MT"/>
    <s v="SAUDI BASIC INDUSTRIES CORPORATION"/>
    <s v="SAUDI BASIC INDUSTRIES CORPORATION"/>
    <n v="1199227.8600000001"/>
    <x v="1"/>
  </r>
  <r>
    <n v="497"/>
    <n v="3201957"/>
    <s v="18.03.2017"/>
    <d v="2017-03-01T00:00:00"/>
    <n v="7103751856"/>
    <n v="1601030"/>
    <s v="STEARIC ACID UTSR"/>
    <x v="2"/>
    <s v="3823.11.90"/>
    <n v="19.55"/>
    <s v="MT"/>
    <s v="SAUDI BASIC INDUSTRIES CORPORATION"/>
    <s v="SAUDI BASIC INDUSTRIES CORPORATION"/>
    <n v="1193569.92"/>
    <x v="1"/>
  </r>
  <r>
    <n v="498"/>
    <n v="3201958"/>
    <s v="18.03.2017"/>
    <d v="2017-03-01T00:00:00"/>
    <n v="7103751857"/>
    <n v="1601030"/>
    <s v="STEARIC ACID UTSR"/>
    <x v="2"/>
    <s v="3823.11.90"/>
    <n v="19.690000000000001"/>
    <s v="MT"/>
    <s v="SAUDI BASIC INDUSTRIES CORPORATION"/>
    <s v="SAUDI BASIC INDUSTRIES CORPORATION"/>
    <n v="1202370.95"/>
    <x v="1"/>
  </r>
  <r>
    <n v="499"/>
    <n v="3201959"/>
    <s v="18.03.2017"/>
    <d v="2017-03-01T00:00:00"/>
    <n v="7103751858"/>
    <n v="1601177"/>
    <s v="VEGAROL C16 98 250 LB DRUM (MB)"/>
    <x v="1"/>
    <s v="2905.17.00"/>
    <n v="18.143999999999998"/>
    <s v="MT"/>
    <s v="VVF LLC"/>
    <s v="VVF LLC"/>
    <n v="1664205.78"/>
    <x v="1"/>
  </r>
  <r>
    <n v="500"/>
    <n v="3201960"/>
    <s v="18.03.2017"/>
    <d v="2017-03-01T00:00:00"/>
    <n v="7103751859"/>
    <n v="1601177"/>
    <s v="VEGAROL C16 98 250 LB DRUM (MB)"/>
    <x v="1"/>
    <s v="2905.17.00"/>
    <n v="18.143999999999998"/>
    <s v="MT"/>
    <s v="VVF LLC"/>
    <s v="VVF LLC"/>
    <n v="1664205.78"/>
    <x v="1"/>
  </r>
  <r>
    <n v="501"/>
    <n v="3201961"/>
    <s v="18.03.2017"/>
    <d v="2017-03-01T00:00:00"/>
    <n v="7103751860"/>
    <n v="1601370"/>
    <s v="PALMITIC ACID 98% (25 KG BAG)(BEADS)"/>
    <x v="2"/>
    <s v="2915.70.10"/>
    <n v="15"/>
    <s v="MT"/>
    <s v="VVF SINGAPORE PTE LTD"/>
    <s v="VVF SINGAPORE PTE LTD"/>
    <n v="1129760.72"/>
    <x v="1"/>
  </r>
  <r>
    <n v="502"/>
    <n v="3201962"/>
    <s v="18.03.2017"/>
    <d v="2017-03-01T00:00:00"/>
    <n v="7103751861"/>
    <n v="1600393"/>
    <s v="VEGAROL C1618 TA (25 KG BAG)"/>
    <x v="1"/>
    <s v="3823.70.90"/>
    <n v="18"/>
    <s v="MT"/>
    <s v="L'OREAL CANAN KOZMETIK A.S"/>
    <s v="L'OREAL CANAN KOZMETIK A.S"/>
    <n v="1773127.58"/>
    <x v="1"/>
  </r>
  <r>
    <n v="503"/>
    <n v="3107656"/>
    <s v="19.03.2017"/>
    <d v="2017-03-01T00:00:00"/>
    <n v="9103707821"/>
    <n v="1600290"/>
    <s v="HYDROGEN GAS"/>
    <x v="0"/>
    <s v="2804.10.00"/>
    <n v="1415"/>
    <s v="M3"/>
    <s v="SMG GASES &amp; CHEMICALS PVT.LTD."/>
    <s v="S I GROUP INDIA PVT. LTD."/>
    <n v="36790"/>
    <x v="0"/>
  </r>
  <r>
    <n v="504"/>
    <n v="3107657"/>
    <s v="19.03.2017"/>
    <d v="2017-03-01T00:00:00"/>
    <n v="9103707822"/>
    <n v="1600290"/>
    <s v="HYDROGEN GAS"/>
    <x v="0"/>
    <s v="2804.10.00"/>
    <n v="1547"/>
    <s v="M3"/>
    <s v="LIQUID AIR"/>
    <s v="TATA STEEL LIMITED"/>
    <n v="40222"/>
    <x v="0"/>
  </r>
  <r>
    <n v="505"/>
    <n v="3107658"/>
    <s v="19.03.2017"/>
    <d v="2017-03-01T00:00:00"/>
    <n v="9103707823"/>
    <n v="1600354"/>
    <s v="VEGAROL C1214"/>
    <x v="1"/>
    <s v="3823.70.90"/>
    <n v="9.89"/>
    <s v="MT"/>
    <s v="KHONA DRUG AGENCIES"/>
    <s v="VISWAAT  CHEMICALS  LTD."/>
    <n v="1671410"/>
    <x v="0"/>
  </r>
  <r>
    <n v="506"/>
    <n v="3107659"/>
    <s v="19.03.2017"/>
    <d v="2017-03-01T00:00:00"/>
    <n v="9103707824"/>
    <n v="1600300"/>
    <s v="ERUCIC ACID 90%"/>
    <x v="2"/>
    <s v="2916.19.90"/>
    <n v="19.79"/>
    <s v="MT"/>
    <s v="FINE ORGANIC INDUSTRIES PVT. LTD."/>
    <s v="FINE ORGANIC INDUSTRIES PVT. LTD."/>
    <n v="3601780"/>
    <x v="0"/>
  </r>
  <r>
    <n v="507"/>
    <n v="3107660"/>
    <s v="19.03.2017"/>
    <d v="2017-03-01T00:00:00"/>
    <n v="9103707825"/>
    <n v="1600354"/>
    <s v="VEGAROL C1214"/>
    <x v="1"/>
    <s v="3823.70.90"/>
    <n v="16.32"/>
    <s v="MT"/>
    <s v="GALAXY SURFACTANTS  LTD.-LOCAL"/>
    <s v="GALAXY SURFACTANTS  LTD. -V-23"/>
    <n v="2725440"/>
    <x v="0"/>
  </r>
  <r>
    <n v="508"/>
    <n v="3107661"/>
    <s v="19.03.2017"/>
    <d v="2017-03-01T00:00:00"/>
    <n v="9103707826"/>
    <n v="1600354"/>
    <s v="VEGAROL C1214"/>
    <x v="1"/>
    <s v="3823.70.90"/>
    <n v="16.75"/>
    <s v="MT"/>
    <s v="GALAXY SURFACTANTS  LTD.-LOCAL"/>
    <s v="GALAXY SURFACTANTS  LTD. -V-23"/>
    <n v="2797250"/>
    <x v="0"/>
  </r>
  <r>
    <n v="509"/>
    <n v="3107662"/>
    <s v="19.03.2017"/>
    <d v="2017-03-01T00:00:00"/>
    <n v="9103707827"/>
    <n v="1600354"/>
    <s v="VEGAROL C1214"/>
    <x v="1"/>
    <s v="3823.70.90"/>
    <n v="20.76"/>
    <s v="MT"/>
    <s v="GALAXY SURFACTANTS  LTD.-LOCAL"/>
    <s v="GALAXY SURFACTANTS  LTD. -V-23"/>
    <n v="3466920"/>
    <x v="0"/>
  </r>
  <r>
    <n v="510"/>
    <n v="3107663"/>
    <s v="19.03.2017"/>
    <d v="2017-03-01T00:00:00"/>
    <n v="9103707828"/>
    <n v="1600354"/>
    <s v="VEGAROL C1214"/>
    <x v="1"/>
    <s v="3823.70.90"/>
    <n v="20.88"/>
    <s v="MT"/>
    <s v="GALAXY SURFACTANTS  LTD.-LOCAL"/>
    <s v="GALAXY SURFACTANTS  LTD. -V-23"/>
    <n v="3295707.55"/>
    <x v="0"/>
  </r>
  <r>
    <n v="511"/>
    <n v="3107664"/>
    <s v="19.03.2017"/>
    <d v="2017-03-01T00:00:00"/>
    <n v="9103707829"/>
    <n v="1600354"/>
    <s v="VEGAROL C1214"/>
    <x v="1"/>
    <s v="3823.70.90"/>
    <n v="24.16"/>
    <s v="MT"/>
    <s v="GALAXY SURFACTANTS  LTD.-LOCAL"/>
    <s v="GALAXY SURFACTANTS  LTD. -V-23"/>
    <n v="3813424.06"/>
    <x v="0"/>
  </r>
  <r>
    <n v="512"/>
    <n v="3107665"/>
    <s v="19.03.2017"/>
    <d v="2017-03-01T00:00:00"/>
    <n v="9103707830"/>
    <n v="1600290"/>
    <s v="HYDROGEN GAS"/>
    <x v="0"/>
    <s v="2804.10.00"/>
    <n v="2710"/>
    <s v="M3"/>
    <s v="MODERN INDUSTRIAL GASES PVT. LTD."/>
    <s v="MODERN INDUSTRIAL GASES PVT. LTD."/>
    <n v="70460"/>
    <x v="0"/>
  </r>
  <r>
    <n v="513"/>
    <n v="3107666"/>
    <s v="19.03.2017"/>
    <d v="2017-03-01T00:00:00"/>
    <n v="9103707831"/>
    <n v="1600290"/>
    <s v="HYDROGEN GAS"/>
    <x v="0"/>
    <s v="2804.10.00"/>
    <n v="1415"/>
    <s v="M3"/>
    <s v="SMG GASES &amp; CHEMICALS PVT.LTD."/>
    <s v="DEEPAK NITRITE LTD. - ROHA"/>
    <n v="36790"/>
    <x v="0"/>
  </r>
  <r>
    <n v="514"/>
    <n v="3107667"/>
    <s v="19.03.2017"/>
    <d v="2017-03-01T00:00:00"/>
    <n v="9103707832"/>
    <n v="1600504"/>
    <s v="GLYCERIN CP"/>
    <x v="3"/>
    <s v="2905.45.00"/>
    <n v="19.91"/>
    <s v="MT"/>
    <s v="PIYANSHU CHEMICALS  PVT LTD"/>
    <s v="PIYANSHU CHEMICALS  PVT LTD"/>
    <n v="955680"/>
    <x v="0"/>
  </r>
  <r>
    <n v="515"/>
    <n v="3107668"/>
    <s v="19.03.2017"/>
    <d v="2017-03-01T00:00:00"/>
    <n v="9103707833"/>
    <n v="1600354"/>
    <s v="VEGAROL C1214"/>
    <x v="1"/>
    <s v="3823.70.90"/>
    <n v="19.829999999999998"/>
    <s v="MT"/>
    <s v="BASF INDIA LTD. - DAHEJ"/>
    <s v="BASF INDIA LTD. - DAHEJ"/>
    <n v="3450420"/>
    <x v="0"/>
  </r>
  <r>
    <n v="516"/>
    <n v="3107669"/>
    <s v="20.03.2017"/>
    <d v="2017-03-01T00:00:00"/>
    <n v="9103707834"/>
    <n v="1600290"/>
    <s v="HYDROGEN GAS"/>
    <x v="0"/>
    <s v="2804.10.00"/>
    <n v="1903"/>
    <s v="M3"/>
    <s v="MODERN INDUSTRIAL GASES PVT. LTD."/>
    <s v="MODERN INDUSTRIAL GASES PVT. LTD."/>
    <n v="49478"/>
    <x v="0"/>
  </r>
  <r>
    <n v="517"/>
    <n v="3107670"/>
    <s v="20.03.2017"/>
    <d v="2017-03-01T00:00:00"/>
    <n v="9103707835"/>
    <n v="1600290"/>
    <s v="HYDROGEN GAS"/>
    <x v="0"/>
    <s v="2804.10.00"/>
    <n v="2613"/>
    <s v="M3"/>
    <s v="LIQUID AIR"/>
    <s v="DEEPAK NITRITE LIMITED - TALOJA"/>
    <n v="67938"/>
    <x v="0"/>
  </r>
  <r>
    <n v="518"/>
    <n v="3107671"/>
    <s v="20.03.2017"/>
    <d v="2017-03-01T00:00:00"/>
    <n v="9103707836"/>
    <n v="1600354"/>
    <s v="VEGAROL C1214"/>
    <x v="1"/>
    <s v="3823.70.90"/>
    <n v="16.57"/>
    <s v="MT"/>
    <s v="GALAXY SURFACTANTS  LTD.-LOCAL"/>
    <s v="GALAXY SURFACTANTS  LTD. -V-23"/>
    <n v="2615415.4300000002"/>
    <x v="0"/>
  </r>
  <r>
    <n v="519"/>
    <n v="3107672"/>
    <s v="20.03.2017"/>
    <d v="2017-03-01T00:00:00"/>
    <n v="9103707837"/>
    <n v="1600354"/>
    <s v="VEGAROL C1214"/>
    <x v="1"/>
    <s v="3823.70.90"/>
    <n v="16.36"/>
    <s v="MT"/>
    <s v="GALAXY SURFACTANTS  LTD.-LOCAL"/>
    <s v="GALAXY SURFACTANTS  LTD. -V-23"/>
    <n v="2732120"/>
    <x v="0"/>
  </r>
  <r>
    <n v="520"/>
    <n v="3107673"/>
    <s v="20.03.2017"/>
    <d v="2017-03-01T00:00:00"/>
    <n v="9103707838"/>
    <n v="1600290"/>
    <s v="HYDROGEN GAS"/>
    <x v="0"/>
    <s v="2804.10.00"/>
    <n v="2106"/>
    <s v="M3"/>
    <s v="SMG GASES &amp; CHEMICALS PVT.LTD."/>
    <s v="JOHNSON MATTHEY CHEMICALS PVT.LTD."/>
    <n v="54756"/>
    <x v="0"/>
  </r>
  <r>
    <n v="521"/>
    <n v="3107674"/>
    <s v="20.03.2017"/>
    <d v="2017-03-01T00:00:00"/>
    <n v="9103707839"/>
    <n v="1600290"/>
    <s v="HYDROGEN GAS"/>
    <x v="0"/>
    <s v="2804.10.00"/>
    <n v="2891"/>
    <s v="M3"/>
    <s v="MODERN INDUSTRIAL GASES PVT. LTD."/>
    <s v="MODERN INDUSTRIAL GASES PVT. LTD."/>
    <n v="75166"/>
    <x v="0"/>
  </r>
  <r>
    <n v="522"/>
    <n v="3107675"/>
    <s v="20.03.2017"/>
    <d v="2017-03-01T00:00:00"/>
    <n v="9103707840"/>
    <n v="1600504"/>
    <s v="GLYCERIN CP"/>
    <x v="3"/>
    <s v="2905.45.00"/>
    <n v="19.91"/>
    <s v="MT"/>
    <s v="BASF INDIA LTD. - DAHEJ"/>
    <s v="BASF INDIA LTD. - DAHEJ"/>
    <n v="952892.6"/>
    <x v="0"/>
  </r>
  <r>
    <n v="523"/>
    <n v="3107676"/>
    <s v="20.03.2017"/>
    <d v="2017-03-01T00:00:00"/>
    <n v="9103707841"/>
    <n v="1600290"/>
    <s v="HYDROGEN GAS"/>
    <x v="0"/>
    <s v="2804.10.00"/>
    <n v="2179"/>
    <s v="M3"/>
    <s v="SMG GASES &amp; CHEMICALS PVT.LTD."/>
    <s v="EVONIK CATALYSTS INDIA PVT. LTD."/>
    <n v="56654"/>
    <x v="0"/>
  </r>
  <r>
    <n v="524"/>
    <n v="3107677"/>
    <s v="20.03.2017"/>
    <d v="2017-03-01T00:00:00"/>
    <n v="9103707842"/>
    <n v="1600290"/>
    <s v="HYDROGEN GAS"/>
    <x v="0"/>
    <s v="2804.10.00"/>
    <n v="1424"/>
    <s v="M3"/>
    <s v="LIQUID AIR"/>
    <s v="ALKYL AMINES CHEMICALS LTD.-PATALGA"/>
    <n v="37024"/>
    <x v="0"/>
  </r>
  <r>
    <n v="525"/>
    <n v="3107678"/>
    <s v="20.03.2017"/>
    <d v="2017-03-01T00:00:00"/>
    <n v="9103707843"/>
    <n v="1600354"/>
    <s v="VEGAROL C1214"/>
    <x v="1"/>
    <s v="3823.70.90"/>
    <n v="23.07"/>
    <s v="MT"/>
    <s v="GALAXY SURFACTANTS  LTD.-LOCAL"/>
    <s v="GALAXY SURFACTANTS  LTD. -V-23"/>
    <n v="3641378.03"/>
    <x v="0"/>
  </r>
  <r>
    <n v="526"/>
    <n v="3107679"/>
    <s v="20.03.2017"/>
    <d v="2017-03-01T00:00:00"/>
    <n v="9103707844"/>
    <n v="1600290"/>
    <s v="HYDROGEN GAS"/>
    <x v="0"/>
    <s v="2804.10.00"/>
    <n v="1601"/>
    <s v="M3"/>
    <s v="LIQUID AIR"/>
    <s v="TATA STEEL LIMITED"/>
    <n v="41626"/>
    <x v="0"/>
  </r>
  <r>
    <n v="527"/>
    <n v="3107680"/>
    <s v="20.03.2017"/>
    <d v="2017-03-01T00:00:00"/>
    <n v="9103707845"/>
    <n v="1600358"/>
    <s v="VEGAROL C1218"/>
    <x v="1"/>
    <s v="3823.70.90"/>
    <n v="20.059999999999999"/>
    <s v="MT"/>
    <s v="RHODIA SPECIALTY CHEMICALS INDIA LT"/>
    <s v="RHODIA SPECIALTY CHEMICALS INDIA LT"/>
    <n v="3395155"/>
    <x v="0"/>
  </r>
  <r>
    <n v="528"/>
    <n v="3107681"/>
    <s v="20.03.2017"/>
    <d v="2017-03-01T00:00:00"/>
    <n v="9103707846"/>
    <n v="1700098"/>
    <s v="COAL FLYASH"/>
    <x v="5"/>
    <s v="2621.90.00"/>
    <n v="8.51"/>
    <s v="MT"/>
    <s v="Balaji Fly ash Bricks Pvt ltd"/>
    <s v="Balaji Fly ash Bricks Pvt ltd"/>
    <n v="85.1"/>
    <x v="2"/>
  </r>
  <r>
    <n v="529"/>
    <n v="3107682"/>
    <s v="20.03.2017"/>
    <d v="2017-03-01T00:00:00"/>
    <n v="9103707847"/>
    <n v="1600292"/>
    <s v="CAPRYLIC ACID 99% (180 KG DRUM)"/>
    <x v="2"/>
    <s v="2915.90.20"/>
    <n v="1.08"/>
    <s v="MT"/>
    <s v="TECHNOVA IMAGING SYSTEMS (P) LTD"/>
    <s v="TECHNOVA IMAGING SYSTEMS (P) LTD"/>
    <n v="442800"/>
    <x v="0"/>
  </r>
  <r>
    <n v="530"/>
    <n v="3107683"/>
    <s v="20.03.2017"/>
    <d v="2017-03-01T00:00:00"/>
    <n v="9103707848"/>
    <n v="1600290"/>
    <s v="HYDROGEN GAS"/>
    <x v="0"/>
    <s v="2804.10.00"/>
    <n v="1424"/>
    <s v="M3"/>
    <s v="LIQUID AIR"/>
    <s v="TATA STEEL LIMITED"/>
    <n v="37024"/>
    <x v="0"/>
  </r>
  <r>
    <n v="531"/>
    <n v="3107684"/>
    <s v="20.03.2017"/>
    <d v="2017-03-01T00:00:00"/>
    <n v="9103707849"/>
    <n v="1600290"/>
    <s v="HYDROGEN GAS"/>
    <x v="0"/>
    <s v="2804.10.00"/>
    <n v="2410"/>
    <s v="M3"/>
    <s v="LIQUID AIR"/>
    <s v="DEEPAK NITRITE LIMITED - TALOJA"/>
    <n v="62660"/>
    <x v="0"/>
  </r>
  <r>
    <n v="532"/>
    <n v="3107685"/>
    <s v="20.03.2017"/>
    <d v="2017-03-01T00:00:00"/>
    <n v="9103707850"/>
    <n v="1600354"/>
    <s v="VEGAROL C1214"/>
    <x v="1"/>
    <s v="3823.70.90"/>
    <n v="7.83"/>
    <s v="MT"/>
    <s v="KHONA DRUG AGENCIES"/>
    <s v="UNITED PESTICHEM &amp; NONIONICS P. LTD"/>
    <n v="1323270"/>
    <x v="0"/>
  </r>
  <r>
    <n v="533"/>
    <n v="3107686"/>
    <s v="20.03.2017"/>
    <d v="2017-03-01T00:00:00"/>
    <n v="9103707851"/>
    <n v="1600290"/>
    <s v="HYDROGEN GAS"/>
    <x v="0"/>
    <s v="2804.10.00"/>
    <n v="1451"/>
    <s v="M3"/>
    <s v="SMG GASES &amp; CHEMICALS PVT.LTD."/>
    <s v="JOHNSON MATTHEY CHEMICALS PVT.LTD."/>
    <n v="37726"/>
    <x v="0"/>
  </r>
  <r>
    <n v="534"/>
    <n v="3107687"/>
    <s v="20.03.2017"/>
    <d v="2017-03-01T00:00:00"/>
    <n v="9103707852"/>
    <n v="1600292"/>
    <s v="CAPRYLIC ACID 99% (180 KG DRUM)"/>
    <x v="2"/>
    <s v="2915.90.20"/>
    <n v="0.36"/>
    <s v="MT"/>
    <s v="CHEMETALL  INDIA PVT. LTD."/>
    <s v="CHEMETALL  INDIA PVT. LTD."/>
    <n v="147600"/>
    <x v="0"/>
  </r>
  <r>
    <n v="535"/>
    <n v="3107688"/>
    <s v="20.03.2017"/>
    <d v="2017-03-01T00:00:00"/>
    <n v="9103707853"/>
    <n v="1600354"/>
    <s v="VEGAROL C1214"/>
    <x v="1"/>
    <s v="3823.70.90"/>
    <n v="21.13"/>
    <s v="MT"/>
    <s v="GALAXY SURFACTANTS  LTD.-LOCAL"/>
    <s v="GALAXY SURFACTANTS  LTD. -V-23"/>
    <n v="3335167.65"/>
    <x v="0"/>
  </r>
  <r>
    <n v="536"/>
    <n v="3107689"/>
    <s v="20.03.2017"/>
    <d v="2017-03-01T00:00:00"/>
    <n v="9103707854"/>
    <n v="1600397"/>
    <s v="STEARIC ACID UTSR (25 KG BAG)"/>
    <x v="2"/>
    <s v="3823.11.90"/>
    <n v="9"/>
    <s v="MT"/>
    <s v="CEAT LIMITED"/>
    <s v="CEAT LIMITED"/>
    <n v="553500"/>
    <x v="0"/>
  </r>
  <r>
    <n v="537"/>
    <n v="3107690"/>
    <s v="20.03.2017"/>
    <d v="2017-03-01T00:00:00"/>
    <n v="9103707855"/>
    <n v="1600290"/>
    <s v="HYDROGEN GAS"/>
    <x v="0"/>
    <s v="2804.10.00"/>
    <n v="2710"/>
    <s v="M3"/>
    <s v="MODERN INDUSTRIAL GASES PVT. LTD."/>
    <s v="MODERN INDUSTRIAL GASES PVT. LTD."/>
    <n v="70460"/>
    <x v="0"/>
  </r>
  <r>
    <n v="538"/>
    <n v="3107691"/>
    <s v="20.03.2017"/>
    <d v="2017-03-01T00:00:00"/>
    <n v="9103707856"/>
    <n v="1600602"/>
    <s v="VEGAROL C1618 TA (25 KG BAG)"/>
    <x v="1"/>
    <s v="3823.70.90"/>
    <n v="7"/>
    <s v="MT"/>
    <s v="RECKITT BENCKISER HEALTHCARE INDIA"/>
    <s v="RECKITT BENCKISER HEALTHCARE INDIA"/>
    <n v="679000"/>
    <x v="0"/>
  </r>
  <r>
    <n v="539"/>
    <n v="3107692"/>
    <s v="20.03.2017"/>
    <d v="2017-03-01T00:00:00"/>
    <n v="9103707857"/>
    <n v="1600370"/>
    <s v="VEGAROL C22 (25 KG BAG)"/>
    <x v="1"/>
    <s v="3823.70.90"/>
    <n v="10"/>
    <s v="MT"/>
    <s v="KHONA DRUG AGENCIES"/>
    <s v="DAI-ICHI KARKARIA LTD."/>
    <n v="2430000"/>
    <x v="0"/>
  </r>
  <r>
    <n v="540"/>
    <n v="3107693"/>
    <s v="20.03.2017"/>
    <d v="2017-03-01T00:00:00"/>
    <n v="9103707858"/>
    <n v="1600354"/>
    <s v="VEGAROL C1214"/>
    <x v="1"/>
    <s v="3823.70.90"/>
    <n v="19.97"/>
    <s v="MT"/>
    <s v="BASF INDIA LTD. - DAHEJ"/>
    <s v="BASF INDIA LTD. - DAHEJ"/>
    <n v="3474780"/>
    <x v="0"/>
  </r>
  <r>
    <n v="541"/>
    <n v="3107694"/>
    <s v="20.03.2017"/>
    <d v="2017-03-01T00:00:00"/>
    <n v="9103707859"/>
    <n v="1600845"/>
    <s v="VEGAROL C16 98 (25 KG BAG)"/>
    <x v="1"/>
    <s v="2905.17.00"/>
    <n v="3"/>
    <s v="MT"/>
    <s v="KHONA DRUG AGENCIES"/>
    <s v="KHONA DRUG AGENCIES"/>
    <n v="303000"/>
    <x v="0"/>
  </r>
  <r>
    <n v="542"/>
    <n v="3107695"/>
    <s v="20.03.2017"/>
    <d v="2017-03-01T00:00:00"/>
    <n v="9103707860"/>
    <n v="1600845"/>
    <s v="VEGAROL C16 98 (25 KG BAG)"/>
    <x v="1"/>
    <s v="2905.17.00"/>
    <n v="3"/>
    <s v="MT"/>
    <s v="KHONA DRUG AGENCIES"/>
    <s v="KHONA DRUG AGENCIES"/>
    <n v="303000"/>
    <x v="0"/>
  </r>
  <r>
    <n v="543"/>
    <n v="3107696"/>
    <s v="20.03.2017"/>
    <d v="2017-03-01T00:00:00"/>
    <n v="9103707861"/>
    <n v="1600845"/>
    <s v="VEGAROL C16 98 (25 KG BAG)"/>
    <x v="1"/>
    <s v="2905.17.00"/>
    <n v="2"/>
    <s v="MT"/>
    <s v="KHONA DRUG AGENCIES"/>
    <s v="KHONA DRUG AGENCIES"/>
    <n v="202000"/>
    <x v="0"/>
  </r>
  <r>
    <n v="544"/>
    <n v="3107697"/>
    <s v="20.03.2017"/>
    <d v="2017-03-01T00:00:00"/>
    <n v="9103707862"/>
    <n v="1600290"/>
    <s v="HYDROGEN GAS"/>
    <x v="0"/>
    <s v="2804.10.00"/>
    <n v="1281"/>
    <s v="M3"/>
    <s v="SMG GASES &amp; CHEMICALS PVT.LTD."/>
    <s v="DEEPAK NITRITE LTD. - ROHA"/>
    <n v="33306"/>
    <x v="0"/>
  </r>
  <r>
    <n v="545"/>
    <n v="3107698"/>
    <s v="20.03.2017"/>
    <d v="2017-03-01T00:00:00"/>
    <n v="9103707863"/>
    <n v="1600397"/>
    <s v="STEARIC ACID UTSR (25 KG BAG)"/>
    <x v="2"/>
    <s v="3823.11.90"/>
    <n v="5"/>
    <s v="MT"/>
    <s v="H.K. ENTERPRISE"/>
    <s v="H.K. ENTERPRISE"/>
    <n v="290000"/>
    <x v="0"/>
  </r>
  <r>
    <n v="546"/>
    <n v="3107699"/>
    <s v="20.03.2017"/>
    <d v="2017-03-01T00:00:00"/>
    <n v="9103707864"/>
    <n v="1600397"/>
    <s v="STEARIC ACID UTSR (25 KG BAG)"/>
    <x v="2"/>
    <s v="3823.11.90"/>
    <n v="4"/>
    <s v="MT"/>
    <s v="H.K. ENTERPRISE"/>
    <s v="H.K. ENTERPRISE"/>
    <n v="232000"/>
    <x v="0"/>
  </r>
  <r>
    <n v="547"/>
    <n v="3201963"/>
    <s v="20.03.2017"/>
    <d v="2017-03-01T00:00:00"/>
    <n v="7103751862"/>
    <n v="1600393"/>
    <s v="VEGAROL C1618 TA (25 KG BAG)"/>
    <x v="1"/>
    <s v="3823.70.90"/>
    <n v="16"/>
    <s v="MT"/>
    <s v="VVF SINGAPORE PTE LTD"/>
    <s v="ARU INDUSTRIES LTD"/>
    <n v="1372560"/>
    <x v="1"/>
  </r>
  <r>
    <n v="548"/>
    <n v="3201964"/>
    <s v="20.03.2017"/>
    <d v="2017-03-01T00:00:00"/>
    <n v="7103751863"/>
    <n v="1600393"/>
    <s v="VEGAROL C1618 TA (25 KG BAG)"/>
    <x v="1"/>
    <s v="3823.70.90"/>
    <n v="16"/>
    <s v="MT"/>
    <s v="CJP Chemicals (PTY) Ltd"/>
    <s v="CJP Chemicals (PTY) Ltd"/>
    <n v="1485435"/>
    <x v="1"/>
  </r>
  <r>
    <n v="549"/>
    <n v="3201965"/>
    <s v="20.03.2017"/>
    <d v="2017-03-01T00:00:00"/>
    <n v="7103751864"/>
    <n v="1600393"/>
    <s v="VEGAROL C1618 TA (25 KG BAG)"/>
    <x v="1"/>
    <s v="3823.70.90"/>
    <n v="16"/>
    <s v="MT"/>
    <s v="CJP Chemicals (PTY) Ltd"/>
    <s v="CJP Chemicals (PTY) Ltd"/>
    <n v="1485435"/>
    <x v="1"/>
  </r>
  <r>
    <n v="550"/>
    <n v="3201966"/>
    <s v="20.03.2017"/>
    <d v="2017-03-01T00:00:00"/>
    <n v="7103751865"/>
    <n v="1600393"/>
    <s v="VEGAROL C1618 TA (25 KG BAG)"/>
    <x v="1"/>
    <s v="3823.70.90"/>
    <n v="16"/>
    <s v="MT"/>
    <s v="BIONOVA GLOBAL LIMITED"/>
    <s v="Reitzer Pharmaceuticals (Pty) Ltd"/>
    <n v="1520137.29"/>
    <x v="1"/>
  </r>
  <r>
    <n v="551"/>
    <n v="3201967"/>
    <s v="20.03.2017"/>
    <d v="2017-03-01T00:00:00"/>
    <n v="7103751866"/>
    <n v="1600330"/>
    <s v="CAPRYLIC CAPRIC ACID"/>
    <x v="2"/>
    <s v="3823.19.00"/>
    <n v="19.78"/>
    <s v="MT"/>
    <s v="INDUSTRIAL QUIMICA LASEM SA"/>
    <s v="INDUSTRIAL QUIMICA LASEM SA"/>
    <n v="4788534.83"/>
    <x v="1"/>
  </r>
  <r>
    <n v="552"/>
    <n v="3201968"/>
    <s v="20.03.2017"/>
    <d v="2017-03-01T00:00:00"/>
    <n v="7103751867"/>
    <n v="1600330"/>
    <s v="CAPRYLIC CAPRIC ACID"/>
    <x v="2"/>
    <s v="3823.19.00"/>
    <n v="19.829999999999998"/>
    <s v="MT"/>
    <s v="INDUSTRIAL QUIMICA LASEM SA"/>
    <s v="INDUSTRIAL QUIMICA LASEM SA"/>
    <n v="4801046.54"/>
    <x v="1"/>
  </r>
  <r>
    <n v="553"/>
    <n v="3201969"/>
    <s v="20.03.2017"/>
    <d v="2017-03-01T00:00:00"/>
    <n v="7103751868"/>
    <n v="1600301"/>
    <s v="ERUCIC ACID 90% (180 KG DRUM)"/>
    <x v="2"/>
    <s v="2916.19.90"/>
    <n v="14.4"/>
    <s v="MT"/>
    <s v="SOLVAY (ZHANGJIAGANG) SPECIALTY CHE"/>
    <s v="SOLVAY (ZHANGJIAGANG) SPECIALTY CHE"/>
    <n v="2634919.17"/>
    <x v="1"/>
  </r>
  <r>
    <n v="554"/>
    <n v="3201970"/>
    <s v="20.03.2017"/>
    <d v="2017-03-01T00:00:00"/>
    <n v="7103751869"/>
    <n v="1600301"/>
    <s v="ERUCIC ACID 90% (180 KG DRUM)"/>
    <x v="2"/>
    <s v="2916.19.90"/>
    <n v="14.4"/>
    <s v="MT"/>
    <s v="SOLVAY (ZHANGJIAGANG) SPECIALTY CHE"/>
    <s v="SOLVAY (ZHANGJIAGANG) SPECIALTY CHE"/>
    <n v="2634919.17"/>
    <x v="1"/>
  </r>
  <r>
    <n v="555"/>
    <n v="3201971"/>
    <s v="20.03.2017"/>
    <d v="2017-03-01T00:00:00"/>
    <n v="7103751870"/>
    <n v="1600301"/>
    <s v="ERUCIC ACID 90% (180 KG DRUM)"/>
    <x v="2"/>
    <s v="2916.19.90"/>
    <n v="14.4"/>
    <s v="MT"/>
    <s v="SOLVAY (ZHANGJIAGANG) SPECIALTY CHE"/>
    <s v="SOLVAY (ZHANGJIAGANG) SPECIALTY CHE"/>
    <n v="2634919.17"/>
    <x v="1"/>
  </r>
  <r>
    <n v="556"/>
    <n v="3201972"/>
    <s v="20.03.2017"/>
    <d v="2017-03-01T00:00:00"/>
    <n v="7103751871"/>
    <n v="1600301"/>
    <s v="ERUCIC ACID 90% (180 KG DRUM)"/>
    <x v="2"/>
    <s v="2916.19.90"/>
    <n v="14.4"/>
    <s v="MT"/>
    <s v="SOLVAY (ZHANGJIAGANG) SPECIALTY CHE"/>
    <s v="SOLVAY (ZHANGJIAGANG) SPECIALTY CHE"/>
    <n v="2634919.17"/>
    <x v="1"/>
  </r>
  <r>
    <n v="557"/>
    <n v="3107700"/>
    <s v="21.03.2017"/>
    <d v="2017-03-01T00:00:00"/>
    <n v="9103707865"/>
    <n v="1600720"/>
    <s v="POLYMERISED FATTY ACID"/>
    <x v="2"/>
    <s v="3823.19.00"/>
    <n v="13.58"/>
    <s v="MT"/>
    <s v="KRISH IMPEX"/>
    <s v="KRISH IMPEX"/>
    <n v="207828.05"/>
    <x v="0"/>
  </r>
  <r>
    <n v="558"/>
    <n v="3107701"/>
    <s v="21.03.2017"/>
    <d v="2017-03-01T00:00:00"/>
    <n v="9103707866"/>
    <n v="1600353"/>
    <s v="VEGACID SUPERFLEX"/>
    <x v="2"/>
    <s v="3823.19.00"/>
    <n v="24.54"/>
    <s v="MT"/>
    <s v="INDIAN SYNTHETIC RUBBER LIMITED"/>
    <s v="INDIAN SYNTHETIC RUBBER LIMITED"/>
    <n v="2354760.2400000002"/>
    <x v="0"/>
  </r>
  <r>
    <n v="559"/>
    <n v="3107702"/>
    <s v="21.03.2017"/>
    <d v="2017-03-01T00:00:00"/>
    <n v="9103707867"/>
    <n v="1600354"/>
    <s v="VEGAROL C1214"/>
    <x v="1"/>
    <s v="3823.70.90"/>
    <n v="24.21"/>
    <s v="MT"/>
    <s v="GALAXY SURFACTANTS  LTD.-LOCAL"/>
    <s v="GALAXY SURFACTANTS  LTD. -V-23"/>
    <n v="3821316.08"/>
    <x v="0"/>
  </r>
  <r>
    <n v="560"/>
    <n v="3107703"/>
    <s v="21.03.2017"/>
    <d v="2017-03-01T00:00:00"/>
    <n v="9103707868"/>
    <n v="1600354"/>
    <s v="VEGAROL C1214"/>
    <x v="1"/>
    <s v="3823.70.90"/>
    <n v="16.41"/>
    <s v="MT"/>
    <s v="GALAXY SURFACTANTS  LTD.-LOCAL"/>
    <s v="GALAXY SURFACTANTS  LTD. -V-23"/>
    <n v="2590160.96"/>
    <x v="0"/>
  </r>
  <r>
    <n v="561"/>
    <n v="3107704"/>
    <s v="21.03.2017"/>
    <d v="2017-03-01T00:00:00"/>
    <n v="9103707869"/>
    <n v="1600354"/>
    <s v="VEGAROL C1214"/>
    <x v="1"/>
    <s v="3823.70.90"/>
    <n v="20.93"/>
    <s v="MT"/>
    <s v="GALAXY SURFACTANTS  LTD.-LOCAL"/>
    <s v="GALAXY SURFACTANTS  LTD. -V-23"/>
    <n v="3303599.57"/>
    <x v="0"/>
  </r>
  <r>
    <n v="562"/>
    <n v="3107705"/>
    <s v="21.03.2017"/>
    <d v="2017-03-01T00:00:00"/>
    <n v="9103707870"/>
    <n v="1600504"/>
    <s v="GLYCERIN CP"/>
    <x v="3"/>
    <s v="2905.45.00"/>
    <n v="17.96"/>
    <s v="MT"/>
    <s v="FINE ORGANIC INDUSTRIES PVT. LTD."/>
    <s v="FINE ORGANIC INDUSTRIES PVT. LTD."/>
    <n v="664520"/>
    <x v="0"/>
  </r>
  <r>
    <n v="563"/>
    <n v="3107706"/>
    <s v="21.03.2017"/>
    <d v="2017-03-01T00:00:00"/>
    <s v="SUPPL-9"/>
    <n v="1600946"/>
    <s v="CETAPHIL SYNDET SOAP BASE FLAKES 30KGBG"/>
    <x v="6"/>
    <s v="3402.19.00"/>
    <n v="1E-3"/>
    <s v="MT"/>
    <s v="VVF(India)LIMITED-BADDI-PLANT CUSTO"/>
    <s v="VVF(India)LIMITED-BADDI-PLANT CUSTO"/>
    <n v="536030.06000000006"/>
    <x v="6"/>
  </r>
  <r>
    <n v="564"/>
    <n v="3107707"/>
    <s v="21.03.2017"/>
    <d v="2017-03-01T00:00:00"/>
    <s v="SUPPL-10"/>
    <n v="1600553"/>
    <s v="DISTILLED STEARIC ACID P 12 (25 KG BAG)"/>
    <x v="2"/>
    <s v="3823.11.90"/>
    <n v="1E-3"/>
    <s v="MT"/>
    <s v="VVF(India)LIMITED-BADDI-PLANT CUSTO"/>
    <s v="VVF(India)LIMITED-BADDI-PLANT CUSTO"/>
    <n v="118455.44"/>
    <x v="6"/>
  </r>
  <r>
    <n v="565"/>
    <n v="3107708"/>
    <s v="21.03.2017"/>
    <d v="2017-03-01T00:00:00"/>
    <s v="SUPPL-11"/>
    <n v="1600760"/>
    <s v="LAURIC MYRISTIC ACID (C1214 FA)"/>
    <x v="2"/>
    <s v="3823.19.00"/>
    <n v="1E-3"/>
    <s v="MT"/>
    <s v="VVF(India)LIMITED-BADDI-PLANT CUSTO"/>
    <s v="VVF(India)LIMITED-BADDI-PLANT CUSTO"/>
    <n v="4456799.1399999997"/>
    <x v="6"/>
  </r>
  <r>
    <n v="566"/>
    <n v="3107709"/>
    <s v="21.03.2017"/>
    <d v="2017-03-01T00:00:00"/>
    <n v="9103707871"/>
    <n v="1600290"/>
    <s v="HYDROGEN GAS"/>
    <x v="0"/>
    <s v="2804.10.00"/>
    <n v="2410"/>
    <s v="M3"/>
    <s v="LIQUID AIR"/>
    <s v="DEEPAK NITRITE LIMITED - TALOJA"/>
    <n v="62660"/>
    <x v="0"/>
  </r>
  <r>
    <n v="567"/>
    <n v="3107710"/>
    <s v="21.03.2017"/>
    <d v="2017-03-01T00:00:00"/>
    <n v="9103707872"/>
    <n v="1600397"/>
    <s v="STEARIC ACID UTSR (25 KG BAG)"/>
    <x v="2"/>
    <s v="3823.11.90"/>
    <n v="9"/>
    <s v="MT"/>
    <s v="CLASSIC  AUTO  TUBES LTD"/>
    <s v="CLASSIC  AUTO  TUBES LTD"/>
    <n v="529650"/>
    <x v="0"/>
  </r>
  <r>
    <n v="568"/>
    <n v="3107711"/>
    <s v="21.03.2017"/>
    <d v="2017-03-01T00:00:00"/>
    <n v="9103707873"/>
    <n v="1700076"/>
    <s v="SCRAP CORRUGATED BOXES KGS"/>
    <x v="5"/>
    <s v="4808.90.00"/>
    <n v="1.3"/>
    <s v="MT"/>
    <s v="Super Plastic"/>
    <s v="Super Plastic"/>
    <n v="11050"/>
    <x v="2"/>
  </r>
  <r>
    <n v="569"/>
    <n v="3107712"/>
    <s v="21.03.2017"/>
    <d v="2017-03-01T00:00:00"/>
    <n v="9103707874"/>
    <n v="1700106"/>
    <s v="SCRAP PLASTIC (IN KG)"/>
    <x v="5"/>
    <s v="3923.29.90"/>
    <n v="1.25"/>
    <s v="MT"/>
    <s v="Super Plastic"/>
    <s v="Super Plastic"/>
    <n v="39843.75"/>
    <x v="2"/>
  </r>
  <r>
    <n v="570"/>
    <n v="3107713"/>
    <s v="21.03.2017"/>
    <d v="2017-03-01T00:00:00"/>
    <n v="9103707876"/>
    <n v="1600354"/>
    <s v="VEGAROL C1214"/>
    <x v="1"/>
    <s v="3823.70.90"/>
    <n v="23.18"/>
    <s v="MT"/>
    <s v="GALAXY SURFACTANTS  LTD.-LOCAL"/>
    <s v="GALAXY SURFACTANTS  LTD. -V-23"/>
    <n v="3658740.47"/>
    <x v="0"/>
  </r>
  <r>
    <n v="571"/>
    <n v="3107714"/>
    <s v="21.03.2017"/>
    <d v="2017-03-01T00:00:00"/>
    <n v="9103707877"/>
    <n v="1600354"/>
    <s v="VEGAROL C1214"/>
    <x v="1"/>
    <s v="3823.70.90"/>
    <n v="15.46"/>
    <s v="MT"/>
    <s v="GALAXY SURFACTANTS  LTD.-LOCAL"/>
    <s v="GALAXY SURFACTANTS  LTD. -V-23"/>
    <n v="2440212.58"/>
    <x v="0"/>
  </r>
  <r>
    <n v="572"/>
    <n v="3107715"/>
    <s v="21.03.2017"/>
    <d v="2017-03-01T00:00:00"/>
    <n v="9103707878"/>
    <n v="1600354"/>
    <s v="VEGAROL C1214"/>
    <x v="1"/>
    <s v="3823.70.90"/>
    <n v="1.34"/>
    <s v="MT"/>
    <s v="GALAXY SURFACTANTS  LTD.-LOCAL"/>
    <s v="GALAXY SURFACTANTS  LTD. -V-23"/>
    <n v="216792.56"/>
    <x v="0"/>
  </r>
  <r>
    <n v="573"/>
    <n v="3107716"/>
    <s v="21.03.2017"/>
    <d v="2017-03-01T00:00:00"/>
    <n v="9103707879"/>
    <n v="1600530"/>
    <s v="LOW GRADE MIXED FATTY ACID GRADE 2"/>
    <x v="2"/>
    <s v="3823.19.00"/>
    <n v="9.84"/>
    <s v="MT"/>
    <s v="AAS Mohd Trading Co"/>
    <s v="AAS Mohd Trading Co"/>
    <n v="2066.4"/>
    <x v="0"/>
  </r>
  <r>
    <n v="574"/>
    <n v="3107717"/>
    <s v="21.03.2017"/>
    <d v="2017-03-01T00:00:00"/>
    <n v="9103707880"/>
    <n v="1600290"/>
    <s v="HYDROGEN GAS"/>
    <x v="0"/>
    <s v="2804.10.00"/>
    <n v="2613"/>
    <s v="M3"/>
    <s v="LIQUID AIR"/>
    <s v="NOCIL LIMITED"/>
    <n v="67938"/>
    <x v="0"/>
  </r>
  <r>
    <n v="575"/>
    <n v="3107718"/>
    <s v="21.03.2017"/>
    <d v="2017-03-01T00:00:00"/>
    <n v="9103707881"/>
    <n v="1600720"/>
    <s v="POLYMERISED FATTY ACID"/>
    <x v="2"/>
    <s v="3823.19.00"/>
    <n v="15.05"/>
    <s v="MT"/>
    <s v="SHIVA  COMMODITIES"/>
    <s v="SHIVA  COMMODITIES"/>
    <n v="239790.15"/>
    <x v="0"/>
  </r>
  <r>
    <n v="576"/>
    <n v="3107719"/>
    <s v="21.03.2017"/>
    <d v="2017-03-01T00:00:00"/>
    <n v="9103707882"/>
    <n v="1600504"/>
    <s v="GLYCERIN CP"/>
    <x v="3"/>
    <s v="2905.45.00"/>
    <n v="19.98"/>
    <s v="MT"/>
    <s v="KHONA DRUG AGENCIES"/>
    <s v="SAURADIP CHEMICAL IND.PVT.LTD."/>
    <n v="899100"/>
    <x v="0"/>
  </r>
  <r>
    <n v="577"/>
    <n v="3107720"/>
    <s v="21.03.2017"/>
    <d v="2017-03-01T00:00:00"/>
    <n v="9103707883"/>
    <n v="1600290"/>
    <s v="HYDROGEN GAS"/>
    <x v="0"/>
    <s v="2804.10.00"/>
    <n v="2106"/>
    <s v="M3"/>
    <s v="SMG GASES &amp; CHEMICALS PVT.LTD."/>
    <s v="EVONIK CATALYSTS INDIA PVT. LTD."/>
    <n v="54756"/>
    <x v="0"/>
  </r>
  <r>
    <n v="578"/>
    <n v="3107721"/>
    <s v="21.03.2017"/>
    <d v="2017-03-01T00:00:00"/>
    <n v="9103707884"/>
    <n v="1600602"/>
    <s v="VEGAROL C1618 TA (25 KG BAG)"/>
    <x v="1"/>
    <s v="3823.70.90"/>
    <n v="5"/>
    <s v="MT"/>
    <s v="PRAKASH CHEMICALS PVT.LTD"/>
    <s v="PRAKASH CHEMICALS PVT.LTD"/>
    <n v="495000"/>
    <x v="0"/>
  </r>
  <r>
    <n v="579"/>
    <n v="3107722"/>
    <s v="21.03.2017"/>
    <d v="2017-03-01T00:00:00"/>
    <n v="9103707885"/>
    <n v="1600603"/>
    <s v="VEGAROL C1618 50:50 (25 KG BAG)"/>
    <x v="1"/>
    <s v="3823.70.90"/>
    <n v="1.1000000000000001"/>
    <s v="MT"/>
    <s v="PRAKASH CHEMICALS PVT.LTD"/>
    <s v="PRAKASH CHEMICALS PVT.LTD"/>
    <n v="111100"/>
    <x v="0"/>
  </r>
  <r>
    <n v="580"/>
    <n v="3107723"/>
    <s v="21.03.2017"/>
    <d v="2017-03-01T00:00:00"/>
    <n v="9103707886"/>
    <n v="1600355"/>
    <s v="VEGAROL C1214 (170 KG DRUM)"/>
    <x v="1"/>
    <s v="3823.70.90"/>
    <n v="2.72"/>
    <s v="MT"/>
    <s v="PRAKASH CHEMICALS PVT.LTD"/>
    <s v="PRAKASH CHEMICALS PVT.LTD"/>
    <n v="473280"/>
    <x v="0"/>
  </r>
  <r>
    <n v="581"/>
    <n v="3107724"/>
    <s v="21.03.2017"/>
    <d v="2017-03-01T00:00:00"/>
    <n v="9103707887"/>
    <n v="1600355"/>
    <s v="VEGAROL C1214 (170 KG DRUM)"/>
    <x v="1"/>
    <s v="3823.70.90"/>
    <n v="3.23"/>
    <s v="MT"/>
    <s v="KHONA DRUG AGENCIES"/>
    <s v="MOHINI  ORGANICS  PVT. LTD, UNIT-II"/>
    <n v="565250"/>
    <x v="0"/>
  </r>
  <r>
    <n v="582"/>
    <n v="3107725"/>
    <s v="21.03.2017"/>
    <d v="2017-03-01T00:00:00"/>
    <n v="9103707888"/>
    <n v="1600353"/>
    <s v="VEGACID SUPERFLEX"/>
    <x v="2"/>
    <s v="3823.19.00"/>
    <n v="24.44"/>
    <s v="MT"/>
    <s v="INDIAN SYNTHETIC RUBBER LIMITED"/>
    <s v="INDIAN SYNTHETIC RUBBER LIMITED"/>
    <n v="2345164.64"/>
    <x v="0"/>
  </r>
  <r>
    <n v="583"/>
    <n v="3107726"/>
    <s v="21.03.2017"/>
    <d v="2017-03-01T00:00:00"/>
    <n v="9103707889"/>
    <n v="1600470"/>
    <s v="POLY GLYCEROL"/>
    <x v="3"/>
    <s v="1520.00.00"/>
    <n v="10.220000000000001"/>
    <s v="MT"/>
    <s v="KRISH IMPEX"/>
    <s v="KRISH IMPEX"/>
    <n v="4285.25"/>
    <x v="0"/>
  </r>
  <r>
    <n v="584"/>
    <n v="3107727"/>
    <s v="21.03.2017"/>
    <d v="2017-03-01T00:00:00"/>
    <n v="9103707890"/>
    <n v="1600720"/>
    <s v="POLYMERISED FATTY ACID"/>
    <x v="2"/>
    <s v="3823.19.00"/>
    <n v="14.96"/>
    <s v="MT"/>
    <s v="SHIVA  COMMODITIES"/>
    <s v="SHIVA  COMMODITIES"/>
    <n v="238356.18"/>
    <x v="0"/>
  </r>
  <r>
    <n v="585"/>
    <n v="3107728"/>
    <s v="21.03.2017"/>
    <d v="2017-03-01T00:00:00"/>
    <n v="9103707891"/>
    <n v="1600602"/>
    <s v="VEGAROL C1618 TA (25 KG BAG)"/>
    <x v="1"/>
    <s v="3823.70.90"/>
    <n v="5"/>
    <s v="MT"/>
    <s v="KHONA DRUG AGENCIES"/>
    <s v="ENCUBE ETHICALS PVT.LTD."/>
    <n v="505000"/>
    <x v="0"/>
  </r>
  <r>
    <n v="586"/>
    <n v="3107729"/>
    <s v="21.03.2017"/>
    <d v="2017-03-01T00:00:00"/>
    <n v="9103707892"/>
    <n v="1600300"/>
    <s v="ERUCIC ACID 90%"/>
    <x v="2"/>
    <s v="2916.19.90"/>
    <n v="19.68"/>
    <s v="MT"/>
    <s v="FINE ORGANIC INDUSTRIES PVT. LTD."/>
    <s v="FINE ORGANIC INDUSTRIES PVT. LTD."/>
    <n v="3581760"/>
    <x v="0"/>
  </r>
  <r>
    <n v="587"/>
    <n v="3107730"/>
    <s v="21.03.2017"/>
    <d v="2017-03-01T00:00:00"/>
    <n v="9103707893"/>
    <n v="1600331"/>
    <s v="CAPRYLIC CAPRIC ACID (180 KG DRUM)"/>
    <x v="2"/>
    <s v="3823.19.00"/>
    <n v="5.04"/>
    <s v="MT"/>
    <s v="ACID INDIA LIMITED"/>
    <s v="ACID INDIA LIMITED"/>
    <n v="1663200"/>
    <x v="0"/>
  </r>
  <r>
    <n v="588"/>
    <n v="3107731"/>
    <s v="21.03.2017"/>
    <d v="2017-03-01T00:00:00"/>
    <n v="9103707894"/>
    <n v="1600602"/>
    <s v="VEGAROL C1618 TA (25 KG BAG)"/>
    <x v="1"/>
    <s v="3823.70.90"/>
    <n v="4"/>
    <s v="MT"/>
    <s v="ACID INDIA - CHENNAI"/>
    <s v="ACID INDIA - CHENNAI"/>
    <n v="388000"/>
    <x v="0"/>
  </r>
  <r>
    <n v="589"/>
    <n v="3107732"/>
    <s v="21.03.2017"/>
    <d v="2017-03-01T00:00:00"/>
    <n v="9103707895"/>
    <n v="1600344"/>
    <s v="VEGACID C18 80 (180 KG DRUM)"/>
    <x v="2"/>
    <s v="3823.19.00"/>
    <n v="1.98"/>
    <s v="MT"/>
    <s v="UTPAN CHEMPRO"/>
    <s v="UTPAN CHEMPRO"/>
    <n v="168300"/>
    <x v="0"/>
  </r>
  <r>
    <n v="590"/>
    <n v="3107733"/>
    <s v="21.03.2017"/>
    <d v="2017-03-01T00:00:00"/>
    <n v="9103707896"/>
    <n v="1600845"/>
    <s v="VEGAROL C16 98 (25 KG BAG)"/>
    <x v="1"/>
    <s v="2905.17.00"/>
    <n v="1.5"/>
    <s v="MT"/>
    <s v="PFIZER LTD"/>
    <s v="ELEGANT CHEMICAL ENTERPRISES P. LTD"/>
    <n v="149625"/>
    <x v="0"/>
  </r>
  <r>
    <n v="591"/>
    <n v="3107734"/>
    <s v="21.03.2017"/>
    <d v="2017-03-01T00:00:00"/>
    <n v="9103707897"/>
    <n v="1600346"/>
    <s v="VEGACID C18 90 (180 KG DRUM)"/>
    <x v="2"/>
    <s v="3823.19.00"/>
    <n v="1.08"/>
    <s v="MT"/>
    <s v="ASIAN PAINTS LTD."/>
    <s v="ASIAN PAINTS LTD."/>
    <n v="88560"/>
    <x v="0"/>
  </r>
  <r>
    <n v="592"/>
    <n v="3201973"/>
    <s v="21.03.2017"/>
    <d v="2017-03-01T00:00:00"/>
    <n v="7103751872"/>
    <n v="1600393"/>
    <s v="VEGAROL C1618 TA (25 KG BAG)"/>
    <x v="1"/>
    <s v="3823.70.90"/>
    <n v="26"/>
    <s v="MT"/>
    <s v="MAIAN IMP. &amp; EXP. DE PROD. QUIMICOS"/>
    <s v="MAIAN IMP. &amp; EXP. DE PROD. QUIMICOS"/>
    <n v="2347800"/>
    <x v="1"/>
  </r>
  <r>
    <n v="593"/>
    <n v="3201974"/>
    <s v="21.03.2017"/>
    <d v="2017-03-01T00:00:00"/>
    <n v="7103751873"/>
    <n v="1600330"/>
    <s v="CAPRYLIC CAPRIC ACID"/>
    <x v="2"/>
    <s v="3823.19.00"/>
    <n v="19.940000000000001"/>
    <s v="MT"/>
    <s v="INDUSTRIAL QUIMICA LASEM SA"/>
    <s v="INDUSTRIAL QUIMICA LASEM SA"/>
    <n v="4828573.2"/>
    <x v="1"/>
  </r>
  <r>
    <n v="594"/>
    <n v="3201975"/>
    <s v="21.03.2017"/>
    <d v="2017-03-01T00:00:00"/>
    <n v="7103751874"/>
    <n v="1600330"/>
    <s v="CAPRYLIC CAPRIC ACID"/>
    <x v="2"/>
    <s v="3823.19.00"/>
    <n v="19.88"/>
    <s v="MT"/>
    <s v="INDUSTRIAL QUIMICA LASEM SA"/>
    <s v="INDUSTRIAL QUIMICA LASEM SA"/>
    <n v="4813558.8899999997"/>
    <x v="1"/>
  </r>
  <r>
    <n v="595"/>
    <n v="3201976"/>
    <s v="21.03.2017"/>
    <d v="2017-03-01T00:00:00"/>
    <n v="7103751875"/>
    <n v="1600339"/>
    <s v="STEARIC ACID UTSR (25 KG BAG)"/>
    <x v="2"/>
    <s v="3823.11.90"/>
    <n v="12"/>
    <s v="MT"/>
    <s v="ASSOCIATED MOTORWAYS"/>
    <s v="ASSOCIATED MOTORWAYS"/>
    <n v="693782.64"/>
    <x v="1"/>
  </r>
  <r>
    <n v="596"/>
    <n v="3201977"/>
    <s v="21.03.2017"/>
    <d v="2017-03-01T00:00:00"/>
    <n v="7103751876"/>
    <n v="1600372"/>
    <s v="VEGAROL C22 (500 KG BAG)"/>
    <x v="1"/>
    <s v="3823.70.90"/>
    <n v="18"/>
    <s v="MT"/>
    <s v="VVF LLC"/>
    <s v="VVF LLC"/>
    <n v="4089946.94"/>
    <x v="1"/>
  </r>
  <r>
    <n v="597"/>
    <n v="3107735"/>
    <s v="22.03.2017"/>
    <d v="2017-03-01T00:00:00"/>
    <n v="9103707898"/>
    <n v="1600290"/>
    <s v="HYDROGEN GAS"/>
    <x v="0"/>
    <s v="2804.10.00"/>
    <n v="1547"/>
    <s v="M3"/>
    <s v="LIQUID AIR"/>
    <s v="TATA STEEL LIMITED"/>
    <n v="40222"/>
    <x v="0"/>
  </r>
  <r>
    <n v="598"/>
    <n v="3107736"/>
    <s v="22.03.2017"/>
    <d v="2017-03-01T00:00:00"/>
    <n v="9103707899"/>
    <n v="1600602"/>
    <s v="VEGAROL C1618 TA (25 KG BAG)"/>
    <x v="1"/>
    <s v="3823.70.90"/>
    <n v="4"/>
    <s v="MT"/>
    <s v="PFIZER LTD"/>
    <s v="ELEGANT CHEMICAL ENTERPRISES P. LTD"/>
    <n v="391000"/>
    <x v="0"/>
  </r>
  <r>
    <n v="599"/>
    <n v="3107737"/>
    <s v="22.03.2017"/>
    <d v="2017-03-01T00:00:00"/>
    <n v="9103707900"/>
    <n v="1600355"/>
    <s v="VEGAROL C1214 (170 KG DRUM)"/>
    <x v="1"/>
    <s v="3823.70.90"/>
    <n v="0.17"/>
    <s v="MT"/>
    <s v="SHREE JI MARBLE &amp; GRANITES"/>
    <s v="SHREE JI MARBLE &amp; GRANITES"/>
    <n v="39780"/>
    <x v="0"/>
  </r>
  <r>
    <n v="600"/>
    <n v="3107738"/>
    <s v="22.03.2017"/>
    <d v="2017-03-01T00:00:00"/>
    <n v="9103707901"/>
    <n v="1600344"/>
    <s v="VEGACID C18 80 (180 KG DRUM)"/>
    <x v="2"/>
    <s v="3823.19.00"/>
    <n v="1.98"/>
    <s v="MT"/>
    <s v="SATOL CHEMICALS UNIT II"/>
    <s v="SATOL CHEMICALS UNIT II"/>
    <n v="166320"/>
    <x v="0"/>
  </r>
  <r>
    <n v="601"/>
    <n v="3107739"/>
    <s v="22.03.2017"/>
    <d v="2017-03-01T00:00:00"/>
    <n v="9103707902"/>
    <n v="1600355"/>
    <s v="VEGAROL C1214 (170 KG DRUM)"/>
    <x v="1"/>
    <s v="3823.70.90"/>
    <n v="0.51"/>
    <s v="MT"/>
    <s v="DABUR INDIA LTD. - UNIT -I"/>
    <s v="DABUR INDIA LTD. - UNIT -I"/>
    <n v="92820"/>
    <x v="0"/>
  </r>
  <r>
    <n v="602"/>
    <n v="3107740"/>
    <s v="22.03.2017"/>
    <d v="2017-03-01T00:00:00"/>
    <n v="9103707903"/>
    <n v="1600290"/>
    <s v="HYDROGEN GAS"/>
    <x v="0"/>
    <s v="2804.10.00"/>
    <n v="2410"/>
    <s v="M3"/>
    <s v="LIQUID AIR"/>
    <s v="DEEPAK NITRITE LIMITED - TALOJA"/>
    <n v="62660"/>
    <x v="0"/>
  </r>
  <r>
    <n v="603"/>
    <n v="3107741"/>
    <s v="22.03.2017"/>
    <d v="2017-03-01T00:00:00"/>
    <n v="9103707904"/>
    <n v="1600290"/>
    <s v="HYDROGEN GAS"/>
    <x v="0"/>
    <s v="2804.10.00"/>
    <n v="764"/>
    <s v="M3"/>
    <s v="UNITED GAS COMPANY"/>
    <s v="UNITED GAS COMPANY"/>
    <n v="19864"/>
    <x v="0"/>
  </r>
  <r>
    <n v="604"/>
    <n v="3107742"/>
    <s v="22.03.2017"/>
    <d v="2017-03-01T00:00:00"/>
    <n v="9103707905"/>
    <n v="1600353"/>
    <s v="VEGACID SUPERFLEX"/>
    <x v="2"/>
    <s v="3823.19.00"/>
    <n v="25.24"/>
    <s v="MT"/>
    <s v="INDIAN SYNTHETIC RUBBER LIMITED"/>
    <s v="INDIAN SYNTHETIC RUBBER LIMITED"/>
    <n v="2421929.44"/>
    <x v="0"/>
  </r>
  <r>
    <n v="605"/>
    <n v="3107743"/>
    <s v="22.03.2017"/>
    <d v="2017-03-01T00:00:00"/>
    <n v="9103707906"/>
    <n v="1600603"/>
    <s v="VEGAROL C1618 50:50 (25 KG BAG)"/>
    <x v="1"/>
    <s v="3823.70.90"/>
    <n v="8"/>
    <s v="MT"/>
    <s v="L'OREAL INDIA PVT. LTD. - BADDI"/>
    <s v="L'OREAL INDIA PVT. LTD. - BADDI"/>
    <n v="738160"/>
    <x v="0"/>
  </r>
  <r>
    <n v="606"/>
    <n v="3107744"/>
    <s v="22.03.2017"/>
    <d v="2017-03-01T00:00:00"/>
    <n v="9103707907"/>
    <n v="1600602"/>
    <s v="VEGAROL C1618 TA (25 KG BAG)"/>
    <x v="1"/>
    <s v="3823.70.90"/>
    <n v="0.375"/>
    <s v="MT"/>
    <s v="L'OREAL INDIA PVT. LTD. - BADDI"/>
    <s v="L'OREAL INDIA PVT. LTD. - BADDI"/>
    <n v="34601.25"/>
    <x v="0"/>
  </r>
  <r>
    <n v="607"/>
    <n v="3107745"/>
    <s v="22.03.2017"/>
    <d v="2017-03-01T00:00:00"/>
    <n v="9103707908"/>
    <n v="1600354"/>
    <s v="VEGAROL C1214"/>
    <x v="1"/>
    <s v="3823.70.90"/>
    <n v="21.26"/>
    <s v="MT"/>
    <s v="GALAXY SURFACTANTS  LTD.-LOCAL"/>
    <s v="GALAXY SURFACTANTS  LTD. -V-23"/>
    <n v="3439559.52"/>
    <x v="0"/>
  </r>
  <r>
    <n v="608"/>
    <n v="3107746"/>
    <s v="22.03.2017"/>
    <d v="2017-03-01T00:00:00"/>
    <n v="9103707909"/>
    <n v="1600354"/>
    <s v="VEGAROL C1214"/>
    <x v="1"/>
    <s v="3823.70.90"/>
    <n v="24.54"/>
    <s v="MT"/>
    <s v="GALAXY SURFACTANTS  LTD.-LOCAL"/>
    <s v="GALAXY SURFACTANTS  LTD. -V-23"/>
    <n v="3970215.92"/>
    <x v="0"/>
  </r>
  <r>
    <n v="609"/>
    <n v="3107747"/>
    <s v="22.03.2017"/>
    <d v="2017-03-01T00:00:00"/>
    <n v="9103707910"/>
    <n v="1600611"/>
    <s v="GLYCERIN BP (250 KG DRUM)"/>
    <x v="3"/>
    <s v="2905.45.00"/>
    <n v="1"/>
    <s v="MT"/>
    <s v="KHONA DRUG AGENCIES"/>
    <s v="KHONA DRUG AGENCIES"/>
    <n v="66000"/>
    <x v="0"/>
  </r>
  <r>
    <n v="610"/>
    <n v="3107748"/>
    <s v="22.03.2017"/>
    <d v="2017-03-01T00:00:00"/>
    <n v="9103707911"/>
    <n v="1600516"/>
    <s v="GLYCERIN CP (250 KG DRUM)"/>
    <x v="3"/>
    <s v="2905.45.00"/>
    <n v="2.5"/>
    <s v="MT"/>
    <s v="KHONA DRUG AGENCIES"/>
    <s v="KHONA DRUG AGENCIES"/>
    <n v="150000"/>
    <x v="0"/>
  </r>
  <r>
    <n v="611"/>
    <n v="3107749"/>
    <s v="22.03.2017"/>
    <d v="2017-03-01T00:00:00"/>
    <n v="9103707912"/>
    <n v="1600611"/>
    <s v="GLYCERIN BP (250 KG DRUM)"/>
    <x v="3"/>
    <s v="2905.45.00"/>
    <n v="0.25"/>
    <s v="MT"/>
    <s v="KHONA DRUG AGENCIES"/>
    <s v="KHONA DRUG AGENCIES"/>
    <n v="16500"/>
    <x v="0"/>
  </r>
  <r>
    <n v="612"/>
    <n v="3107750"/>
    <s v="22.03.2017"/>
    <d v="2017-03-01T00:00:00"/>
    <n v="9103707913"/>
    <n v="1600397"/>
    <s v="STEARIC ACID UTSR (25 KG BAG)"/>
    <x v="2"/>
    <s v="3823.11.90"/>
    <n v="16"/>
    <s v="MT"/>
    <s v="APOLLO TYRE LTD.- CHENNAI"/>
    <s v="APOLLO TYRE LTD.- CHENNAI"/>
    <n v="979904"/>
    <x v="0"/>
  </r>
  <r>
    <n v="613"/>
    <n v="3107751"/>
    <s v="22.03.2017"/>
    <d v="2017-03-01T00:00:00"/>
    <n v="9103707914"/>
    <n v="1600354"/>
    <s v="VEGAROL C1214"/>
    <x v="1"/>
    <s v="3823.70.90"/>
    <n v="20.98"/>
    <s v="MT"/>
    <s v="GALAXY SURFACTANTS  LTD.-LOCAL"/>
    <s v="GALAXY SURFACTANTS  LTD. -V-23"/>
    <n v="3394259.58"/>
    <x v="0"/>
  </r>
  <r>
    <n v="614"/>
    <n v="3107752"/>
    <s v="22.03.2017"/>
    <d v="2017-03-01T00:00:00"/>
    <n v="9103707915"/>
    <n v="1600354"/>
    <s v="VEGAROL C1214"/>
    <x v="1"/>
    <s v="3823.70.90"/>
    <n v="23.44"/>
    <s v="MT"/>
    <s v="GALAXY SURFACTANTS  LTD.-LOCAL"/>
    <s v="GALAXY SURFACTANTS  LTD. -V-23"/>
    <n v="3792251.89"/>
    <x v="0"/>
  </r>
  <r>
    <n v="615"/>
    <n v="3107753"/>
    <s v="22.03.2017"/>
    <d v="2017-03-01T00:00:00"/>
    <n v="9103707916"/>
    <n v="1600354"/>
    <s v="VEGAROL C1214"/>
    <x v="1"/>
    <s v="3823.70.90"/>
    <n v="16.760000000000002"/>
    <s v="MT"/>
    <s v="GALAXY SURFACTANTS  LTD.-LOCAL"/>
    <s v="GALAXY SURFACTANTS  LTD. -V-23"/>
    <n v="2711524.81"/>
    <x v="0"/>
  </r>
  <r>
    <n v="616"/>
    <n v="3107754"/>
    <s v="22.03.2017"/>
    <d v="2017-03-01T00:00:00"/>
    <n v="9103707917"/>
    <n v="1600354"/>
    <s v="VEGAROL C1214"/>
    <x v="1"/>
    <s v="3823.70.90"/>
    <n v="16.43"/>
    <s v="MT"/>
    <s v="GALAXY SURFACTANTS  LTD.-LOCAL"/>
    <s v="GALAXY SURFACTANTS  LTD. -V-23"/>
    <n v="2658135.6"/>
    <x v="0"/>
  </r>
  <r>
    <n v="617"/>
    <n v="3107755"/>
    <s v="22.03.2017"/>
    <d v="2017-03-01T00:00:00"/>
    <n v="9103707918"/>
    <n v="1600355"/>
    <s v="VEGAROL C1214 (170 KG DRUM)"/>
    <x v="1"/>
    <s v="3823.70.90"/>
    <n v="1.53"/>
    <s v="MT"/>
    <s v="KHONA DRUG AGENCIES"/>
    <s v="KHONA DRUG AGENCIES"/>
    <n v="266220"/>
    <x v="0"/>
  </r>
  <r>
    <n v="618"/>
    <n v="3107756"/>
    <s v="22.03.2017"/>
    <d v="2017-03-01T00:00:00"/>
    <n v="9103707919"/>
    <n v="1600638"/>
    <s v="VEGAROL EW 100 25 KG BAG"/>
    <x v="4"/>
    <s v="3404.90.90"/>
    <n v="0.5"/>
    <s v="MT"/>
    <s v="KHONA DRUG AGENCIES"/>
    <s v="KHONA DRUG AGENCIES"/>
    <n v="60000"/>
    <x v="0"/>
  </r>
  <r>
    <n v="619"/>
    <n v="3107757"/>
    <s v="22.03.2017"/>
    <d v="2017-03-01T00:00:00"/>
    <n v="9103707920"/>
    <n v="1600516"/>
    <s v="GLYCERIN CP (250 KG DRUM)"/>
    <x v="3"/>
    <s v="2905.45.00"/>
    <n v="4"/>
    <s v="MT"/>
    <s v="BASF INDIA LIMITED.-PANVEL"/>
    <s v="BASF INDIA LIMITED.-PANVEL"/>
    <n v="200000"/>
    <x v="0"/>
  </r>
  <r>
    <n v="620"/>
    <n v="3107758"/>
    <s v="22.03.2017"/>
    <d v="2017-03-01T00:00:00"/>
    <n v="9103707921"/>
    <n v="1600290"/>
    <s v="HYDROGEN GAS"/>
    <x v="0"/>
    <s v="2804.10.00"/>
    <n v="2891"/>
    <s v="M3"/>
    <s v="MODERN INDUSTRIAL GASES PVT. LTD."/>
    <s v="MODERN INDUSTRIAL GASES PVT. LTD."/>
    <n v="75166"/>
    <x v="0"/>
  </r>
  <r>
    <n v="621"/>
    <n v="3107759"/>
    <s v="22.03.2017"/>
    <d v="2017-03-01T00:00:00"/>
    <n v="9103707922"/>
    <n v="1700098"/>
    <s v="COAL FLYASH"/>
    <x v="5"/>
    <s v="2621.90.00"/>
    <n v="11"/>
    <s v="MT"/>
    <s v="K.D.PATIL &amp; CONSTRUCTION"/>
    <s v="K.D.PATIL &amp; CONSTRUCTION"/>
    <n v="110"/>
    <x v="2"/>
  </r>
  <r>
    <n v="622"/>
    <n v="3107760"/>
    <s v="22.03.2017"/>
    <d v="2017-03-01T00:00:00"/>
    <n v="9103707923"/>
    <n v="1600292"/>
    <s v="CAPRYLIC ACID 99% (180 KG DRUM)"/>
    <x v="2"/>
    <s v="2915.90.20"/>
    <n v="4.5"/>
    <s v="MT"/>
    <s v="VIVA CORPORATION - AMBERNATH"/>
    <s v="VIVA CORPORATION - AMBERNATH"/>
    <n v="1575000"/>
    <x v="0"/>
  </r>
  <r>
    <n v="623"/>
    <n v="3107761"/>
    <s v="22.03.2017"/>
    <d v="2017-03-01T00:00:00"/>
    <n v="9103707924"/>
    <n v="1600358"/>
    <s v="VEGAROL C1218"/>
    <x v="1"/>
    <s v="3823.70.90"/>
    <n v="19.8"/>
    <s v="MT"/>
    <s v="RHODIA SPECIALTY CHEMICALS INDIA LT"/>
    <s v="RHODIA SPECIALTY CHEMICALS INDIA LT"/>
    <n v="3351150"/>
    <x v="0"/>
  </r>
  <r>
    <n v="624"/>
    <n v="3107762"/>
    <s v="22.03.2017"/>
    <d v="2017-03-01T00:00:00"/>
    <n v="9103707925"/>
    <n v="1600343"/>
    <s v="VEGACID C18 80"/>
    <x v="2"/>
    <s v="3823.19.00"/>
    <n v="25.62"/>
    <s v="MT"/>
    <s v="ION EXCHANGE (INDIA) LTD."/>
    <s v="ION EXCHANGE (INDIA) LTD."/>
    <n v="1690920"/>
    <x v="0"/>
  </r>
  <r>
    <n v="625"/>
    <n v="3107763"/>
    <s v="22.03.2017"/>
    <d v="2017-03-01T00:00:00"/>
    <n v="9103707926"/>
    <n v="1600353"/>
    <s v="VEGACID SUPERFLEX"/>
    <x v="2"/>
    <s v="3823.19.00"/>
    <n v="25.52"/>
    <s v="MT"/>
    <s v="INDIAN SYNTHETIC RUBBER LIMITED"/>
    <s v="INDIAN SYNTHETIC RUBBER LIMITED"/>
    <n v="2448797.12"/>
    <x v="0"/>
  </r>
  <r>
    <n v="626"/>
    <n v="3107764"/>
    <s v="22.03.2017"/>
    <d v="2017-03-01T00:00:00"/>
    <n v="9103707927"/>
    <n v="1600720"/>
    <s v="POLYMERISED FATTY ACID"/>
    <x v="2"/>
    <s v="3823.19.00"/>
    <n v="9.6300000000000008"/>
    <s v="MT"/>
    <s v="OZONE INTERNATIONAL"/>
    <s v="OZONE INTERNATIONAL"/>
    <n v="155452.76"/>
    <x v="0"/>
  </r>
  <r>
    <n v="627"/>
    <n v="3107765"/>
    <s v="22.03.2017"/>
    <d v="2017-03-01T00:00:00"/>
    <n v="9103707928"/>
    <n v="1600397"/>
    <s v="STEARIC ACID UTSR (25 KG BAG)"/>
    <x v="2"/>
    <s v="3823.11.90"/>
    <n v="15"/>
    <s v="MT"/>
    <s v="HEG LIMITED"/>
    <s v="HEG LIMITED"/>
    <n v="888000"/>
    <x v="0"/>
  </r>
  <r>
    <n v="628"/>
    <n v="3107766"/>
    <s v="22.03.2017"/>
    <d v="2017-03-01T00:00:00"/>
    <n v="9103707929"/>
    <n v="1600602"/>
    <s v="VEGAROL C1618 TA (25 KG BAG)"/>
    <x v="1"/>
    <s v="3823.70.90"/>
    <n v="9"/>
    <s v="MT"/>
    <s v="KHONA DRUG AGENCIES"/>
    <s v="KHONA DRUG AGENCIES"/>
    <n v="873000"/>
    <x v="0"/>
  </r>
  <r>
    <n v="629"/>
    <n v="3107767"/>
    <s v="22.03.2017"/>
    <d v="2017-03-01T00:00:00"/>
    <n v="9103707930"/>
    <n v="1600602"/>
    <s v="VEGAROL C1618 TA (25 KG BAG)"/>
    <x v="1"/>
    <s v="3823.70.90"/>
    <n v="9"/>
    <s v="MT"/>
    <s v="KHONA DRUG AGENCIES"/>
    <s v="KHONA DRUG AGENCIES"/>
    <n v="873000"/>
    <x v="0"/>
  </r>
  <r>
    <n v="630"/>
    <n v="3107768"/>
    <s v="22.03.2017"/>
    <d v="2017-03-01T00:00:00"/>
    <n v="9103707931"/>
    <n v="1600354"/>
    <s v="VEGAROL C1214"/>
    <x v="1"/>
    <s v="3823.70.90"/>
    <n v="24.48"/>
    <s v="MT"/>
    <s v="GALAXY SURFACTANTS  LTD.-LOCAL"/>
    <s v="GALAXY SURFACTANTS  LTD. -V-23"/>
    <n v="3960508.8"/>
    <x v="0"/>
  </r>
  <r>
    <n v="631"/>
    <n v="3107769"/>
    <s v="22.03.2017"/>
    <d v="2017-03-01T00:00:00"/>
    <n v="9103707932"/>
    <n v="1600343"/>
    <s v="VEGACID C18 80"/>
    <x v="2"/>
    <s v="3823.19.00"/>
    <n v="20"/>
    <s v="MT"/>
    <s v="BASF INDIA LIMITED"/>
    <s v="BASF INDIA LIMITED"/>
    <n v="1640000"/>
    <x v="0"/>
  </r>
  <r>
    <n v="632"/>
    <n v="3107770"/>
    <s v="22.03.2017"/>
    <d v="2017-03-01T00:00:00"/>
    <n v="9103707933"/>
    <n v="1600354"/>
    <s v="VEGAROL C1214"/>
    <x v="1"/>
    <s v="3823.70.90"/>
    <n v="23.41"/>
    <s v="MT"/>
    <s v="GALAXY SURFACTANTS  LTD.-LOCAL"/>
    <s v="GALAXY SURFACTANTS  LTD. -V-23"/>
    <n v="3787398.32"/>
    <x v="0"/>
  </r>
  <r>
    <n v="633"/>
    <n v="3107771"/>
    <s v="22.03.2017"/>
    <d v="2017-03-01T00:00:00"/>
    <n v="9103707934"/>
    <n v="1600290"/>
    <s v="HYDROGEN GAS"/>
    <x v="0"/>
    <s v="2804.10.00"/>
    <n v="2891"/>
    <s v="M3"/>
    <s v="MODERN INDUSTRIAL GASES PVT. LTD."/>
    <s v="MODERN INDUSTRIAL GASES PVT. LTD."/>
    <n v="75166"/>
    <x v="0"/>
  </r>
  <r>
    <n v="634"/>
    <n v="3201978"/>
    <s v="22.03.2017"/>
    <d v="2017-03-01T00:00:00"/>
    <n v="7103751877"/>
    <n v="1600372"/>
    <s v="VEGAROL C22 (500 KG BAG)"/>
    <x v="1"/>
    <s v="3823.70.90"/>
    <n v="18"/>
    <s v="MT"/>
    <s v="VVF LLC"/>
    <s v="VVF LLC"/>
    <n v="4089946.94"/>
    <x v="1"/>
  </r>
  <r>
    <n v="635"/>
    <n v="3201979"/>
    <s v="22.03.2017"/>
    <d v="2017-03-01T00:00:00"/>
    <n v="7103751878"/>
    <n v="1600298"/>
    <s v="BEHENIC 90% (25 KG BAG)"/>
    <x v="2"/>
    <s v="2915.90.90"/>
    <n v="19.375"/>
    <s v="MT"/>
    <s v="VVF LLC"/>
    <s v="VVF LLC"/>
    <n v="5057203.7699999996"/>
    <x v="1"/>
  </r>
  <r>
    <n v="636"/>
    <n v="3201980"/>
    <s v="22.03.2017"/>
    <d v="2017-03-01T00:00:00"/>
    <n v="7103751879"/>
    <n v="1601370"/>
    <s v="PALMITIC ACID 98% (25 KG BAG)(BEADS)"/>
    <x v="2"/>
    <s v="2915.70.10"/>
    <n v="15"/>
    <s v="MT"/>
    <s v="VVF SINGAPORE PTE LTD"/>
    <s v="VVF SINGAPORE PTE LTD"/>
    <n v="1131373.22"/>
    <x v="1"/>
  </r>
  <r>
    <n v="637"/>
    <n v="3201981"/>
    <s v="22.03.2017"/>
    <d v="2017-03-01T00:00:00"/>
    <n v="7103751880"/>
    <n v="1601370"/>
    <s v="PALMITIC ACID 98% (25 KG BAG)(BEADS)"/>
    <x v="2"/>
    <s v="2915.70.10"/>
    <n v="15"/>
    <s v="MT"/>
    <s v="VVF SINGAPORE PTE LTD"/>
    <s v="VVF SINGAPORE PTE LTD"/>
    <n v="1131373.22"/>
    <x v="1"/>
  </r>
  <r>
    <n v="638"/>
    <n v="3201982"/>
    <s v="22.03.2017"/>
    <d v="2017-03-01T00:00:00"/>
    <n v="7103751881"/>
    <n v="1601370"/>
    <s v="PALMITIC ACID 98% (25 KG BAG)(BEADS)"/>
    <x v="2"/>
    <s v="2915.70.10"/>
    <n v="15"/>
    <s v="MT"/>
    <s v="VVF SINGAPORE PTE LTD"/>
    <s v="VVF SINGAPORE PTE LTD"/>
    <n v="1131373.22"/>
    <x v="1"/>
  </r>
  <r>
    <n v="639"/>
    <n v="3201983"/>
    <s v="22.03.2017"/>
    <d v="2017-03-01T00:00:00"/>
    <n v="7103751882"/>
    <n v="1601370"/>
    <s v="PALMITIC ACID 98% (25 KG BAG)(BEADS)"/>
    <x v="2"/>
    <s v="2915.70.10"/>
    <n v="15"/>
    <s v="MT"/>
    <s v="VVF SINGAPORE PTE LTD"/>
    <s v="VVF SINGAPORE PTE LTD"/>
    <n v="1131373.22"/>
    <x v="1"/>
  </r>
  <r>
    <n v="640"/>
    <n v="3107772"/>
    <s v="23.03.2017"/>
    <d v="2017-03-01T00:00:00"/>
    <n v="9103707935"/>
    <n v="1600504"/>
    <s v="GLYCERIN CP"/>
    <x v="3"/>
    <s v="2905.45.00"/>
    <n v="20.100000000000001"/>
    <s v="MT"/>
    <s v="KHONA DRUG AGENCIES"/>
    <s v="MOHINI  ORGANICS  PVT. LTD, UNIT-II"/>
    <n v="904500"/>
    <x v="0"/>
  </r>
  <r>
    <n v="641"/>
    <n v="3107773"/>
    <s v="23.03.2017"/>
    <d v="2017-03-01T00:00:00"/>
    <n v="9103707936"/>
    <n v="1600290"/>
    <s v="HYDROGEN GAS"/>
    <x v="0"/>
    <s v="2804.10.00"/>
    <n v="2410"/>
    <s v="M3"/>
    <s v="LIQUID AIR"/>
    <s v="DEEPAK NITRITE LIMITED - TALOJA"/>
    <n v="62660"/>
    <x v="0"/>
  </r>
  <r>
    <n v="642"/>
    <n v="3107774"/>
    <s v="23.03.2017"/>
    <d v="2017-03-01T00:00:00"/>
    <n v="9103707937"/>
    <n v="1600290"/>
    <s v="HYDROGEN GAS"/>
    <x v="0"/>
    <s v="2804.10.00"/>
    <n v="2891"/>
    <s v="M3"/>
    <s v="MODERN INDUSTRIAL GASES PVT. LTD."/>
    <s v="MODERN INDUSTRIAL GASES PVT. LTD."/>
    <n v="75166"/>
    <x v="0"/>
  </r>
  <r>
    <n v="643"/>
    <n v="3107775"/>
    <s v="23.03.2017"/>
    <d v="2017-03-01T00:00:00"/>
    <n v="9103707938"/>
    <n v="1600354"/>
    <s v="VEGAROL C1214"/>
    <x v="1"/>
    <s v="3823.70.90"/>
    <n v="19.59"/>
    <s v="MT"/>
    <s v="INDIA  GLYCOLS  LIMITED"/>
    <s v="INDIA  GLYCOLS  LIMITED"/>
    <n v="3330300"/>
    <x v="0"/>
  </r>
  <r>
    <n v="644"/>
    <n v="3107776"/>
    <s v="23.03.2017"/>
    <d v="2017-03-01T00:00:00"/>
    <n v="9103707939"/>
    <n v="1600290"/>
    <s v="HYDROGEN GAS"/>
    <x v="0"/>
    <s v="2804.10.00"/>
    <n v="1601"/>
    <s v="M3"/>
    <s v="LIQUID AIR"/>
    <s v="TATA STEEL LIMITED"/>
    <n v="41626"/>
    <x v="0"/>
  </r>
  <r>
    <n v="645"/>
    <n v="3107777"/>
    <s v="23.03.2017"/>
    <d v="2017-03-01T00:00:00"/>
    <n v="9103707940"/>
    <n v="1600354"/>
    <s v="VEGAROL C1214"/>
    <x v="1"/>
    <s v="3823.70.90"/>
    <n v="20.91"/>
    <s v="MT"/>
    <s v="GALAXY SURFACTANTS  LTD.-LOCAL"/>
    <s v="GALAXY SURFACTANTS  LTD. -V-23"/>
    <n v="3382934.6"/>
    <x v="0"/>
  </r>
  <r>
    <n v="646"/>
    <n v="3107778"/>
    <s v="23.03.2017"/>
    <d v="2017-03-01T00:00:00"/>
    <n v="9103707941"/>
    <n v="1600354"/>
    <s v="VEGAROL C1214"/>
    <x v="1"/>
    <s v="3823.70.90"/>
    <n v="16.3"/>
    <s v="MT"/>
    <s v="GALAXY SURFACTANTS  LTD.-LOCAL"/>
    <s v="GALAXY SURFACTANTS  LTD. -V-23"/>
    <n v="2637103.4900000002"/>
    <x v="0"/>
  </r>
  <r>
    <n v="647"/>
    <n v="3107779"/>
    <s v="23.03.2017"/>
    <d v="2017-03-01T00:00:00"/>
    <n v="9103707942"/>
    <n v="1600354"/>
    <s v="VEGAROL C1214"/>
    <x v="1"/>
    <s v="3823.70.90"/>
    <n v="16.760000000000002"/>
    <s v="MT"/>
    <s v="GALAXY SURFACTANTS  LTD.-LOCAL"/>
    <s v="GALAXY SURFACTANTS  LTD. -V-23"/>
    <n v="2711524.81"/>
    <x v="0"/>
  </r>
  <r>
    <n v="648"/>
    <n v="3107780"/>
    <s v="23.03.2017"/>
    <d v="2017-03-01T00:00:00"/>
    <n v="9103707943"/>
    <n v="1600300"/>
    <s v="ERUCIC ACID 90%"/>
    <x v="2"/>
    <s v="2916.19.90"/>
    <n v="20.149999999999999"/>
    <s v="MT"/>
    <s v="FINE ORGANIC INDUSTRIES PVT. LTD."/>
    <s v="FINE ORGANIC INDUSTRIES PVT. LTD."/>
    <n v="3667300"/>
    <x v="0"/>
  </r>
  <r>
    <n v="649"/>
    <n v="3107781"/>
    <s v="23.03.2017"/>
    <d v="2017-03-01T00:00:00"/>
    <n v="9103707944"/>
    <n v="1600300"/>
    <s v="ERUCIC ACID 90%"/>
    <x v="2"/>
    <s v="2916.19.90"/>
    <n v="19.989999999999998"/>
    <s v="MT"/>
    <s v="FINE ORGANIC INDUSTRIES PVT. LTD."/>
    <s v="FINE ORGANIC INDUSTRIES PVT. LTD."/>
    <n v="3638180"/>
    <x v="0"/>
  </r>
  <r>
    <n v="650"/>
    <n v="3107782"/>
    <s v="23.03.2017"/>
    <d v="2017-03-01T00:00:00"/>
    <n v="9103707945"/>
    <n v="1600354"/>
    <s v="VEGAROL C1214"/>
    <x v="1"/>
    <s v="3823.70.90"/>
    <n v="10.33"/>
    <s v="MT"/>
    <s v="KRISHNA ANTIOXIDANTS PVT. LTD.- KHE"/>
    <s v="KRISHNA ANTIOXIDANTS PVT. LTD.- KHE"/>
    <n v="1797420"/>
    <x v="3"/>
  </r>
  <r>
    <n v="651"/>
    <n v="3107783"/>
    <s v="23.03.2017"/>
    <d v="2017-03-01T00:00:00"/>
    <n v="9103707946"/>
    <n v="1600290"/>
    <s v="HYDROGEN GAS"/>
    <x v="0"/>
    <s v="2804.10.00"/>
    <n v="2643"/>
    <s v="M3"/>
    <s v="SMG GASES &amp; CHEMICALS PVT.LTD."/>
    <s v="JOHNSON MATTHEY CHEMICALS PVT.LTD."/>
    <n v="68718"/>
    <x v="0"/>
  </r>
  <r>
    <n v="652"/>
    <n v="3107784"/>
    <s v="23.03.2017"/>
    <d v="2017-03-01T00:00:00"/>
    <n v="9103707947"/>
    <n v="1600290"/>
    <s v="HYDROGEN GAS"/>
    <x v="0"/>
    <s v="2804.10.00"/>
    <n v="1424"/>
    <s v="M3"/>
    <s v="LIQUID AIR"/>
    <s v="TATA STEEL LIMITED"/>
    <n v="37024"/>
    <x v="0"/>
  </r>
  <r>
    <n v="653"/>
    <n v="3107785"/>
    <s v="23.03.2017"/>
    <d v="2017-03-01T00:00:00"/>
    <n v="9103707948"/>
    <n v="1600385"/>
    <s v="LOW GRADE FATTY ALCOHOL"/>
    <x v="1"/>
    <s v="3823.70.90"/>
    <n v="20.41"/>
    <s v="MT"/>
    <s v="MAGMA PETROCHEM ENERGY"/>
    <s v="MAGMA PETROCHEM ENERGY"/>
    <n v="342306.11"/>
    <x v="0"/>
  </r>
  <r>
    <n v="654"/>
    <n v="3107786"/>
    <s v="23.03.2017"/>
    <d v="2017-03-01T00:00:00"/>
    <n v="9103707949"/>
    <n v="1600720"/>
    <s v="POLYMERISED FATTY ACID"/>
    <x v="2"/>
    <s v="3823.19.00"/>
    <n v="15.31"/>
    <s v="MT"/>
    <s v="SHIVA  COMMODITIES"/>
    <s v="SHIVA  COMMODITIES"/>
    <n v="243932.7"/>
    <x v="0"/>
  </r>
  <r>
    <n v="655"/>
    <n v="3107787"/>
    <s v="23.03.2017"/>
    <d v="2017-03-01T00:00:00"/>
    <n v="9103707951"/>
    <n v="1600290"/>
    <s v="HYDROGEN GAS"/>
    <x v="0"/>
    <s v="2804.10.00"/>
    <n v="1903"/>
    <s v="M3"/>
    <s v="MODERN INDUSTRIAL GASES PVT. LTD."/>
    <s v="MODERN INDUSTRIAL GASES PVT. LTD."/>
    <n v="49478"/>
    <x v="0"/>
  </r>
  <r>
    <n v="656"/>
    <n v="3107788"/>
    <s v="23.03.2017"/>
    <d v="2017-03-01T00:00:00"/>
    <n v="9103707952"/>
    <n v="1600845"/>
    <s v="VEGAROL C16 98 (25 KG BAG)"/>
    <x v="1"/>
    <s v="2905.17.00"/>
    <n v="0.625"/>
    <s v="MT"/>
    <s v="L'OREAL INDIA ( P) LTD."/>
    <s v="L'OREAL INDIA ( P) LTD."/>
    <n v="56731.25"/>
    <x v="0"/>
  </r>
  <r>
    <n v="657"/>
    <n v="3107789"/>
    <s v="23.03.2017"/>
    <d v="2017-03-01T00:00:00"/>
    <n v="9103707953"/>
    <n v="1600603"/>
    <s v="VEGAROL C1618 50:50 (25 KG BAG)"/>
    <x v="1"/>
    <s v="3823.70.90"/>
    <n v="7"/>
    <s v="MT"/>
    <s v="L'OREAL INDIA ( P) LTD."/>
    <s v="L'OREAL INDIA ( P) LTD."/>
    <n v="623910"/>
    <x v="0"/>
  </r>
  <r>
    <n v="658"/>
    <n v="3107790"/>
    <s v="23.03.2017"/>
    <d v="2017-03-01T00:00:00"/>
    <n v="9103707954"/>
    <n v="1600602"/>
    <s v="VEGAROL C1618 TA (25 KG BAG)"/>
    <x v="1"/>
    <s v="3823.70.90"/>
    <n v="0.4"/>
    <s v="MT"/>
    <s v="L'OREAL INDIA ( P) LTD."/>
    <s v="L'OREAL INDIA ( P) LTD."/>
    <n v="35652"/>
    <x v="0"/>
  </r>
  <r>
    <n v="659"/>
    <n v="3107791"/>
    <s v="23.03.2017"/>
    <d v="2017-03-01T00:00:00"/>
    <n v="9103707955"/>
    <n v="1600602"/>
    <s v="VEGAROL C1618 TA (25 KG BAG)"/>
    <x v="1"/>
    <s v="3823.70.90"/>
    <n v="4"/>
    <s v="MT"/>
    <s v="KHONA DRUG AGENCIES"/>
    <s v="KHONA DRUG AGENCIES"/>
    <n v="388000"/>
    <x v="0"/>
  </r>
  <r>
    <n v="660"/>
    <n v="3107792"/>
    <s v="23.03.2017"/>
    <d v="2017-03-01T00:00:00"/>
    <n v="9103707956"/>
    <n v="1600344"/>
    <s v="VEGACID C18 80 (180 KG DRUM)"/>
    <x v="2"/>
    <s v="3823.19.00"/>
    <n v="1.62"/>
    <s v="MT"/>
    <s v="ROHAN ORGANICS PVT LTD"/>
    <s v="ROHAN ORGANICS PVT LTD"/>
    <n v="137700"/>
    <x v="0"/>
  </r>
  <r>
    <n v="661"/>
    <n v="3107793"/>
    <s v="23.03.2017"/>
    <d v="2017-03-01T00:00:00"/>
    <n v="9103707957"/>
    <n v="1600516"/>
    <s v="GLYCERIN CP (250 KG DRUM)"/>
    <x v="3"/>
    <s v="2905.45.00"/>
    <n v="9"/>
    <s v="MT"/>
    <s v="ARKEMA CHEMICALS INDIA PVT. LTD."/>
    <s v="ARKEMA CHEMICALS INDIA PVT. LTD."/>
    <n v="513000"/>
    <x v="0"/>
  </r>
  <r>
    <n v="662"/>
    <n v="3107794"/>
    <s v="23.03.2017"/>
    <d v="2017-03-01T00:00:00"/>
    <n v="9103707958"/>
    <n v="1600516"/>
    <s v="GLYCERIN CP (250 KG DRUM)"/>
    <x v="3"/>
    <s v="2905.45.00"/>
    <n v="10"/>
    <s v="MT"/>
    <s v="OCAP (INDIA) PRIVATE LIMITED"/>
    <s v="OCAP (INDIA) PRIVATE LIMITED"/>
    <n v="610000"/>
    <x v="0"/>
  </r>
  <r>
    <n v="663"/>
    <n v="3107795"/>
    <s v="23.03.2017"/>
    <d v="2017-03-01T00:00:00"/>
    <n v="9103707959"/>
    <n v="1600516"/>
    <s v="GLYCERIN CP (250 KG DRUM)"/>
    <x v="3"/>
    <s v="2905.45.00"/>
    <n v="5.5"/>
    <s v="MT"/>
    <s v="OLEOCHEMICALS &amp; ALLIED PRODUCTS"/>
    <s v="OLEOCHEMICALS &amp; ALLIED PRODUCTS"/>
    <n v="335500"/>
    <x v="0"/>
  </r>
  <r>
    <n v="664"/>
    <n v="3107796"/>
    <s v="23.03.2017"/>
    <d v="2017-03-01T00:00:00"/>
    <n v="9103707960"/>
    <n v="1600355"/>
    <s v="VEGAROL C1214 (170 KG DRUM)"/>
    <x v="1"/>
    <s v="3823.70.90"/>
    <n v="1.87"/>
    <s v="MT"/>
    <s v="KHONA DRUG AGENCIES"/>
    <s v="KHONA DRUG AGENCIES"/>
    <n v="325380"/>
    <x v="0"/>
  </r>
  <r>
    <n v="665"/>
    <n v="3107797"/>
    <s v="23.03.2017"/>
    <d v="2017-03-01T00:00:00"/>
    <n v="9103707961"/>
    <n v="1600397"/>
    <s v="STEARIC ACID UTSR (25 KG BAG)"/>
    <x v="2"/>
    <s v="3823.11.90"/>
    <n v="5"/>
    <s v="MT"/>
    <s v="H.K. ENTERPRISE"/>
    <s v="H.K. ENTERPRISE"/>
    <n v="290000"/>
    <x v="0"/>
  </r>
  <r>
    <n v="666"/>
    <n v="3107798"/>
    <s v="23.03.2017"/>
    <d v="2017-03-01T00:00:00"/>
    <n v="9103707962"/>
    <n v="1600845"/>
    <s v="VEGAROL C16 98 (25 KG BAG)"/>
    <x v="1"/>
    <s v="2905.17.00"/>
    <n v="5"/>
    <s v="MT"/>
    <s v="PRAKASH CHEMICALS PVT.LTD"/>
    <s v="SAIVISION CHEM INDIA PVT LTD"/>
    <n v="487500"/>
    <x v="0"/>
  </r>
  <r>
    <n v="667"/>
    <n v="3107799"/>
    <s v="23.03.2017"/>
    <d v="2017-03-01T00:00:00"/>
    <n v="9103707963"/>
    <n v="1600845"/>
    <s v="VEGAROL C16 98 (25 KG BAG)"/>
    <x v="1"/>
    <s v="2905.17.00"/>
    <n v="2"/>
    <s v="MT"/>
    <s v="PRAKASH CHEMICALS PVT.LTD"/>
    <s v="SAIVISION CHEM INDIA PVT LTD"/>
    <n v="198500"/>
    <x v="0"/>
  </r>
  <r>
    <n v="668"/>
    <n v="3107800"/>
    <s v="23.03.2017"/>
    <d v="2017-03-01T00:00:00"/>
    <n v="9103707964"/>
    <n v="1600667"/>
    <s v="PALMITIC ACID 98% (25KG BAG)"/>
    <x v="2"/>
    <s v="2915.70.10"/>
    <n v="0.625"/>
    <s v="MT"/>
    <s v="PRAKASH CHEMICALS PVT.LTD"/>
    <s v="PRAKASH CHEMICALS PVT.LTD"/>
    <n v="50000"/>
    <x v="0"/>
  </r>
  <r>
    <n v="669"/>
    <n v="3201984"/>
    <s v="23.03.2017"/>
    <d v="2017-03-01T00:00:00"/>
    <n v="7103751883"/>
    <n v="1600120"/>
    <s v="VEGAROL C16 98 (25 KG BAG)"/>
    <x v="1"/>
    <s v="2905.17.00"/>
    <n v="2"/>
    <s v="MT"/>
    <s v="TRICOM L.L.C"/>
    <s v="TRICOM L.L.C"/>
    <n v="197519.64"/>
    <x v="1"/>
  </r>
  <r>
    <n v="670"/>
    <n v="3201984"/>
    <s v="23.03.2017"/>
    <d v="2017-03-01T00:00:00"/>
    <n v="7103751883"/>
    <n v="1600393"/>
    <s v="VEGAROL C1618 TA (25 KG BAG)"/>
    <x v="1"/>
    <s v="3823.70.90"/>
    <n v="13"/>
    <s v="MT"/>
    <s v="TRICOM L.L.C"/>
    <s v="TRICOM L.L.C"/>
    <n v="1200055.3999999999"/>
    <x v="1"/>
  </r>
  <r>
    <n v="671"/>
    <n v="3201985"/>
    <s v="23.03.2017"/>
    <d v="2017-03-01T00:00:00"/>
    <n v="7103751884"/>
    <n v="1600371"/>
    <s v="VEGAROL C22 (50 LB BAG)"/>
    <x v="1"/>
    <s v="3823.70.90"/>
    <n v="2.835"/>
    <s v="MT"/>
    <s v="VVF LLC"/>
    <s v="VVF LLC"/>
    <n v="646607.99"/>
    <x v="1"/>
  </r>
  <r>
    <n v="672"/>
    <n v="3201985"/>
    <s v="23.03.2017"/>
    <d v="2017-03-01T00:00:00"/>
    <n v="7103751884"/>
    <n v="1601178"/>
    <s v="VEGAROL C16 98 (50 LB BAG) MB"/>
    <x v="1"/>
    <s v="2905.17.00"/>
    <n v="17.010000000000002"/>
    <s v="MT"/>
    <s v="VVF LLC"/>
    <s v="VVF LLC"/>
    <n v="1740922.73"/>
    <x v="1"/>
  </r>
  <r>
    <n v="673"/>
    <n v="3201986"/>
    <s v="23.03.2017"/>
    <d v="2017-03-01T00:00:00"/>
    <n v="7103751885"/>
    <n v="1600339"/>
    <s v="STEARIC ACID UTSR (25 KG BAG)"/>
    <x v="2"/>
    <s v="3823.11.90"/>
    <n v="15"/>
    <s v="MT"/>
    <s v="COMPANIA HULERA TORNEL,S.A. DE C.V."/>
    <s v="COMPANIA HULERA TORNEL,S.A. DE C.V."/>
    <n v="848175"/>
    <x v="1"/>
  </r>
  <r>
    <n v="674"/>
    <n v="3201987"/>
    <s v="23.03.2017"/>
    <d v="2017-03-01T00:00:00"/>
    <n v="7103751886"/>
    <n v="1600339"/>
    <s v="STEARIC ACID UTSR (25 KG BAG)"/>
    <x v="2"/>
    <s v="3823.11.90"/>
    <n v="15"/>
    <s v="MT"/>
    <s v="COMPANIA HULERA TORNEL,S.A. DE C.V."/>
    <s v="COMPANIA HULERA TORNEL,S.A. DE C.V."/>
    <n v="848175"/>
    <x v="1"/>
  </r>
  <r>
    <n v="675"/>
    <n v="3201988"/>
    <s v="23.03.2017"/>
    <d v="2017-03-01T00:00:00"/>
    <n v="7103751887"/>
    <n v="1600339"/>
    <s v="STEARIC ACID UTSR (25 KG BAG)"/>
    <x v="2"/>
    <s v="3823.11.90"/>
    <n v="15"/>
    <s v="MT"/>
    <s v="COMPANIA HULERA TORNEL,S.A. DE C.V."/>
    <s v="COMPANIA HULERA TORNEL,S.A. DE C.V."/>
    <n v="848175"/>
    <x v="1"/>
  </r>
  <r>
    <n v="676"/>
    <n v="3201989"/>
    <s v="23.03.2017"/>
    <d v="2017-03-01T00:00:00"/>
    <n v="7103751888"/>
    <n v="1600293"/>
    <s v="CAPRIC ACID 99%"/>
    <x v="2"/>
    <s v="2915.90.90"/>
    <n v="19.57"/>
    <s v="MT"/>
    <s v="SOLVAY (ZHANGJIAGANG) SPECIALTY CHE"/>
    <s v="SOLVAY (ZHANGJIAGANG) SPECIALTY CHE"/>
    <n v="3664825.5"/>
    <x v="1"/>
  </r>
  <r>
    <n v="677"/>
    <n v="3107801"/>
    <s v="24.03.2017"/>
    <d v="2017-03-01T00:00:00"/>
    <n v="9103707965"/>
    <n v="1600720"/>
    <s v="POLYMERISED FATTY ACID"/>
    <x v="2"/>
    <s v="3823.19.00"/>
    <n v="14.43"/>
    <s v="MT"/>
    <s v="INDUSTRIAL OILS"/>
    <s v="INDUSTRIAL OILS"/>
    <n v="220836.43"/>
    <x v="0"/>
  </r>
  <r>
    <n v="678"/>
    <n v="3107802"/>
    <s v="24.03.2017"/>
    <d v="2017-03-01T00:00:00"/>
    <n v="9103707966"/>
    <n v="1600290"/>
    <s v="HYDROGEN GAS"/>
    <x v="0"/>
    <s v="2804.10.00"/>
    <n v="1547"/>
    <s v="M3"/>
    <s v="LIQUID AIR"/>
    <s v="TATA STEEL LIMITED"/>
    <n v="40222"/>
    <x v="0"/>
  </r>
  <r>
    <n v="679"/>
    <n v="3107803"/>
    <s v="24.03.2017"/>
    <d v="2017-03-01T00:00:00"/>
    <n v="9103707967"/>
    <n v="1600385"/>
    <s v="LOW GRADE FATTY ALCOHOL"/>
    <x v="1"/>
    <s v="3823.70.90"/>
    <n v="20.22"/>
    <s v="MT"/>
    <s v="MAGMA PETROCHEM ENERGY"/>
    <s v="MAGMA PETROCHEM ENERGY"/>
    <n v="339119.53"/>
    <x v="0"/>
  </r>
  <r>
    <n v="680"/>
    <n v="3107804"/>
    <s v="24.03.2017"/>
    <d v="2017-03-01T00:00:00"/>
    <n v="9103707968"/>
    <n v="1600354"/>
    <s v="VEGAROL C1214"/>
    <x v="1"/>
    <s v="3823.70.90"/>
    <n v="20.81"/>
    <s v="MT"/>
    <s v="INDIA  GLYCOLS  LIMITED"/>
    <s v="INDIA  GLYCOLS  LIMITED"/>
    <n v="3537700"/>
    <x v="0"/>
  </r>
  <r>
    <n v="681"/>
    <n v="3107805"/>
    <s v="24.03.2017"/>
    <d v="2017-03-01T00:00:00"/>
    <n v="9103707969"/>
    <n v="1600354"/>
    <s v="VEGAROL C1214"/>
    <x v="1"/>
    <s v="3823.70.90"/>
    <n v="21.06"/>
    <s v="MT"/>
    <s v="INDIA  GLYCOLS  LIMITED"/>
    <s v="INDIA  GLYCOLS  LIMITED"/>
    <n v="3580200"/>
    <x v="0"/>
  </r>
  <r>
    <n v="682"/>
    <n v="3107806"/>
    <s v="24.03.2017"/>
    <d v="2017-03-01T00:00:00"/>
    <n v="9103707970"/>
    <n v="1600602"/>
    <s v="VEGAROL C1618 TA (25 KG BAG)"/>
    <x v="1"/>
    <s v="3823.70.90"/>
    <n v="16"/>
    <s v="MT"/>
    <s v="PRAKASH CHEMICALS PVT.LTD"/>
    <s v="ARJUN BEES WAX INDUSTRIES"/>
    <n v="1572000"/>
    <x v="0"/>
  </r>
  <r>
    <n v="683"/>
    <n v="3107807"/>
    <s v="24.03.2017"/>
    <d v="2017-03-01T00:00:00"/>
    <n v="7103700077"/>
    <n v="1600393"/>
    <s v="VEGAROL C1618 TA (25 KG BAG)"/>
    <x v="1"/>
    <s v="3823.70.90"/>
    <n v="0.4"/>
    <s v="MT"/>
    <s v="VVF(India)LIMITED-BADDI-PLANT CUSTO"/>
    <s v="VVF(India)LIMITED-BADDI-PLANT CUSTO"/>
    <n v="36060"/>
    <x v="0"/>
  </r>
  <r>
    <n v="684"/>
    <n v="3107808"/>
    <s v="24.03.2017"/>
    <d v="2017-03-01T00:00:00"/>
    <n v="9103707971"/>
    <n v="1600397"/>
    <s v="STEARIC ACID UTSR (25 KG BAG)"/>
    <x v="2"/>
    <s v="3823.11.90"/>
    <n v="16"/>
    <s v="MT"/>
    <s v="BIRLA TYRES - BALASORE"/>
    <s v="BIRLA TYRES - BALASORE"/>
    <n v="944000"/>
    <x v="0"/>
  </r>
  <r>
    <n v="685"/>
    <n v="3107809"/>
    <s v="24.03.2017"/>
    <d v="2017-03-01T00:00:00"/>
    <n v="9103707972"/>
    <n v="1700098"/>
    <s v="COAL FLYASH"/>
    <x v="5"/>
    <s v="2621.90.00"/>
    <n v="12.5"/>
    <s v="MT"/>
    <s v="K.D.PATIL &amp; CONSTRUCTION"/>
    <s v="K.D.PATIL &amp; CONSTRUCTION"/>
    <n v="125"/>
    <x v="2"/>
  </r>
  <r>
    <n v="686"/>
    <n v="3107810"/>
    <s v="24.03.2017"/>
    <d v="2017-03-01T00:00:00"/>
    <n v="9103707973"/>
    <n v="1600602"/>
    <s v="VEGAROL C1618 TA (25 KG BAG)"/>
    <x v="1"/>
    <s v="3823.70.90"/>
    <n v="0.6"/>
    <s v="MT"/>
    <s v="MAKWELL ORGANICS PVT. LTD."/>
    <s v="MAKWELL ORGANICS PVT. LTD."/>
    <n v="65100"/>
    <x v="0"/>
  </r>
  <r>
    <n v="687"/>
    <n v="3107811"/>
    <s v="24.03.2017"/>
    <d v="2017-03-01T00:00:00"/>
    <n v="9103707974"/>
    <n v="1600516"/>
    <s v="GLYCERIN CP (250 KG DRUM)"/>
    <x v="3"/>
    <s v="2905.45.00"/>
    <n v="8"/>
    <s v="MT"/>
    <s v="KHONA DRUG AGENCIES"/>
    <s v="KHONA DRUG AGENCIES"/>
    <n v="480000"/>
    <x v="0"/>
  </r>
  <r>
    <n v="688"/>
    <n v="3107812"/>
    <s v="24.03.2017"/>
    <d v="2017-03-01T00:00:00"/>
    <n v="9103707975"/>
    <n v="1600290"/>
    <s v="HYDROGEN GAS"/>
    <x v="0"/>
    <s v="2804.10.00"/>
    <n v="2179"/>
    <s v="M3"/>
    <s v="SMG GASES &amp; CHEMICALS PVT.LTD."/>
    <s v="EVONIK CATALYSTS INDIA PVT. LTD."/>
    <n v="56654"/>
    <x v="0"/>
  </r>
  <r>
    <n v="689"/>
    <n v="3107813"/>
    <s v="24.03.2017"/>
    <d v="2017-03-01T00:00:00"/>
    <n v="9103707976"/>
    <n v="1600354"/>
    <s v="VEGAROL C1214"/>
    <x v="1"/>
    <s v="3823.70.90"/>
    <n v="23.48"/>
    <s v="MT"/>
    <s v="GALAXY SURFACTANTS  LTD.-LOCAL"/>
    <s v="GALAXY SURFACTANTS  LTD. -V-23"/>
    <n v="3798723.31"/>
    <x v="0"/>
  </r>
  <r>
    <n v="690"/>
    <n v="3107814"/>
    <s v="24.03.2017"/>
    <d v="2017-03-01T00:00:00"/>
    <n v="9103707977"/>
    <n v="1600292"/>
    <s v="CAPRYLIC ACID 99% (180 KG DRUM)"/>
    <x v="2"/>
    <s v="2915.90.20"/>
    <n v="0.72"/>
    <s v="MT"/>
    <s v="TRIVENI INTERCHEM PVT. LTD."/>
    <s v="TRIVENI INTERCHEM PVT. LTD."/>
    <n v="295200"/>
    <x v="4"/>
  </r>
  <r>
    <n v="691"/>
    <n v="3107815"/>
    <s v="24.03.2017"/>
    <d v="2017-03-01T00:00:00"/>
    <n v="9103707978"/>
    <n v="1600354"/>
    <s v="VEGAROL C1214"/>
    <x v="1"/>
    <s v="3823.70.90"/>
    <n v="24.61"/>
    <s v="MT"/>
    <s v="GALAXY SURFACTANTS  LTD.-LOCAL"/>
    <s v="GALAXY SURFACTANTS  LTD. -V-23"/>
    <n v="3981540.91"/>
    <x v="0"/>
  </r>
  <r>
    <n v="692"/>
    <n v="3107816"/>
    <s v="24.03.2017"/>
    <d v="2017-03-01T00:00:00"/>
    <n v="9103707979"/>
    <n v="1600354"/>
    <s v="VEGAROL C1214"/>
    <x v="1"/>
    <s v="3823.70.90"/>
    <n v="20.86"/>
    <s v="MT"/>
    <s v="GALAXY SURFACTANTS  LTD.-LOCAL"/>
    <s v="GALAXY SURFACTANTS  LTD. -V-23"/>
    <n v="3374845.32"/>
    <x v="0"/>
  </r>
  <r>
    <n v="693"/>
    <n v="3107817"/>
    <s v="24.03.2017"/>
    <d v="2017-03-01T00:00:00"/>
    <n v="9103707980"/>
    <n v="1600720"/>
    <s v="POLYMERISED FATTY ACID"/>
    <x v="2"/>
    <s v="3823.19.00"/>
    <n v="14.32"/>
    <s v="MT"/>
    <s v="KRISH IMPEX"/>
    <s v="KRISH IMPEX"/>
    <n v="219152.99"/>
    <x v="0"/>
  </r>
  <r>
    <n v="694"/>
    <n v="3107818"/>
    <s v="24.03.2017"/>
    <d v="2017-03-01T00:00:00"/>
    <n v="9103707981"/>
    <n v="1600397"/>
    <s v="STEARIC ACID UTSR (25 KG BAG)"/>
    <x v="2"/>
    <s v="3823.11.90"/>
    <n v="16"/>
    <s v="MT"/>
    <s v="APOLLO TYRES LIMITED  KALAMASSERY"/>
    <s v="APOLLO TYRES LIMITED  KALAMASSERY"/>
    <n v="1002960"/>
    <x v="0"/>
  </r>
  <r>
    <n v="695"/>
    <n v="3201990"/>
    <s v="24.03.2017"/>
    <d v="2017-03-01T00:00:00"/>
    <n v="7103751889"/>
    <n v="1600120"/>
    <s v="VEGAROL C16 98 (25 KG BAG)"/>
    <x v="1"/>
    <s v="2905.17.00"/>
    <n v="21.875"/>
    <s v="MT"/>
    <s v="VVF LLC"/>
    <s v="VVF LLC"/>
    <n v="2204522.9300000002"/>
    <x v="1"/>
  </r>
  <r>
    <n v="696"/>
    <n v="3201991"/>
    <s v="24.03.2017"/>
    <d v="2017-03-01T00:00:00"/>
    <n v="7103751890"/>
    <n v="1600393"/>
    <s v="VEGAROL C1618 TA (25 KG BAG)"/>
    <x v="1"/>
    <s v="3823.70.90"/>
    <n v="12"/>
    <s v="MT"/>
    <s v="Levaco Chemicals GmbH"/>
    <s v="Levaco Chemicals GmbH"/>
    <n v="1176480"/>
    <x v="1"/>
  </r>
  <r>
    <n v="697"/>
    <n v="3201992"/>
    <s v="24.03.2017"/>
    <d v="2017-03-01T00:00:00"/>
    <n v="7103751891"/>
    <n v="1601370"/>
    <s v="PALMITIC ACID 98% (25 KG BAG)(BEADS)"/>
    <x v="2"/>
    <s v="2915.70.10"/>
    <n v="15"/>
    <s v="MT"/>
    <s v="VVF SINGAPORE PTE LTD"/>
    <s v="VVF SINGAPORE PTE LTD"/>
    <n v="1131373.22"/>
    <x v="1"/>
  </r>
  <r>
    <n v="698"/>
    <n v="3201993"/>
    <s v="24.03.2017"/>
    <d v="2017-03-01T00:00:00"/>
    <n v="7103751892"/>
    <n v="1601370"/>
    <s v="PALMITIC ACID 98% (25 KG BAG)(BEADS)"/>
    <x v="2"/>
    <s v="2915.70.10"/>
    <n v="15"/>
    <s v="MT"/>
    <s v="VVF SINGAPORE PTE LTD"/>
    <s v="VVF SINGAPORE PTE LTD"/>
    <n v="1131373.22"/>
    <x v="1"/>
  </r>
  <r>
    <n v="699"/>
    <n v="3201994"/>
    <s v="24.03.2017"/>
    <d v="2017-03-01T00:00:00"/>
    <n v="7103751893"/>
    <n v="1600362"/>
    <s v="VEGAROL C1618 50:50 (25 KG BAG)"/>
    <x v="1"/>
    <s v="3823.70.90"/>
    <n v="18"/>
    <s v="MT"/>
    <s v="L'OREAL COSMETICS INDUSTRY"/>
    <s v="L'OREAL COSMETICS INDUSTRY"/>
    <n v="1869726"/>
    <x v="1"/>
  </r>
  <r>
    <n v="700"/>
    <n v="3201995"/>
    <s v="24.03.2017"/>
    <d v="2017-03-01T00:00:00"/>
    <n v="7103751894"/>
    <n v="1601106"/>
    <s v="FATTY ALCOHOL C1214"/>
    <x v="1"/>
    <s v="3823.70.90"/>
    <n v="19.43"/>
    <s v="MT"/>
    <s v="ZOHAR DALIA"/>
    <s v="ZOHAR DALIA"/>
    <n v="3050313.36"/>
    <x v="1"/>
  </r>
  <r>
    <n v="701"/>
    <n v="3107819"/>
    <s v="25.03.2017"/>
    <d v="2017-03-01T00:00:00"/>
    <n v="9103707982"/>
    <n v="1600354"/>
    <s v="VEGAROL C1214"/>
    <x v="1"/>
    <s v="3823.70.90"/>
    <n v="16.57"/>
    <s v="MT"/>
    <s v="GALAXY SURFACTANTS  LTD.-LOCAL"/>
    <s v="GALAXY SURFACTANTS  LTD. -V-23"/>
    <n v="2680785.5699999998"/>
    <x v="0"/>
  </r>
  <r>
    <n v="702"/>
    <n v="3107820"/>
    <s v="25.03.2017"/>
    <d v="2017-03-01T00:00:00"/>
    <n v="9103707983"/>
    <n v="1600354"/>
    <s v="VEGAROL C1214"/>
    <x v="1"/>
    <s v="3823.70.90"/>
    <n v="5.87"/>
    <s v="MT"/>
    <s v="GALAXY SURFACTANTS  LTD.-LOCAL"/>
    <s v="GALAXY SURFACTANTS  LTD. -V-23"/>
    <n v="949680.83"/>
    <x v="0"/>
  </r>
  <r>
    <n v="703"/>
    <n v="3107821"/>
    <s v="25.03.2017"/>
    <d v="2017-03-01T00:00:00"/>
    <n v="9103707984"/>
    <n v="1600354"/>
    <s v="VEGAROL C1214"/>
    <x v="1"/>
    <s v="3823.70.90"/>
    <n v="10.71"/>
    <s v="MT"/>
    <s v="GALAXY SURFACTANTS  LTD.-LOCAL"/>
    <s v="GALAXY SURFACTANTS  LTD. -V-23"/>
    <n v="1723995.66"/>
    <x v="0"/>
  </r>
  <r>
    <n v="704"/>
    <n v="3107822"/>
    <s v="25.03.2017"/>
    <d v="2017-03-01T00:00:00"/>
    <n v="9103707985"/>
    <n v="1600300"/>
    <s v="ERUCIC ACID 90%"/>
    <x v="2"/>
    <s v="2916.19.90"/>
    <n v="20.03"/>
    <s v="MT"/>
    <s v="FINE ORGANIC INDUSTRIES PVT. LTD."/>
    <s v="FINE ORGANIC INDUSTRIES PVT. LTD."/>
    <n v="3645460"/>
    <x v="0"/>
  </r>
  <r>
    <n v="705"/>
    <n v="3107823"/>
    <s v="25.03.2017"/>
    <d v="2017-03-01T00:00:00"/>
    <n v="9103707986"/>
    <n v="1600354"/>
    <s v="VEGAROL C1214"/>
    <x v="1"/>
    <s v="3823.70.90"/>
    <n v="9.57"/>
    <s v="MT"/>
    <s v="KRISHNA ANTIOXIDANTS PVT. LTD.- KHE"/>
    <s v="KRISHNA ANTIOXIDANTS PVT. LTD.- KHE"/>
    <n v="1665180"/>
    <x v="3"/>
  </r>
  <r>
    <n v="706"/>
    <n v="3107824"/>
    <s v="25.03.2017"/>
    <d v="2017-03-01T00:00:00"/>
    <n v="9103707987"/>
    <n v="1600290"/>
    <s v="HYDROGEN GAS"/>
    <x v="0"/>
    <s v="2804.10.00"/>
    <n v="1903"/>
    <s v="M3"/>
    <s v="MODERN INDUSTRIAL GASES PVT. LTD."/>
    <s v="MODERN INDUSTRIAL GASES PVT. LTD."/>
    <n v="49478"/>
    <x v="0"/>
  </r>
  <r>
    <n v="707"/>
    <n v="3107825"/>
    <s v="25.03.2017"/>
    <d v="2017-03-01T00:00:00"/>
    <n v="9103707988"/>
    <n v="1600290"/>
    <s v="HYDROGEN GAS"/>
    <x v="0"/>
    <s v="2804.10.00"/>
    <n v="2106"/>
    <s v="M3"/>
    <s v="SMG GASES &amp; CHEMICALS PVT.LTD."/>
    <s v="EVONIK CATALYSTS INDIA PVT. LTD."/>
    <n v="54756"/>
    <x v="0"/>
  </r>
  <r>
    <n v="708"/>
    <n v="3107826"/>
    <s v="25.03.2017"/>
    <d v="2017-03-01T00:00:00"/>
    <n v="9103707989"/>
    <n v="1601226"/>
    <s v="STEARIC ACID 92 BULK"/>
    <x v="2"/>
    <s v="2915.70.20"/>
    <n v="20.56"/>
    <s v="MT"/>
    <s v="FINE ORGANIC INDUSTRIES PVT. LTD."/>
    <s v="FINE ORGANIC INDUSTRIES PVT. LTD."/>
    <n v="1480320"/>
    <x v="0"/>
  </r>
  <r>
    <n v="709"/>
    <n v="3107827"/>
    <s v="25.03.2017"/>
    <d v="2017-03-01T00:00:00"/>
    <n v="9103707990"/>
    <n v="1601226"/>
    <s v="STEARIC ACID 92 BULK"/>
    <x v="2"/>
    <s v="2915.70.20"/>
    <n v="19.510000000000002"/>
    <s v="MT"/>
    <s v="FINE ORGANIC INDUSTRIES PVT. LTD."/>
    <s v="FINE ORGANIC INDUSTRIES PVT. LTD."/>
    <n v="1404720"/>
    <x v="0"/>
  </r>
  <r>
    <n v="710"/>
    <n v="3107828"/>
    <s v="25.03.2017"/>
    <d v="2017-03-01T00:00:00"/>
    <n v="9103707991"/>
    <n v="1600397"/>
    <s v="STEARIC ACID UTSR (25 KG BAG)"/>
    <x v="2"/>
    <s v="3823.11.90"/>
    <n v="16"/>
    <s v="MT"/>
    <s v="APOLLO TYRE LTD.- CHENNAI"/>
    <s v="APOLLO TYRE LTD.- CHENNAI"/>
    <n v="979904"/>
    <x v="0"/>
  </r>
  <r>
    <n v="711"/>
    <n v="3107829"/>
    <s v="25.03.2017"/>
    <d v="2017-03-01T00:00:00"/>
    <n v="9103707992"/>
    <n v="1600720"/>
    <s v="POLYMERISED FATTY ACID"/>
    <x v="2"/>
    <s v="3823.19.00"/>
    <n v="15.98"/>
    <s v="MT"/>
    <s v="SHIVA  COMMODITIES"/>
    <s v="SHIVA  COMMODITIES"/>
    <n v="254607.9"/>
    <x v="0"/>
  </r>
  <r>
    <n v="712"/>
    <n v="3107830"/>
    <s v="25.03.2017"/>
    <d v="2017-03-01T00:00:00"/>
    <n v="9103707993"/>
    <n v="1600720"/>
    <s v="POLYMERISED FATTY ACID"/>
    <x v="2"/>
    <s v="3823.19.00"/>
    <n v="20.149999999999999"/>
    <s v="MT"/>
    <s v="OZONE INTERNATIONAL"/>
    <s v="OZONE INTERNATIONAL"/>
    <n v="325272.38"/>
    <x v="0"/>
  </r>
  <r>
    <n v="713"/>
    <n v="3107831"/>
    <s v="25.03.2017"/>
    <d v="2017-03-01T00:00:00"/>
    <n v="9103707994"/>
    <n v="1600290"/>
    <s v="HYDROGEN GAS"/>
    <x v="0"/>
    <s v="2804.10.00"/>
    <n v="1415"/>
    <s v="M3"/>
    <s v="SMG GASES &amp; CHEMICALS PVT.LTD."/>
    <s v="S I GROUP INDIA PVT. LTD."/>
    <n v="36790"/>
    <x v="0"/>
  </r>
  <r>
    <n v="714"/>
    <n v="3107832"/>
    <s v="25.03.2017"/>
    <d v="2017-03-01T00:00:00"/>
    <n v="9103707995"/>
    <n v="1600354"/>
    <s v="VEGAROL C1214"/>
    <x v="1"/>
    <s v="3823.70.90"/>
    <n v="22.12"/>
    <s v="MT"/>
    <s v="GALAXY SURFACTANTS  LTD.-LOCAL"/>
    <s v="GALAXY SURFACTANTS  LTD. -V-23"/>
    <n v="3560670.78"/>
    <x v="0"/>
  </r>
  <r>
    <n v="715"/>
    <n v="3201996"/>
    <s v="25.03.2017"/>
    <d v="2017-03-01T00:00:00"/>
    <n v="7103751895"/>
    <n v="1600120"/>
    <s v="VEGAROL C16 98 (25 KG BAG)"/>
    <x v="1"/>
    <s v="2905.17.00"/>
    <n v="16"/>
    <s v="MT"/>
    <s v="Sara (Hongkong) LTD"/>
    <s v="Sara (Hongkong) LTD"/>
    <n v="1460280"/>
    <x v="1"/>
  </r>
  <r>
    <n v="716"/>
    <n v="3201997"/>
    <s v="25.03.2017"/>
    <d v="2017-03-01T00:00:00"/>
    <n v="7103751897"/>
    <n v="1600362"/>
    <s v="VEGAROL C1618 50:50 (25 KG BAG)"/>
    <x v="1"/>
    <s v="3823.70.90"/>
    <n v="6"/>
    <s v="MT"/>
    <s v="Himfarminvest LLC"/>
    <s v="Himfarminvest LLC"/>
    <n v="524924.22"/>
    <x v="1"/>
  </r>
  <r>
    <n v="717"/>
    <n v="3201997"/>
    <s v="25.03.2017"/>
    <d v="2017-03-01T00:00:00"/>
    <n v="7103751897"/>
    <n v="1600393"/>
    <s v="VEGAROL C1618 TA (25 KG BAG)"/>
    <x v="1"/>
    <s v="3823.70.90"/>
    <n v="10"/>
    <s v="MT"/>
    <s v="Himfarminvest LLC"/>
    <s v="Himfarminvest LLC"/>
    <n v="842634.45"/>
    <x v="1"/>
  </r>
  <r>
    <n v="718"/>
    <n v="3201998"/>
    <s v="25.03.2017"/>
    <d v="2017-03-01T00:00:00"/>
    <n v="7103751898"/>
    <n v="1601370"/>
    <s v="PALMITIC ACID 98% (25 KG BAG)(BEADS)"/>
    <x v="2"/>
    <s v="2915.70.10"/>
    <n v="15"/>
    <s v="MT"/>
    <s v="VVF SINGAPORE PTE LTD"/>
    <s v="VVF SINGAPORE PTE LTD"/>
    <n v="1131373.22"/>
    <x v="1"/>
  </r>
  <r>
    <n v="719"/>
    <n v="3201999"/>
    <s v="25.03.2017"/>
    <d v="2017-03-01T00:00:00"/>
    <n v="7103751899"/>
    <n v="1601370"/>
    <s v="PALMITIC ACID 98% (25 KG BAG)(BEADS)"/>
    <x v="2"/>
    <s v="2915.70.10"/>
    <n v="15"/>
    <s v="MT"/>
    <s v="VVF SINGAPORE PTE LTD"/>
    <s v="VVF SINGAPORE PTE LTD"/>
    <n v="1131373.22"/>
    <x v="1"/>
  </r>
  <r>
    <n v="720"/>
    <n v="3202000"/>
    <s v="25.03.2017"/>
    <d v="2017-03-01T00:00:00"/>
    <n v="7103751900"/>
    <n v="1600362"/>
    <s v="VEGAROL C1618 50:50 (25 KG BAG)"/>
    <x v="1"/>
    <s v="3823.70.90"/>
    <n v="18"/>
    <s v="MT"/>
    <s v="L'OREAL COSMETICS INDUSTRY"/>
    <s v="L'OREAL COSMETICS INDUSTRY"/>
    <n v="1869726"/>
    <x v="1"/>
  </r>
  <r>
    <n v="721"/>
    <n v="3107833"/>
    <s v="26.03.2017"/>
    <d v="2017-03-01T00:00:00"/>
    <n v="9103707996"/>
    <n v="1600354"/>
    <s v="VEGAROL C1214"/>
    <x v="1"/>
    <s v="3823.70.90"/>
    <n v="20.93"/>
    <s v="MT"/>
    <s v="GALAXY SURFACTANTS  LTD.-LOCAL"/>
    <s v="GALAXY SURFACTANTS  LTD. -V-23"/>
    <n v="3369115.7"/>
    <x v="0"/>
  </r>
  <r>
    <n v="722"/>
    <n v="3107834"/>
    <s v="26.03.2017"/>
    <d v="2017-03-01T00:00:00"/>
    <n v="9103707997"/>
    <n v="1600354"/>
    <s v="VEGAROL C1214"/>
    <x v="1"/>
    <s v="3823.70.90"/>
    <n v="20.5"/>
    <s v="MT"/>
    <s v="GALAXY SURFACTANTS  LTD.-LOCAL"/>
    <s v="GALAXY SURFACTANTS  LTD. -V-23"/>
    <n v="3299898.33"/>
    <x v="0"/>
  </r>
  <r>
    <n v="723"/>
    <n v="3107835"/>
    <s v="26.03.2017"/>
    <d v="2017-03-01T00:00:00"/>
    <n v="9103707998"/>
    <n v="1600290"/>
    <s v="HYDROGEN GAS"/>
    <x v="0"/>
    <s v="2804.10.00"/>
    <n v="2106"/>
    <s v="M3"/>
    <s v="SMG GASES &amp; CHEMICALS PVT.LTD."/>
    <s v="JOHNSON MATTHEY CHEMICALS PVT.LTD."/>
    <n v="54756"/>
    <x v="0"/>
  </r>
  <r>
    <n v="724"/>
    <n v="3107836"/>
    <s v="26.03.2017"/>
    <d v="2017-03-01T00:00:00"/>
    <n v="9103707999"/>
    <n v="1600354"/>
    <s v="VEGAROL C1214"/>
    <x v="1"/>
    <s v="3823.70.90"/>
    <n v="24.2"/>
    <s v="MT"/>
    <s v="GALAXY SURFACTANTS  LTD.-LOCAL"/>
    <s v="GALAXY SURFACTANTS  LTD. -V-23"/>
    <n v="4041400"/>
    <x v="0"/>
  </r>
  <r>
    <n v="725"/>
    <n v="3107837"/>
    <s v="26.03.2017"/>
    <d v="2017-03-01T00:00:00"/>
    <n v="9103708000"/>
    <n v="1600300"/>
    <s v="ERUCIC ACID 90%"/>
    <x v="2"/>
    <s v="2916.19.90"/>
    <n v="20.190000000000001"/>
    <s v="MT"/>
    <s v="FINE ORGANIC INDUSTRIES PVT. LTD."/>
    <s v="FINE ORGANIC INDUSTRIES PVT. LTD."/>
    <n v="3674580"/>
    <x v="0"/>
  </r>
  <r>
    <n v="726"/>
    <n v="3107838"/>
    <s v="26.03.2017"/>
    <d v="2017-03-01T00:00:00"/>
    <n v="9103708001"/>
    <n v="1600354"/>
    <s v="VEGAROL C1214"/>
    <x v="1"/>
    <s v="3823.70.90"/>
    <n v="16.45"/>
    <s v="MT"/>
    <s v="GALAXY SURFACTANTS  LTD.-LOCAL"/>
    <s v="GALAXY SURFACTANTS  LTD. -V-23"/>
    <n v="2647967.19"/>
    <x v="0"/>
  </r>
  <r>
    <n v="727"/>
    <n v="3107839"/>
    <s v="26.03.2017"/>
    <d v="2017-03-01T00:00:00"/>
    <n v="9103708002"/>
    <n v="1600354"/>
    <s v="VEGAROL C1214"/>
    <x v="1"/>
    <s v="3823.70.90"/>
    <n v="16.64"/>
    <s v="MT"/>
    <s v="GALAXY SURFACTANTS  LTD.-LOCAL"/>
    <s v="GALAXY SURFACTANTS  LTD. -V-23"/>
    <n v="2678551.62"/>
    <x v="0"/>
  </r>
  <r>
    <n v="728"/>
    <n v="3107840"/>
    <s v="26.03.2017"/>
    <d v="2017-03-01T00:00:00"/>
    <n v="9103708003"/>
    <n v="1600504"/>
    <s v="GLYCERIN CP"/>
    <x v="3"/>
    <s v="2905.45.00"/>
    <n v="19.86"/>
    <s v="MT"/>
    <s v="BASF INDIA LTD. - DAHEJ"/>
    <s v="BASF INDIA LTD. - DAHEJ"/>
    <n v="950499.6"/>
    <x v="0"/>
  </r>
  <r>
    <n v="729"/>
    <n v="3107841"/>
    <s v="26.03.2017"/>
    <d v="2017-03-01T00:00:00"/>
    <n v="9103708004"/>
    <n v="1600290"/>
    <s v="HYDROGEN GAS"/>
    <x v="0"/>
    <s v="2804.10.00"/>
    <n v="1424"/>
    <s v="M3"/>
    <s v="LIQUID AIR"/>
    <s v="TATA STEEL LIMITED"/>
    <n v="37024"/>
    <x v="0"/>
  </r>
  <r>
    <n v="730"/>
    <n v="3107842"/>
    <s v="26.03.2017"/>
    <d v="2017-03-01T00:00:00"/>
    <n v="9103708005"/>
    <n v="1600290"/>
    <s v="HYDROGEN GAS"/>
    <x v="0"/>
    <s v="2804.10.00"/>
    <n v="1601"/>
    <s v="M3"/>
    <s v="LIQUID AIR"/>
    <s v="TATA STEEL LIMITED"/>
    <n v="41626"/>
    <x v="0"/>
  </r>
  <r>
    <n v="731"/>
    <n v="3107843"/>
    <s v="26.03.2017"/>
    <d v="2017-03-01T00:00:00"/>
    <n v="9103708006"/>
    <n v="1600385"/>
    <s v="LOW GRADE FATTY ALCOHOL"/>
    <x v="1"/>
    <s v="3823.70.90"/>
    <n v="19.54"/>
    <s v="MT"/>
    <s v="PATEL  PETRO"/>
    <s v="PATEL  PETRO"/>
    <n v="280967.21999999997"/>
    <x v="0"/>
  </r>
  <r>
    <n v="732"/>
    <n v="3107844"/>
    <s v="26.03.2017"/>
    <d v="2017-03-01T00:00:00"/>
    <n v="9103708007"/>
    <n v="1600385"/>
    <s v="LOW GRADE FATTY ALCOHOL"/>
    <x v="1"/>
    <s v="3823.70.90"/>
    <n v="26.83"/>
    <s v="MT"/>
    <s v="PATEL  PETRO"/>
    <s v="PATEL  PETRO"/>
    <n v="385790.71999999997"/>
    <x v="0"/>
  </r>
  <r>
    <n v="733"/>
    <n v="3107845"/>
    <s v="26.03.2017"/>
    <d v="2017-03-01T00:00:00"/>
    <n v="9103708008"/>
    <n v="1600354"/>
    <s v="VEGAROL C1214"/>
    <x v="1"/>
    <s v="3823.70.90"/>
    <n v="20.86"/>
    <s v="MT"/>
    <s v="GALAXY SURFACTANTS  LTD.-LOCAL"/>
    <s v="GALAXY SURFACTANTS  LTD. -V-23"/>
    <n v="3357847.76"/>
    <x v="0"/>
  </r>
  <r>
    <n v="734"/>
    <n v="3107846"/>
    <s v="26.03.2017"/>
    <d v="2017-03-01T00:00:00"/>
    <n v="9103708009"/>
    <n v="1600290"/>
    <s v="HYDROGEN GAS"/>
    <x v="0"/>
    <s v="2804.10.00"/>
    <n v="2891"/>
    <s v="M3"/>
    <s v="MODERN INDUSTRIAL GASES PVT. LTD."/>
    <s v="MODERN INDUSTRIAL GASES PVT. LTD."/>
    <n v="75166"/>
    <x v="0"/>
  </r>
  <r>
    <n v="735"/>
    <n v="3107847"/>
    <s v="26.03.2017"/>
    <d v="2017-03-01T00:00:00"/>
    <n v="9103708010"/>
    <n v="1600290"/>
    <s v="HYDROGEN GAS"/>
    <x v="0"/>
    <s v="2804.10.00"/>
    <n v="1547"/>
    <s v="M3"/>
    <s v="LIQUID AIR"/>
    <s v="TATA STEEL LIMITED"/>
    <n v="40222"/>
    <x v="0"/>
  </r>
  <r>
    <n v="736"/>
    <n v="3107848"/>
    <s v="26.03.2017"/>
    <d v="2017-03-01T00:00:00"/>
    <n v="9103708011"/>
    <n v="1600385"/>
    <s v="LOW GRADE FATTY ALCOHOL"/>
    <x v="1"/>
    <s v="3823.70.90"/>
    <n v="25.44"/>
    <s v="MT"/>
    <s v="PATEL  PETRO"/>
    <s v="PATEL  PETRO"/>
    <n v="365803.8"/>
    <x v="0"/>
  </r>
  <r>
    <n v="737"/>
    <n v="3107849"/>
    <s v="26.03.2017"/>
    <d v="2017-03-01T00:00:00"/>
    <n v="9103708012"/>
    <n v="1600385"/>
    <s v="LOW GRADE FATTY ALCOHOL"/>
    <x v="1"/>
    <s v="3823.70.90"/>
    <n v="26.28"/>
    <s v="MT"/>
    <s v="PATEL  PETRO"/>
    <s v="PATEL  PETRO"/>
    <n v="377882.22"/>
    <x v="0"/>
  </r>
  <r>
    <n v="738"/>
    <n v="3107850"/>
    <s v="26.03.2017"/>
    <d v="2017-03-01T00:00:00"/>
    <n v="9103708013"/>
    <n v="1600385"/>
    <s v="LOW GRADE FATTY ALCOHOL"/>
    <x v="1"/>
    <s v="3823.70.90"/>
    <n v="21.51"/>
    <s v="MT"/>
    <s v="PATEL  PETRO"/>
    <s v="PATEL  PETRO"/>
    <n v="309294.01"/>
    <x v="0"/>
  </r>
  <r>
    <n v="739"/>
    <n v="3107851"/>
    <s v="27.03.2017"/>
    <d v="2017-03-01T00:00:00"/>
    <n v="9103708014"/>
    <n v="1600290"/>
    <s v="HYDROGEN GAS"/>
    <x v="0"/>
    <s v="2804.10.00"/>
    <n v="1415"/>
    <s v="M3"/>
    <s v="SMG GASES &amp; CHEMICALS PVT.LTD."/>
    <s v="DEEPAK NITRITE LTD. - ROHA"/>
    <n v="36790"/>
    <x v="0"/>
  </r>
  <r>
    <n v="740"/>
    <n v="3107852"/>
    <s v="27.03.2017"/>
    <d v="2017-03-01T00:00:00"/>
    <n v="9103708015"/>
    <n v="1600354"/>
    <s v="VEGAROL C1214"/>
    <x v="1"/>
    <s v="3823.70.90"/>
    <n v="16.760000000000002"/>
    <s v="MT"/>
    <s v="GALAXY SURFACTANTS  LTD.-LOCAL"/>
    <s v="GALAXY SURFACTANTS  LTD. -V-23"/>
    <n v="2697868.09"/>
    <x v="0"/>
  </r>
  <r>
    <n v="741"/>
    <n v="3107853"/>
    <s v="27.03.2017"/>
    <d v="2017-03-01T00:00:00"/>
    <n v="9103708016"/>
    <n v="1600354"/>
    <s v="VEGAROL C1214"/>
    <x v="1"/>
    <s v="3823.70.90"/>
    <n v="20.79"/>
    <s v="MT"/>
    <s v="GALAXY SURFACTANTS  LTD.-LOCAL"/>
    <s v="GALAXY SURFACTANTS  LTD. -V-23"/>
    <n v="3346579.81"/>
    <x v="0"/>
  </r>
  <r>
    <n v="742"/>
    <n v="3107854"/>
    <s v="27.03.2017"/>
    <d v="2017-03-01T00:00:00"/>
    <n v="9103708017"/>
    <n v="1600290"/>
    <s v="HYDROGEN GAS"/>
    <x v="0"/>
    <s v="2804.10.00"/>
    <n v="2410"/>
    <s v="M3"/>
    <s v="LIQUID AIR"/>
    <s v="DEEPAK NITRITE LIMITED - TALOJA"/>
    <n v="62660"/>
    <x v="0"/>
  </r>
  <r>
    <n v="743"/>
    <n v="3107855"/>
    <s v="27.03.2017"/>
    <d v="2017-03-01T00:00:00"/>
    <n v="9103708018"/>
    <n v="1600300"/>
    <s v="ERUCIC ACID 90%"/>
    <x v="2"/>
    <s v="2916.19.90"/>
    <n v="19.96"/>
    <s v="MT"/>
    <s v="FINE ORGANIC INDUSTRIES PVT. LTD."/>
    <s v="FINE ORGANIC INDUSTRIES PVT. LTD."/>
    <n v="3632720"/>
    <x v="0"/>
  </r>
  <r>
    <n v="744"/>
    <n v="3107856"/>
    <s v="27.03.2017"/>
    <d v="2017-03-01T00:00:00"/>
    <n v="9103708019"/>
    <n v="1600385"/>
    <s v="LOW GRADE FATTY ALCOHOL"/>
    <x v="1"/>
    <s v="3823.70.90"/>
    <n v="24.97"/>
    <s v="MT"/>
    <s v="PATEL  PETRO"/>
    <s v="PATEL  PETRO"/>
    <n v="359045.63"/>
    <x v="0"/>
  </r>
  <r>
    <n v="745"/>
    <n v="3107857"/>
    <s v="27.03.2017"/>
    <d v="2017-03-01T00:00:00"/>
    <n v="9103708020"/>
    <n v="1600385"/>
    <s v="LOW GRADE FATTY ALCOHOL"/>
    <x v="1"/>
    <s v="3823.70.90"/>
    <n v="26.7"/>
    <s v="MT"/>
    <s v="PATEL  PETRO"/>
    <s v="PATEL  PETRO"/>
    <n v="383921.44"/>
    <x v="0"/>
  </r>
  <r>
    <n v="746"/>
    <n v="3107858"/>
    <s v="27.03.2017"/>
    <d v="2017-03-01T00:00:00"/>
    <n v="9103708021"/>
    <n v="1700098"/>
    <s v="COAL FLYASH"/>
    <x v="5"/>
    <s v="2621.90.00"/>
    <n v="11.84"/>
    <s v="MT"/>
    <s v="K.D.PATIL &amp; CONSTRUCTION"/>
    <s v="K.D.PATIL &amp; CONSTRUCTION"/>
    <n v="118.4"/>
    <x v="2"/>
  </r>
  <r>
    <n v="747"/>
    <n v="3107859"/>
    <s v="27.03.2017"/>
    <d v="2017-03-01T00:00:00"/>
    <n v="9103708022"/>
    <n v="1600290"/>
    <s v="HYDROGEN GAS"/>
    <x v="0"/>
    <s v="2804.10.00"/>
    <n v="2891"/>
    <s v="M3"/>
    <s v="MODERN INDUSTRIAL GASES PVT. LTD."/>
    <s v="MODERN INDUSTRIAL GASES PVT. LTD."/>
    <n v="75166"/>
    <x v="0"/>
  </r>
  <r>
    <n v="748"/>
    <n v="3107860"/>
    <s v="27.03.2017"/>
    <d v="2017-03-01T00:00:00"/>
    <n v="9103708023"/>
    <n v="1600290"/>
    <s v="HYDROGEN GAS"/>
    <x v="0"/>
    <s v="2804.10.00"/>
    <n v="2179"/>
    <s v="M3"/>
    <s v="SMG GASES &amp; CHEMICALS PVT.LTD."/>
    <s v="EVONIK CATALYSTS INDIA PVT. LTD."/>
    <n v="56654"/>
    <x v="0"/>
  </r>
  <r>
    <n v="749"/>
    <n v="3107861"/>
    <s v="27.03.2017"/>
    <d v="2017-03-01T00:00:00"/>
    <n v="9103708024"/>
    <n v="1600290"/>
    <s v="HYDROGEN GAS"/>
    <x v="0"/>
    <s v="2804.10.00"/>
    <n v="1451"/>
    <s v="M3"/>
    <s v="SMG GASES &amp; CHEMICALS PVT.LTD."/>
    <s v="JOHNSON MATTHEY CHEMICALS PVT.LTD."/>
    <n v="37726"/>
    <x v="0"/>
  </r>
  <r>
    <n v="750"/>
    <n v="3107862"/>
    <s v="27.03.2017"/>
    <d v="2017-03-01T00:00:00"/>
    <n v="9103708026"/>
    <n v="1600385"/>
    <s v="LOW GRADE FATTY ALCOHOL"/>
    <x v="1"/>
    <s v="3823.70.90"/>
    <n v="24.91"/>
    <s v="MT"/>
    <s v="PATEL  PETRO"/>
    <s v="PATEL  PETRO"/>
    <n v="358182.88"/>
    <x v="0"/>
  </r>
  <r>
    <n v="751"/>
    <n v="3107863"/>
    <s v="27.03.2017"/>
    <d v="2017-03-01T00:00:00"/>
    <n v="9103708027"/>
    <n v="1600516"/>
    <s v="GLYCERIN CP (250 KG DRUM)"/>
    <x v="3"/>
    <s v="2905.45.00"/>
    <n v="6"/>
    <s v="MT"/>
    <s v="BASF INDIA LIMITED"/>
    <s v="BASF INDIA LIMITED"/>
    <n v="300000"/>
    <x v="0"/>
  </r>
  <r>
    <n v="752"/>
    <n v="3107864"/>
    <s v="27.03.2017"/>
    <d v="2017-03-01T00:00:00"/>
    <n v="9103708028"/>
    <n v="1600354"/>
    <s v="VEGAROL C1214"/>
    <x v="1"/>
    <s v="3823.70.90"/>
    <n v="23.13"/>
    <s v="MT"/>
    <s v="GALAXY SURFACTANTS  LTD.-LOCAL"/>
    <s v="GALAXY SURFACTANTS  LTD. -V-23"/>
    <n v="3723251.13"/>
    <x v="0"/>
  </r>
  <r>
    <n v="753"/>
    <n v="3107865"/>
    <s v="27.03.2017"/>
    <d v="2017-03-01T00:00:00"/>
    <n v="9103708029"/>
    <n v="1600385"/>
    <s v="LOW GRADE FATTY ALCOHOL"/>
    <x v="1"/>
    <s v="3823.70.90"/>
    <n v="24.93"/>
    <s v="MT"/>
    <s v="PATEL  PETRO"/>
    <s v="PATEL  PETRO"/>
    <n v="358470.46"/>
    <x v="0"/>
  </r>
  <r>
    <n v="754"/>
    <n v="3107866"/>
    <s v="27.03.2017"/>
    <d v="2017-03-01T00:00:00"/>
    <n v="7103700078"/>
    <n v="1601318"/>
    <s v="VEGA E TS 25 KG BAG"/>
    <x v="4"/>
    <s v="3404.90.39"/>
    <n v="0.25"/>
    <s v="MT"/>
    <s v="VVF (India) Limited - Daman"/>
    <s v="VVF (India) Limited - Daman"/>
    <n v="36000"/>
    <x v="0"/>
  </r>
  <r>
    <n v="755"/>
    <n v="3107867"/>
    <s v="27.03.2017"/>
    <d v="2017-03-01T00:00:00"/>
    <n v="9103708030"/>
    <n v="1600591"/>
    <s v="GLYCERIN IP (250 KG DRUM)"/>
    <x v="3"/>
    <s v="2905.45.00"/>
    <n v="9"/>
    <s v="MT"/>
    <s v="KHONA DRUG AGENCIES"/>
    <s v="KHONA DRUG AGENCIES"/>
    <n v="576000"/>
    <x v="0"/>
  </r>
  <r>
    <n v="756"/>
    <n v="3107868"/>
    <s v="27.03.2017"/>
    <d v="2017-03-01T00:00:00"/>
    <n v="9103708031"/>
    <n v="1600591"/>
    <s v="GLYCERIN IP (250 KG DRUM)"/>
    <x v="3"/>
    <s v="2905.45.00"/>
    <n v="8.75"/>
    <s v="MT"/>
    <s v="GROUP PHARMACEUTICALS LTD.-MALUR"/>
    <s v="GROUP PHARMACEUTICALS LTD.-MALUR"/>
    <n v="533750"/>
    <x v="0"/>
  </r>
  <r>
    <n v="757"/>
    <n v="3107869"/>
    <s v="27.03.2017"/>
    <d v="2017-03-01T00:00:00"/>
    <n v="9103708032"/>
    <n v="1600385"/>
    <s v="LOW GRADE FATTY ALCOHOL"/>
    <x v="1"/>
    <s v="3823.70.90"/>
    <n v="24.91"/>
    <s v="MT"/>
    <s v="PATEL  PETRO"/>
    <s v="PATEL  PETRO"/>
    <n v="358182.88"/>
    <x v="0"/>
  </r>
  <r>
    <n v="758"/>
    <n v="3107870"/>
    <s v="27.03.2017"/>
    <d v="2017-03-01T00:00:00"/>
    <n v="9103708033"/>
    <n v="1600354"/>
    <s v="VEGAROL C1214"/>
    <x v="1"/>
    <s v="3823.70.90"/>
    <n v="16.22"/>
    <s v="MT"/>
    <s v="GALAXY SURFACTANTS  LTD.-LOCAL"/>
    <s v="GALAXY SURFACTANTS  LTD. -V-23"/>
    <n v="2610943.94"/>
    <x v="0"/>
  </r>
  <r>
    <n v="759"/>
    <n v="3107871"/>
    <s v="27.03.2017"/>
    <d v="2017-03-01T00:00:00"/>
    <n v="9103708034"/>
    <n v="1600354"/>
    <s v="VEGAROL C1214"/>
    <x v="1"/>
    <s v="3823.70.90"/>
    <n v="24.11"/>
    <s v="MT"/>
    <s v="GALAXY SURFACTANTS  LTD.-LOCAL"/>
    <s v="GALAXY SURFACTANTS  LTD. -V-23"/>
    <n v="3881002.37"/>
    <x v="0"/>
  </r>
  <r>
    <n v="760"/>
    <n v="3107872"/>
    <s v="27.03.2017"/>
    <d v="2017-03-01T00:00:00"/>
    <n v="9103708035"/>
    <n v="1600603"/>
    <s v="VEGAROL C1618 50:50 (25 KG BAG)"/>
    <x v="1"/>
    <s v="3823.70.90"/>
    <n v="9"/>
    <s v="MT"/>
    <s v="GALAXY SURFACTANTS  LTD.-LOCAL"/>
    <s v="GALAXY SURFACTANTS  LTD. -V-23"/>
    <n v="855000"/>
    <x v="0"/>
  </r>
  <r>
    <n v="761"/>
    <n v="3107873"/>
    <s v="27.03.2017"/>
    <d v="2017-03-01T00:00:00"/>
    <n v="9103708036"/>
    <n v="1600591"/>
    <s v="GLYCERIN IP (250 KG DRUM)"/>
    <x v="3"/>
    <s v="2905.45.00"/>
    <n v="9"/>
    <s v="MT"/>
    <s v="KHONA DRUG AGENCIES"/>
    <s v="KHONA DRUG AGENCIES"/>
    <n v="576000"/>
    <x v="0"/>
  </r>
  <r>
    <n v="762"/>
    <n v="3107874"/>
    <s v="27.03.2017"/>
    <d v="2017-03-01T00:00:00"/>
    <n v="9103708037"/>
    <n v="1600397"/>
    <s v="STEARIC ACID UTSR (25 KG BAG)"/>
    <x v="2"/>
    <s v="3823.11.90"/>
    <n v="16"/>
    <s v="MT"/>
    <s v="APOLLO TYRES LIMITED  KALAMASSERY"/>
    <s v="APOLLO TYRES LIMITED  KALAMASSERY"/>
    <n v="1002960"/>
    <x v="0"/>
  </r>
  <r>
    <n v="763"/>
    <n v="3107875"/>
    <s v="28.03.2017"/>
    <d v="2017-03-01T00:00:00"/>
    <n v="9103708038"/>
    <n v="1600385"/>
    <s v="LOW GRADE FATTY ALCOHOL"/>
    <x v="1"/>
    <s v="3823.70.90"/>
    <n v="23.41"/>
    <s v="MT"/>
    <s v="MAGMA PETROCHEM ENERGY"/>
    <s v="MAGMA PETROCHEM ENERGY"/>
    <n v="392620.58"/>
    <x v="0"/>
  </r>
  <r>
    <n v="764"/>
    <n v="3107876"/>
    <s v="28.03.2017"/>
    <d v="2017-03-01T00:00:00"/>
    <n v="9103708039"/>
    <n v="1600354"/>
    <s v="VEGAROL C1214"/>
    <x v="1"/>
    <s v="3823.70.90"/>
    <n v="16.79"/>
    <s v="MT"/>
    <s v="GALAXY SURFACTANTS  LTD.-LOCAL"/>
    <s v="GALAXY SURFACTANTS  LTD. -V-23"/>
    <n v="2702697.21"/>
    <x v="0"/>
  </r>
  <r>
    <n v="765"/>
    <n v="3107877"/>
    <s v="28.03.2017"/>
    <d v="2017-03-01T00:00:00"/>
    <n v="9103708040"/>
    <n v="1600354"/>
    <s v="VEGAROL C1214"/>
    <x v="1"/>
    <s v="3823.70.90"/>
    <n v="21.08"/>
    <s v="MT"/>
    <s v="GALAXY SURFACTANTS  LTD.-LOCAL"/>
    <s v="GALAXY SURFACTANTS  LTD. -V-23"/>
    <n v="3393261.3"/>
    <x v="0"/>
  </r>
  <r>
    <n v="766"/>
    <n v="3107878"/>
    <s v="28.03.2017"/>
    <d v="2017-03-01T00:00:00"/>
    <n v="9103708041"/>
    <n v="1600354"/>
    <s v="VEGAROL C1214"/>
    <x v="1"/>
    <s v="3823.70.90"/>
    <n v="20.57"/>
    <s v="MT"/>
    <s v="GALAXY SURFACTANTS  LTD.-LOCAL"/>
    <s v="GALAXY SURFACTANTS  LTD. -V-23"/>
    <n v="3311166.27"/>
    <x v="0"/>
  </r>
  <r>
    <n v="767"/>
    <n v="3107879"/>
    <s v="29.03.2017"/>
    <d v="2017-03-01T00:00:00"/>
    <n v="9103708042"/>
    <n v="1600290"/>
    <s v="HYDROGEN GAS"/>
    <x v="0"/>
    <s v="2804.10.00"/>
    <n v="2106"/>
    <s v="M3"/>
    <s v="SMG GASES &amp; CHEMICALS PVT.LTD."/>
    <s v="EVONIK CATALYSTS INDIA PVT. LTD."/>
    <n v="54756"/>
    <x v="0"/>
  </r>
  <r>
    <n v="768"/>
    <n v="3107880"/>
    <s v="29.03.2017"/>
    <d v="2017-03-01T00:00:00"/>
    <n v="9103708043"/>
    <n v="1600300"/>
    <s v="ERUCIC ACID 90%"/>
    <x v="2"/>
    <s v="2916.19.90"/>
    <n v="16"/>
    <s v="MT"/>
    <s v="FINE ORGANIC INDUSTRIES PVT. LTD."/>
    <s v="FINE ORGANIC INDUSTRIES PVT. LTD."/>
    <n v="2912000"/>
    <x v="0"/>
  </r>
  <r>
    <n v="769"/>
    <n v="3107881"/>
    <s v="29.03.2017"/>
    <d v="2017-03-01T00:00:00"/>
    <n v="9103708044"/>
    <n v="1600290"/>
    <s v="HYDROGEN GAS"/>
    <x v="0"/>
    <s v="2804.10.00"/>
    <n v="2410"/>
    <s v="M3"/>
    <s v="LIQUID AIR"/>
    <s v="NOCIL LIMITED"/>
    <n v="62660"/>
    <x v="0"/>
  </r>
  <r>
    <n v="770"/>
    <n v="3107882"/>
    <s v="29.03.2017"/>
    <d v="2017-03-01T00:00:00"/>
    <n v="9103708045"/>
    <n v="1600290"/>
    <s v="HYDROGEN GAS"/>
    <x v="0"/>
    <s v="2804.10.00"/>
    <n v="2643"/>
    <s v="M3"/>
    <s v="SMG GASES &amp; CHEMICALS PVT.LTD."/>
    <s v="JOHNSON MATTHEY CHEMICALS PVT.LTD."/>
    <n v="68718"/>
    <x v="0"/>
  </r>
  <r>
    <n v="771"/>
    <n v="3107883"/>
    <s v="29.03.2017"/>
    <d v="2017-03-01T00:00:00"/>
    <n v="9103708046"/>
    <n v="1600591"/>
    <s v="GLYCERIN IP (250 KG DRUM)"/>
    <x v="3"/>
    <s v="2905.45.00"/>
    <n v="0.75"/>
    <s v="MT"/>
    <s v="THE HIMALAYA DRUG COMPANY- BANGLORE"/>
    <s v="THE HIMALAYA DRUG COMPANY- BANGLORE"/>
    <n v="43125"/>
    <x v="0"/>
  </r>
  <r>
    <n v="772"/>
    <n v="3107884"/>
    <s v="29.03.2017"/>
    <d v="2017-03-01T00:00:00"/>
    <n v="9103708047"/>
    <n v="1600591"/>
    <s v="GLYCERIN IP (250 KG DRUM)"/>
    <x v="3"/>
    <s v="2905.45.00"/>
    <n v="3"/>
    <s v="MT"/>
    <s v="THE HIMALAYA DRUG COMPANY- BANGLORE"/>
    <s v="THE HIMALAYA DRUG COMPANY- BANGLORE"/>
    <n v="172500"/>
    <x v="0"/>
  </r>
  <r>
    <n v="773"/>
    <n v="3107885"/>
    <s v="29.03.2017"/>
    <d v="2017-03-01T00:00:00"/>
    <n v="9103708048"/>
    <n v="1600591"/>
    <s v="GLYCERIN IP (250 KG DRUM)"/>
    <x v="3"/>
    <s v="2905.45.00"/>
    <n v="3"/>
    <s v="MT"/>
    <s v="THE HIMALAYA DRUG COMPANY- BANGLORE"/>
    <s v="THE HIMALAYA DRUG COMPANY- BANGLORE"/>
    <n v="172500"/>
    <x v="0"/>
  </r>
  <r>
    <n v="774"/>
    <n v="3107886"/>
    <s v="29.03.2017"/>
    <d v="2017-03-01T00:00:00"/>
    <n v="9103708049"/>
    <n v="1600591"/>
    <s v="GLYCERIN IP (250 KG DRUM)"/>
    <x v="3"/>
    <s v="2905.45.00"/>
    <n v="3.5"/>
    <s v="MT"/>
    <s v="THE HIMALAYA DRUG COMPANY- BANGLORE"/>
    <s v="NAXPAR PHARMA P.LTD."/>
    <n v="201250"/>
    <x v="0"/>
  </r>
  <r>
    <n v="775"/>
    <n v="3107887"/>
    <s v="29.03.2017"/>
    <d v="2017-03-01T00:00:00"/>
    <n v="9103708050"/>
    <n v="1600591"/>
    <s v="GLYCERIN IP (250 KG DRUM)"/>
    <x v="3"/>
    <s v="2905.45.00"/>
    <n v="2.25"/>
    <s v="MT"/>
    <s v="THE HIMALAYA DRUG COMPANY- BANGLORE"/>
    <s v="PRITAM INTERNATIONAL PVT LTD."/>
    <n v="129375"/>
    <x v="0"/>
  </r>
  <r>
    <n v="776"/>
    <n v="3107888"/>
    <s v="29.03.2017"/>
    <d v="2017-03-01T00:00:00"/>
    <n v="9103708051"/>
    <n v="1600591"/>
    <s v="GLYCERIN IP (250 KG DRUM)"/>
    <x v="3"/>
    <s v="2905.45.00"/>
    <n v="1"/>
    <s v="MT"/>
    <s v="THE HIMALAYA DRUG COMPANY- BANGLORE"/>
    <s v="NAXPAR PHARMA P.LTD."/>
    <n v="57500"/>
    <x v="0"/>
  </r>
  <r>
    <n v="777"/>
    <n v="3107889"/>
    <s v="29.03.2017"/>
    <d v="2017-03-01T00:00:00"/>
    <n v="9103708052"/>
    <n v="1600591"/>
    <s v="GLYCERIN IP (250 KG DRUM)"/>
    <x v="3"/>
    <s v="2905.45.00"/>
    <n v="2.5"/>
    <s v="MT"/>
    <s v="THE HIMALAYA DRUG COMPANY- BANGLORE"/>
    <s v="ULTRA BEAUTY CARE PVT LTD."/>
    <n v="143750"/>
    <x v="0"/>
  </r>
  <r>
    <n v="778"/>
    <n v="3107890"/>
    <s v="29.03.2017"/>
    <d v="2017-03-01T00:00:00"/>
    <n v="9103708053"/>
    <n v="1600845"/>
    <s v="VEGAROL C16 98 (25 KG BAG)"/>
    <x v="1"/>
    <s v="2905.17.00"/>
    <n v="0.5"/>
    <s v="MT"/>
    <s v="THE HIMALAYA DRUG COMPANY- BANGLORE"/>
    <s v="ULTRA BEAUTY CARE PVT LTD."/>
    <n v="51500"/>
    <x v="0"/>
  </r>
  <r>
    <n v="779"/>
    <n v="3107891"/>
    <s v="29.03.2017"/>
    <d v="2017-03-01T00:00:00"/>
    <n v="9103708054"/>
    <n v="1600845"/>
    <s v="VEGAROL C16 98 (25 KG BAG)"/>
    <x v="1"/>
    <s v="2905.17.00"/>
    <n v="2"/>
    <s v="MT"/>
    <s v="THE HIMALAYA DRUG COMPANY- BANGLORE"/>
    <s v="ARCHEESH LABORATORIES"/>
    <n v="206000"/>
    <x v="0"/>
  </r>
  <r>
    <n v="780"/>
    <n v="3107892"/>
    <s v="29.03.2017"/>
    <d v="2017-03-01T00:00:00"/>
    <n v="9103708055"/>
    <n v="1600845"/>
    <s v="VEGAROL C16 98 (25 KG BAG)"/>
    <x v="1"/>
    <s v="2905.17.00"/>
    <n v="1"/>
    <s v="MT"/>
    <s v="THE HIMALAYA DRUG COMPANY- BANGLORE"/>
    <s v="KAMSON HEALTHCARE PVT. LTD."/>
    <n v="103000"/>
    <x v="0"/>
  </r>
  <r>
    <n v="781"/>
    <n v="3107893"/>
    <s v="29.03.2017"/>
    <d v="2017-03-01T00:00:00"/>
    <n v="9103708056"/>
    <n v="1601226"/>
    <s v="STEARIC ACID 92 BULK"/>
    <x v="2"/>
    <s v="2915.70.20"/>
    <n v="19.64"/>
    <s v="MT"/>
    <s v="FINE ORGANIC INDUSTRIES PVT. LTD."/>
    <s v="FINE ORGANIC INDUSTRIES PVT. LTD."/>
    <n v="1414080"/>
    <x v="0"/>
  </r>
  <r>
    <n v="782"/>
    <n v="3107894"/>
    <s v="29.03.2017"/>
    <d v="2017-03-01T00:00:00"/>
    <n v="9103708057"/>
    <n v="1600290"/>
    <s v="HYDROGEN GAS"/>
    <x v="0"/>
    <s v="2804.10.00"/>
    <n v="1601"/>
    <s v="M3"/>
    <s v="LIQUID AIR"/>
    <s v="TATA STEEL LIMITED"/>
    <n v="41626"/>
    <x v="0"/>
  </r>
  <r>
    <n v="783"/>
    <n v="3107895"/>
    <s v="29.03.2017"/>
    <d v="2017-03-01T00:00:00"/>
    <n v="9103708058"/>
    <n v="1600290"/>
    <s v="HYDROGEN GAS"/>
    <x v="0"/>
    <s v="2804.10.00"/>
    <n v="1281"/>
    <s v="M3"/>
    <s v="SMG GASES &amp; CHEMICALS PVT.LTD."/>
    <s v="DEEPAK NITRITE LTD. - ROHA"/>
    <n v="33306"/>
    <x v="0"/>
  </r>
  <r>
    <n v="784"/>
    <n v="3107896"/>
    <s v="29.03.2017"/>
    <d v="2017-03-01T00:00:00"/>
    <n v="9103708059"/>
    <n v="1600290"/>
    <s v="HYDROGEN GAS"/>
    <x v="0"/>
    <s v="2804.10.00"/>
    <n v="1424"/>
    <s v="M3"/>
    <s v="LIQUID AIR"/>
    <s v="TATA STEEL LIMITED"/>
    <n v="37024"/>
    <x v="0"/>
  </r>
  <r>
    <n v="785"/>
    <n v="3107897"/>
    <s v="29.03.2017"/>
    <d v="2017-03-01T00:00:00"/>
    <n v="9103708060"/>
    <n v="1700098"/>
    <s v="COAL FLYASH"/>
    <x v="5"/>
    <s v="2621.90.00"/>
    <n v="12.18"/>
    <s v="MT"/>
    <s v="K.D.PATIL &amp; CONSTRUCTION"/>
    <s v="K.D.PATIL &amp; CONSTRUCTION"/>
    <n v="121.8"/>
    <x v="2"/>
  </r>
  <r>
    <n v="786"/>
    <n v="3107898"/>
    <s v="29.03.2017"/>
    <d v="2017-03-01T00:00:00"/>
    <n v="9103708061"/>
    <n v="1600676"/>
    <s v="DISTILLED FATTY ACID (180 KG DRUM)"/>
    <x v="2"/>
    <s v="3823.19.00"/>
    <n v="9"/>
    <s v="MT"/>
    <s v="AMWAY INDIA ENTERPRISES PVT. LTD."/>
    <s v="AMWAY INDIA ENTERPRISES P. LTD."/>
    <n v="1512000"/>
    <x v="0"/>
  </r>
  <r>
    <n v="787"/>
    <n v="3107899"/>
    <s v="29.03.2017"/>
    <d v="2017-03-01T00:00:00"/>
    <n v="9103708062"/>
    <n v="1600516"/>
    <s v="GLYCERIN CP (250 KG DRUM)"/>
    <x v="3"/>
    <s v="2905.45.00"/>
    <n v="5"/>
    <s v="MT"/>
    <s v="H.K. ENTERPRISE"/>
    <s v="H.K. ENTERPRISE"/>
    <n v="250000"/>
    <x v="0"/>
  </r>
  <r>
    <n v="788"/>
    <n v="3107900"/>
    <s v="29.03.2017"/>
    <d v="2017-03-01T00:00:00"/>
    <n v="9103708063"/>
    <n v="1600516"/>
    <s v="GLYCERIN CP (250 KG DRUM)"/>
    <x v="3"/>
    <s v="2905.45.00"/>
    <n v="4"/>
    <s v="MT"/>
    <s v="REMIK TRADING COMPANY PVT LTD"/>
    <s v="REMIK TRADING COMPANY PVT.LTD.-VATV"/>
    <n v="246000"/>
    <x v="0"/>
  </r>
  <r>
    <n v="789"/>
    <n v="3107901"/>
    <s v="29.03.2017"/>
    <d v="2017-03-01T00:00:00"/>
    <n v="9103708064"/>
    <n v="1600603"/>
    <s v="VEGAROL C1618 50:50 (25 KG BAG)"/>
    <x v="1"/>
    <s v="3823.70.90"/>
    <n v="4.5"/>
    <s v="MT"/>
    <s v="KHONA DRUG AGENCIES"/>
    <s v="ENCUBE  ETHICALS PVT. LTD."/>
    <n v="459000"/>
    <x v="0"/>
  </r>
  <r>
    <n v="790"/>
    <n v="3107902"/>
    <s v="29.03.2017"/>
    <d v="2017-03-01T00:00:00"/>
    <n v="9103708065"/>
    <n v="1600602"/>
    <s v="VEGAROL C1618 TA (25 KG BAG)"/>
    <x v="1"/>
    <s v="3823.70.90"/>
    <n v="9"/>
    <s v="MT"/>
    <s v="KHANNA &amp; KHANNA LIMITED."/>
    <s v="KHANNA &amp; KHANNA LIMITED."/>
    <n v="873000"/>
    <x v="0"/>
  </r>
  <r>
    <n v="791"/>
    <n v="3107903"/>
    <s v="29.03.2017"/>
    <d v="2017-03-01T00:00:00"/>
    <n v="9103708066"/>
    <n v="1600602"/>
    <s v="VEGAROL C1618 TA (25 KG BAG)"/>
    <x v="1"/>
    <s v="3823.70.90"/>
    <n v="9"/>
    <s v="MT"/>
    <s v="KHONA DRUG AGENCIES"/>
    <s v="KHONA DRUG AGENCIES"/>
    <n v="873000"/>
    <x v="0"/>
  </r>
  <r>
    <n v="792"/>
    <n v="3107904"/>
    <s v="29.03.2017"/>
    <d v="2017-03-01T00:00:00"/>
    <n v="9103708067"/>
    <n v="1600375"/>
    <s v="VEGAROL C22 80 (25 KG BAG)"/>
    <x v="1"/>
    <s v="3823.70.90"/>
    <n v="0.2"/>
    <s v="MT"/>
    <s v="GALAXY SURFACTANTS  LTD.-LOCAL"/>
    <s v="GALAXY  SURFACTANTS LTD. M-3"/>
    <n v="54600"/>
    <x v="0"/>
  </r>
  <r>
    <n v="793"/>
    <n v="3107905"/>
    <s v="29.03.2017"/>
    <d v="2017-03-01T00:00:00"/>
    <n v="9103708068"/>
    <n v="1600397"/>
    <s v="STEARIC ACID UTSR (25 KG BAG)"/>
    <x v="2"/>
    <s v="3823.11.90"/>
    <n v="16"/>
    <s v="MT"/>
    <s v="APOLLO TYRE LTD.- CHENNAI"/>
    <s v="APOLLO TYRE LTD.- CHENNAI"/>
    <n v="979904"/>
    <x v="0"/>
  </r>
  <r>
    <n v="794"/>
    <n v="3107906"/>
    <s v="29.03.2017"/>
    <d v="2017-03-01T00:00:00"/>
    <n v="9103708069"/>
    <n v="1600315"/>
    <s v="VEGAROL C18 98 (25 KG BAG)"/>
    <x v="1"/>
    <s v="2905.17.00"/>
    <n v="9"/>
    <s v="MT"/>
    <s v="CRODA INDIA COMPANY PVT. LTD."/>
    <s v="CRODA INDIA COMPANY PVT. LTD."/>
    <n v="931500"/>
    <x v="0"/>
  </r>
  <r>
    <n v="795"/>
    <n v="3202001"/>
    <s v="29.03.2017"/>
    <d v="2017-03-01T00:00:00"/>
    <n v="7103751901"/>
    <n v="1600362"/>
    <s v="VEGAROL C1618 50:50 (25 KG BAG)"/>
    <x v="1"/>
    <s v="3823.70.90"/>
    <n v="18"/>
    <s v="MT"/>
    <s v="L'OREAL COSMETICS INDUSTRY"/>
    <s v="L'OREAL COSMETICS INDUSTRY"/>
    <n v="1869726"/>
    <x v="1"/>
  </r>
  <r>
    <n v="796"/>
    <n v="3202002"/>
    <s v="29.03.2017"/>
    <d v="2017-03-01T00:00:00"/>
    <n v="7103751902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797"/>
    <n v="3202003"/>
    <s v="29.03.2017"/>
    <d v="2017-03-01T00:00:00"/>
    <n v="7103751903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798"/>
    <n v="3202004"/>
    <s v="29.03.2017"/>
    <d v="2017-03-01T00:00:00"/>
    <n v="7103751904"/>
    <n v="1600393"/>
    <s v="VEGAROL C1618 TA (25 KG BAG)"/>
    <x v="1"/>
    <s v="3823.70.90"/>
    <n v="16"/>
    <s v="MT"/>
    <s v="SIYEZA FINECHEM (PTY) LTD"/>
    <s v="SIYEZA FINECHEM (PTY) LTD"/>
    <n v="1510401.66"/>
    <x v="1"/>
  </r>
  <r>
    <n v="799"/>
    <n v="3202005"/>
    <s v="29.03.2017"/>
    <d v="2017-03-01T00:00:00"/>
    <n v="7103751905"/>
    <n v="1600393"/>
    <s v="VEGAROL C1618 TA (25 KG BAG)"/>
    <x v="1"/>
    <s v="3823.70.90"/>
    <n v="16"/>
    <s v="MT"/>
    <s v="SIYEZA FINECHEM (PTY) LTD"/>
    <s v="SIYEZA FINECHEM (PTY) LTD"/>
    <n v="1510401.66"/>
    <x v="1"/>
  </r>
  <r>
    <n v="800"/>
    <n v="3202006"/>
    <s v="29.03.2017"/>
    <d v="2017-03-01T00:00:00"/>
    <n v="7103751906"/>
    <n v="1600120"/>
    <s v="VEGAROL C16 98 (25 KG BAG)"/>
    <x v="1"/>
    <s v="2905.17.00"/>
    <n v="24"/>
    <s v="MT"/>
    <s v="Polyrheo (Canada) Inc"/>
    <s v="Polyrheo (Canada) Inc"/>
    <n v="2425969.4900000002"/>
    <x v="1"/>
  </r>
  <r>
    <n v="801"/>
    <n v="3202007"/>
    <s v="29.03.2017"/>
    <d v="2017-03-01T00:00:00"/>
    <n v="7103751907"/>
    <n v="1600815"/>
    <s v="VEGAROL C1618 TA (25 KG BAG) (MB)"/>
    <x v="1"/>
    <s v="3823.70.90"/>
    <n v="12"/>
    <s v="MT"/>
    <s v="LOREAL MFG MIDRAND (PTY) LTD"/>
    <s v="LOREAL MFG MIDRAND (PTY) LTD"/>
    <n v="1154098.5"/>
    <x v="1"/>
  </r>
  <r>
    <n v="802"/>
    <n v="3202008"/>
    <s v="29.03.2017"/>
    <d v="2017-03-01T00:00:00"/>
    <n v="7103751908"/>
    <n v="1600393"/>
    <s v="VEGAROL C1618 TA (25 KG BAG)"/>
    <x v="1"/>
    <s v="3823.70.90"/>
    <n v="16"/>
    <s v="MT"/>
    <s v="Tarmesh Europe S.R.L."/>
    <s v="Tarmesh Overseas Limited"/>
    <n v="1383785.86"/>
    <x v="1"/>
  </r>
  <r>
    <n v="803"/>
    <n v="3107907"/>
    <s v="30.03.2017"/>
    <d v="2017-03-01T00:00:00"/>
    <n v="9103708070"/>
    <n v="1600354"/>
    <s v="VEGAROL C1214"/>
    <x v="1"/>
    <s v="3823.70.90"/>
    <n v="24.51"/>
    <s v="MT"/>
    <s v="GALAXY SURFACTANTS  LTD.-LOCAL"/>
    <s v="GALAXY SURFACTANTS  LTD. -V-23"/>
    <n v="3945390.63"/>
    <x v="0"/>
  </r>
  <r>
    <n v="804"/>
    <n v="3107908"/>
    <s v="30.03.2017"/>
    <d v="2017-03-01T00:00:00"/>
    <n v="9103708071"/>
    <n v="1600354"/>
    <s v="VEGAROL C1214"/>
    <x v="1"/>
    <s v="3823.70.90"/>
    <n v="23.3"/>
    <s v="MT"/>
    <s v="GALAXY SURFACTANTS  LTD.-LOCAL"/>
    <s v="GALAXY SURFACTANTS  LTD. -V-23"/>
    <n v="3750616.15"/>
    <x v="0"/>
  </r>
  <r>
    <n v="805"/>
    <n v="3107909"/>
    <s v="30.03.2017"/>
    <d v="2017-03-01T00:00:00"/>
    <n v="9103708072"/>
    <n v="1600354"/>
    <s v="VEGAROL C1214"/>
    <x v="1"/>
    <s v="3823.70.90"/>
    <n v="16.5"/>
    <s v="MT"/>
    <s v="GALAXY SURFACTANTS  LTD.-LOCAL"/>
    <s v="GALAXY SURFACTANTS  LTD. -V-23"/>
    <n v="2656015.73"/>
    <x v="0"/>
  </r>
  <r>
    <n v="806"/>
    <n v="3107910"/>
    <s v="30.03.2017"/>
    <d v="2017-03-01T00:00:00"/>
    <n v="9103708073"/>
    <n v="1600343"/>
    <s v="VEGACID C18 80"/>
    <x v="2"/>
    <s v="3823.19.00"/>
    <n v="25.26"/>
    <s v="MT"/>
    <s v="KUSA CHEMICALS PVT. LTD"/>
    <s v="KUSA CHEMICALS PVT. LTD"/>
    <n v="1995540"/>
    <x v="0"/>
  </r>
  <r>
    <n v="807"/>
    <n v="3107911"/>
    <s v="30.03.2017"/>
    <d v="2017-03-01T00:00:00"/>
    <n v="9103708074"/>
    <n v="1600385"/>
    <s v="LOW GRADE FATTY ALCOHOL"/>
    <x v="1"/>
    <s v="3823.70.90"/>
    <n v="21.03"/>
    <s v="MT"/>
    <s v="OZONE INTERNATIONAL"/>
    <s v="OZONE INTERNATIONAL"/>
    <n v="387974.9"/>
    <x v="0"/>
  </r>
  <r>
    <n v="808"/>
    <n v="3107912"/>
    <s v="30.03.2017"/>
    <d v="2017-03-01T00:00:00"/>
    <n v="9103708075"/>
    <n v="1600385"/>
    <s v="LOW GRADE FATTY ALCOHOL"/>
    <x v="1"/>
    <s v="3823.70.90"/>
    <n v="18.7"/>
    <s v="MT"/>
    <s v="OZONE INTERNATIONAL"/>
    <s v="OZONE INTERNATIONAL"/>
    <n v="344989.57"/>
    <x v="0"/>
  </r>
  <r>
    <n v="809"/>
    <n v="3107913"/>
    <s v="30.03.2017"/>
    <d v="2017-03-01T00:00:00"/>
    <n v="9103708076"/>
    <n v="1600290"/>
    <s v="HYDROGEN GAS"/>
    <x v="0"/>
    <s v="2804.10.00"/>
    <n v="1903"/>
    <s v="M3"/>
    <s v="MODERN INDUSTRIAL GASES PVT. LTD."/>
    <s v="MODERN INDUSTRIAL GASES PVT. LTD."/>
    <n v="49478"/>
    <x v="0"/>
  </r>
  <r>
    <n v="810"/>
    <n v="3107914"/>
    <s v="30.03.2017"/>
    <d v="2017-03-01T00:00:00"/>
    <n v="9103708077"/>
    <n v="1600530"/>
    <s v="LOW GRADE MIXED FATTY ACID GRADE 2"/>
    <x v="2"/>
    <s v="3823.19.00"/>
    <n v="9.18"/>
    <s v="MT"/>
    <s v="AAS Mohd Trading Co"/>
    <s v="AAS Mohd Trading Co"/>
    <n v="1927.8"/>
    <x v="0"/>
  </r>
  <r>
    <n v="811"/>
    <n v="3107915"/>
    <s v="30.03.2017"/>
    <d v="2017-03-01T00:00:00"/>
    <n v="9103708078"/>
    <n v="1600591"/>
    <s v="GLYCERIN IP (250 KG DRUM)"/>
    <x v="3"/>
    <s v="2905.45.00"/>
    <n v="8"/>
    <s v="MT"/>
    <s v="SANOFI SYNTHELABO (INDIA) PVT. LTD."/>
    <s v="ELYSIUM PHARMACEUTICALS LIMITED"/>
    <n v="432000"/>
    <x v="0"/>
  </r>
  <r>
    <n v="812"/>
    <n v="3107916"/>
    <s v="30.03.2017"/>
    <d v="2017-03-01T00:00:00"/>
    <n v="9103708079"/>
    <n v="1600385"/>
    <s v="LOW GRADE FATTY ALCOHOL"/>
    <x v="1"/>
    <s v="3823.70.90"/>
    <n v="20.14"/>
    <s v="MT"/>
    <s v="MAGMA PETROCHEM ENERGY"/>
    <s v="MAGMA PETROCHEM ENERGY"/>
    <n v="337777.81"/>
    <x v="0"/>
  </r>
  <r>
    <n v="813"/>
    <n v="3107917"/>
    <s v="30.03.2017"/>
    <d v="2017-03-01T00:00:00"/>
    <n v="9103708080"/>
    <n v="1600516"/>
    <s v="GLYCERIN CP (250 KG DRUM)"/>
    <x v="3"/>
    <s v="2905.45.00"/>
    <n v="1.75"/>
    <s v="MT"/>
    <s v="GIVAUDAN (INDIA)  PVT. LTD."/>
    <s v="GIVAUDAN (INDIA)  PVT. LTD."/>
    <n v="105000"/>
    <x v="0"/>
  </r>
  <r>
    <n v="814"/>
    <n v="3107918"/>
    <s v="30.03.2017"/>
    <d v="2017-03-01T00:00:00"/>
    <n v="9103708081"/>
    <n v="1600292"/>
    <s v="CAPRYLIC ACID 99% (180 KG DRUM)"/>
    <x v="2"/>
    <s v="2915.90.20"/>
    <n v="0.72"/>
    <s v="MT"/>
    <s v="TRIVENI INTERCHEM PVT. LTD."/>
    <s v="TRIVENI INTERCHEM PVT. LTD."/>
    <n v="295200"/>
    <x v="0"/>
  </r>
  <r>
    <n v="815"/>
    <n v="3107919"/>
    <s v="30.03.2017"/>
    <d v="2017-03-01T00:00:00"/>
    <n v="9103708082"/>
    <n v="1600354"/>
    <s v="VEGAROL C1214"/>
    <x v="1"/>
    <s v="3823.70.90"/>
    <n v="21.14"/>
    <s v="MT"/>
    <s v="GALAXY SURFACTANTS  LTD.-LOCAL"/>
    <s v="GALAXY SURFACTANTS  LTD. -V-23"/>
    <n v="3402919.54"/>
    <x v="0"/>
  </r>
  <r>
    <n v="816"/>
    <n v="3107920"/>
    <s v="30.03.2017"/>
    <d v="2017-03-01T00:00:00"/>
    <n v="9103708083"/>
    <n v="1600397"/>
    <s v="STEARIC ACID UTSR (25 KG BAG)"/>
    <x v="2"/>
    <s v="3823.11.90"/>
    <n v="20"/>
    <s v="MT"/>
    <s v="GOODYEAR INDIA LIMITED."/>
    <s v="GOODYEAR INDIA LIMITED."/>
    <n v="1240000"/>
    <x v="0"/>
  </r>
  <r>
    <n v="817"/>
    <n v="3107921"/>
    <s v="30.03.2017"/>
    <d v="2017-03-01T00:00:00"/>
    <n v="9103708084"/>
    <n v="1600290"/>
    <s v="HYDROGEN GAS"/>
    <x v="0"/>
    <s v="2804.10.00"/>
    <n v="2613"/>
    <s v="M3"/>
    <s v="LIQUID AIR"/>
    <s v="NOCIL LIMITED"/>
    <n v="67938"/>
    <x v="0"/>
  </r>
  <r>
    <n v="818"/>
    <n v="3107922"/>
    <s v="30.03.2017"/>
    <d v="2017-03-01T00:00:00"/>
    <n v="9103708085"/>
    <n v="1600354"/>
    <s v="VEGAROL C1214"/>
    <x v="1"/>
    <s v="3823.70.90"/>
    <n v="20.91"/>
    <s v="MT"/>
    <s v="GALAXY SURFACTANTS  LTD.-LOCAL"/>
    <s v="GALAXY SURFACTANTS  LTD. -V-23"/>
    <n v="3365896.29"/>
    <x v="0"/>
  </r>
  <r>
    <n v="819"/>
    <n v="3107923"/>
    <s v="30.03.2017"/>
    <d v="2017-03-01T00:00:00"/>
    <n v="9103708086"/>
    <n v="1600397"/>
    <s v="STEARIC ACID UTSR (25 KG BAG)"/>
    <x v="2"/>
    <s v="3823.11.90"/>
    <n v="8.5500000000000007"/>
    <s v="MT"/>
    <s v="GOODYEAR SOUTH-ASIA  TYRES PVT. LTD"/>
    <s v="GOODYEAR SOUTH-ASIA  TYRES PVT. LTD"/>
    <n v="530100"/>
    <x v="0"/>
  </r>
  <r>
    <n v="820"/>
    <n v="3107924"/>
    <s v="30.03.2017"/>
    <d v="2017-03-01T00:00:00"/>
    <n v="9103708087"/>
    <n v="1600602"/>
    <s v="VEGAROL C1618 TA (25 KG BAG)"/>
    <x v="1"/>
    <s v="3823.70.90"/>
    <n v="5"/>
    <s v="MT"/>
    <s v="KHONA DRUG AGENCIES"/>
    <s v="KHONA DRUG AGENCIES"/>
    <n v="485000"/>
    <x v="0"/>
  </r>
  <r>
    <n v="821"/>
    <n v="3107925"/>
    <s v="30.03.2017"/>
    <d v="2017-03-01T00:00:00"/>
    <n v="9103708088"/>
    <n v="1600611"/>
    <s v="GLYCERIN BP (250 KG DRUM)"/>
    <x v="3"/>
    <s v="2905.45.00"/>
    <n v="2"/>
    <s v="MT"/>
    <s v="KHONA DRUG AGENCIES"/>
    <s v="KHONA DRUG AGENCIES"/>
    <n v="132000"/>
    <x v="0"/>
  </r>
  <r>
    <n v="822"/>
    <n v="3107926"/>
    <s v="30.03.2017"/>
    <d v="2017-03-01T00:00:00"/>
    <n v="9103708089"/>
    <n v="1600611"/>
    <s v="GLYCERIN BP (250 KG DRUM)"/>
    <x v="3"/>
    <s v="2905.45.00"/>
    <n v="0.25"/>
    <s v="MT"/>
    <s v="KHONA DRUG AGENCIES"/>
    <s v="KHONA DRUG AGENCIES"/>
    <n v="16500"/>
    <x v="0"/>
  </r>
  <r>
    <n v="823"/>
    <n v="3107927"/>
    <s v="30.03.2017"/>
    <d v="2017-03-01T00:00:00"/>
    <n v="9103708090"/>
    <n v="1600603"/>
    <s v="VEGAROL C1618 50:50 (25 KG BAG)"/>
    <x v="1"/>
    <s v="3823.70.90"/>
    <n v="9"/>
    <s v="MT"/>
    <s v="GALAXY SURFACTANTS  LTD.-LOCAL"/>
    <s v="GALAXY SURFACTANTS  LTD. -V-23"/>
    <n v="855000"/>
    <x v="0"/>
  </r>
  <r>
    <n v="824"/>
    <n v="3107928"/>
    <s v="30.03.2017"/>
    <d v="2017-03-01T00:00:00"/>
    <n v="9103708091"/>
    <n v="1600676"/>
    <s v="DISTILLED FATTY ACID (180 KG DRUM)"/>
    <x v="2"/>
    <s v="3823.19.00"/>
    <n v="15.48"/>
    <s v="MT"/>
    <s v="AMWAY INDIA ENTERPRISES PVT. LTD."/>
    <s v="AMWAY INDIA ENTERPRISES P. LTD."/>
    <n v="2600640"/>
    <x v="0"/>
  </r>
  <r>
    <n v="825"/>
    <n v="3202009"/>
    <s v="30.03.2017"/>
    <d v="2017-03-01T00:00:00"/>
    <n v="7103751909"/>
    <n v="1600393"/>
    <s v="VEGAROL C1618 TA (25 KG BAG)"/>
    <x v="1"/>
    <s v="3823.70.90"/>
    <n v="16"/>
    <s v="MT"/>
    <s v="Tarmesh Europe S.R.L."/>
    <s v="Tarmesh Overseas Limited"/>
    <n v="1383785.86"/>
    <x v="1"/>
  </r>
  <r>
    <n v="826"/>
    <n v="3202010"/>
    <s v="30.03.2017"/>
    <d v="2017-03-01T00:00:00"/>
    <n v="7103751910"/>
    <n v="1600393"/>
    <s v="VEGAROL C1618 TA (25 KG BAG)"/>
    <x v="1"/>
    <s v="3823.70.90"/>
    <n v="16"/>
    <s v="MT"/>
    <s v="Tarmesh Europe S.R.L."/>
    <s v="Tarmesh Overseas Limited"/>
    <n v="1383785.86"/>
    <x v="1"/>
  </r>
  <r>
    <n v="827"/>
    <n v="3202011"/>
    <s v="30.03.2017"/>
    <d v="2017-03-01T00:00:00"/>
    <n v="7103751911"/>
    <n v="1600393"/>
    <s v="VEGAROL C1618 TA (25 KG BAG)"/>
    <x v="1"/>
    <s v="3823.70.90"/>
    <n v="16"/>
    <s v="MT"/>
    <s v="Tarmesh Europe S.R.L."/>
    <s v="Tarmesh Overseas Limited"/>
    <n v="1383785.86"/>
    <x v="1"/>
  </r>
  <r>
    <n v="828"/>
    <n v="3202012"/>
    <s v="30.03.2017"/>
    <d v="2017-03-01T00:00:00"/>
    <n v="7103751912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29"/>
    <n v="3202013"/>
    <s v="30.03.2017"/>
    <d v="2017-03-01T00:00:00"/>
    <n v="7103751913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30"/>
    <n v="3202014"/>
    <s v="30.03.2017"/>
    <d v="2017-03-01T00:00:00"/>
    <n v="7103751914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31"/>
    <n v="3202015"/>
    <s v="30.03.2017"/>
    <d v="2017-03-01T00:00:00"/>
    <n v="7103751915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32"/>
    <n v="3202016"/>
    <s v="30.03.2017"/>
    <d v="2017-03-01T00:00:00"/>
    <n v="7103751916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33"/>
    <n v="3202017"/>
    <s v="30.03.2017"/>
    <d v="2017-03-01T00:00:00"/>
    <n v="7103751917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34"/>
    <n v="3202018"/>
    <s v="30.03.2017"/>
    <d v="2017-03-01T00:00:00"/>
    <n v="7103751918"/>
    <n v="1600120"/>
    <s v="VEGAROL C16 98 (25 KG BAG)"/>
    <x v="1"/>
    <s v="2905.17.00"/>
    <n v="11"/>
    <s v="MT"/>
    <s v="GLOBE CHEMICALS GmbH"/>
    <s v="GLOBE CHEMICALS GmbH"/>
    <n v="1089969.3799999999"/>
    <x v="1"/>
  </r>
  <r>
    <n v="835"/>
    <n v="3202018"/>
    <s v="30.03.2017"/>
    <d v="2017-03-01T00:00:00"/>
    <n v="7103751918"/>
    <n v="1600362"/>
    <s v="VEGAROL C1618 50:50 (25 KG BAG)"/>
    <x v="1"/>
    <s v="3823.70.90"/>
    <n v="5"/>
    <s v="MT"/>
    <s v="GLOBE CHEMICALS GmbH"/>
    <s v="GLOBE CHEMICALS GmbH"/>
    <n v="485765.63"/>
    <x v="1"/>
  </r>
  <r>
    <n v="836"/>
    <n v="3202019"/>
    <s v="30.03.2017"/>
    <d v="2017-03-01T00:00:00"/>
    <n v="7103751919"/>
    <n v="1600315"/>
    <s v="VEGAROL C18 98 (25 KG BAG)"/>
    <x v="1"/>
    <s v="2905.17.00"/>
    <n v="11"/>
    <s v="MT"/>
    <s v="GLOBE CHEMICALS GmbH"/>
    <s v="GLOBE CHEMICALS GmbH"/>
    <n v="1089969.3799999999"/>
    <x v="1"/>
  </r>
  <r>
    <n v="837"/>
    <n v="3202019"/>
    <s v="30.03.2017"/>
    <d v="2017-03-01T00:00:00"/>
    <n v="7103751919"/>
    <n v="1600362"/>
    <s v="VEGAROL C1618 50:50 (25 KG BAG)"/>
    <x v="1"/>
    <s v="3823.70.90"/>
    <n v="5"/>
    <s v="MT"/>
    <s v="GLOBE CHEMICALS GmbH"/>
    <s v="GLOBE CHEMICALS GmbH"/>
    <n v="485765.63"/>
    <x v="1"/>
  </r>
  <r>
    <n v="838"/>
    <n v="3202020"/>
    <s v="30.03.2017"/>
    <d v="2017-03-01T00:00:00"/>
    <n v="7103751920"/>
    <n v="1601370"/>
    <s v="PALMITIC ACID 98% (25 KG BAG)(BEADS)"/>
    <x v="2"/>
    <s v="2915.70.10"/>
    <n v="16"/>
    <s v="MT"/>
    <s v="BERG &amp; SCHMIDT GMBH &amp; CO. KG"/>
    <s v="BERG &amp; SCHMIDT GMBH &amp; CO. KG"/>
    <n v="1114560"/>
    <x v="1"/>
  </r>
  <r>
    <n v="839"/>
    <n v="3107929"/>
    <s v="31.03.2017"/>
    <d v="2017-03-01T00:00:00"/>
    <n v="9103708092"/>
    <n v="1600354"/>
    <s v="VEGAROL C1214"/>
    <x v="1"/>
    <s v="3823.70.90"/>
    <n v="19.59"/>
    <s v="MT"/>
    <s v="INDIA  GLYCOLS  LIMITED"/>
    <s v="INDIA  GLYCOLS  LIMITED"/>
    <n v="3330300"/>
    <x v="0"/>
  </r>
  <r>
    <n v="840"/>
    <n v="3107930"/>
    <s v="31.03.2017"/>
    <d v="2017-03-01T00:00:00"/>
    <n v="9103708093"/>
    <n v="1600290"/>
    <s v="HYDROGEN GAS"/>
    <x v="0"/>
    <s v="2804.10.00"/>
    <n v="2710"/>
    <s v="M3"/>
    <s v="MODERN INDUSTRIAL GASES PVT. LTD."/>
    <s v="MODERN INDUSTRIAL GASES PVT. LTD."/>
    <n v="70460"/>
    <x v="0"/>
  </r>
  <r>
    <n v="841"/>
    <n v="3107931"/>
    <s v="31.03.2017"/>
    <d v="2017-03-01T00:00:00"/>
    <n v="9103708094"/>
    <n v="1600504"/>
    <s v="GLYCERIN CP"/>
    <x v="3"/>
    <s v="2905.45.00"/>
    <n v="19.920000000000002"/>
    <s v="MT"/>
    <s v="BASF INDIA LTD. - DAHEJ"/>
    <s v="BASF INDIA LTD. - DAHEJ"/>
    <n v="1145400"/>
    <x v="0"/>
  </r>
  <r>
    <n v="842"/>
    <n v="3107932"/>
    <s v="31.03.2017"/>
    <d v="2017-03-01T00:00:00"/>
    <n v="9103708095"/>
    <n v="1600290"/>
    <s v="HYDROGEN GAS"/>
    <x v="0"/>
    <s v="2804.10.00"/>
    <n v="2106"/>
    <s v="M3"/>
    <s v="SMG GASES &amp; CHEMICALS PVT.LTD."/>
    <s v="JOHNSON MATTHEY CHEMICALS PVT.LTD."/>
    <n v="54756"/>
    <x v="0"/>
  </r>
  <r>
    <n v="843"/>
    <n v="3107933"/>
    <s v="31.03.2017"/>
    <d v="2017-03-01T00:00:00"/>
    <n v="9103708096"/>
    <n v="1600290"/>
    <s v="HYDROGEN GAS"/>
    <x v="0"/>
    <s v="2804.10.00"/>
    <n v="2179"/>
    <s v="M3"/>
    <s v="SMG GASES &amp; CHEMICALS PVT.LTD."/>
    <s v="EVONIK CATALYSTS INDIA PVT. LTD."/>
    <n v="56654"/>
    <x v="0"/>
  </r>
  <r>
    <n v="844"/>
    <n v="3107934"/>
    <s v="31.03.2017"/>
    <d v="2017-03-01T00:00:00"/>
    <n v="9103708097"/>
    <n v="1600354"/>
    <s v="VEGAROL C1214"/>
    <x v="1"/>
    <s v="3823.70.90"/>
    <n v="16.61"/>
    <s v="MT"/>
    <s v="GALAXY SURFACTANTS  LTD.-LOCAL"/>
    <s v="GALAXY SURFACTANTS  LTD. -V-23"/>
    <n v="2673722.5"/>
    <x v="0"/>
  </r>
  <r>
    <n v="845"/>
    <n v="3107935"/>
    <s v="31.03.2017"/>
    <d v="2017-03-01T00:00:00"/>
    <n v="9103708098"/>
    <n v="1700098"/>
    <s v="COAL FLYASH"/>
    <x v="5"/>
    <s v="2621.90.00"/>
    <n v="11.94"/>
    <s v="MT"/>
    <s v="K.D.PATIL &amp; CONSTRUCTION"/>
    <s v="K.D.PATIL &amp; CONSTRUCTION"/>
    <n v="119.4"/>
    <x v="2"/>
  </r>
  <r>
    <n v="846"/>
    <n v="3107936"/>
    <s v="31.03.2017"/>
    <d v="2017-03-01T00:00:00"/>
    <n v="9103708099"/>
    <n v="1600355"/>
    <s v="VEGAROL C1214 (170 KG DRUM)"/>
    <x v="1"/>
    <s v="3823.70.90"/>
    <n v="0.17"/>
    <s v="MT"/>
    <s v="ARIHANT LUBRICANTS PVT. LTD."/>
    <s v="ARIHANT LUBRICANTS PVT. LTD."/>
    <n v="31280"/>
    <x v="0"/>
  </r>
  <r>
    <n v="847"/>
    <n v="3107937"/>
    <s v="31.03.2017"/>
    <d v="2017-03-01T00:00:00"/>
    <n v="9103708100"/>
    <n v="1600504"/>
    <s v="GLYCERIN CP"/>
    <x v="3"/>
    <s v="2905.45.00"/>
    <n v="19.86"/>
    <s v="MT"/>
    <s v="PIYANSHU CHEMICALS PVT. LTD.-UNIT 2"/>
    <s v="PIYANSHU CHEMICALS PVT. LTD.-UNIT 2"/>
    <n v="953280"/>
    <x v="0"/>
  </r>
  <r>
    <n v="848"/>
    <n v="3202021"/>
    <s v="31.03.2017"/>
    <d v="2017-03-01T00:00:00"/>
    <n v="7103751921"/>
    <n v="1601370"/>
    <s v="PALMITIC ACID 98% (25 KG BAG)(BEADS)"/>
    <x v="2"/>
    <s v="2915.70.10"/>
    <n v="16"/>
    <s v="MT"/>
    <s v="BERG &amp; SCHMIDT GMBH &amp; CO. KG"/>
    <s v="BERG &amp; SCHMIDT GMBH &amp; CO. KG"/>
    <n v="1114560"/>
    <x v="1"/>
  </r>
  <r>
    <n v="849"/>
    <n v="3202022"/>
    <s v="31.03.2017"/>
    <d v="2017-03-01T00:00:00"/>
    <n v="7103751922"/>
    <n v="1601370"/>
    <s v="PALMITIC ACID 98% (25 KG BAG)(BEADS)"/>
    <x v="2"/>
    <s v="2915.70.10"/>
    <n v="16"/>
    <s v="MT"/>
    <s v="BERG &amp; SCHMIDT GMBH &amp; CO. KG"/>
    <s v="BERG &amp; SCHMIDT GMBH &amp; CO. KG"/>
    <n v="1114560"/>
    <x v="1"/>
  </r>
  <r>
    <n v="850"/>
    <n v="3202023"/>
    <s v="31.03.2017"/>
    <d v="2017-03-01T00:00:00"/>
    <n v="7103751923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51"/>
    <n v="3202024"/>
    <s v="31.03.2017"/>
    <d v="2017-03-01T00:00:00"/>
    <n v="7103751924"/>
    <n v="1600301"/>
    <s v="ERUCIC ACID 90% (180 KG DRUM)"/>
    <x v="2"/>
    <s v="2916.19.90"/>
    <n v="14.4"/>
    <s v="MT"/>
    <s v="FUJIAN ZHONGMIN CHEMICAL CO.LTD."/>
    <s v="FUJIAN ZHONGMIN CHEMICAL CO.LTD."/>
    <n v="2467790"/>
    <x v="1"/>
  </r>
  <r>
    <n v="852"/>
    <n v="3202025"/>
    <s v="31.03.2017"/>
    <d v="2017-03-01T00:00:00"/>
    <n v="7103751925"/>
    <n v="1601199"/>
    <s v="VEGAROL C16 98 (25 KG BAG) MB"/>
    <x v="1"/>
    <s v="2905.17.00"/>
    <n v="1.35"/>
    <s v="MT"/>
    <s v="LOREAL MFG MIDRAND (PTY) LTD"/>
    <s v="LOREAL MFG MIDRAND (PTY) LTD"/>
    <n v="138184.7999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D28" firstHeaderRow="0" firstDataRow="1" firstDataCol="1"/>
  <pivotFields count="15">
    <pivotField showAll="0"/>
    <pivotField showAll="0"/>
    <pivotField showAll="0"/>
    <pivotField numFmtId="170" showAll="0"/>
    <pivotField showAll="0"/>
    <pivotField showAll="0"/>
    <pivotField showAll="0"/>
    <pivotField axis="axisRow" showAll="0">
      <items count="8">
        <item x="2"/>
        <item x="1"/>
        <item x="3"/>
        <item x="0"/>
        <item x="5"/>
        <item x="6"/>
        <item x="4"/>
        <item t="default"/>
      </items>
    </pivotField>
    <pivotField showAll="0"/>
    <pivotField dataField="1" numFmtId="169" showAll="0"/>
    <pivotField showAll="0"/>
    <pivotField showAll="0"/>
    <pivotField showAll="0"/>
    <pivotField dataField="1" numFmtId="4" showAll="0"/>
    <pivotField axis="axisRow" showAll="0">
      <items count="8">
        <item h="1" x="5"/>
        <item x="4"/>
        <item x="3"/>
        <item x="1"/>
        <item x="0"/>
        <item x="2"/>
        <item x="6"/>
        <item t="default"/>
      </items>
    </pivotField>
  </pivotFields>
  <rowFields count="2">
    <field x="7"/>
    <field x="14"/>
  </rowFields>
  <rowItems count="24">
    <i>
      <x/>
    </i>
    <i r="1">
      <x v="1"/>
    </i>
    <i r="1">
      <x v="3"/>
    </i>
    <i r="1">
      <x v="4"/>
    </i>
    <i r="1">
      <x v="6"/>
    </i>
    <i>
      <x v="1"/>
    </i>
    <i r="1">
      <x v="1"/>
    </i>
    <i r="1">
      <x v="2"/>
    </i>
    <i r="1">
      <x v="3"/>
    </i>
    <i r="1">
      <x v="4"/>
    </i>
    <i>
      <x v="2"/>
    </i>
    <i r="1">
      <x v="3"/>
    </i>
    <i r="1">
      <x v="4"/>
    </i>
    <i>
      <x v="3"/>
    </i>
    <i r="1">
      <x v="4"/>
    </i>
    <i>
      <x v="4"/>
    </i>
    <i r="1">
      <x v="3"/>
    </i>
    <i r="1">
      <x v="5"/>
    </i>
    <i>
      <x v="5"/>
    </i>
    <i r="1">
      <x v="6"/>
    </i>
    <i>
      <x v="6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9" baseField="0" baseItem="0" numFmtId="168"/>
    <dataField name="Sum of  Access Value" fld="13" baseField="0" baseItem="0"/>
  </dataFields>
  <formats count="1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7" count="1">
            <x v="5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14" count="1">
            <x v="6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417"/>
  <sheetViews>
    <sheetView showGridLines="0" tabSelected="1" zoomScale="60" zoomScaleNormal="60" workbookViewId="0">
      <selection activeCell="Q30" sqref="Q30"/>
    </sheetView>
  </sheetViews>
  <sheetFormatPr defaultRowHeight="21" x14ac:dyDescent="0.35"/>
  <cols>
    <col min="1" max="1" width="3.140625" style="147" customWidth="1"/>
    <col min="2" max="2" width="22.42578125" style="146" customWidth="1"/>
    <col min="3" max="3" width="20.42578125" style="146" customWidth="1"/>
    <col min="4" max="4" width="25.5703125" style="146" customWidth="1"/>
    <col min="5" max="5" width="17" style="147" customWidth="1"/>
    <col min="6" max="8" width="17" style="147" bestFit="1" customWidth="1"/>
    <col min="9" max="12" width="9.140625" style="147"/>
    <col min="13" max="13" width="6" style="147" customWidth="1"/>
    <col min="14" max="16384" width="9.140625" style="147"/>
  </cols>
  <sheetData>
    <row r="1" spans="2:4" ht="19.5" customHeight="1" thickBot="1" x14ac:dyDescent="0.4"/>
    <row r="2" spans="2:4" ht="20.25" customHeight="1" thickBot="1" x14ac:dyDescent="0.4">
      <c r="B2" s="148" t="s">
        <v>249</v>
      </c>
      <c r="C2" s="149"/>
      <c r="D2" s="150"/>
    </row>
    <row r="3" spans="2:4" ht="16.5" customHeight="1" x14ac:dyDescent="0.35"/>
    <row r="4" spans="2:4" ht="18.75" x14ac:dyDescent="0.3">
      <c r="B4" s="151" t="s">
        <v>250</v>
      </c>
      <c r="C4" s="152" t="s">
        <v>251</v>
      </c>
      <c r="D4" s="153" t="s">
        <v>252</v>
      </c>
    </row>
    <row r="5" spans="2:4" ht="18.75" x14ac:dyDescent="0.3">
      <c r="B5" s="154" t="s">
        <v>253</v>
      </c>
      <c r="C5" s="155">
        <v>2565.9120000000007</v>
      </c>
      <c r="D5" s="156">
        <v>279240720.85000002</v>
      </c>
    </row>
    <row r="6" spans="2:4" ht="18.75" x14ac:dyDescent="0.3">
      <c r="B6" s="157" t="s">
        <v>73</v>
      </c>
      <c r="C6" s="155">
        <v>0.72</v>
      </c>
      <c r="D6" s="156">
        <v>295200</v>
      </c>
    </row>
    <row r="7" spans="2:4" ht="18.75" x14ac:dyDescent="0.3">
      <c r="B7" s="157" t="s">
        <v>254</v>
      </c>
      <c r="C7" s="155">
        <v>1029.105</v>
      </c>
      <c r="D7" s="156">
        <v>121585490.89999998</v>
      </c>
    </row>
    <row r="8" spans="2:4" ht="18.75" x14ac:dyDescent="0.3">
      <c r="B8" s="157" t="s">
        <v>255</v>
      </c>
      <c r="C8" s="155">
        <v>1536.0850000000005</v>
      </c>
      <c r="D8" s="156">
        <v>152784775.37000006</v>
      </c>
    </row>
    <row r="9" spans="2:4" ht="18.75" x14ac:dyDescent="0.3">
      <c r="B9" s="157" t="s">
        <v>256</v>
      </c>
      <c r="C9" s="155">
        <v>2E-3</v>
      </c>
      <c r="D9" s="156">
        <v>4575254.58</v>
      </c>
    </row>
    <row r="10" spans="2:4" ht="18.75" x14ac:dyDescent="0.3">
      <c r="B10" s="154" t="s">
        <v>257</v>
      </c>
      <c r="C10" s="155">
        <v>5765.1489999999994</v>
      </c>
      <c r="D10" s="156">
        <v>687832661.02999985</v>
      </c>
    </row>
    <row r="11" spans="2:4" ht="18.75" x14ac:dyDescent="0.3">
      <c r="B11" s="157" t="s">
        <v>73</v>
      </c>
      <c r="C11" s="155">
        <v>53</v>
      </c>
      <c r="D11" s="156">
        <v>5285200</v>
      </c>
    </row>
    <row r="12" spans="2:4" ht="18.75" x14ac:dyDescent="0.3">
      <c r="B12" s="157" t="s">
        <v>258</v>
      </c>
      <c r="C12" s="155">
        <v>59.4</v>
      </c>
      <c r="D12" s="156">
        <v>8805600</v>
      </c>
    </row>
    <row r="13" spans="2:4" ht="18.75" x14ac:dyDescent="0.3">
      <c r="B13" s="157" t="s">
        <v>254</v>
      </c>
      <c r="C13" s="155">
        <v>1906.3940000000002</v>
      </c>
      <c r="D13" s="156">
        <v>205423756.34000006</v>
      </c>
    </row>
    <row r="14" spans="2:4" ht="18.75" x14ac:dyDescent="0.3">
      <c r="B14" s="157" t="s">
        <v>255</v>
      </c>
      <c r="C14" s="155">
        <v>3746.3549999999996</v>
      </c>
      <c r="D14" s="156">
        <v>468318104.68999982</v>
      </c>
    </row>
    <row r="15" spans="2:4" ht="18.75" x14ac:dyDescent="0.3">
      <c r="B15" s="154" t="s">
        <v>259</v>
      </c>
      <c r="C15" s="155">
        <v>598.17000000000007</v>
      </c>
      <c r="D15" s="156">
        <v>30330049.850000001</v>
      </c>
    </row>
    <row r="16" spans="2:4" ht="18.75" x14ac:dyDescent="0.3">
      <c r="B16" s="157" t="s">
        <v>254</v>
      </c>
      <c r="C16" s="155">
        <v>19.91</v>
      </c>
      <c r="D16" s="156">
        <v>1083614.3999999999</v>
      </c>
    </row>
    <row r="17" spans="2:4" ht="18.75" x14ac:dyDescent="0.3">
      <c r="B17" s="157" t="s">
        <v>255</v>
      </c>
      <c r="C17" s="155">
        <v>578.2600000000001</v>
      </c>
      <c r="D17" s="156">
        <v>29246435.450000003</v>
      </c>
    </row>
    <row r="18" spans="2:4" ht="18.75" x14ac:dyDescent="0.3">
      <c r="B18" s="154" t="s">
        <v>260</v>
      </c>
      <c r="C18" s="155">
        <v>259581</v>
      </c>
      <c r="D18" s="156">
        <v>6749106</v>
      </c>
    </row>
    <row r="19" spans="2:4" ht="18.75" x14ac:dyDescent="0.3">
      <c r="B19" s="157" t="s">
        <v>255</v>
      </c>
      <c r="C19" s="155">
        <v>259581</v>
      </c>
      <c r="D19" s="156">
        <v>6749106</v>
      </c>
    </row>
    <row r="20" spans="2:4" ht="18.75" x14ac:dyDescent="0.3">
      <c r="B20" s="154" t="s">
        <v>261</v>
      </c>
      <c r="C20" s="155">
        <v>337.22</v>
      </c>
      <c r="D20" s="156">
        <v>576855.9700000002</v>
      </c>
    </row>
    <row r="21" spans="2:4" ht="18.75" x14ac:dyDescent="0.3">
      <c r="B21" s="157" t="s">
        <v>254</v>
      </c>
      <c r="C21" s="155">
        <v>144</v>
      </c>
      <c r="D21" s="156">
        <v>45356.52</v>
      </c>
    </row>
    <row r="22" spans="2:4" ht="18.75" x14ac:dyDescent="0.3">
      <c r="B22" s="157" t="s">
        <v>262</v>
      </c>
      <c r="C22" s="155">
        <v>193.22000000000003</v>
      </c>
      <c r="D22" s="156">
        <v>531499.45000000019</v>
      </c>
    </row>
    <row r="23" spans="2:4" ht="18.75" x14ac:dyDescent="0.3">
      <c r="B23" s="154" t="s">
        <v>263</v>
      </c>
      <c r="C23" s="155">
        <v>1E-3</v>
      </c>
      <c r="D23" s="156">
        <v>536030.06000000006</v>
      </c>
    </row>
    <row r="24" spans="2:4" ht="18.75" x14ac:dyDescent="0.3">
      <c r="B24" s="157" t="s">
        <v>256</v>
      </c>
      <c r="C24" s="155">
        <v>1E-3</v>
      </c>
      <c r="D24" s="156">
        <v>536030.06000000006</v>
      </c>
    </row>
    <row r="25" spans="2:4" ht="18.75" x14ac:dyDescent="0.3">
      <c r="B25" s="154" t="s">
        <v>264</v>
      </c>
      <c r="C25" s="155">
        <v>12.25</v>
      </c>
      <c r="D25" s="156">
        <v>1477500</v>
      </c>
    </row>
    <row r="26" spans="2:4" ht="18.75" x14ac:dyDescent="0.3">
      <c r="B26" s="157" t="s">
        <v>73</v>
      </c>
      <c r="C26" s="155">
        <v>6</v>
      </c>
      <c r="D26" s="156">
        <v>744000</v>
      </c>
    </row>
    <row r="27" spans="2:4" ht="18.75" x14ac:dyDescent="0.3">
      <c r="B27" s="157" t="s">
        <v>255</v>
      </c>
      <c r="C27" s="155">
        <v>6.25</v>
      </c>
      <c r="D27" s="156">
        <v>733500</v>
      </c>
    </row>
    <row r="28" spans="2:4" x14ac:dyDescent="0.35">
      <c r="B28" s="158" t="s">
        <v>265</v>
      </c>
      <c r="C28" s="159">
        <v>268859.70199999999</v>
      </c>
      <c r="D28" s="160">
        <v>1006742923.7599999</v>
      </c>
    </row>
    <row r="29" spans="2:4" ht="18.75" x14ac:dyDescent="0.3">
      <c r="B29" s="161"/>
      <c r="C29" s="161"/>
      <c r="D29" s="161"/>
    </row>
    <row r="30" spans="2:4" x14ac:dyDescent="0.35">
      <c r="B30" s="161"/>
    </row>
    <row r="31" spans="2:4" x14ac:dyDescent="0.35">
      <c r="B31" s="161"/>
    </row>
    <row r="32" spans="2:4" x14ac:dyDescent="0.35">
      <c r="B32" s="161"/>
    </row>
    <row r="33" spans="2:8" x14ac:dyDescent="0.35">
      <c r="B33" s="161"/>
    </row>
    <row r="34" spans="2:8" x14ac:dyDescent="0.35">
      <c r="B34" s="161"/>
      <c r="E34" s="161"/>
      <c r="F34" s="161"/>
      <c r="G34" s="161"/>
      <c r="H34" s="161"/>
    </row>
    <row r="35" spans="2:8" x14ac:dyDescent="0.35">
      <c r="B35" s="161"/>
      <c r="E35" s="161"/>
      <c r="F35" s="161"/>
      <c r="G35" s="161"/>
      <c r="H35" s="161"/>
    </row>
    <row r="36" spans="2:8" x14ac:dyDescent="0.35">
      <c r="B36" s="161"/>
      <c r="E36" s="162"/>
      <c r="F36" s="162"/>
      <c r="G36" s="161"/>
      <c r="H36" s="161"/>
    </row>
    <row r="37" spans="2:8" x14ac:dyDescent="0.35">
      <c r="B37" s="161"/>
      <c r="E37" s="162"/>
      <c r="F37" s="162"/>
      <c r="G37" s="161"/>
      <c r="H37" s="161"/>
    </row>
    <row r="38" spans="2:8" x14ac:dyDescent="0.35">
      <c r="B38" s="161"/>
      <c r="E38" s="162"/>
      <c r="F38" s="162"/>
      <c r="G38" s="161"/>
      <c r="H38" s="161"/>
    </row>
    <row r="39" spans="2:8" x14ac:dyDescent="0.35">
      <c r="B39" s="161"/>
      <c r="E39" s="162"/>
      <c r="F39" s="162"/>
      <c r="G39" s="161"/>
      <c r="H39" s="161"/>
    </row>
    <row r="40" spans="2:8" x14ac:dyDescent="0.35">
      <c r="B40" s="161"/>
      <c r="E40" s="162"/>
      <c r="F40" s="162"/>
      <c r="G40" s="161"/>
      <c r="H40" s="161"/>
    </row>
    <row r="41" spans="2:8" x14ac:dyDescent="0.35">
      <c r="B41" s="161"/>
      <c r="E41" s="162"/>
      <c r="F41" s="162"/>
      <c r="G41" s="161"/>
      <c r="H41" s="161"/>
    </row>
    <row r="42" spans="2:8" x14ac:dyDescent="0.35">
      <c r="B42" s="161"/>
      <c r="E42" s="162"/>
      <c r="F42" s="162"/>
      <c r="G42" s="161"/>
      <c r="H42" s="161"/>
    </row>
    <row r="43" spans="2:8" x14ac:dyDescent="0.35">
      <c r="B43" s="161"/>
    </row>
    <row r="44" spans="2:8" x14ac:dyDescent="0.35">
      <c r="B44" s="161"/>
    </row>
    <row r="45" spans="2:8" x14ac:dyDescent="0.35">
      <c r="B45" s="161"/>
    </row>
    <row r="46" spans="2:8" x14ac:dyDescent="0.35">
      <c r="B46" s="161"/>
    </row>
    <row r="47" spans="2:8" x14ac:dyDescent="0.35">
      <c r="B47" s="161"/>
    </row>
    <row r="48" spans="2:8" x14ac:dyDescent="0.35">
      <c r="B48" s="161"/>
    </row>
    <row r="49" spans="2:2" x14ac:dyDescent="0.35">
      <c r="B49" s="161"/>
    </row>
    <row r="50" spans="2:2" x14ac:dyDescent="0.35">
      <c r="B50" s="161"/>
    </row>
    <row r="51" spans="2:2" x14ac:dyDescent="0.35">
      <c r="B51" s="161"/>
    </row>
    <row r="52" spans="2:2" x14ac:dyDescent="0.35">
      <c r="B52" s="161"/>
    </row>
    <row r="53" spans="2:2" x14ac:dyDescent="0.35">
      <c r="B53" s="161"/>
    </row>
    <row r="54" spans="2:2" x14ac:dyDescent="0.35">
      <c r="B54" s="161"/>
    </row>
    <row r="55" spans="2:2" x14ac:dyDescent="0.35">
      <c r="B55" s="161"/>
    </row>
    <row r="56" spans="2:2" x14ac:dyDescent="0.35">
      <c r="B56" s="161"/>
    </row>
    <row r="57" spans="2:2" x14ac:dyDescent="0.35">
      <c r="B57" s="161"/>
    </row>
    <row r="58" spans="2:2" x14ac:dyDescent="0.35">
      <c r="B58" s="161"/>
    </row>
    <row r="59" spans="2:2" x14ac:dyDescent="0.35">
      <c r="B59" s="161"/>
    </row>
    <row r="60" spans="2:2" x14ac:dyDescent="0.35">
      <c r="B60" s="161"/>
    </row>
    <row r="61" spans="2:2" x14ac:dyDescent="0.35">
      <c r="B61" s="161"/>
    </row>
    <row r="62" spans="2:2" x14ac:dyDescent="0.35">
      <c r="B62" s="161"/>
    </row>
    <row r="63" spans="2:2" x14ac:dyDescent="0.35">
      <c r="B63" s="161"/>
    </row>
    <row r="64" spans="2:2" x14ac:dyDescent="0.35">
      <c r="B64" s="161"/>
    </row>
    <row r="65" spans="2:2" x14ac:dyDescent="0.35">
      <c r="B65" s="161"/>
    </row>
    <row r="66" spans="2:2" x14ac:dyDescent="0.35">
      <c r="B66" s="161"/>
    </row>
    <row r="67" spans="2:2" x14ac:dyDescent="0.35">
      <c r="B67" s="161"/>
    </row>
    <row r="68" spans="2:2" x14ac:dyDescent="0.35">
      <c r="B68" s="161"/>
    </row>
    <row r="69" spans="2:2" x14ac:dyDescent="0.35">
      <c r="B69" s="161"/>
    </row>
    <row r="70" spans="2:2" x14ac:dyDescent="0.35">
      <c r="B70" s="161"/>
    </row>
    <row r="71" spans="2:2" x14ac:dyDescent="0.35">
      <c r="B71" s="161"/>
    </row>
    <row r="72" spans="2:2" x14ac:dyDescent="0.35">
      <c r="B72" s="161"/>
    </row>
    <row r="73" spans="2:2" x14ac:dyDescent="0.35">
      <c r="B73" s="161"/>
    </row>
    <row r="74" spans="2:2" x14ac:dyDescent="0.35">
      <c r="B74" s="161"/>
    </row>
    <row r="75" spans="2:2" x14ac:dyDescent="0.35">
      <c r="B75" s="161"/>
    </row>
    <row r="76" spans="2:2" x14ac:dyDescent="0.35">
      <c r="B76" s="161"/>
    </row>
    <row r="77" spans="2:2" x14ac:dyDescent="0.35">
      <c r="B77" s="161"/>
    </row>
    <row r="78" spans="2:2" x14ac:dyDescent="0.35">
      <c r="B78" s="161"/>
    </row>
    <row r="79" spans="2:2" x14ac:dyDescent="0.35">
      <c r="B79" s="161"/>
    </row>
    <row r="80" spans="2:2" x14ac:dyDescent="0.35">
      <c r="B80" s="161"/>
    </row>
    <row r="81" spans="2:2" x14ac:dyDescent="0.35">
      <c r="B81" s="161"/>
    </row>
    <row r="82" spans="2:2" x14ac:dyDescent="0.35">
      <c r="B82" s="161"/>
    </row>
    <row r="83" spans="2:2" x14ac:dyDescent="0.35">
      <c r="B83" s="161"/>
    </row>
    <row r="84" spans="2:2" x14ac:dyDescent="0.35">
      <c r="B84" s="161"/>
    </row>
    <row r="85" spans="2:2" x14ac:dyDescent="0.35">
      <c r="B85" s="161"/>
    </row>
    <row r="86" spans="2:2" x14ac:dyDescent="0.35">
      <c r="B86" s="161"/>
    </row>
    <row r="87" spans="2:2" x14ac:dyDescent="0.35">
      <c r="B87" s="161"/>
    </row>
    <row r="88" spans="2:2" x14ac:dyDescent="0.35">
      <c r="B88" s="161"/>
    </row>
    <row r="89" spans="2:2" x14ac:dyDescent="0.35">
      <c r="B89" s="161"/>
    </row>
    <row r="90" spans="2:2" x14ac:dyDescent="0.35">
      <c r="B90" s="161"/>
    </row>
    <row r="91" spans="2:2" x14ac:dyDescent="0.35">
      <c r="B91" s="161"/>
    </row>
    <row r="92" spans="2:2" x14ac:dyDescent="0.35">
      <c r="B92" s="161"/>
    </row>
    <row r="93" spans="2:2" x14ac:dyDescent="0.35">
      <c r="B93" s="161"/>
    </row>
    <row r="94" spans="2:2" x14ac:dyDescent="0.35">
      <c r="B94" s="161"/>
    </row>
    <row r="95" spans="2:2" x14ac:dyDescent="0.35">
      <c r="B95" s="161"/>
    </row>
    <row r="96" spans="2:2" x14ac:dyDescent="0.35">
      <c r="B96" s="161"/>
    </row>
    <row r="97" spans="2:2" x14ac:dyDescent="0.35">
      <c r="B97" s="161"/>
    </row>
    <row r="98" spans="2:2" x14ac:dyDescent="0.35">
      <c r="B98" s="161"/>
    </row>
    <row r="99" spans="2:2" x14ac:dyDescent="0.35">
      <c r="B99" s="161"/>
    </row>
    <row r="100" spans="2:2" x14ac:dyDescent="0.35">
      <c r="B100" s="161"/>
    </row>
    <row r="101" spans="2:2" x14ac:dyDescent="0.35">
      <c r="B101" s="161"/>
    </row>
    <row r="102" spans="2:2" x14ac:dyDescent="0.35">
      <c r="B102" s="161"/>
    </row>
    <row r="103" spans="2:2" x14ac:dyDescent="0.35">
      <c r="B103" s="161"/>
    </row>
    <row r="104" spans="2:2" x14ac:dyDescent="0.35">
      <c r="B104" s="161"/>
    </row>
    <row r="105" spans="2:2" x14ac:dyDescent="0.35">
      <c r="B105" s="161"/>
    </row>
    <row r="106" spans="2:2" x14ac:dyDescent="0.35">
      <c r="B106" s="161"/>
    </row>
    <row r="107" spans="2:2" x14ac:dyDescent="0.35">
      <c r="B107" s="161"/>
    </row>
    <row r="108" spans="2:2" x14ac:dyDescent="0.35">
      <c r="B108" s="161"/>
    </row>
    <row r="109" spans="2:2" x14ac:dyDescent="0.35">
      <c r="B109" s="161"/>
    </row>
    <row r="110" spans="2:2" x14ac:dyDescent="0.35">
      <c r="B110" s="161"/>
    </row>
    <row r="111" spans="2:2" x14ac:dyDescent="0.35">
      <c r="B111" s="161"/>
    </row>
    <row r="112" spans="2:2" x14ac:dyDescent="0.35">
      <c r="B112" s="161"/>
    </row>
    <row r="113" spans="2:2" x14ac:dyDescent="0.35">
      <c r="B113" s="161"/>
    </row>
    <row r="114" spans="2:2" x14ac:dyDescent="0.35">
      <c r="B114" s="161"/>
    </row>
    <row r="115" spans="2:2" x14ac:dyDescent="0.35">
      <c r="B115" s="161"/>
    </row>
    <row r="116" spans="2:2" x14ac:dyDescent="0.35">
      <c r="B116" s="161"/>
    </row>
    <row r="117" spans="2:2" x14ac:dyDescent="0.35">
      <c r="B117" s="161"/>
    </row>
    <row r="118" spans="2:2" x14ac:dyDescent="0.35">
      <c r="B118" s="161"/>
    </row>
    <row r="119" spans="2:2" x14ac:dyDescent="0.35">
      <c r="B119" s="161"/>
    </row>
    <row r="120" spans="2:2" x14ac:dyDescent="0.35">
      <c r="B120" s="161"/>
    </row>
    <row r="121" spans="2:2" x14ac:dyDescent="0.35">
      <c r="B121" s="161"/>
    </row>
    <row r="122" spans="2:2" x14ac:dyDescent="0.35">
      <c r="B122" s="161"/>
    </row>
    <row r="123" spans="2:2" x14ac:dyDescent="0.35">
      <c r="B123" s="161"/>
    </row>
    <row r="124" spans="2:2" x14ac:dyDescent="0.35">
      <c r="B124" s="161"/>
    </row>
    <row r="125" spans="2:2" x14ac:dyDescent="0.35">
      <c r="B125" s="161"/>
    </row>
    <row r="126" spans="2:2" x14ac:dyDescent="0.35">
      <c r="B126" s="161"/>
    </row>
    <row r="127" spans="2:2" x14ac:dyDescent="0.35">
      <c r="B127" s="161"/>
    </row>
    <row r="128" spans="2:2" x14ac:dyDescent="0.35">
      <c r="B128" s="161"/>
    </row>
    <row r="129" spans="2:2" x14ac:dyDescent="0.35">
      <c r="B129" s="161"/>
    </row>
    <row r="130" spans="2:2" x14ac:dyDescent="0.35">
      <c r="B130" s="161"/>
    </row>
    <row r="131" spans="2:2" x14ac:dyDescent="0.35">
      <c r="B131" s="161"/>
    </row>
    <row r="132" spans="2:2" x14ac:dyDescent="0.35">
      <c r="B132" s="161"/>
    </row>
    <row r="133" spans="2:2" x14ac:dyDescent="0.35">
      <c r="B133" s="161"/>
    </row>
    <row r="134" spans="2:2" x14ac:dyDescent="0.35">
      <c r="B134" s="161"/>
    </row>
    <row r="135" spans="2:2" x14ac:dyDescent="0.35">
      <c r="B135" s="161"/>
    </row>
    <row r="136" spans="2:2" x14ac:dyDescent="0.35">
      <c r="B136" s="161"/>
    </row>
    <row r="137" spans="2:2" x14ac:dyDescent="0.35">
      <c r="B137" s="161"/>
    </row>
    <row r="138" spans="2:2" x14ac:dyDescent="0.35">
      <c r="B138" s="161"/>
    </row>
    <row r="139" spans="2:2" x14ac:dyDescent="0.35">
      <c r="B139" s="161"/>
    </row>
    <row r="140" spans="2:2" x14ac:dyDescent="0.35">
      <c r="B140" s="161"/>
    </row>
    <row r="141" spans="2:2" x14ac:dyDescent="0.35">
      <c r="B141" s="161"/>
    </row>
    <row r="142" spans="2:2" x14ac:dyDescent="0.35">
      <c r="B142" s="161"/>
    </row>
    <row r="143" spans="2:2" x14ac:dyDescent="0.35">
      <c r="B143" s="161"/>
    </row>
    <row r="144" spans="2:2" x14ac:dyDescent="0.35">
      <c r="B144" s="161"/>
    </row>
    <row r="145" spans="2:2" x14ac:dyDescent="0.35">
      <c r="B145" s="161"/>
    </row>
    <row r="146" spans="2:2" x14ac:dyDescent="0.35">
      <c r="B146" s="161"/>
    </row>
    <row r="147" spans="2:2" x14ac:dyDescent="0.35">
      <c r="B147" s="161"/>
    </row>
    <row r="148" spans="2:2" x14ac:dyDescent="0.35">
      <c r="B148" s="161"/>
    </row>
    <row r="149" spans="2:2" x14ac:dyDescent="0.35">
      <c r="B149" s="161"/>
    </row>
    <row r="150" spans="2:2" x14ac:dyDescent="0.35">
      <c r="B150" s="161"/>
    </row>
    <row r="151" spans="2:2" x14ac:dyDescent="0.35">
      <c r="B151" s="161"/>
    </row>
    <row r="152" spans="2:2" x14ac:dyDescent="0.35">
      <c r="B152" s="161"/>
    </row>
    <row r="153" spans="2:2" x14ac:dyDescent="0.35">
      <c r="B153" s="161"/>
    </row>
    <row r="154" spans="2:2" x14ac:dyDescent="0.35">
      <c r="B154" s="161"/>
    </row>
    <row r="155" spans="2:2" x14ac:dyDescent="0.35">
      <c r="B155" s="161"/>
    </row>
    <row r="156" spans="2:2" x14ac:dyDescent="0.35">
      <c r="B156" s="161"/>
    </row>
    <row r="157" spans="2:2" x14ac:dyDescent="0.35">
      <c r="B157" s="161"/>
    </row>
    <row r="158" spans="2:2" x14ac:dyDescent="0.35">
      <c r="B158" s="161"/>
    </row>
    <row r="159" spans="2:2" x14ac:dyDescent="0.35">
      <c r="B159" s="161"/>
    </row>
    <row r="160" spans="2:2" x14ac:dyDescent="0.35">
      <c r="B160" s="161"/>
    </row>
    <row r="161" spans="2:2" x14ac:dyDescent="0.35">
      <c r="B161" s="161"/>
    </row>
    <row r="162" spans="2:2" x14ac:dyDescent="0.35">
      <c r="B162" s="161"/>
    </row>
    <row r="163" spans="2:2" x14ac:dyDescent="0.35">
      <c r="B163" s="161"/>
    </row>
    <row r="164" spans="2:2" x14ac:dyDescent="0.35">
      <c r="B164" s="161"/>
    </row>
    <row r="165" spans="2:2" x14ac:dyDescent="0.35">
      <c r="B165" s="161"/>
    </row>
    <row r="166" spans="2:2" x14ac:dyDescent="0.35">
      <c r="B166" s="161"/>
    </row>
    <row r="167" spans="2:2" x14ac:dyDescent="0.35">
      <c r="B167" s="161"/>
    </row>
    <row r="168" spans="2:2" x14ac:dyDescent="0.35">
      <c r="B168" s="161"/>
    </row>
    <row r="169" spans="2:2" x14ac:dyDescent="0.35">
      <c r="B169" s="161"/>
    </row>
    <row r="170" spans="2:2" x14ac:dyDescent="0.35">
      <c r="B170" s="161"/>
    </row>
    <row r="171" spans="2:2" x14ac:dyDescent="0.35">
      <c r="B171" s="161"/>
    </row>
    <row r="172" spans="2:2" x14ac:dyDescent="0.35">
      <c r="B172" s="161"/>
    </row>
    <row r="173" spans="2:2" x14ac:dyDescent="0.35">
      <c r="B173" s="161"/>
    </row>
    <row r="174" spans="2:2" x14ac:dyDescent="0.35">
      <c r="B174" s="161"/>
    </row>
    <row r="175" spans="2:2" x14ac:dyDescent="0.35">
      <c r="B175" s="161"/>
    </row>
    <row r="176" spans="2:2" x14ac:dyDescent="0.35">
      <c r="B176" s="161"/>
    </row>
    <row r="177" spans="2:2" x14ac:dyDescent="0.35">
      <c r="B177" s="161"/>
    </row>
    <row r="178" spans="2:2" x14ac:dyDescent="0.35">
      <c r="B178" s="161"/>
    </row>
    <row r="179" spans="2:2" x14ac:dyDescent="0.35">
      <c r="B179" s="161"/>
    </row>
    <row r="180" spans="2:2" x14ac:dyDescent="0.35">
      <c r="B180" s="161"/>
    </row>
    <row r="181" spans="2:2" x14ac:dyDescent="0.35">
      <c r="B181" s="161"/>
    </row>
    <row r="182" spans="2:2" x14ac:dyDescent="0.35">
      <c r="B182" s="161"/>
    </row>
    <row r="183" spans="2:2" x14ac:dyDescent="0.35">
      <c r="B183" s="161"/>
    </row>
    <row r="184" spans="2:2" x14ac:dyDescent="0.35">
      <c r="B184" s="161"/>
    </row>
    <row r="185" spans="2:2" x14ac:dyDescent="0.35">
      <c r="B185" s="161"/>
    </row>
    <row r="186" spans="2:2" x14ac:dyDescent="0.35">
      <c r="B186" s="161"/>
    </row>
    <row r="187" spans="2:2" x14ac:dyDescent="0.35">
      <c r="B187" s="161"/>
    </row>
    <row r="188" spans="2:2" x14ac:dyDescent="0.35">
      <c r="B188" s="161"/>
    </row>
    <row r="189" spans="2:2" x14ac:dyDescent="0.35">
      <c r="B189" s="161"/>
    </row>
    <row r="190" spans="2:2" x14ac:dyDescent="0.35">
      <c r="B190" s="161"/>
    </row>
    <row r="191" spans="2:2" x14ac:dyDescent="0.35">
      <c r="B191" s="161"/>
    </row>
    <row r="192" spans="2:2" x14ac:dyDescent="0.35">
      <c r="B192" s="161"/>
    </row>
    <row r="193" spans="2:2" x14ac:dyDescent="0.35">
      <c r="B193" s="161"/>
    </row>
    <row r="194" spans="2:2" x14ac:dyDescent="0.35">
      <c r="B194" s="161"/>
    </row>
    <row r="195" spans="2:2" x14ac:dyDescent="0.35">
      <c r="B195" s="161"/>
    </row>
    <row r="196" spans="2:2" x14ac:dyDescent="0.35">
      <c r="B196" s="161"/>
    </row>
    <row r="197" spans="2:2" x14ac:dyDescent="0.35">
      <c r="B197" s="161"/>
    </row>
    <row r="198" spans="2:2" x14ac:dyDescent="0.35">
      <c r="B198" s="161"/>
    </row>
    <row r="199" spans="2:2" x14ac:dyDescent="0.35">
      <c r="B199" s="161"/>
    </row>
    <row r="200" spans="2:2" x14ac:dyDescent="0.35">
      <c r="B200" s="161"/>
    </row>
    <row r="201" spans="2:2" x14ac:dyDescent="0.35">
      <c r="B201" s="161"/>
    </row>
    <row r="202" spans="2:2" x14ac:dyDescent="0.35">
      <c r="B202" s="161"/>
    </row>
    <row r="203" spans="2:2" x14ac:dyDescent="0.35">
      <c r="B203" s="161"/>
    </row>
    <row r="204" spans="2:2" x14ac:dyDescent="0.35">
      <c r="B204" s="161"/>
    </row>
    <row r="205" spans="2:2" x14ac:dyDescent="0.35">
      <c r="B205" s="161"/>
    </row>
    <row r="206" spans="2:2" x14ac:dyDescent="0.35">
      <c r="B206" s="161"/>
    </row>
    <row r="207" spans="2:2" x14ac:dyDescent="0.35">
      <c r="B207" s="161"/>
    </row>
    <row r="208" spans="2:2" x14ac:dyDescent="0.35">
      <c r="B208" s="161"/>
    </row>
    <row r="209" spans="2:2" x14ac:dyDescent="0.35">
      <c r="B209" s="161"/>
    </row>
    <row r="210" spans="2:2" x14ac:dyDescent="0.35">
      <c r="B210" s="161"/>
    </row>
    <row r="211" spans="2:2" x14ac:dyDescent="0.35">
      <c r="B211" s="161"/>
    </row>
    <row r="212" spans="2:2" x14ac:dyDescent="0.35">
      <c r="B212" s="161"/>
    </row>
    <row r="213" spans="2:2" x14ac:dyDescent="0.35">
      <c r="B213" s="161"/>
    </row>
    <row r="214" spans="2:2" x14ac:dyDescent="0.35">
      <c r="B214" s="161"/>
    </row>
    <row r="215" spans="2:2" x14ac:dyDescent="0.35">
      <c r="B215" s="161"/>
    </row>
    <row r="216" spans="2:2" x14ac:dyDescent="0.35">
      <c r="B216" s="161"/>
    </row>
    <row r="217" spans="2:2" x14ac:dyDescent="0.35">
      <c r="B217" s="161"/>
    </row>
    <row r="218" spans="2:2" x14ac:dyDescent="0.35">
      <c r="B218" s="161"/>
    </row>
    <row r="219" spans="2:2" x14ac:dyDescent="0.35">
      <c r="B219" s="161"/>
    </row>
    <row r="220" spans="2:2" x14ac:dyDescent="0.35">
      <c r="B220" s="161"/>
    </row>
    <row r="221" spans="2:2" x14ac:dyDescent="0.35">
      <c r="B221" s="161"/>
    </row>
    <row r="222" spans="2:2" x14ac:dyDescent="0.35">
      <c r="B222" s="161"/>
    </row>
    <row r="223" spans="2:2" x14ac:dyDescent="0.35">
      <c r="B223" s="161"/>
    </row>
    <row r="224" spans="2:2" x14ac:dyDescent="0.35">
      <c r="B224" s="161"/>
    </row>
    <row r="225" spans="2:2" x14ac:dyDescent="0.35">
      <c r="B225" s="161"/>
    </row>
    <row r="226" spans="2:2" x14ac:dyDescent="0.35">
      <c r="B226" s="161"/>
    </row>
    <row r="227" spans="2:2" x14ac:dyDescent="0.35">
      <c r="B227" s="161"/>
    </row>
    <row r="228" spans="2:2" x14ac:dyDescent="0.35">
      <c r="B228" s="161"/>
    </row>
    <row r="229" spans="2:2" x14ac:dyDescent="0.35">
      <c r="B229" s="161"/>
    </row>
    <row r="230" spans="2:2" x14ac:dyDescent="0.35">
      <c r="B230" s="161"/>
    </row>
    <row r="231" spans="2:2" x14ac:dyDescent="0.35">
      <c r="B231" s="161"/>
    </row>
    <row r="232" spans="2:2" x14ac:dyDescent="0.35">
      <c r="B232" s="161"/>
    </row>
    <row r="233" spans="2:2" x14ac:dyDescent="0.35">
      <c r="B233" s="161"/>
    </row>
    <row r="234" spans="2:2" x14ac:dyDescent="0.35">
      <c r="B234" s="161"/>
    </row>
    <row r="235" spans="2:2" x14ac:dyDescent="0.35">
      <c r="B235" s="161"/>
    </row>
    <row r="236" spans="2:2" x14ac:dyDescent="0.35">
      <c r="B236" s="161"/>
    </row>
    <row r="237" spans="2:2" x14ac:dyDescent="0.35">
      <c r="B237" s="161"/>
    </row>
    <row r="238" spans="2:2" x14ac:dyDescent="0.35">
      <c r="B238" s="161"/>
    </row>
    <row r="239" spans="2:2" x14ac:dyDescent="0.35">
      <c r="B239" s="161"/>
    </row>
    <row r="240" spans="2:2" x14ac:dyDescent="0.35">
      <c r="B240" s="161"/>
    </row>
    <row r="241" spans="2:2" x14ac:dyDescent="0.35">
      <c r="B241" s="161"/>
    </row>
    <row r="242" spans="2:2" x14ac:dyDescent="0.35">
      <c r="B242" s="161"/>
    </row>
    <row r="243" spans="2:2" x14ac:dyDescent="0.35">
      <c r="B243" s="161"/>
    </row>
    <row r="244" spans="2:2" x14ac:dyDescent="0.35">
      <c r="B244" s="161"/>
    </row>
    <row r="245" spans="2:2" x14ac:dyDescent="0.35">
      <c r="B245" s="161"/>
    </row>
    <row r="246" spans="2:2" x14ac:dyDescent="0.35">
      <c r="B246" s="161"/>
    </row>
    <row r="247" spans="2:2" x14ac:dyDescent="0.35">
      <c r="B247" s="161"/>
    </row>
    <row r="248" spans="2:2" x14ac:dyDescent="0.35">
      <c r="B248" s="161"/>
    </row>
    <row r="249" spans="2:2" x14ac:dyDescent="0.35">
      <c r="B249" s="161"/>
    </row>
    <row r="250" spans="2:2" x14ac:dyDescent="0.35">
      <c r="B250" s="161"/>
    </row>
    <row r="251" spans="2:2" x14ac:dyDescent="0.35">
      <c r="B251" s="161"/>
    </row>
    <row r="252" spans="2:2" x14ac:dyDescent="0.35">
      <c r="B252" s="161"/>
    </row>
    <row r="253" spans="2:2" x14ac:dyDescent="0.35">
      <c r="B253" s="161"/>
    </row>
    <row r="254" spans="2:2" x14ac:dyDescent="0.35">
      <c r="B254" s="161"/>
    </row>
    <row r="255" spans="2:2" x14ac:dyDescent="0.35">
      <c r="B255" s="161"/>
    </row>
    <row r="256" spans="2:2" x14ac:dyDescent="0.35">
      <c r="B256" s="161"/>
    </row>
    <row r="257" spans="2:2" x14ac:dyDescent="0.35">
      <c r="B257" s="161"/>
    </row>
    <row r="258" spans="2:2" x14ac:dyDescent="0.35">
      <c r="B258" s="161"/>
    </row>
    <row r="259" spans="2:2" x14ac:dyDescent="0.35">
      <c r="B259" s="161"/>
    </row>
    <row r="260" spans="2:2" x14ac:dyDescent="0.35">
      <c r="B260" s="161"/>
    </row>
    <row r="261" spans="2:2" x14ac:dyDescent="0.35">
      <c r="B261" s="161"/>
    </row>
    <row r="262" spans="2:2" x14ac:dyDescent="0.35">
      <c r="B262" s="161"/>
    </row>
    <row r="263" spans="2:2" x14ac:dyDescent="0.35">
      <c r="B263" s="161"/>
    </row>
    <row r="264" spans="2:2" x14ac:dyDescent="0.35">
      <c r="B264" s="161"/>
    </row>
    <row r="265" spans="2:2" x14ac:dyDescent="0.35">
      <c r="B265" s="161"/>
    </row>
    <row r="266" spans="2:2" x14ac:dyDescent="0.35">
      <c r="B266" s="161"/>
    </row>
    <row r="267" spans="2:2" x14ac:dyDescent="0.35">
      <c r="B267" s="161"/>
    </row>
    <row r="268" spans="2:2" x14ac:dyDescent="0.35">
      <c r="B268" s="161"/>
    </row>
    <row r="269" spans="2:2" x14ac:dyDescent="0.35">
      <c r="B269" s="161"/>
    </row>
    <row r="270" spans="2:2" x14ac:dyDescent="0.35">
      <c r="B270" s="161"/>
    </row>
    <row r="271" spans="2:2" x14ac:dyDescent="0.35">
      <c r="B271" s="161"/>
    </row>
    <row r="272" spans="2:2" x14ac:dyDescent="0.35">
      <c r="B272" s="161"/>
    </row>
    <row r="273" spans="2:2" x14ac:dyDescent="0.35">
      <c r="B273" s="161"/>
    </row>
    <row r="274" spans="2:2" x14ac:dyDescent="0.35">
      <c r="B274" s="161"/>
    </row>
    <row r="275" spans="2:2" x14ac:dyDescent="0.35">
      <c r="B275" s="161"/>
    </row>
    <row r="276" spans="2:2" x14ac:dyDescent="0.35">
      <c r="B276" s="161"/>
    </row>
    <row r="277" spans="2:2" x14ac:dyDescent="0.35">
      <c r="B277" s="161"/>
    </row>
    <row r="278" spans="2:2" x14ac:dyDescent="0.35">
      <c r="B278" s="161"/>
    </row>
    <row r="279" spans="2:2" x14ac:dyDescent="0.35">
      <c r="B279" s="161"/>
    </row>
    <row r="280" spans="2:2" x14ac:dyDescent="0.35">
      <c r="B280" s="161"/>
    </row>
    <row r="281" spans="2:2" x14ac:dyDescent="0.35">
      <c r="B281" s="161"/>
    </row>
    <row r="282" spans="2:2" x14ac:dyDescent="0.35">
      <c r="B282" s="161"/>
    </row>
    <row r="283" spans="2:2" x14ac:dyDescent="0.35">
      <c r="B283" s="161"/>
    </row>
    <row r="284" spans="2:2" x14ac:dyDescent="0.35">
      <c r="B284" s="161"/>
    </row>
    <row r="285" spans="2:2" x14ac:dyDescent="0.35">
      <c r="B285" s="161"/>
    </row>
    <row r="286" spans="2:2" x14ac:dyDescent="0.35">
      <c r="B286" s="161"/>
    </row>
    <row r="287" spans="2:2" x14ac:dyDescent="0.35">
      <c r="B287" s="161"/>
    </row>
    <row r="288" spans="2:2" x14ac:dyDescent="0.35">
      <c r="B288" s="161"/>
    </row>
    <row r="289" spans="2:2" x14ac:dyDescent="0.35">
      <c r="B289" s="161"/>
    </row>
    <row r="290" spans="2:2" x14ac:dyDescent="0.35">
      <c r="B290" s="161"/>
    </row>
    <row r="291" spans="2:2" x14ac:dyDescent="0.35">
      <c r="B291" s="161"/>
    </row>
    <row r="292" spans="2:2" x14ac:dyDescent="0.35">
      <c r="B292" s="161"/>
    </row>
    <row r="293" spans="2:2" x14ac:dyDescent="0.35">
      <c r="B293" s="161"/>
    </row>
    <row r="294" spans="2:2" x14ac:dyDescent="0.35">
      <c r="B294" s="161"/>
    </row>
    <row r="295" spans="2:2" x14ac:dyDescent="0.35">
      <c r="B295" s="161"/>
    </row>
    <row r="296" spans="2:2" x14ac:dyDescent="0.35">
      <c r="B296" s="161"/>
    </row>
    <row r="297" spans="2:2" x14ac:dyDescent="0.35">
      <c r="B297" s="161"/>
    </row>
    <row r="298" spans="2:2" x14ac:dyDescent="0.35">
      <c r="B298" s="161"/>
    </row>
    <row r="299" spans="2:2" x14ac:dyDescent="0.35">
      <c r="B299" s="161"/>
    </row>
    <row r="300" spans="2:2" x14ac:dyDescent="0.35">
      <c r="B300" s="161"/>
    </row>
    <row r="301" spans="2:2" x14ac:dyDescent="0.35">
      <c r="B301" s="161"/>
    </row>
    <row r="302" spans="2:2" x14ac:dyDescent="0.35">
      <c r="B302" s="161"/>
    </row>
    <row r="303" spans="2:2" x14ac:dyDescent="0.35">
      <c r="B303" s="161"/>
    </row>
    <row r="304" spans="2:2" x14ac:dyDescent="0.35">
      <c r="B304" s="161"/>
    </row>
    <row r="305" spans="2:2" x14ac:dyDescent="0.35">
      <c r="B305" s="161"/>
    </row>
    <row r="306" spans="2:2" x14ac:dyDescent="0.35">
      <c r="B306" s="161"/>
    </row>
    <row r="307" spans="2:2" x14ac:dyDescent="0.35">
      <c r="B307" s="161"/>
    </row>
    <row r="308" spans="2:2" x14ac:dyDescent="0.35">
      <c r="B308" s="161"/>
    </row>
    <row r="309" spans="2:2" x14ac:dyDescent="0.35">
      <c r="B309" s="161"/>
    </row>
    <row r="310" spans="2:2" x14ac:dyDescent="0.35">
      <c r="B310" s="161"/>
    </row>
    <row r="311" spans="2:2" x14ac:dyDescent="0.35">
      <c r="B311" s="161"/>
    </row>
    <row r="312" spans="2:2" x14ac:dyDescent="0.35">
      <c r="B312" s="161"/>
    </row>
    <row r="313" spans="2:2" x14ac:dyDescent="0.35">
      <c r="B313" s="161"/>
    </row>
    <row r="314" spans="2:2" x14ac:dyDescent="0.35">
      <c r="B314" s="161"/>
    </row>
    <row r="315" spans="2:2" x14ac:dyDescent="0.35">
      <c r="B315" s="161"/>
    </row>
    <row r="316" spans="2:2" x14ac:dyDescent="0.35">
      <c r="B316" s="161"/>
    </row>
    <row r="317" spans="2:2" x14ac:dyDescent="0.35">
      <c r="B317" s="161"/>
    </row>
    <row r="318" spans="2:2" x14ac:dyDescent="0.35">
      <c r="B318" s="161"/>
    </row>
    <row r="319" spans="2:2" x14ac:dyDescent="0.35">
      <c r="B319" s="161"/>
    </row>
    <row r="320" spans="2:2" x14ac:dyDescent="0.35">
      <c r="B320" s="161"/>
    </row>
    <row r="321" spans="2:2" x14ac:dyDescent="0.35">
      <c r="B321" s="161"/>
    </row>
    <row r="322" spans="2:2" x14ac:dyDescent="0.35">
      <c r="B322" s="161"/>
    </row>
    <row r="323" spans="2:2" x14ac:dyDescent="0.35">
      <c r="B323" s="161"/>
    </row>
    <row r="324" spans="2:2" x14ac:dyDescent="0.35">
      <c r="B324" s="161"/>
    </row>
    <row r="325" spans="2:2" x14ac:dyDescent="0.35">
      <c r="B325" s="161"/>
    </row>
    <row r="326" spans="2:2" x14ac:dyDescent="0.35">
      <c r="B326" s="161"/>
    </row>
    <row r="327" spans="2:2" x14ac:dyDescent="0.35">
      <c r="B327" s="161"/>
    </row>
    <row r="328" spans="2:2" x14ac:dyDescent="0.35">
      <c r="B328" s="161"/>
    </row>
    <row r="329" spans="2:2" x14ac:dyDescent="0.35">
      <c r="B329" s="161"/>
    </row>
    <row r="330" spans="2:2" x14ac:dyDescent="0.35">
      <c r="B330" s="161"/>
    </row>
    <row r="331" spans="2:2" x14ac:dyDescent="0.35">
      <c r="B331" s="161"/>
    </row>
    <row r="332" spans="2:2" x14ac:dyDescent="0.35">
      <c r="B332" s="161"/>
    </row>
    <row r="333" spans="2:2" x14ac:dyDescent="0.35">
      <c r="B333" s="161"/>
    </row>
    <row r="334" spans="2:2" x14ac:dyDescent="0.35">
      <c r="B334" s="161"/>
    </row>
    <row r="335" spans="2:2" x14ac:dyDescent="0.35">
      <c r="B335" s="161"/>
    </row>
    <row r="336" spans="2:2" x14ac:dyDescent="0.35">
      <c r="B336" s="161"/>
    </row>
    <row r="337" spans="2:2" x14ac:dyDescent="0.35">
      <c r="B337" s="161"/>
    </row>
    <row r="338" spans="2:2" x14ac:dyDescent="0.35">
      <c r="B338" s="161"/>
    </row>
    <row r="339" spans="2:2" x14ac:dyDescent="0.35">
      <c r="B339" s="161"/>
    </row>
    <row r="340" spans="2:2" x14ac:dyDescent="0.35">
      <c r="B340" s="161"/>
    </row>
    <row r="341" spans="2:2" x14ac:dyDescent="0.35">
      <c r="B341" s="161"/>
    </row>
    <row r="342" spans="2:2" x14ac:dyDescent="0.35">
      <c r="B342" s="161"/>
    </row>
    <row r="343" spans="2:2" x14ac:dyDescent="0.35">
      <c r="B343" s="161"/>
    </row>
    <row r="344" spans="2:2" x14ac:dyDescent="0.35">
      <c r="B344" s="161"/>
    </row>
    <row r="345" spans="2:2" x14ac:dyDescent="0.35">
      <c r="B345" s="161"/>
    </row>
    <row r="346" spans="2:2" x14ac:dyDescent="0.35">
      <c r="B346" s="161"/>
    </row>
    <row r="347" spans="2:2" x14ac:dyDescent="0.35">
      <c r="B347" s="161"/>
    </row>
    <row r="348" spans="2:2" x14ac:dyDescent="0.35">
      <c r="B348" s="161"/>
    </row>
    <row r="349" spans="2:2" x14ac:dyDescent="0.35">
      <c r="B349" s="161"/>
    </row>
    <row r="350" spans="2:2" x14ac:dyDescent="0.35">
      <c r="B350" s="161"/>
    </row>
    <row r="351" spans="2:2" x14ac:dyDescent="0.35">
      <c r="B351" s="161"/>
    </row>
    <row r="352" spans="2:2" x14ac:dyDescent="0.35">
      <c r="B352" s="161"/>
    </row>
    <row r="353" spans="2:2" x14ac:dyDescent="0.35">
      <c r="B353" s="161"/>
    </row>
    <row r="354" spans="2:2" x14ac:dyDescent="0.35">
      <c r="B354" s="161"/>
    </row>
    <row r="355" spans="2:2" x14ac:dyDescent="0.35">
      <c r="B355" s="161"/>
    </row>
    <row r="356" spans="2:2" x14ac:dyDescent="0.35">
      <c r="B356" s="161"/>
    </row>
    <row r="357" spans="2:2" x14ac:dyDescent="0.35">
      <c r="B357" s="161"/>
    </row>
    <row r="358" spans="2:2" x14ac:dyDescent="0.35">
      <c r="B358" s="161"/>
    </row>
    <row r="359" spans="2:2" x14ac:dyDescent="0.35">
      <c r="B359" s="161"/>
    </row>
    <row r="360" spans="2:2" x14ac:dyDescent="0.35">
      <c r="B360" s="161"/>
    </row>
    <row r="361" spans="2:2" x14ac:dyDescent="0.35">
      <c r="B361" s="161"/>
    </row>
    <row r="362" spans="2:2" x14ac:dyDescent="0.35">
      <c r="B362" s="161"/>
    </row>
    <row r="363" spans="2:2" x14ac:dyDescent="0.35">
      <c r="B363" s="161"/>
    </row>
    <row r="364" spans="2:2" x14ac:dyDescent="0.35">
      <c r="B364" s="161"/>
    </row>
    <row r="365" spans="2:2" x14ac:dyDescent="0.35">
      <c r="B365" s="161"/>
    </row>
    <row r="366" spans="2:2" x14ac:dyDescent="0.35">
      <c r="B366" s="161"/>
    </row>
    <row r="367" spans="2:2" x14ac:dyDescent="0.35">
      <c r="B367" s="161"/>
    </row>
    <row r="368" spans="2:2" x14ac:dyDescent="0.35">
      <c r="B368" s="161"/>
    </row>
    <row r="369" spans="2:2" x14ac:dyDescent="0.35">
      <c r="B369" s="161"/>
    </row>
    <row r="370" spans="2:2" x14ac:dyDescent="0.35">
      <c r="B370" s="161"/>
    </row>
    <row r="371" spans="2:2" x14ac:dyDescent="0.35">
      <c r="B371" s="161"/>
    </row>
    <row r="372" spans="2:2" x14ac:dyDescent="0.35">
      <c r="B372" s="161"/>
    </row>
    <row r="373" spans="2:2" x14ac:dyDescent="0.35">
      <c r="B373" s="161"/>
    </row>
    <row r="374" spans="2:2" x14ac:dyDescent="0.35">
      <c r="B374" s="161"/>
    </row>
    <row r="375" spans="2:2" x14ac:dyDescent="0.35">
      <c r="B375" s="161"/>
    </row>
    <row r="376" spans="2:2" x14ac:dyDescent="0.35">
      <c r="B376" s="161"/>
    </row>
    <row r="377" spans="2:2" x14ac:dyDescent="0.35">
      <c r="B377" s="161"/>
    </row>
    <row r="378" spans="2:2" x14ac:dyDescent="0.35">
      <c r="B378" s="161"/>
    </row>
    <row r="379" spans="2:2" x14ac:dyDescent="0.35">
      <c r="B379" s="161"/>
    </row>
    <row r="380" spans="2:2" x14ac:dyDescent="0.35">
      <c r="B380" s="161"/>
    </row>
    <row r="381" spans="2:2" x14ac:dyDescent="0.35">
      <c r="B381" s="161"/>
    </row>
    <row r="382" spans="2:2" x14ac:dyDescent="0.35">
      <c r="B382" s="161"/>
    </row>
    <row r="383" spans="2:2" x14ac:dyDescent="0.35">
      <c r="B383" s="161"/>
    </row>
    <row r="384" spans="2:2" x14ac:dyDescent="0.35">
      <c r="B384" s="161"/>
    </row>
    <row r="385" spans="2:2" x14ac:dyDescent="0.35">
      <c r="B385" s="161"/>
    </row>
    <row r="386" spans="2:2" x14ac:dyDescent="0.35">
      <c r="B386" s="161"/>
    </row>
    <row r="387" spans="2:2" x14ac:dyDescent="0.35">
      <c r="B387" s="161"/>
    </row>
    <row r="388" spans="2:2" x14ac:dyDescent="0.35">
      <c r="B388" s="161"/>
    </row>
    <row r="389" spans="2:2" x14ac:dyDescent="0.35">
      <c r="B389" s="161"/>
    </row>
    <row r="390" spans="2:2" x14ac:dyDescent="0.35">
      <c r="B390" s="161"/>
    </row>
    <row r="391" spans="2:2" x14ac:dyDescent="0.35">
      <c r="B391" s="161"/>
    </row>
    <row r="392" spans="2:2" x14ac:dyDescent="0.35">
      <c r="B392" s="161"/>
    </row>
    <row r="393" spans="2:2" x14ac:dyDescent="0.35">
      <c r="B393" s="161"/>
    </row>
    <row r="394" spans="2:2" x14ac:dyDescent="0.35">
      <c r="B394" s="161"/>
    </row>
    <row r="395" spans="2:2" x14ac:dyDescent="0.35">
      <c r="B395" s="161"/>
    </row>
    <row r="396" spans="2:2" x14ac:dyDescent="0.35">
      <c r="B396" s="161"/>
    </row>
    <row r="397" spans="2:2" x14ac:dyDescent="0.35">
      <c r="B397" s="161"/>
    </row>
    <row r="398" spans="2:2" x14ac:dyDescent="0.35">
      <c r="B398" s="161"/>
    </row>
    <row r="399" spans="2:2" x14ac:dyDescent="0.35">
      <c r="B399" s="161"/>
    </row>
    <row r="400" spans="2:2" x14ac:dyDescent="0.35">
      <c r="B400" s="161"/>
    </row>
    <row r="401" spans="2:2" x14ac:dyDescent="0.35">
      <c r="B401" s="161"/>
    </row>
    <row r="402" spans="2:2" x14ac:dyDescent="0.35">
      <c r="B402" s="161"/>
    </row>
    <row r="403" spans="2:2" x14ac:dyDescent="0.35">
      <c r="B403" s="161"/>
    </row>
    <row r="404" spans="2:2" x14ac:dyDescent="0.35">
      <c r="B404" s="161"/>
    </row>
    <row r="405" spans="2:2" x14ac:dyDescent="0.35">
      <c r="B405" s="161"/>
    </row>
    <row r="406" spans="2:2" x14ac:dyDescent="0.35">
      <c r="B406" s="161"/>
    </row>
    <row r="407" spans="2:2" x14ac:dyDescent="0.35">
      <c r="B407" s="161"/>
    </row>
    <row r="408" spans="2:2" x14ac:dyDescent="0.35">
      <c r="B408" s="161"/>
    </row>
    <row r="409" spans="2:2" x14ac:dyDescent="0.35">
      <c r="B409" s="161"/>
    </row>
    <row r="410" spans="2:2" x14ac:dyDescent="0.35">
      <c r="B410" s="161"/>
    </row>
    <row r="411" spans="2:2" x14ac:dyDescent="0.35">
      <c r="B411" s="161"/>
    </row>
    <row r="412" spans="2:2" x14ac:dyDescent="0.35">
      <c r="B412" s="161"/>
    </row>
    <row r="413" spans="2:2" x14ac:dyDescent="0.35">
      <c r="B413" s="161"/>
    </row>
    <row r="414" spans="2:2" x14ac:dyDescent="0.35">
      <c r="B414" s="161"/>
    </row>
    <row r="415" spans="2:2" x14ac:dyDescent="0.35">
      <c r="B415" s="161"/>
    </row>
    <row r="416" spans="2:2" x14ac:dyDescent="0.35">
      <c r="B416" s="161"/>
    </row>
    <row r="417" spans="2:2" x14ac:dyDescent="0.35">
      <c r="B417" s="161"/>
    </row>
  </sheetData>
  <mergeCells count="1">
    <mergeCell ref="B2:D2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O46"/>
  <sheetViews>
    <sheetView zoomScale="80" zoomScaleNormal="80" workbookViewId="0">
      <pane xSplit="3" ySplit="2" topLeftCell="D21" activePane="bottomRight" state="frozen"/>
      <selection activeCell="J97" sqref="J97"/>
      <selection pane="topRight" activeCell="J97" sqref="J97"/>
      <selection pane="bottomLeft" activeCell="J97" sqref="J97"/>
      <selection pane="bottomRight" activeCell="J97" sqref="J97"/>
    </sheetView>
  </sheetViews>
  <sheetFormatPr defaultRowHeight="12.75" x14ac:dyDescent="0.25"/>
  <cols>
    <col min="1" max="1" width="4.7109375" style="96" customWidth="1"/>
    <col min="2" max="2" width="11.7109375" style="96" customWidth="1"/>
    <col min="3" max="3" width="11.140625" style="96" customWidth="1"/>
    <col min="4" max="4" width="13.7109375" style="96" customWidth="1"/>
    <col min="5" max="5" width="10.140625" style="96" customWidth="1"/>
    <col min="6" max="6" width="30.7109375" style="97" customWidth="1"/>
    <col min="7" max="7" width="11.85546875" style="96" customWidth="1"/>
    <col min="8" max="8" width="8.5703125" style="98" customWidth="1"/>
    <col min="9" max="9" width="6.140625" style="96" customWidth="1"/>
    <col min="10" max="10" width="35.85546875" style="99" customWidth="1"/>
    <col min="11" max="11" width="13.42578125" style="100" customWidth="1"/>
    <col min="12" max="12" width="8" style="96" customWidth="1"/>
    <col min="13" max="13" width="24.5703125" style="99" customWidth="1"/>
    <col min="14" max="14" width="34.5703125" style="99" customWidth="1"/>
    <col min="15" max="15" width="9.85546875" style="101" bestFit="1" customWidth="1"/>
    <col min="16" max="16384" width="9.140625" style="97"/>
  </cols>
  <sheetData>
    <row r="2" spans="1:15" s="84" customFormat="1" ht="42" customHeight="1" x14ac:dyDescent="0.25">
      <c r="A2" s="78" t="s">
        <v>59</v>
      </c>
      <c r="B2" s="78" t="s">
        <v>8</v>
      </c>
      <c r="C2" s="78" t="s">
        <v>9</v>
      </c>
      <c r="D2" s="78" t="s">
        <v>60</v>
      </c>
      <c r="E2" s="78" t="s">
        <v>61</v>
      </c>
      <c r="F2" s="79" t="s">
        <v>62</v>
      </c>
      <c r="G2" s="78" t="s">
        <v>63</v>
      </c>
      <c r="H2" s="80" t="s">
        <v>64</v>
      </c>
      <c r="I2" s="78" t="s">
        <v>13</v>
      </c>
      <c r="J2" s="81" t="s">
        <v>65</v>
      </c>
      <c r="K2" s="82" t="s">
        <v>66</v>
      </c>
      <c r="L2" s="78" t="s">
        <v>67</v>
      </c>
      <c r="M2" s="81" t="s">
        <v>68</v>
      </c>
      <c r="N2" s="81" t="s">
        <v>69</v>
      </c>
      <c r="O2" s="83" t="s">
        <v>15</v>
      </c>
    </row>
    <row r="3" spans="1:15" s="94" customFormat="1" ht="13.5" customHeight="1" x14ac:dyDescent="0.25">
      <c r="A3" s="85">
        <v>1</v>
      </c>
      <c r="B3" s="86">
        <v>3101270</v>
      </c>
      <c r="C3" s="87">
        <v>42530</v>
      </c>
      <c r="D3" s="86">
        <v>9103701312</v>
      </c>
      <c r="E3" s="86">
        <v>1600393</v>
      </c>
      <c r="F3" s="88" t="s">
        <v>70</v>
      </c>
      <c r="G3" s="86" t="s">
        <v>71</v>
      </c>
      <c r="H3" s="89">
        <v>9</v>
      </c>
      <c r="I3" s="86" t="s">
        <v>25</v>
      </c>
      <c r="J3" s="90" t="s">
        <v>72</v>
      </c>
      <c r="K3" s="91">
        <v>755100</v>
      </c>
      <c r="L3" s="92" t="s">
        <v>73</v>
      </c>
      <c r="M3" s="93" t="s">
        <v>74</v>
      </c>
      <c r="N3" s="93" t="s">
        <v>75</v>
      </c>
      <c r="O3" s="87">
        <f t="shared" ref="O3:O45" si="0">+C3+180</f>
        <v>42710</v>
      </c>
    </row>
    <row r="4" spans="1:15" s="94" customFormat="1" ht="13.5" customHeight="1" x14ac:dyDescent="0.25">
      <c r="A4" s="85">
        <f t="shared" ref="A4:A45" si="1">+A3+1</f>
        <v>2</v>
      </c>
      <c r="B4" s="86">
        <v>3101271</v>
      </c>
      <c r="C4" s="87">
        <v>42530</v>
      </c>
      <c r="D4" s="86">
        <v>9103701313</v>
      </c>
      <c r="E4" s="86">
        <v>1600393</v>
      </c>
      <c r="F4" s="88" t="s">
        <v>70</v>
      </c>
      <c r="G4" s="86" t="s">
        <v>71</v>
      </c>
      <c r="H4" s="89">
        <v>9</v>
      </c>
      <c r="I4" s="86" t="s">
        <v>25</v>
      </c>
      <c r="J4" s="90" t="s">
        <v>72</v>
      </c>
      <c r="K4" s="91">
        <v>755100</v>
      </c>
      <c r="L4" s="92" t="s">
        <v>73</v>
      </c>
      <c r="M4" s="93" t="s">
        <v>74</v>
      </c>
      <c r="N4" s="93" t="s">
        <v>75</v>
      </c>
      <c r="O4" s="87">
        <f t="shared" si="0"/>
        <v>42710</v>
      </c>
    </row>
    <row r="5" spans="1:15" s="94" customFormat="1" ht="13.5" customHeight="1" x14ac:dyDescent="0.25">
      <c r="A5" s="85">
        <f t="shared" si="1"/>
        <v>3</v>
      </c>
      <c r="B5" s="86">
        <v>3101272</v>
      </c>
      <c r="C5" s="87">
        <v>42530</v>
      </c>
      <c r="D5" s="86">
        <v>9103701314</v>
      </c>
      <c r="E5" s="86">
        <v>1600393</v>
      </c>
      <c r="F5" s="88" t="s">
        <v>70</v>
      </c>
      <c r="G5" s="86" t="s">
        <v>71</v>
      </c>
      <c r="H5" s="89">
        <v>9</v>
      </c>
      <c r="I5" s="86" t="s">
        <v>25</v>
      </c>
      <c r="J5" s="90" t="s">
        <v>72</v>
      </c>
      <c r="K5" s="91">
        <v>755100</v>
      </c>
      <c r="L5" s="92" t="s">
        <v>73</v>
      </c>
      <c r="M5" s="93" t="s">
        <v>74</v>
      </c>
      <c r="N5" s="93" t="s">
        <v>75</v>
      </c>
      <c r="O5" s="87">
        <f t="shared" si="0"/>
        <v>42710</v>
      </c>
    </row>
    <row r="6" spans="1:15" s="94" customFormat="1" ht="13.5" customHeight="1" x14ac:dyDescent="0.25">
      <c r="A6" s="85">
        <f t="shared" si="1"/>
        <v>4</v>
      </c>
      <c r="B6" s="86">
        <v>3101312</v>
      </c>
      <c r="C6" s="87">
        <v>42532</v>
      </c>
      <c r="D6" s="86">
        <v>9103701357</v>
      </c>
      <c r="E6" s="86">
        <v>1600393</v>
      </c>
      <c r="F6" s="88" t="s">
        <v>70</v>
      </c>
      <c r="G6" s="86" t="s">
        <v>71</v>
      </c>
      <c r="H6" s="89">
        <v>16</v>
      </c>
      <c r="I6" s="86" t="s">
        <v>25</v>
      </c>
      <c r="J6" s="90" t="s">
        <v>76</v>
      </c>
      <c r="K6" s="91">
        <v>1344000</v>
      </c>
      <c r="L6" s="92" t="s">
        <v>73</v>
      </c>
      <c r="M6" s="95" t="s">
        <v>77</v>
      </c>
      <c r="N6" s="95" t="s">
        <v>78</v>
      </c>
      <c r="O6" s="87">
        <f t="shared" si="0"/>
        <v>42712</v>
      </c>
    </row>
    <row r="7" spans="1:15" s="94" customFormat="1" ht="13.5" customHeight="1" x14ac:dyDescent="0.25">
      <c r="A7" s="85">
        <f t="shared" si="1"/>
        <v>5</v>
      </c>
      <c r="B7" s="86">
        <v>3101313</v>
      </c>
      <c r="C7" s="87">
        <v>42532</v>
      </c>
      <c r="D7" s="86">
        <v>9103701358</v>
      </c>
      <c r="E7" s="86">
        <v>1600393</v>
      </c>
      <c r="F7" s="88" t="s">
        <v>70</v>
      </c>
      <c r="G7" s="86" t="s">
        <v>71</v>
      </c>
      <c r="H7" s="89">
        <v>16</v>
      </c>
      <c r="I7" s="86" t="s">
        <v>25</v>
      </c>
      <c r="J7" s="90" t="s">
        <v>76</v>
      </c>
      <c r="K7" s="91">
        <v>1344000</v>
      </c>
      <c r="L7" s="92" t="s">
        <v>73</v>
      </c>
      <c r="M7" s="95" t="s">
        <v>77</v>
      </c>
      <c r="N7" s="95" t="s">
        <v>78</v>
      </c>
      <c r="O7" s="87">
        <f t="shared" si="0"/>
        <v>42712</v>
      </c>
    </row>
    <row r="8" spans="1:15" s="94" customFormat="1" ht="13.5" customHeight="1" x14ac:dyDescent="0.25">
      <c r="A8" s="85">
        <f t="shared" si="1"/>
        <v>6</v>
      </c>
      <c r="B8" s="86">
        <v>3101763</v>
      </c>
      <c r="C8" s="87">
        <v>42550</v>
      </c>
      <c r="D8" s="86">
        <v>9103701810</v>
      </c>
      <c r="E8" s="86">
        <v>1600602</v>
      </c>
      <c r="F8" s="88" t="s">
        <v>70</v>
      </c>
      <c r="G8" s="86" t="s">
        <v>71</v>
      </c>
      <c r="H8" s="89">
        <v>2</v>
      </c>
      <c r="I8" s="86" t="s">
        <v>25</v>
      </c>
      <c r="J8" s="90" t="s">
        <v>79</v>
      </c>
      <c r="K8" s="91">
        <v>208000</v>
      </c>
      <c r="L8" s="92" t="s">
        <v>73</v>
      </c>
      <c r="M8" s="95" t="s">
        <v>80</v>
      </c>
      <c r="N8" s="95" t="s">
        <v>81</v>
      </c>
      <c r="O8" s="87">
        <f t="shared" si="0"/>
        <v>42730</v>
      </c>
    </row>
    <row r="9" spans="1:15" s="94" customFormat="1" ht="13.5" customHeight="1" x14ac:dyDescent="0.25">
      <c r="A9" s="85">
        <f t="shared" si="1"/>
        <v>7</v>
      </c>
      <c r="B9" s="86">
        <v>3102419</v>
      </c>
      <c r="C9" s="87">
        <v>42578</v>
      </c>
      <c r="D9" s="86">
        <v>9103702481</v>
      </c>
      <c r="E9" s="86">
        <v>1600443</v>
      </c>
      <c r="F9" s="88" t="s">
        <v>82</v>
      </c>
      <c r="G9" s="86" t="s">
        <v>83</v>
      </c>
      <c r="H9" s="89">
        <v>5</v>
      </c>
      <c r="I9" s="86" t="s">
        <v>25</v>
      </c>
      <c r="J9" s="90" t="s">
        <v>84</v>
      </c>
      <c r="K9" s="91">
        <v>282500</v>
      </c>
      <c r="L9" s="92" t="s">
        <v>73</v>
      </c>
      <c r="M9" s="95" t="s">
        <v>85</v>
      </c>
      <c r="N9" s="95" t="s">
        <v>86</v>
      </c>
      <c r="O9" s="87">
        <f t="shared" si="0"/>
        <v>42758</v>
      </c>
    </row>
    <row r="10" spans="1:15" s="94" customFormat="1" ht="13.5" customHeight="1" x14ac:dyDescent="0.25">
      <c r="A10" s="85">
        <f t="shared" si="1"/>
        <v>8</v>
      </c>
      <c r="B10" s="86">
        <v>3102477</v>
      </c>
      <c r="C10" s="87">
        <v>42580</v>
      </c>
      <c r="D10" s="86">
        <v>9103702539</v>
      </c>
      <c r="E10" s="86">
        <v>1600638</v>
      </c>
      <c r="F10" s="88" t="s">
        <v>87</v>
      </c>
      <c r="G10" s="86" t="s">
        <v>88</v>
      </c>
      <c r="H10" s="89">
        <v>7.5</v>
      </c>
      <c r="I10" s="86" t="s">
        <v>25</v>
      </c>
      <c r="J10" s="90" t="s">
        <v>89</v>
      </c>
      <c r="K10" s="91">
        <v>877500</v>
      </c>
      <c r="L10" s="92" t="s">
        <v>73</v>
      </c>
      <c r="M10" s="95" t="s">
        <v>90</v>
      </c>
      <c r="N10" s="95" t="s">
        <v>91</v>
      </c>
      <c r="O10" s="87">
        <f t="shared" si="0"/>
        <v>42760</v>
      </c>
    </row>
    <row r="11" spans="1:15" s="94" customFormat="1" ht="13.5" customHeight="1" x14ac:dyDescent="0.25">
      <c r="A11" s="85">
        <f t="shared" si="1"/>
        <v>9</v>
      </c>
      <c r="B11" s="86">
        <v>3102763</v>
      </c>
      <c r="C11" s="87">
        <v>42592</v>
      </c>
      <c r="D11" s="86">
        <v>9103702824</v>
      </c>
      <c r="E11" s="86">
        <v>1600120</v>
      </c>
      <c r="F11" s="88" t="s">
        <v>92</v>
      </c>
      <c r="G11" s="86" t="s">
        <v>93</v>
      </c>
      <c r="H11" s="89">
        <v>15</v>
      </c>
      <c r="I11" s="86" t="s">
        <v>25</v>
      </c>
      <c r="J11" s="90" t="s">
        <v>76</v>
      </c>
      <c r="K11" s="91">
        <v>1301250</v>
      </c>
      <c r="L11" s="92" t="s">
        <v>73</v>
      </c>
      <c r="M11" s="95" t="s">
        <v>94</v>
      </c>
      <c r="N11" s="95" t="s">
        <v>95</v>
      </c>
      <c r="O11" s="87">
        <f t="shared" si="0"/>
        <v>42772</v>
      </c>
    </row>
    <row r="12" spans="1:15" s="94" customFormat="1" ht="13.5" customHeight="1" x14ac:dyDescent="0.25">
      <c r="A12" s="85">
        <f t="shared" si="1"/>
        <v>10</v>
      </c>
      <c r="B12" s="86">
        <v>3102763</v>
      </c>
      <c r="C12" s="87">
        <v>42592</v>
      </c>
      <c r="D12" s="86">
        <v>9103702824</v>
      </c>
      <c r="E12" s="86">
        <v>1600315</v>
      </c>
      <c r="F12" s="88" t="s">
        <v>96</v>
      </c>
      <c r="G12" s="86" t="s">
        <v>93</v>
      </c>
      <c r="H12" s="89">
        <v>1</v>
      </c>
      <c r="I12" s="86" t="s">
        <v>25</v>
      </c>
      <c r="J12" s="90" t="s">
        <v>76</v>
      </c>
      <c r="K12" s="91">
        <v>93800</v>
      </c>
      <c r="L12" s="92" t="s">
        <v>73</v>
      </c>
      <c r="M12" s="95" t="s">
        <v>94</v>
      </c>
      <c r="N12" s="95" t="s">
        <v>95</v>
      </c>
      <c r="O12" s="87">
        <f t="shared" si="0"/>
        <v>42772</v>
      </c>
    </row>
    <row r="13" spans="1:15" s="94" customFormat="1" ht="13.5" customHeight="1" x14ac:dyDescent="0.25">
      <c r="A13" s="85">
        <f t="shared" si="1"/>
        <v>11</v>
      </c>
      <c r="B13" s="86">
        <v>3103309</v>
      </c>
      <c r="C13" s="87">
        <v>42615</v>
      </c>
      <c r="D13" s="86">
        <v>9103703390</v>
      </c>
      <c r="E13" s="86">
        <v>1600124</v>
      </c>
      <c r="F13" s="88" t="s">
        <v>97</v>
      </c>
      <c r="G13" s="86" t="s">
        <v>83</v>
      </c>
      <c r="H13" s="89">
        <v>2</v>
      </c>
      <c r="I13" s="86" t="s">
        <v>25</v>
      </c>
      <c r="J13" s="90" t="s">
        <v>76</v>
      </c>
      <c r="K13" s="91">
        <v>86000</v>
      </c>
      <c r="L13" s="92" t="s">
        <v>73</v>
      </c>
      <c r="M13" s="95" t="s">
        <v>98</v>
      </c>
      <c r="N13" s="95" t="s">
        <v>99</v>
      </c>
      <c r="O13" s="87">
        <f t="shared" si="0"/>
        <v>42795</v>
      </c>
    </row>
    <row r="14" spans="1:15" s="94" customFormat="1" ht="13.5" customHeight="1" x14ac:dyDescent="0.25">
      <c r="A14" s="85">
        <f t="shared" si="1"/>
        <v>12</v>
      </c>
      <c r="B14" s="86">
        <v>3103309</v>
      </c>
      <c r="C14" s="87">
        <v>42615</v>
      </c>
      <c r="D14" s="86">
        <v>9103703390</v>
      </c>
      <c r="E14" s="86">
        <v>1600393</v>
      </c>
      <c r="F14" s="88" t="s">
        <v>70</v>
      </c>
      <c r="G14" s="86" t="s">
        <v>71</v>
      </c>
      <c r="H14" s="89">
        <v>6</v>
      </c>
      <c r="I14" s="86" t="s">
        <v>25</v>
      </c>
      <c r="J14" s="90" t="s">
        <v>76</v>
      </c>
      <c r="K14" s="91">
        <v>500100</v>
      </c>
      <c r="L14" s="92" t="s">
        <v>73</v>
      </c>
      <c r="M14" s="95" t="s">
        <v>98</v>
      </c>
      <c r="N14" s="95" t="s">
        <v>99</v>
      </c>
      <c r="O14" s="87">
        <f t="shared" si="0"/>
        <v>42795</v>
      </c>
    </row>
    <row r="15" spans="1:15" s="94" customFormat="1" ht="13.5" customHeight="1" x14ac:dyDescent="0.25">
      <c r="A15" s="85">
        <f t="shared" si="1"/>
        <v>13</v>
      </c>
      <c r="B15" s="86">
        <v>3103633</v>
      </c>
      <c r="C15" s="87">
        <v>42629</v>
      </c>
      <c r="D15" s="86">
        <v>9103703718</v>
      </c>
      <c r="E15" s="86">
        <v>1600344</v>
      </c>
      <c r="F15" s="88" t="s">
        <v>100</v>
      </c>
      <c r="G15" s="86" t="s">
        <v>101</v>
      </c>
      <c r="H15" s="89">
        <v>10.8</v>
      </c>
      <c r="I15" s="86" t="s">
        <v>25</v>
      </c>
      <c r="J15" s="90" t="s">
        <v>102</v>
      </c>
      <c r="K15" s="91">
        <v>842400</v>
      </c>
      <c r="L15" s="92" t="s">
        <v>73</v>
      </c>
      <c r="M15" s="95" t="s">
        <v>103</v>
      </c>
      <c r="N15" s="95" t="s">
        <v>104</v>
      </c>
      <c r="O15" s="87">
        <f t="shared" si="0"/>
        <v>42809</v>
      </c>
    </row>
    <row r="16" spans="1:15" s="94" customFormat="1" ht="13.5" customHeight="1" x14ac:dyDescent="0.25">
      <c r="A16" s="85">
        <f t="shared" si="1"/>
        <v>14</v>
      </c>
      <c r="B16" s="86">
        <v>3103658</v>
      </c>
      <c r="C16" s="87">
        <v>42630</v>
      </c>
      <c r="D16" s="86">
        <v>9103703743</v>
      </c>
      <c r="E16" s="86">
        <v>1600591</v>
      </c>
      <c r="F16" s="88" t="s">
        <v>97</v>
      </c>
      <c r="G16" s="86" t="s">
        <v>83</v>
      </c>
      <c r="H16" s="89">
        <v>3.5</v>
      </c>
      <c r="I16" s="86" t="s">
        <v>25</v>
      </c>
      <c r="J16" s="90" t="s">
        <v>84</v>
      </c>
      <c r="K16" s="91">
        <v>166250</v>
      </c>
      <c r="L16" s="92" t="s">
        <v>73</v>
      </c>
      <c r="M16" s="95" t="s">
        <v>105</v>
      </c>
      <c r="N16" s="95" t="s">
        <v>106</v>
      </c>
      <c r="O16" s="87">
        <f t="shared" si="0"/>
        <v>42810</v>
      </c>
    </row>
    <row r="17" spans="1:15" s="94" customFormat="1" ht="13.5" customHeight="1" x14ac:dyDescent="0.25">
      <c r="A17" s="85">
        <f t="shared" si="1"/>
        <v>15</v>
      </c>
      <c r="B17" s="86">
        <v>3104712</v>
      </c>
      <c r="C17" s="87">
        <v>42678</v>
      </c>
      <c r="D17" s="86">
        <v>9103704851</v>
      </c>
      <c r="E17" s="86">
        <v>1600120</v>
      </c>
      <c r="F17" s="88" t="s">
        <v>92</v>
      </c>
      <c r="G17" s="86" t="s">
        <v>93</v>
      </c>
      <c r="H17" s="89">
        <v>1</v>
      </c>
      <c r="I17" s="86" t="s">
        <v>25</v>
      </c>
      <c r="J17" s="90" t="s">
        <v>76</v>
      </c>
      <c r="K17" s="91">
        <v>90480</v>
      </c>
      <c r="L17" s="92" t="s">
        <v>73</v>
      </c>
      <c r="M17" s="95" t="s">
        <v>107</v>
      </c>
      <c r="N17" s="95" t="s">
        <v>108</v>
      </c>
      <c r="O17" s="87">
        <f t="shared" si="0"/>
        <v>42858</v>
      </c>
    </row>
    <row r="18" spans="1:15" s="94" customFormat="1" ht="13.5" customHeight="1" x14ac:dyDescent="0.25">
      <c r="A18" s="85">
        <f t="shared" si="1"/>
        <v>16</v>
      </c>
      <c r="B18" s="86">
        <v>3104712</v>
      </c>
      <c r="C18" s="87">
        <v>42678</v>
      </c>
      <c r="D18" s="86">
        <v>9103704851</v>
      </c>
      <c r="E18" s="86">
        <v>1600315</v>
      </c>
      <c r="F18" s="88" t="s">
        <v>96</v>
      </c>
      <c r="G18" s="86" t="s">
        <v>93</v>
      </c>
      <c r="H18" s="89">
        <v>3</v>
      </c>
      <c r="I18" s="86" t="s">
        <v>25</v>
      </c>
      <c r="J18" s="90" t="s">
        <v>76</v>
      </c>
      <c r="K18" s="91">
        <v>278340</v>
      </c>
      <c r="L18" s="92" t="s">
        <v>73</v>
      </c>
      <c r="M18" s="95" t="s">
        <v>107</v>
      </c>
      <c r="N18" s="95" t="s">
        <v>108</v>
      </c>
      <c r="O18" s="87">
        <f t="shared" si="0"/>
        <v>42858</v>
      </c>
    </row>
    <row r="19" spans="1:15" s="94" customFormat="1" ht="13.5" customHeight="1" x14ac:dyDescent="0.25">
      <c r="A19" s="85">
        <f t="shared" si="1"/>
        <v>17</v>
      </c>
      <c r="B19" s="86">
        <v>3104712</v>
      </c>
      <c r="C19" s="87">
        <v>42678</v>
      </c>
      <c r="D19" s="86">
        <v>9103704851</v>
      </c>
      <c r="E19" s="86">
        <v>1600393</v>
      </c>
      <c r="F19" s="88" t="s">
        <v>70</v>
      </c>
      <c r="G19" s="86" t="s">
        <v>71</v>
      </c>
      <c r="H19" s="89">
        <v>2</v>
      </c>
      <c r="I19" s="86" t="s">
        <v>25</v>
      </c>
      <c r="J19" s="90" t="s">
        <v>76</v>
      </c>
      <c r="K19" s="91">
        <v>177660</v>
      </c>
      <c r="L19" s="92" t="s">
        <v>73</v>
      </c>
      <c r="M19" s="95" t="s">
        <v>107</v>
      </c>
      <c r="N19" s="95" t="s">
        <v>108</v>
      </c>
      <c r="O19" s="87">
        <f t="shared" si="0"/>
        <v>42858</v>
      </c>
    </row>
    <row r="20" spans="1:15" s="94" customFormat="1" ht="13.5" customHeight="1" x14ac:dyDescent="0.25">
      <c r="A20" s="85">
        <f t="shared" si="1"/>
        <v>18</v>
      </c>
      <c r="B20" s="86">
        <v>3104891</v>
      </c>
      <c r="C20" s="87">
        <v>42685</v>
      </c>
      <c r="D20" s="86">
        <v>9103705031</v>
      </c>
      <c r="E20" s="86">
        <v>1600638</v>
      </c>
      <c r="F20" s="88" t="s">
        <v>87</v>
      </c>
      <c r="G20" s="86" t="s">
        <v>88</v>
      </c>
      <c r="H20" s="89">
        <v>7</v>
      </c>
      <c r="I20" s="86" t="s">
        <v>25</v>
      </c>
      <c r="J20" s="90" t="s">
        <v>89</v>
      </c>
      <c r="K20" s="91">
        <v>777000</v>
      </c>
      <c r="L20" s="92" t="s">
        <v>73</v>
      </c>
      <c r="M20" s="95" t="s">
        <v>109</v>
      </c>
      <c r="N20" s="95" t="s">
        <v>110</v>
      </c>
      <c r="O20" s="87">
        <f t="shared" si="0"/>
        <v>42865</v>
      </c>
    </row>
    <row r="21" spans="1:15" s="94" customFormat="1" ht="13.5" customHeight="1" x14ac:dyDescent="0.25">
      <c r="A21" s="85">
        <f t="shared" si="1"/>
        <v>19</v>
      </c>
      <c r="B21" s="86">
        <v>3105302</v>
      </c>
      <c r="C21" s="87">
        <v>42703</v>
      </c>
      <c r="D21" s="86">
        <v>9103705443</v>
      </c>
      <c r="E21" s="86">
        <v>1600393</v>
      </c>
      <c r="F21" s="88" t="s">
        <v>70</v>
      </c>
      <c r="G21" s="86" t="s">
        <v>71</v>
      </c>
      <c r="H21" s="89">
        <v>9</v>
      </c>
      <c r="I21" s="86" t="s">
        <v>25</v>
      </c>
      <c r="J21" s="90" t="s">
        <v>72</v>
      </c>
      <c r="K21" s="91">
        <v>792000</v>
      </c>
      <c r="L21" s="92" t="s">
        <v>73</v>
      </c>
      <c r="M21" s="95" t="s">
        <v>111</v>
      </c>
      <c r="N21" s="95" t="s">
        <v>112</v>
      </c>
      <c r="O21" s="87">
        <f t="shared" si="0"/>
        <v>42883</v>
      </c>
    </row>
    <row r="22" spans="1:15" s="94" customFormat="1" ht="13.5" customHeight="1" x14ac:dyDescent="0.25">
      <c r="A22" s="85">
        <f t="shared" si="1"/>
        <v>20</v>
      </c>
      <c r="B22" s="86">
        <v>3105303</v>
      </c>
      <c r="C22" s="87">
        <v>42703</v>
      </c>
      <c r="D22" s="86">
        <v>9103705444</v>
      </c>
      <c r="E22" s="86">
        <v>1600393</v>
      </c>
      <c r="F22" s="88" t="s">
        <v>70</v>
      </c>
      <c r="G22" s="86" t="s">
        <v>71</v>
      </c>
      <c r="H22" s="89">
        <v>9</v>
      </c>
      <c r="I22" s="86" t="s">
        <v>25</v>
      </c>
      <c r="J22" s="90" t="s">
        <v>72</v>
      </c>
      <c r="K22" s="91">
        <v>792000</v>
      </c>
      <c r="L22" s="92" t="s">
        <v>73</v>
      </c>
      <c r="M22" s="95" t="s">
        <v>111</v>
      </c>
      <c r="N22" s="95" t="s">
        <v>112</v>
      </c>
      <c r="O22" s="87">
        <f t="shared" si="0"/>
        <v>42883</v>
      </c>
    </row>
    <row r="23" spans="1:15" s="94" customFormat="1" ht="13.5" customHeight="1" x14ac:dyDescent="0.25">
      <c r="A23" s="85">
        <f t="shared" si="1"/>
        <v>21</v>
      </c>
      <c r="B23" s="86">
        <v>3105305</v>
      </c>
      <c r="C23" s="87">
        <v>42703</v>
      </c>
      <c r="D23" s="86">
        <v>9103705446</v>
      </c>
      <c r="E23" s="86">
        <v>1600393</v>
      </c>
      <c r="F23" s="88" t="s">
        <v>70</v>
      </c>
      <c r="G23" s="86" t="s">
        <v>71</v>
      </c>
      <c r="H23" s="89">
        <v>9</v>
      </c>
      <c r="I23" s="86" t="s">
        <v>25</v>
      </c>
      <c r="J23" s="90" t="s">
        <v>72</v>
      </c>
      <c r="K23" s="91">
        <v>792000</v>
      </c>
      <c r="L23" s="92" t="s">
        <v>73</v>
      </c>
      <c r="M23" s="95" t="s">
        <v>111</v>
      </c>
      <c r="N23" s="95" t="s">
        <v>112</v>
      </c>
      <c r="O23" s="87">
        <f t="shared" si="0"/>
        <v>42883</v>
      </c>
    </row>
    <row r="24" spans="1:15" s="94" customFormat="1" ht="13.5" customHeight="1" x14ac:dyDescent="0.25">
      <c r="A24" s="85">
        <f t="shared" si="1"/>
        <v>22</v>
      </c>
      <c r="B24" s="86">
        <v>3105374</v>
      </c>
      <c r="C24" s="87">
        <v>42705</v>
      </c>
      <c r="D24" s="86">
        <v>9103705515</v>
      </c>
      <c r="E24" s="86">
        <v>1600393</v>
      </c>
      <c r="F24" s="88" t="s">
        <v>70</v>
      </c>
      <c r="G24" s="86" t="s">
        <v>71</v>
      </c>
      <c r="H24" s="89">
        <v>2</v>
      </c>
      <c r="I24" s="86" t="s">
        <v>25</v>
      </c>
      <c r="J24" s="90" t="s">
        <v>76</v>
      </c>
      <c r="K24" s="91">
        <v>182000</v>
      </c>
      <c r="L24" s="92" t="s">
        <v>73</v>
      </c>
      <c r="M24" s="95" t="s">
        <v>113</v>
      </c>
      <c r="N24" s="95" t="s">
        <v>114</v>
      </c>
      <c r="O24" s="87">
        <f t="shared" si="0"/>
        <v>42885</v>
      </c>
    </row>
    <row r="25" spans="1:15" s="94" customFormat="1" ht="13.5" customHeight="1" x14ac:dyDescent="0.25">
      <c r="A25" s="85">
        <f t="shared" si="1"/>
        <v>23</v>
      </c>
      <c r="B25" s="86">
        <v>3106366</v>
      </c>
      <c r="C25" s="87">
        <v>42752</v>
      </c>
      <c r="D25" s="86">
        <v>9103706529</v>
      </c>
      <c r="E25" s="86">
        <v>1600120</v>
      </c>
      <c r="F25" s="88" t="s">
        <v>92</v>
      </c>
      <c r="G25" s="86" t="s">
        <v>93</v>
      </c>
      <c r="H25" s="89">
        <v>1</v>
      </c>
      <c r="I25" s="86" t="s">
        <v>25</v>
      </c>
      <c r="J25" s="90" t="s">
        <v>76</v>
      </c>
      <c r="K25" s="91">
        <v>98890</v>
      </c>
      <c r="L25" s="92" t="s">
        <v>73</v>
      </c>
      <c r="M25" s="95" t="s">
        <v>115</v>
      </c>
      <c r="N25" s="95" t="s">
        <v>116</v>
      </c>
      <c r="O25" s="87">
        <f t="shared" si="0"/>
        <v>42932</v>
      </c>
    </row>
    <row r="26" spans="1:15" s="94" customFormat="1" ht="13.5" customHeight="1" x14ac:dyDescent="0.25">
      <c r="A26" s="85">
        <f t="shared" si="1"/>
        <v>24</v>
      </c>
      <c r="B26" s="86">
        <v>3106366</v>
      </c>
      <c r="C26" s="87">
        <v>42752</v>
      </c>
      <c r="D26" s="86">
        <v>9103706529</v>
      </c>
      <c r="E26" s="86">
        <v>1600315</v>
      </c>
      <c r="F26" s="88" t="s">
        <v>96</v>
      </c>
      <c r="G26" s="86" t="s">
        <v>93</v>
      </c>
      <c r="H26" s="89">
        <v>3</v>
      </c>
      <c r="I26" s="86" t="s">
        <v>25</v>
      </c>
      <c r="J26" s="90" t="s">
        <v>76</v>
      </c>
      <c r="K26" s="91">
        <v>308946</v>
      </c>
      <c r="L26" s="92" t="s">
        <v>73</v>
      </c>
      <c r="M26" s="95" t="s">
        <v>115</v>
      </c>
      <c r="N26" s="95" t="s">
        <v>116</v>
      </c>
      <c r="O26" s="87">
        <f t="shared" si="0"/>
        <v>42932</v>
      </c>
    </row>
    <row r="27" spans="1:15" s="94" customFormat="1" ht="13.5" customHeight="1" x14ac:dyDescent="0.25">
      <c r="A27" s="85">
        <f t="shared" si="1"/>
        <v>25</v>
      </c>
      <c r="B27" s="86">
        <v>3106503</v>
      </c>
      <c r="C27" s="87">
        <v>42759</v>
      </c>
      <c r="D27" s="86">
        <v>9103706670</v>
      </c>
      <c r="E27" s="86">
        <v>1600602</v>
      </c>
      <c r="F27" s="88" t="s">
        <v>70</v>
      </c>
      <c r="G27" s="86" t="s">
        <v>71</v>
      </c>
      <c r="H27" s="89">
        <v>2</v>
      </c>
      <c r="I27" s="86" t="s">
        <v>25</v>
      </c>
      <c r="J27" s="90" t="s">
        <v>79</v>
      </c>
      <c r="K27" s="91">
        <v>212000</v>
      </c>
      <c r="L27" s="92" t="s">
        <v>73</v>
      </c>
      <c r="M27" s="95" t="s">
        <v>117</v>
      </c>
      <c r="N27" s="95" t="s">
        <v>118</v>
      </c>
      <c r="O27" s="87">
        <f t="shared" si="0"/>
        <v>42939</v>
      </c>
    </row>
    <row r="28" spans="1:15" s="94" customFormat="1" ht="13.5" customHeight="1" x14ac:dyDescent="0.25">
      <c r="A28" s="85">
        <f t="shared" si="1"/>
        <v>26</v>
      </c>
      <c r="B28" s="86">
        <v>3106895</v>
      </c>
      <c r="C28" s="87">
        <v>42777</v>
      </c>
      <c r="D28" s="86">
        <v>9103707061</v>
      </c>
      <c r="E28" s="86">
        <v>1600362</v>
      </c>
      <c r="F28" s="88" t="s">
        <v>40</v>
      </c>
      <c r="G28" s="86" t="s">
        <v>71</v>
      </c>
      <c r="H28" s="89">
        <v>16</v>
      </c>
      <c r="I28" s="86" t="s">
        <v>25</v>
      </c>
      <c r="J28" s="90" t="s">
        <v>76</v>
      </c>
      <c r="K28" s="91">
        <v>1430048</v>
      </c>
      <c r="L28" s="92" t="s">
        <v>73</v>
      </c>
      <c r="M28" s="95" t="s">
        <v>119</v>
      </c>
      <c r="N28" s="95" t="s">
        <v>120</v>
      </c>
      <c r="O28" s="87">
        <f t="shared" si="0"/>
        <v>42957</v>
      </c>
    </row>
    <row r="29" spans="1:15" s="94" customFormat="1" ht="13.5" customHeight="1" x14ac:dyDescent="0.25">
      <c r="A29" s="85">
        <f t="shared" si="1"/>
        <v>27</v>
      </c>
      <c r="B29" s="86">
        <v>3106896</v>
      </c>
      <c r="C29" s="87">
        <v>42777</v>
      </c>
      <c r="D29" s="86">
        <v>9103707062</v>
      </c>
      <c r="E29" s="86">
        <v>1600362</v>
      </c>
      <c r="F29" s="88" t="s">
        <v>40</v>
      </c>
      <c r="G29" s="86" t="s">
        <v>71</v>
      </c>
      <c r="H29" s="89">
        <v>16</v>
      </c>
      <c r="I29" s="86" t="s">
        <v>25</v>
      </c>
      <c r="J29" s="90" t="s">
        <v>76</v>
      </c>
      <c r="K29" s="91">
        <v>1430048</v>
      </c>
      <c r="L29" s="92" t="s">
        <v>73</v>
      </c>
      <c r="M29" s="95" t="s">
        <v>119</v>
      </c>
      <c r="N29" s="95" t="s">
        <v>120</v>
      </c>
      <c r="O29" s="87">
        <f t="shared" si="0"/>
        <v>42957</v>
      </c>
    </row>
    <row r="30" spans="1:15" s="94" customFormat="1" ht="13.5" customHeight="1" x14ac:dyDescent="0.25">
      <c r="A30" s="85">
        <f t="shared" si="1"/>
        <v>28</v>
      </c>
      <c r="B30" s="86">
        <v>3106976</v>
      </c>
      <c r="C30" s="87">
        <v>42781</v>
      </c>
      <c r="D30" s="86">
        <v>9103707140</v>
      </c>
      <c r="E30" s="86">
        <v>1600393</v>
      </c>
      <c r="F30" s="88" t="s">
        <v>70</v>
      </c>
      <c r="G30" s="86" t="s">
        <v>71</v>
      </c>
      <c r="H30" s="89">
        <v>8</v>
      </c>
      <c r="I30" s="86" t="s">
        <v>25</v>
      </c>
      <c r="J30" s="90" t="s">
        <v>72</v>
      </c>
      <c r="K30" s="91">
        <v>718080</v>
      </c>
      <c r="L30" s="92" t="s">
        <v>73</v>
      </c>
      <c r="M30" s="95" t="s">
        <v>121</v>
      </c>
      <c r="N30" s="95" t="s">
        <v>122</v>
      </c>
      <c r="O30" s="87">
        <f t="shared" si="0"/>
        <v>42961</v>
      </c>
    </row>
    <row r="31" spans="1:15" s="94" customFormat="1" ht="13.5" customHeight="1" x14ac:dyDescent="0.25">
      <c r="A31" s="85">
        <f t="shared" si="1"/>
        <v>29</v>
      </c>
      <c r="B31" s="86">
        <v>3106977</v>
      </c>
      <c r="C31" s="87">
        <v>42781</v>
      </c>
      <c r="D31" s="86">
        <v>9103707141</v>
      </c>
      <c r="E31" s="86">
        <v>1600393</v>
      </c>
      <c r="F31" s="88" t="s">
        <v>70</v>
      </c>
      <c r="G31" s="86" t="s">
        <v>71</v>
      </c>
      <c r="H31" s="89">
        <v>8</v>
      </c>
      <c r="I31" s="86" t="s">
        <v>25</v>
      </c>
      <c r="J31" s="90" t="s">
        <v>72</v>
      </c>
      <c r="K31" s="91">
        <v>718080</v>
      </c>
      <c r="L31" s="92" t="s">
        <v>73</v>
      </c>
      <c r="M31" s="95" t="s">
        <v>121</v>
      </c>
      <c r="N31" s="95" t="s">
        <v>122</v>
      </c>
      <c r="O31" s="87">
        <f t="shared" si="0"/>
        <v>42961</v>
      </c>
    </row>
    <row r="32" spans="1:15" s="94" customFormat="1" ht="13.5" customHeight="1" x14ac:dyDescent="0.25">
      <c r="A32" s="85">
        <f t="shared" si="1"/>
        <v>30</v>
      </c>
      <c r="B32" s="86">
        <v>3106978</v>
      </c>
      <c r="C32" s="87">
        <v>42781</v>
      </c>
      <c r="D32" s="86">
        <v>9103707142</v>
      </c>
      <c r="E32" s="86">
        <v>1600393</v>
      </c>
      <c r="F32" s="88" t="s">
        <v>70</v>
      </c>
      <c r="G32" s="86" t="s">
        <v>71</v>
      </c>
      <c r="H32" s="89">
        <v>8</v>
      </c>
      <c r="I32" s="86" t="s">
        <v>25</v>
      </c>
      <c r="J32" s="90" t="s">
        <v>72</v>
      </c>
      <c r="K32" s="91">
        <v>718080</v>
      </c>
      <c r="L32" s="92" t="s">
        <v>73</v>
      </c>
      <c r="M32" s="95" t="s">
        <v>121</v>
      </c>
      <c r="N32" s="95" t="s">
        <v>122</v>
      </c>
      <c r="O32" s="87">
        <f t="shared" si="0"/>
        <v>42961</v>
      </c>
    </row>
    <row r="33" spans="1:15" s="94" customFormat="1" ht="13.5" customHeight="1" x14ac:dyDescent="0.25">
      <c r="A33" s="85">
        <f t="shared" si="1"/>
        <v>31</v>
      </c>
      <c r="B33" s="86">
        <v>3106979</v>
      </c>
      <c r="C33" s="87">
        <v>42781</v>
      </c>
      <c r="D33" s="86">
        <v>9103707143</v>
      </c>
      <c r="E33" s="86">
        <v>1600393</v>
      </c>
      <c r="F33" s="88" t="s">
        <v>70</v>
      </c>
      <c r="G33" s="86" t="s">
        <v>71</v>
      </c>
      <c r="H33" s="89">
        <v>8</v>
      </c>
      <c r="I33" s="86" t="s">
        <v>25</v>
      </c>
      <c r="J33" s="90" t="s">
        <v>72</v>
      </c>
      <c r="K33" s="91">
        <v>718080</v>
      </c>
      <c r="L33" s="92" t="s">
        <v>73</v>
      </c>
      <c r="M33" s="95" t="s">
        <v>121</v>
      </c>
      <c r="N33" s="95" t="s">
        <v>122</v>
      </c>
      <c r="O33" s="87">
        <f t="shared" si="0"/>
        <v>42961</v>
      </c>
    </row>
    <row r="34" spans="1:15" s="94" customFormat="1" ht="13.5" customHeight="1" x14ac:dyDescent="0.25">
      <c r="A34" s="85">
        <f t="shared" si="1"/>
        <v>32</v>
      </c>
      <c r="B34" s="86">
        <v>3106980</v>
      </c>
      <c r="C34" s="87">
        <v>42781</v>
      </c>
      <c r="D34" s="86">
        <v>9103707144</v>
      </c>
      <c r="E34" s="86">
        <v>1600393</v>
      </c>
      <c r="F34" s="88" t="s">
        <v>70</v>
      </c>
      <c r="G34" s="86" t="s">
        <v>71</v>
      </c>
      <c r="H34" s="89">
        <v>8</v>
      </c>
      <c r="I34" s="86" t="s">
        <v>25</v>
      </c>
      <c r="J34" s="90" t="s">
        <v>72</v>
      </c>
      <c r="K34" s="91">
        <v>718080</v>
      </c>
      <c r="L34" s="92" t="s">
        <v>73</v>
      </c>
      <c r="M34" s="95" t="s">
        <v>121</v>
      </c>
      <c r="N34" s="95" t="s">
        <v>122</v>
      </c>
      <c r="O34" s="87">
        <f t="shared" si="0"/>
        <v>42961</v>
      </c>
    </row>
    <row r="35" spans="1:15" s="94" customFormat="1" ht="13.5" customHeight="1" x14ac:dyDescent="0.25">
      <c r="A35" s="85">
        <f t="shared" si="1"/>
        <v>33</v>
      </c>
      <c r="B35" s="86">
        <v>3106981</v>
      </c>
      <c r="C35" s="87">
        <v>42781</v>
      </c>
      <c r="D35" s="86">
        <v>9103707145</v>
      </c>
      <c r="E35" s="86">
        <v>1600315</v>
      </c>
      <c r="F35" s="88" t="s">
        <v>96</v>
      </c>
      <c r="G35" s="86" t="s">
        <v>93</v>
      </c>
      <c r="H35" s="89">
        <v>8</v>
      </c>
      <c r="I35" s="86" t="s">
        <v>25</v>
      </c>
      <c r="J35" s="90" t="s">
        <v>72</v>
      </c>
      <c r="K35" s="91">
        <v>800000</v>
      </c>
      <c r="L35" s="92" t="s">
        <v>73</v>
      </c>
      <c r="M35" s="95" t="s">
        <v>121</v>
      </c>
      <c r="N35" s="95" t="s">
        <v>122</v>
      </c>
      <c r="O35" s="87">
        <f t="shared" si="0"/>
        <v>42961</v>
      </c>
    </row>
    <row r="36" spans="1:15" s="94" customFormat="1" ht="13.5" customHeight="1" x14ac:dyDescent="0.25">
      <c r="A36" s="85">
        <f t="shared" si="1"/>
        <v>34</v>
      </c>
      <c r="B36" s="86">
        <v>3107150</v>
      </c>
      <c r="C36" s="87">
        <v>42788</v>
      </c>
      <c r="D36" s="86">
        <v>9103707310</v>
      </c>
      <c r="E36" s="86">
        <v>1600315</v>
      </c>
      <c r="F36" s="88" t="s">
        <v>96</v>
      </c>
      <c r="G36" s="86" t="s">
        <v>93</v>
      </c>
      <c r="H36" s="89">
        <v>16</v>
      </c>
      <c r="I36" s="86" t="s">
        <v>25</v>
      </c>
      <c r="J36" s="90" t="s">
        <v>76</v>
      </c>
      <c r="K36" s="91">
        <v>1604800</v>
      </c>
      <c r="L36" s="92" t="s">
        <v>73</v>
      </c>
      <c r="M36" s="95" t="s">
        <v>123</v>
      </c>
      <c r="N36" s="95" t="s">
        <v>124</v>
      </c>
      <c r="O36" s="87">
        <f t="shared" si="0"/>
        <v>42968</v>
      </c>
    </row>
    <row r="37" spans="1:15" s="94" customFormat="1" ht="13.5" customHeight="1" x14ac:dyDescent="0.25">
      <c r="A37" s="85">
        <f t="shared" si="1"/>
        <v>35</v>
      </c>
      <c r="B37" s="86">
        <v>3107151</v>
      </c>
      <c r="C37" s="87">
        <v>42788</v>
      </c>
      <c r="D37" s="86">
        <v>9103707311</v>
      </c>
      <c r="E37" s="86">
        <v>1600315</v>
      </c>
      <c r="F37" s="88" t="s">
        <v>96</v>
      </c>
      <c r="G37" s="86" t="s">
        <v>93</v>
      </c>
      <c r="H37" s="89">
        <v>16</v>
      </c>
      <c r="I37" s="86" t="s">
        <v>25</v>
      </c>
      <c r="J37" s="90" t="s">
        <v>76</v>
      </c>
      <c r="K37" s="91">
        <v>1604800</v>
      </c>
      <c r="L37" s="92" t="s">
        <v>73</v>
      </c>
      <c r="M37" s="95" t="s">
        <v>123</v>
      </c>
      <c r="N37" s="95" t="s">
        <v>124</v>
      </c>
      <c r="O37" s="87">
        <f t="shared" si="0"/>
        <v>42968</v>
      </c>
    </row>
    <row r="38" spans="1:15" s="94" customFormat="1" ht="13.5" customHeight="1" x14ac:dyDescent="0.25">
      <c r="A38" s="85">
        <f t="shared" si="1"/>
        <v>36</v>
      </c>
      <c r="B38" s="86">
        <v>3107343</v>
      </c>
      <c r="C38" s="87">
        <v>42797</v>
      </c>
      <c r="D38" s="86">
        <v>9103707499</v>
      </c>
      <c r="E38" s="86">
        <v>1600393</v>
      </c>
      <c r="F38" s="88" t="s">
        <v>70</v>
      </c>
      <c r="G38" s="86" t="s">
        <v>71</v>
      </c>
      <c r="H38" s="89">
        <v>9</v>
      </c>
      <c r="I38" s="86" t="s">
        <v>25</v>
      </c>
      <c r="J38" s="90" t="s">
        <v>72</v>
      </c>
      <c r="K38" s="91">
        <v>909000</v>
      </c>
      <c r="L38" s="92" t="s">
        <v>73</v>
      </c>
      <c r="M38" s="95" t="s">
        <v>125</v>
      </c>
      <c r="N38" s="95" t="s">
        <v>126</v>
      </c>
      <c r="O38" s="87">
        <f t="shared" si="0"/>
        <v>42977</v>
      </c>
    </row>
    <row r="39" spans="1:15" s="94" customFormat="1" ht="13.5" customHeight="1" x14ac:dyDescent="0.25">
      <c r="A39" s="85">
        <f t="shared" si="1"/>
        <v>37</v>
      </c>
      <c r="B39" s="86">
        <v>3107344</v>
      </c>
      <c r="C39" s="87">
        <v>42797</v>
      </c>
      <c r="D39" s="86">
        <v>9103707500</v>
      </c>
      <c r="E39" s="86">
        <v>1600393</v>
      </c>
      <c r="F39" s="88" t="s">
        <v>70</v>
      </c>
      <c r="G39" s="86" t="s">
        <v>71</v>
      </c>
      <c r="H39" s="89">
        <v>9</v>
      </c>
      <c r="I39" s="86" t="s">
        <v>25</v>
      </c>
      <c r="J39" s="90" t="s">
        <v>72</v>
      </c>
      <c r="K39" s="91">
        <v>909000</v>
      </c>
      <c r="L39" s="92" t="s">
        <v>73</v>
      </c>
      <c r="M39" s="95" t="s">
        <v>125</v>
      </c>
      <c r="N39" s="95" t="s">
        <v>126</v>
      </c>
      <c r="O39" s="87">
        <f t="shared" si="0"/>
        <v>42977</v>
      </c>
    </row>
    <row r="40" spans="1:15" s="94" customFormat="1" ht="13.5" customHeight="1" x14ac:dyDescent="0.25">
      <c r="A40" s="85">
        <f t="shared" si="1"/>
        <v>38</v>
      </c>
      <c r="B40" s="86">
        <v>3107345</v>
      </c>
      <c r="C40" s="87">
        <v>42797</v>
      </c>
      <c r="D40" s="86">
        <v>9103707501</v>
      </c>
      <c r="E40" s="86">
        <v>1600393</v>
      </c>
      <c r="F40" s="88" t="s">
        <v>70</v>
      </c>
      <c r="G40" s="86" t="s">
        <v>71</v>
      </c>
      <c r="H40" s="89">
        <v>9</v>
      </c>
      <c r="I40" s="86" t="s">
        <v>25</v>
      </c>
      <c r="J40" s="90" t="s">
        <v>72</v>
      </c>
      <c r="K40" s="91">
        <v>909000</v>
      </c>
      <c r="L40" s="92" t="s">
        <v>73</v>
      </c>
      <c r="M40" s="95" t="s">
        <v>125</v>
      </c>
      <c r="N40" s="95" t="s">
        <v>126</v>
      </c>
      <c r="O40" s="87">
        <f t="shared" si="0"/>
        <v>42977</v>
      </c>
    </row>
    <row r="41" spans="1:15" s="94" customFormat="1" ht="13.5" customHeight="1" x14ac:dyDescent="0.25">
      <c r="A41" s="85">
        <f t="shared" si="1"/>
        <v>39</v>
      </c>
      <c r="B41" s="86">
        <v>3107545</v>
      </c>
      <c r="C41" s="87">
        <v>42808</v>
      </c>
      <c r="D41" s="86">
        <v>9103707704</v>
      </c>
      <c r="E41" s="86">
        <v>1600120</v>
      </c>
      <c r="F41" s="88" t="s">
        <v>92</v>
      </c>
      <c r="G41" s="86" t="s">
        <v>93</v>
      </c>
      <c r="H41" s="89">
        <v>5</v>
      </c>
      <c r="I41" s="86" t="s">
        <v>25</v>
      </c>
      <c r="J41" s="90" t="s">
        <v>72</v>
      </c>
      <c r="K41" s="91">
        <v>517500</v>
      </c>
      <c r="L41" s="92" t="s">
        <v>73</v>
      </c>
      <c r="M41" s="95" t="s">
        <v>127</v>
      </c>
      <c r="N41" s="95" t="s">
        <v>128</v>
      </c>
      <c r="O41" s="87">
        <f t="shared" si="0"/>
        <v>42988</v>
      </c>
    </row>
    <row r="42" spans="1:15" s="94" customFormat="1" ht="13.5" customHeight="1" x14ac:dyDescent="0.25">
      <c r="A42" s="85">
        <f t="shared" si="1"/>
        <v>40</v>
      </c>
      <c r="B42" s="86">
        <v>3107545</v>
      </c>
      <c r="C42" s="87">
        <v>42808</v>
      </c>
      <c r="D42" s="86">
        <v>9103707704</v>
      </c>
      <c r="E42" s="86">
        <v>1600315</v>
      </c>
      <c r="F42" s="88" t="s">
        <v>96</v>
      </c>
      <c r="G42" s="86" t="s">
        <v>93</v>
      </c>
      <c r="H42" s="89">
        <v>3</v>
      </c>
      <c r="I42" s="86" t="s">
        <v>25</v>
      </c>
      <c r="J42" s="90" t="s">
        <v>72</v>
      </c>
      <c r="K42" s="91">
        <v>310500</v>
      </c>
      <c r="L42" s="92" t="s">
        <v>73</v>
      </c>
      <c r="M42" s="95" t="s">
        <v>127</v>
      </c>
      <c r="N42" s="95" t="s">
        <v>128</v>
      </c>
      <c r="O42" s="87">
        <f t="shared" si="0"/>
        <v>42988</v>
      </c>
    </row>
    <row r="43" spans="1:15" s="94" customFormat="1" ht="13.5" customHeight="1" x14ac:dyDescent="0.25">
      <c r="A43" s="85">
        <f t="shared" si="1"/>
        <v>41</v>
      </c>
      <c r="B43" s="86">
        <v>3107546</v>
      </c>
      <c r="C43" s="87">
        <v>42808</v>
      </c>
      <c r="D43" s="86">
        <v>9103707706</v>
      </c>
      <c r="E43" s="86">
        <v>1600315</v>
      </c>
      <c r="F43" s="88" t="s">
        <v>96</v>
      </c>
      <c r="G43" s="86" t="s">
        <v>93</v>
      </c>
      <c r="H43" s="89">
        <v>2</v>
      </c>
      <c r="I43" s="86" t="s">
        <v>25</v>
      </c>
      <c r="J43" s="90" t="s">
        <v>72</v>
      </c>
      <c r="K43" s="91">
        <v>207000</v>
      </c>
      <c r="L43" s="92" t="s">
        <v>73</v>
      </c>
      <c r="M43" s="95" t="s">
        <v>127</v>
      </c>
      <c r="N43" s="95" t="s">
        <v>128</v>
      </c>
      <c r="O43" s="87">
        <f t="shared" si="0"/>
        <v>42988</v>
      </c>
    </row>
    <row r="44" spans="1:15" s="94" customFormat="1" ht="13.5" customHeight="1" x14ac:dyDescent="0.25">
      <c r="A44" s="85">
        <f t="shared" si="1"/>
        <v>42</v>
      </c>
      <c r="B44" s="86">
        <v>3107546</v>
      </c>
      <c r="C44" s="87">
        <v>42808</v>
      </c>
      <c r="D44" s="86">
        <v>9103707706</v>
      </c>
      <c r="E44" s="86">
        <v>1600638</v>
      </c>
      <c r="F44" s="88" t="s">
        <v>87</v>
      </c>
      <c r="G44" s="86" t="s">
        <v>88</v>
      </c>
      <c r="H44" s="89">
        <v>6</v>
      </c>
      <c r="I44" s="86" t="s">
        <v>25</v>
      </c>
      <c r="J44" s="90" t="s">
        <v>72</v>
      </c>
      <c r="K44" s="91">
        <v>744000</v>
      </c>
      <c r="L44" s="92" t="s">
        <v>73</v>
      </c>
      <c r="M44" s="95" t="s">
        <v>127</v>
      </c>
      <c r="N44" s="95" t="s">
        <v>128</v>
      </c>
      <c r="O44" s="87">
        <f t="shared" si="0"/>
        <v>42988</v>
      </c>
    </row>
    <row r="45" spans="1:15" s="94" customFormat="1" ht="13.5" customHeight="1" x14ac:dyDescent="0.25">
      <c r="A45" s="85">
        <f t="shared" si="1"/>
        <v>43</v>
      </c>
      <c r="B45" s="86">
        <v>3107547</v>
      </c>
      <c r="C45" s="87">
        <v>42808</v>
      </c>
      <c r="D45" s="86">
        <v>9103707709</v>
      </c>
      <c r="E45" s="86">
        <v>1600120</v>
      </c>
      <c r="F45" s="88" t="s">
        <v>92</v>
      </c>
      <c r="G45" s="86" t="s">
        <v>93</v>
      </c>
      <c r="H45" s="89">
        <v>16</v>
      </c>
      <c r="I45" s="86" t="s">
        <v>25</v>
      </c>
      <c r="J45" s="90" t="s">
        <v>76</v>
      </c>
      <c r="K45" s="91">
        <v>1523200</v>
      </c>
      <c r="L45" s="92" t="s">
        <v>73</v>
      </c>
      <c r="M45" s="95" t="s">
        <v>129</v>
      </c>
      <c r="N45" s="95" t="s">
        <v>130</v>
      </c>
      <c r="O45" s="87">
        <f t="shared" si="0"/>
        <v>42988</v>
      </c>
    </row>
    <row r="46" spans="1:15" s="94" customFormat="1" ht="13.5" customHeight="1" x14ac:dyDescent="0.25">
      <c r="A46" s="85"/>
      <c r="B46" s="86"/>
      <c r="C46" s="87"/>
      <c r="D46" s="86"/>
      <c r="E46" s="86"/>
      <c r="F46" s="88"/>
      <c r="G46" s="86"/>
      <c r="H46" s="89"/>
      <c r="I46" s="86"/>
      <c r="J46" s="90"/>
      <c r="K46" s="91"/>
      <c r="L46" s="92"/>
      <c r="M46" s="95"/>
      <c r="N46" s="95"/>
      <c r="O46" s="87"/>
    </row>
  </sheetData>
  <autoFilter ref="A2:O4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05"/>
  <sheetViews>
    <sheetView zoomScale="80" zoomScaleNormal="80" workbookViewId="0">
      <pane xSplit="3" ySplit="2" topLeftCell="G84" activePane="bottomRight" state="frozen"/>
      <selection activeCell="J97" sqref="J97"/>
      <selection pane="topRight" activeCell="J97" sqref="J97"/>
      <selection pane="bottomLeft" activeCell="J97" sqref="J97"/>
      <selection pane="bottomRight" activeCell="J97" sqref="J97"/>
    </sheetView>
  </sheetViews>
  <sheetFormatPr defaultRowHeight="12.75" x14ac:dyDescent="0.25"/>
  <cols>
    <col min="1" max="1" width="6.7109375" style="96" customWidth="1"/>
    <col min="2" max="2" width="10.5703125" style="96" customWidth="1"/>
    <col min="3" max="3" width="11.140625" style="96" customWidth="1"/>
    <col min="4" max="4" width="13.28515625" style="96" customWidth="1"/>
    <col min="5" max="5" width="9.28515625" style="96" customWidth="1"/>
    <col min="6" max="6" width="27.28515625" style="97" customWidth="1"/>
    <col min="7" max="7" width="11.85546875" style="96" customWidth="1"/>
    <col min="8" max="8" width="8.5703125" style="143" customWidth="1"/>
    <col min="9" max="9" width="6.42578125" style="96" customWidth="1"/>
    <col min="10" max="10" width="35.85546875" style="97" customWidth="1"/>
    <col min="11" max="11" width="13.42578125" style="144" customWidth="1"/>
    <col min="12" max="12" width="8" style="96" customWidth="1"/>
    <col min="13" max="13" width="28" style="99" customWidth="1"/>
    <col min="14" max="14" width="15.42578125" style="101" customWidth="1"/>
    <col min="15" max="15" width="11.42578125" style="145" customWidth="1"/>
    <col min="16" max="16" width="10.42578125" style="99" customWidth="1"/>
    <col min="17" max="16384" width="9.140625" style="97"/>
  </cols>
  <sheetData>
    <row r="1" spans="1:16" s="104" customFormat="1" x14ac:dyDescent="0.25">
      <c r="A1" s="102"/>
      <c r="B1" s="103"/>
      <c r="C1" s="102"/>
      <c r="D1" s="102"/>
      <c r="E1" s="102"/>
      <c r="G1" s="102"/>
      <c r="H1" s="105"/>
      <c r="I1" s="102"/>
      <c r="K1" s="106"/>
      <c r="L1" s="102"/>
      <c r="M1" s="103"/>
      <c r="N1" s="107"/>
      <c r="O1" s="108"/>
      <c r="P1" s="103"/>
    </row>
    <row r="2" spans="1:16" s="84" customFormat="1" ht="42" customHeight="1" x14ac:dyDescent="0.25">
      <c r="A2" s="78" t="s">
        <v>59</v>
      </c>
      <c r="B2" s="78" t="s">
        <v>8</v>
      </c>
      <c r="C2" s="78" t="s">
        <v>9</v>
      </c>
      <c r="D2" s="78" t="s">
        <v>60</v>
      </c>
      <c r="E2" s="78" t="s">
        <v>61</v>
      </c>
      <c r="F2" s="79" t="s">
        <v>62</v>
      </c>
      <c r="G2" s="78" t="s">
        <v>63</v>
      </c>
      <c r="H2" s="109" t="s">
        <v>64</v>
      </c>
      <c r="I2" s="78" t="s">
        <v>13</v>
      </c>
      <c r="J2" s="79" t="s">
        <v>65</v>
      </c>
      <c r="K2" s="110" t="s">
        <v>66</v>
      </c>
      <c r="L2" s="78" t="s">
        <v>67</v>
      </c>
      <c r="M2" s="81" t="s">
        <v>69</v>
      </c>
      <c r="N2" s="111" t="s">
        <v>131</v>
      </c>
      <c r="O2" s="111" t="s">
        <v>132</v>
      </c>
      <c r="P2" s="81" t="s">
        <v>16</v>
      </c>
    </row>
    <row r="3" spans="1:16" s="94" customFormat="1" ht="13.5" customHeight="1" x14ac:dyDescent="0.2">
      <c r="A3" s="85">
        <v>1</v>
      </c>
      <c r="B3" s="112">
        <v>3200022</v>
      </c>
      <c r="C3" s="113">
        <v>42475</v>
      </c>
      <c r="D3" s="112">
        <v>9103700087</v>
      </c>
      <c r="E3" s="112">
        <v>1600123</v>
      </c>
      <c r="F3" s="114" t="s">
        <v>133</v>
      </c>
      <c r="G3" s="112" t="s">
        <v>83</v>
      </c>
      <c r="H3" s="115">
        <v>7</v>
      </c>
      <c r="I3" s="112" t="s">
        <v>25</v>
      </c>
      <c r="J3" s="116" t="s">
        <v>134</v>
      </c>
      <c r="K3" s="117">
        <v>392000</v>
      </c>
      <c r="L3" s="118" t="s">
        <v>135</v>
      </c>
      <c r="M3" s="119" t="s">
        <v>136</v>
      </c>
      <c r="N3" s="113">
        <v>42522</v>
      </c>
      <c r="O3" s="90" t="s">
        <v>137</v>
      </c>
      <c r="P3" s="120" t="s">
        <v>138</v>
      </c>
    </row>
    <row r="4" spans="1:16" s="94" customFormat="1" ht="13.5" customHeight="1" x14ac:dyDescent="0.2">
      <c r="A4" s="85">
        <f>+A3+1</f>
        <v>2</v>
      </c>
      <c r="B4" s="112">
        <v>3200066</v>
      </c>
      <c r="C4" s="113">
        <v>42480</v>
      </c>
      <c r="D4" s="112">
        <v>9103700207</v>
      </c>
      <c r="E4" s="112">
        <v>1600393</v>
      </c>
      <c r="F4" s="114" t="s">
        <v>70</v>
      </c>
      <c r="G4" s="112" t="s">
        <v>71</v>
      </c>
      <c r="H4" s="115">
        <v>3.3</v>
      </c>
      <c r="I4" s="112" t="s">
        <v>25</v>
      </c>
      <c r="J4" s="116" t="s">
        <v>139</v>
      </c>
      <c r="K4" s="117">
        <v>348975</v>
      </c>
      <c r="L4" s="118" t="s">
        <v>135</v>
      </c>
      <c r="M4" s="119" t="s">
        <v>140</v>
      </c>
      <c r="N4" s="113">
        <v>42559</v>
      </c>
      <c r="O4" s="86" t="s">
        <v>137</v>
      </c>
      <c r="P4" s="120" t="s">
        <v>138</v>
      </c>
    </row>
    <row r="5" spans="1:16" s="94" customFormat="1" ht="13.5" customHeight="1" x14ac:dyDescent="0.2">
      <c r="A5" s="85">
        <f t="shared" ref="A5:A68" si="0">+A4+1</f>
        <v>3</v>
      </c>
      <c r="B5" s="112">
        <v>3200116</v>
      </c>
      <c r="C5" s="113">
        <v>42494</v>
      </c>
      <c r="D5" s="112">
        <v>9103700543</v>
      </c>
      <c r="E5" s="112">
        <v>1600602</v>
      </c>
      <c r="F5" s="114" t="s">
        <v>70</v>
      </c>
      <c r="G5" s="112" t="s">
        <v>71</v>
      </c>
      <c r="H5" s="115">
        <v>5.6749999999999998</v>
      </c>
      <c r="I5" s="112" t="s">
        <v>25</v>
      </c>
      <c r="J5" s="116" t="s">
        <v>139</v>
      </c>
      <c r="K5" s="117">
        <v>600131.25</v>
      </c>
      <c r="L5" s="118" t="s">
        <v>135</v>
      </c>
      <c r="M5" s="119" t="s">
        <v>141</v>
      </c>
      <c r="N5" s="113">
        <v>42559</v>
      </c>
      <c r="O5" s="86" t="s">
        <v>137</v>
      </c>
      <c r="P5" s="120" t="s">
        <v>138</v>
      </c>
    </row>
    <row r="6" spans="1:16" s="94" customFormat="1" ht="13.5" customHeight="1" x14ac:dyDescent="0.2">
      <c r="A6" s="85">
        <f t="shared" si="0"/>
        <v>4</v>
      </c>
      <c r="B6" s="112">
        <v>3200134</v>
      </c>
      <c r="C6" s="113">
        <v>42496</v>
      </c>
      <c r="D6" s="112">
        <v>9103700617</v>
      </c>
      <c r="E6" s="112">
        <v>1600343</v>
      </c>
      <c r="F6" s="114" t="s">
        <v>142</v>
      </c>
      <c r="G6" s="112" t="s">
        <v>101</v>
      </c>
      <c r="H6" s="115">
        <v>20.59</v>
      </c>
      <c r="I6" s="112" t="s">
        <v>25</v>
      </c>
      <c r="J6" s="116" t="s">
        <v>143</v>
      </c>
      <c r="K6" s="117">
        <v>1278639</v>
      </c>
      <c r="L6" s="118" t="s">
        <v>135</v>
      </c>
      <c r="M6" s="119" t="s">
        <v>144</v>
      </c>
      <c r="N6" s="113">
        <v>42522</v>
      </c>
      <c r="O6" s="86" t="s">
        <v>137</v>
      </c>
      <c r="P6" s="120" t="s">
        <v>138</v>
      </c>
    </row>
    <row r="7" spans="1:16" s="94" customFormat="1" ht="13.5" customHeight="1" x14ac:dyDescent="0.2">
      <c r="A7" s="85">
        <f t="shared" si="0"/>
        <v>5</v>
      </c>
      <c r="B7" s="112">
        <v>3200151</v>
      </c>
      <c r="C7" s="113">
        <v>42499</v>
      </c>
      <c r="D7" s="112">
        <v>9103700660</v>
      </c>
      <c r="E7" s="112">
        <v>1600123</v>
      </c>
      <c r="F7" s="114" t="s">
        <v>133</v>
      </c>
      <c r="G7" s="112" t="s">
        <v>83</v>
      </c>
      <c r="H7" s="115">
        <v>9</v>
      </c>
      <c r="I7" s="112" t="s">
        <v>25</v>
      </c>
      <c r="J7" s="116" t="s">
        <v>134</v>
      </c>
      <c r="K7" s="117">
        <v>501173.73</v>
      </c>
      <c r="L7" s="118" t="s">
        <v>135</v>
      </c>
      <c r="M7" s="119" t="s">
        <v>145</v>
      </c>
      <c r="N7" s="113">
        <v>42522</v>
      </c>
      <c r="O7" s="86" t="s">
        <v>137</v>
      </c>
      <c r="P7" s="120" t="s">
        <v>138</v>
      </c>
    </row>
    <row r="8" spans="1:16" s="94" customFormat="1" ht="13.5" customHeight="1" x14ac:dyDescent="0.2">
      <c r="A8" s="85">
        <f t="shared" si="0"/>
        <v>6</v>
      </c>
      <c r="B8" s="112">
        <v>3200152</v>
      </c>
      <c r="C8" s="113">
        <v>42500</v>
      </c>
      <c r="D8" s="112">
        <v>9103700684</v>
      </c>
      <c r="E8" s="112">
        <v>1600343</v>
      </c>
      <c r="F8" s="114" t="s">
        <v>142</v>
      </c>
      <c r="G8" s="112" t="s">
        <v>101</v>
      </c>
      <c r="H8" s="115">
        <v>20.71</v>
      </c>
      <c r="I8" s="112" t="s">
        <v>25</v>
      </c>
      <c r="J8" s="116" t="s">
        <v>143</v>
      </c>
      <c r="K8" s="117">
        <v>1286091</v>
      </c>
      <c r="L8" s="118" t="s">
        <v>135</v>
      </c>
      <c r="M8" s="119" t="s">
        <v>146</v>
      </c>
      <c r="N8" s="113">
        <v>42522</v>
      </c>
      <c r="O8" s="86" t="s">
        <v>137</v>
      </c>
      <c r="P8" s="120" t="s">
        <v>138</v>
      </c>
    </row>
    <row r="9" spans="1:16" s="94" customFormat="1" ht="13.5" customHeight="1" x14ac:dyDescent="0.2">
      <c r="A9" s="85">
        <f t="shared" si="0"/>
        <v>7</v>
      </c>
      <c r="B9" s="112">
        <v>3200195</v>
      </c>
      <c r="C9" s="113">
        <v>42508</v>
      </c>
      <c r="D9" s="112">
        <v>9103700864</v>
      </c>
      <c r="E9" s="112">
        <v>1600343</v>
      </c>
      <c r="F9" s="114" t="s">
        <v>142</v>
      </c>
      <c r="G9" s="112" t="s">
        <v>101</v>
      </c>
      <c r="H9" s="115">
        <v>21.08</v>
      </c>
      <c r="I9" s="112" t="s">
        <v>25</v>
      </c>
      <c r="J9" s="116" t="s">
        <v>143</v>
      </c>
      <c r="K9" s="117">
        <v>1309068</v>
      </c>
      <c r="L9" s="118" t="s">
        <v>135</v>
      </c>
      <c r="M9" s="119" t="s">
        <v>147</v>
      </c>
      <c r="N9" s="113">
        <v>42559</v>
      </c>
      <c r="O9" s="86" t="s">
        <v>137</v>
      </c>
      <c r="P9" s="120" t="s">
        <v>138</v>
      </c>
    </row>
    <row r="10" spans="1:16" s="94" customFormat="1" ht="13.5" customHeight="1" x14ac:dyDescent="0.2">
      <c r="A10" s="85">
        <f t="shared" si="0"/>
        <v>8</v>
      </c>
      <c r="B10" s="112">
        <v>3200205</v>
      </c>
      <c r="C10" s="113">
        <v>42509</v>
      </c>
      <c r="D10" s="112">
        <v>9103700876</v>
      </c>
      <c r="E10" s="112">
        <v>1600343</v>
      </c>
      <c r="F10" s="114" t="s">
        <v>142</v>
      </c>
      <c r="G10" s="112" t="s">
        <v>101</v>
      </c>
      <c r="H10" s="115">
        <v>19.88</v>
      </c>
      <c r="I10" s="112" t="s">
        <v>25</v>
      </c>
      <c r="J10" s="116" t="s">
        <v>143</v>
      </c>
      <c r="K10" s="117">
        <v>1234548</v>
      </c>
      <c r="L10" s="118" t="s">
        <v>135</v>
      </c>
      <c r="M10" s="119" t="s">
        <v>148</v>
      </c>
      <c r="N10" s="113">
        <v>42559</v>
      </c>
      <c r="O10" s="86" t="s">
        <v>137</v>
      </c>
      <c r="P10" s="120" t="s">
        <v>138</v>
      </c>
    </row>
    <row r="11" spans="1:16" s="94" customFormat="1" ht="13.5" customHeight="1" x14ac:dyDescent="0.2">
      <c r="A11" s="85">
        <f t="shared" si="0"/>
        <v>9</v>
      </c>
      <c r="B11" s="112">
        <v>3200214</v>
      </c>
      <c r="C11" s="113">
        <v>42510</v>
      </c>
      <c r="D11" s="112">
        <v>9103700898</v>
      </c>
      <c r="E11" s="112">
        <v>1600343</v>
      </c>
      <c r="F11" s="114" t="s">
        <v>142</v>
      </c>
      <c r="G11" s="112" t="s">
        <v>101</v>
      </c>
      <c r="H11" s="115">
        <v>20.64</v>
      </c>
      <c r="I11" s="112" t="s">
        <v>25</v>
      </c>
      <c r="J11" s="116" t="s">
        <v>143</v>
      </c>
      <c r="K11" s="117">
        <v>1281744</v>
      </c>
      <c r="L11" s="118" t="s">
        <v>135</v>
      </c>
      <c r="M11" s="119" t="s">
        <v>149</v>
      </c>
      <c r="N11" s="113">
        <v>42559</v>
      </c>
      <c r="O11" s="86" t="s">
        <v>137</v>
      </c>
      <c r="P11" s="120" t="s">
        <v>138</v>
      </c>
    </row>
    <row r="12" spans="1:16" s="94" customFormat="1" ht="13.5" customHeight="1" x14ac:dyDescent="0.2">
      <c r="A12" s="85">
        <f t="shared" si="0"/>
        <v>10</v>
      </c>
      <c r="B12" s="112">
        <v>3200240</v>
      </c>
      <c r="C12" s="113">
        <v>42511</v>
      </c>
      <c r="D12" s="112">
        <v>9103700923</v>
      </c>
      <c r="E12" s="112">
        <v>1600343</v>
      </c>
      <c r="F12" s="114" t="s">
        <v>142</v>
      </c>
      <c r="G12" s="112" t="s">
        <v>101</v>
      </c>
      <c r="H12" s="115">
        <v>25.66</v>
      </c>
      <c r="I12" s="112" t="s">
        <v>25</v>
      </c>
      <c r="J12" s="116" t="s">
        <v>143</v>
      </c>
      <c r="K12" s="117">
        <v>1593486</v>
      </c>
      <c r="L12" s="118" t="s">
        <v>135</v>
      </c>
      <c r="M12" s="119" t="s">
        <v>150</v>
      </c>
      <c r="N12" s="113">
        <v>42559</v>
      </c>
      <c r="O12" s="86" t="s">
        <v>137</v>
      </c>
      <c r="P12" s="120" t="s">
        <v>138</v>
      </c>
    </row>
    <row r="13" spans="1:16" s="94" customFormat="1" ht="13.5" customHeight="1" x14ac:dyDescent="0.2">
      <c r="A13" s="85">
        <f t="shared" si="0"/>
        <v>11</v>
      </c>
      <c r="B13" s="112">
        <v>3200241</v>
      </c>
      <c r="C13" s="113">
        <v>42511</v>
      </c>
      <c r="D13" s="112">
        <v>9103700924</v>
      </c>
      <c r="E13" s="112">
        <v>1600343</v>
      </c>
      <c r="F13" s="114" t="s">
        <v>142</v>
      </c>
      <c r="G13" s="112" t="s">
        <v>101</v>
      </c>
      <c r="H13" s="115">
        <v>19.86</v>
      </c>
      <c r="I13" s="112" t="s">
        <v>25</v>
      </c>
      <c r="J13" s="116" t="s">
        <v>143</v>
      </c>
      <c r="K13" s="117">
        <v>1233306</v>
      </c>
      <c r="L13" s="118" t="s">
        <v>135</v>
      </c>
      <c r="M13" s="119" t="s">
        <v>151</v>
      </c>
      <c r="N13" s="113">
        <v>42559</v>
      </c>
      <c r="O13" s="86" t="s">
        <v>137</v>
      </c>
      <c r="P13" s="120" t="s">
        <v>138</v>
      </c>
    </row>
    <row r="14" spans="1:16" s="94" customFormat="1" ht="13.5" customHeight="1" x14ac:dyDescent="0.2">
      <c r="A14" s="85">
        <f t="shared" si="0"/>
        <v>12</v>
      </c>
      <c r="B14" s="112">
        <v>3200242</v>
      </c>
      <c r="C14" s="113">
        <v>42511</v>
      </c>
      <c r="D14" s="112">
        <v>9103700926</v>
      </c>
      <c r="E14" s="112">
        <v>1600343</v>
      </c>
      <c r="F14" s="114" t="s">
        <v>142</v>
      </c>
      <c r="G14" s="112" t="s">
        <v>101</v>
      </c>
      <c r="H14" s="115">
        <v>26.57</v>
      </c>
      <c r="I14" s="112" t="s">
        <v>25</v>
      </c>
      <c r="J14" s="116" t="s">
        <v>143</v>
      </c>
      <c r="K14" s="117">
        <v>1649997</v>
      </c>
      <c r="L14" s="118" t="s">
        <v>135</v>
      </c>
      <c r="M14" s="119" t="s">
        <v>152</v>
      </c>
      <c r="N14" s="113">
        <v>42559</v>
      </c>
      <c r="O14" s="86" t="s">
        <v>137</v>
      </c>
      <c r="P14" s="120" t="s">
        <v>138</v>
      </c>
    </row>
    <row r="15" spans="1:16" s="94" customFormat="1" ht="13.5" customHeight="1" x14ac:dyDescent="0.2">
      <c r="A15" s="85">
        <f t="shared" si="0"/>
        <v>13</v>
      </c>
      <c r="B15" s="112">
        <v>3200243</v>
      </c>
      <c r="C15" s="113">
        <v>42511</v>
      </c>
      <c r="D15" s="112">
        <v>9103700927</v>
      </c>
      <c r="E15" s="112">
        <v>1600343</v>
      </c>
      <c r="F15" s="114" t="s">
        <v>142</v>
      </c>
      <c r="G15" s="112" t="s">
        <v>101</v>
      </c>
      <c r="H15" s="115">
        <v>26.81</v>
      </c>
      <c r="I15" s="112" t="s">
        <v>25</v>
      </c>
      <c r="J15" s="116" t="s">
        <v>143</v>
      </c>
      <c r="K15" s="117">
        <v>1664901</v>
      </c>
      <c r="L15" s="118" t="s">
        <v>135</v>
      </c>
      <c r="M15" s="119" t="s">
        <v>153</v>
      </c>
      <c r="N15" s="113">
        <v>42559</v>
      </c>
      <c r="O15" s="86" t="s">
        <v>137</v>
      </c>
      <c r="P15" s="120" t="s">
        <v>138</v>
      </c>
    </row>
    <row r="16" spans="1:16" s="94" customFormat="1" ht="13.5" customHeight="1" x14ac:dyDescent="0.2">
      <c r="A16" s="85">
        <f t="shared" si="0"/>
        <v>14</v>
      </c>
      <c r="B16" s="112">
        <v>3200244</v>
      </c>
      <c r="C16" s="113">
        <v>42513</v>
      </c>
      <c r="D16" s="112">
        <v>9103700951</v>
      </c>
      <c r="E16" s="112">
        <v>1600343</v>
      </c>
      <c r="F16" s="114" t="s">
        <v>142</v>
      </c>
      <c r="G16" s="112" t="s">
        <v>101</v>
      </c>
      <c r="H16" s="115">
        <v>21.24</v>
      </c>
      <c r="I16" s="112" t="s">
        <v>25</v>
      </c>
      <c r="J16" s="116" t="s">
        <v>143</v>
      </c>
      <c r="K16" s="117">
        <v>1319004</v>
      </c>
      <c r="L16" s="118" t="s">
        <v>135</v>
      </c>
      <c r="M16" s="119" t="s">
        <v>154</v>
      </c>
      <c r="N16" s="113">
        <v>42559</v>
      </c>
      <c r="O16" s="86" t="s">
        <v>137</v>
      </c>
      <c r="P16" s="120" t="s">
        <v>138</v>
      </c>
    </row>
    <row r="17" spans="1:16" s="94" customFormat="1" ht="13.5" customHeight="1" x14ac:dyDescent="0.2">
      <c r="A17" s="85">
        <f t="shared" si="0"/>
        <v>15</v>
      </c>
      <c r="B17" s="112">
        <v>3200245</v>
      </c>
      <c r="C17" s="113">
        <v>42513</v>
      </c>
      <c r="D17" s="112">
        <v>9103700952</v>
      </c>
      <c r="E17" s="112">
        <v>1600343</v>
      </c>
      <c r="F17" s="114" t="s">
        <v>142</v>
      </c>
      <c r="G17" s="112" t="s">
        <v>101</v>
      </c>
      <c r="H17" s="115">
        <v>21.11</v>
      </c>
      <c r="I17" s="112" t="s">
        <v>25</v>
      </c>
      <c r="J17" s="116" t="s">
        <v>143</v>
      </c>
      <c r="K17" s="117">
        <v>1310931</v>
      </c>
      <c r="L17" s="118" t="s">
        <v>135</v>
      </c>
      <c r="M17" s="119" t="s">
        <v>155</v>
      </c>
      <c r="N17" s="113">
        <v>42559</v>
      </c>
      <c r="O17" s="86" t="s">
        <v>137</v>
      </c>
      <c r="P17" s="120" t="s">
        <v>138</v>
      </c>
    </row>
    <row r="18" spans="1:16" s="94" customFormat="1" ht="13.5" customHeight="1" x14ac:dyDescent="0.2">
      <c r="A18" s="85">
        <f t="shared" si="0"/>
        <v>16</v>
      </c>
      <c r="B18" s="112">
        <v>3200246</v>
      </c>
      <c r="C18" s="113">
        <v>42513</v>
      </c>
      <c r="D18" s="112">
        <v>9103700953</v>
      </c>
      <c r="E18" s="112">
        <v>1600343</v>
      </c>
      <c r="F18" s="114" t="s">
        <v>142</v>
      </c>
      <c r="G18" s="112" t="s">
        <v>101</v>
      </c>
      <c r="H18" s="115">
        <v>19.88</v>
      </c>
      <c r="I18" s="112" t="s">
        <v>25</v>
      </c>
      <c r="J18" s="116" t="s">
        <v>143</v>
      </c>
      <c r="K18" s="117">
        <v>1234548</v>
      </c>
      <c r="L18" s="118" t="s">
        <v>135</v>
      </c>
      <c r="M18" s="119" t="s">
        <v>156</v>
      </c>
      <c r="N18" s="113">
        <v>42559</v>
      </c>
      <c r="O18" s="86" t="s">
        <v>137</v>
      </c>
      <c r="P18" s="120" t="s">
        <v>138</v>
      </c>
    </row>
    <row r="19" spans="1:16" s="94" customFormat="1" ht="13.5" customHeight="1" x14ac:dyDescent="0.2">
      <c r="A19" s="85">
        <f t="shared" si="0"/>
        <v>17</v>
      </c>
      <c r="B19" s="112">
        <v>3200247</v>
      </c>
      <c r="C19" s="113">
        <v>42514</v>
      </c>
      <c r="D19" s="112">
        <v>9103700970</v>
      </c>
      <c r="E19" s="112">
        <v>1600343</v>
      </c>
      <c r="F19" s="114" t="s">
        <v>142</v>
      </c>
      <c r="G19" s="112" t="s">
        <v>101</v>
      </c>
      <c r="H19" s="115">
        <v>24.24</v>
      </c>
      <c r="I19" s="112" t="s">
        <v>25</v>
      </c>
      <c r="J19" s="116" t="s">
        <v>143</v>
      </c>
      <c r="K19" s="117">
        <v>1505304</v>
      </c>
      <c r="L19" s="118" t="s">
        <v>135</v>
      </c>
      <c r="M19" s="119" t="s">
        <v>157</v>
      </c>
      <c r="N19" s="113">
        <v>42559</v>
      </c>
      <c r="O19" s="86" t="s">
        <v>137</v>
      </c>
      <c r="P19" s="120" t="s">
        <v>138</v>
      </c>
    </row>
    <row r="20" spans="1:16" s="94" customFormat="1" ht="13.5" customHeight="1" x14ac:dyDescent="0.2">
      <c r="A20" s="85">
        <f t="shared" si="0"/>
        <v>18</v>
      </c>
      <c r="B20" s="112">
        <v>3200251</v>
      </c>
      <c r="C20" s="113">
        <v>42515</v>
      </c>
      <c r="D20" s="112">
        <v>9103700998</v>
      </c>
      <c r="E20" s="112">
        <v>1600343</v>
      </c>
      <c r="F20" s="114" t="s">
        <v>142</v>
      </c>
      <c r="G20" s="112" t="s">
        <v>101</v>
      </c>
      <c r="H20" s="115">
        <v>20.309999999999999</v>
      </c>
      <c r="I20" s="112" t="s">
        <v>25</v>
      </c>
      <c r="J20" s="116" t="s">
        <v>143</v>
      </c>
      <c r="K20" s="117">
        <v>1261251</v>
      </c>
      <c r="L20" s="118" t="s">
        <v>135</v>
      </c>
      <c r="M20" s="119" t="s">
        <v>158</v>
      </c>
      <c r="N20" s="113">
        <v>42559</v>
      </c>
      <c r="O20" s="86" t="s">
        <v>137</v>
      </c>
      <c r="P20" s="120" t="s">
        <v>138</v>
      </c>
    </row>
    <row r="21" spans="1:16" s="94" customFormat="1" ht="13.5" customHeight="1" x14ac:dyDescent="0.2">
      <c r="A21" s="85">
        <f t="shared" si="0"/>
        <v>19</v>
      </c>
      <c r="B21" s="112">
        <v>3200252</v>
      </c>
      <c r="C21" s="113">
        <v>42515</v>
      </c>
      <c r="D21" s="112">
        <v>9103700999</v>
      </c>
      <c r="E21" s="112">
        <v>1600343</v>
      </c>
      <c r="F21" s="114" t="s">
        <v>142</v>
      </c>
      <c r="G21" s="112" t="s">
        <v>101</v>
      </c>
      <c r="H21" s="115">
        <v>20.04</v>
      </c>
      <c r="I21" s="112" t="s">
        <v>25</v>
      </c>
      <c r="J21" s="116" t="s">
        <v>143</v>
      </c>
      <c r="K21" s="117">
        <v>1244484</v>
      </c>
      <c r="L21" s="118" t="s">
        <v>135</v>
      </c>
      <c r="M21" s="119" t="s">
        <v>159</v>
      </c>
      <c r="N21" s="113">
        <v>42559</v>
      </c>
      <c r="O21" s="86" t="s">
        <v>137</v>
      </c>
      <c r="P21" s="120" t="s">
        <v>138</v>
      </c>
    </row>
    <row r="22" spans="1:16" s="94" customFormat="1" ht="13.5" customHeight="1" x14ac:dyDescent="0.2">
      <c r="A22" s="85">
        <f t="shared" si="0"/>
        <v>20</v>
      </c>
      <c r="B22" s="112">
        <v>3200260</v>
      </c>
      <c r="C22" s="113">
        <v>42515</v>
      </c>
      <c r="D22" s="112">
        <v>9103701002</v>
      </c>
      <c r="E22" s="112">
        <v>1600123</v>
      </c>
      <c r="F22" s="114" t="s">
        <v>133</v>
      </c>
      <c r="G22" s="112" t="s">
        <v>83</v>
      </c>
      <c r="H22" s="115">
        <v>1</v>
      </c>
      <c r="I22" s="112" t="s">
        <v>25</v>
      </c>
      <c r="J22" s="116" t="s">
        <v>134</v>
      </c>
      <c r="K22" s="117">
        <v>55685.97</v>
      </c>
      <c r="L22" s="118" t="s">
        <v>135</v>
      </c>
      <c r="M22" s="119" t="s">
        <v>160</v>
      </c>
      <c r="N22" s="113">
        <v>42559</v>
      </c>
      <c r="O22" s="86" t="s">
        <v>137</v>
      </c>
      <c r="P22" s="120" t="s">
        <v>138</v>
      </c>
    </row>
    <row r="23" spans="1:16" s="94" customFormat="1" ht="13.5" customHeight="1" x14ac:dyDescent="0.2">
      <c r="A23" s="85">
        <f t="shared" si="0"/>
        <v>21</v>
      </c>
      <c r="B23" s="112">
        <v>3200261</v>
      </c>
      <c r="C23" s="113">
        <v>42516</v>
      </c>
      <c r="D23" s="112">
        <v>9103701017</v>
      </c>
      <c r="E23" s="112">
        <v>1600343</v>
      </c>
      <c r="F23" s="114" t="s">
        <v>142</v>
      </c>
      <c r="G23" s="112" t="s">
        <v>101</v>
      </c>
      <c r="H23" s="115">
        <v>22.27</v>
      </c>
      <c r="I23" s="112" t="s">
        <v>25</v>
      </c>
      <c r="J23" s="116" t="s">
        <v>143</v>
      </c>
      <c r="K23" s="117">
        <v>1382967</v>
      </c>
      <c r="L23" s="118" t="s">
        <v>135</v>
      </c>
      <c r="M23" s="119" t="s">
        <v>161</v>
      </c>
      <c r="N23" s="113">
        <v>42559</v>
      </c>
      <c r="O23" s="86" t="s">
        <v>137</v>
      </c>
      <c r="P23" s="120" t="s">
        <v>138</v>
      </c>
    </row>
    <row r="24" spans="1:16" s="94" customFormat="1" ht="13.5" customHeight="1" x14ac:dyDescent="0.2">
      <c r="A24" s="85">
        <f t="shared" si="0"/>
        <v>22</v>
      </c>
      <c r="B24" s="112">
        <v>3200354</v>
      </c>
      <c r="C24" s="113">
        <v>42529</v>
      </c>
      <c r="D24" s="112">
        <v>9103701278</v>
      </c>
      <c r="E24" s="112">
        <v>1600343</v>
      </c>
      <c r="F24" s="114" t="s">
        <v>142</v>
      </c>
      <c r="G24" s="112" t="s">
        <v>101</v>
      </c>
      <c r="H24" s="115">
        <v>19.690000000000001</v>
      </c>
      <c r="I24" s="112" t="s">
        <v>25</v>
      </c>
      <c r="J24" s="116" t="s">
        <v>143</v>
      </c>
      <c r="K24" s="117">
        <v>1222749</v>
      </c>
      <c r="L24" s="118" t="s">
        <v>135</v>
      </c>
      <c r="M24" s="119" t="s">
        <v>162</v>
      </c>
      <c r="N24" s="113">
        <v>42559</v>
      </c>
      <c r="O24" s="86" t="s">
        <v>137</v>
      </c>
      <c r="P24" s="120" t="s">
        <v>138</v>
      </c>
    </row>
    <row r="25" spans="1:16" s="94" customFormat="1" ht="13.5" customHeight="1" x14ac:dyDescent="0.2">
      <c r="A25" s="85">
        <f t="shared" si="0"/>
        <v>23</v>
      </c>
      <c r="B25" s="112">
        <v>3200359</v>
      </c>
      <c r="C25" s="113">
        <v>42531</v>
      </c>
      <c r="D25" s="112">
        <v>9103701326</v>
      </c>
      <c r="E25" s="112">
        <v>1600343</v>
      </c>
      <c r="F25" s="114" t="s">
        <v>142</v>
      </c>
      <c r="G25" s="112" t="s">
        <v>101</v>
      </c>
      <c r="H25" s="115">
        <v>20.77</v>
      </c>
      <c r="I25" s="112" t="s">
        <v>25</v>
      </c>
      <c r="J25" s="116" t="s">
        <v>143</v>
      </c>
      <c r="K25" s="117">
        <v>1289817</v>
      </c>
      <c r="L25" s="118" t="s">
        <v>135</v>
      </c>
      <c r="M25" s="119" t="s">
        <v>163</v>
      </c>
      <c r="N25" s="113">
        <v>42559</v>
      </c>
      <c r="O25" s="86" t="s">
        <v>137</v>
      </c>
      <c r="P25" s="120" t="s">
        <v>138</v>
      </c>
    </row>
    <row r="26" spans="1:16" s="94" customFormat="1" ht="13.5" customHeight="1" x14ac:dyDescent="0.2">
      <c r="A26" s="85">
        <f t="shared" si="0"/>
        <v>24</v>
      </c>
      <c r="B26" s="112">
        <v>3200360</v>
      </c>
      <c r="C26" s="113">
        <v>42531</v>
      </c>
      <c r="D26" s="112">
        <v>9103701329</v>
      </c>
      <c r="E26" s="112">
        <v>1600602</v>
      </c>
      <c r="F26" s="114" t="s">
        <v>70</v>
      </c>
      <c r="G26" s="112" t="s">
        <v>71</v>
      </c>
      <c r="H26" s="115">
        <v>10.8</v>
      </c>
      <c r="I26" s="112" t="s">
        <v>25</v>
      </c>
      <c r="J26" s="116" t="s">
        <v>139</v>
      </c>
      <c r="K26" s="117">
        <v>1142100</v>
      </c>
      <c r="L26" s="118" t="s">
        <v>135</v>
      </c>
      <c r="M26" s="119" t="s">
        <v>164</v>
      </c>
      <c r="N26" s="113">
        <v>42585</v>
      </c>
      <c r="O26" s="86" t="s">
        <v>137</v>
      </c>
      <c r="P26" s="120" t="s">
        <v>138</v>
      </c>
    </row>
    <row r="27" spans="1:16" s="94" customFormat="1" ht="13.5" customHeight="1" x14ac:dyDescent="0.2">
      <c r="A27" s="85">
        <f t="shared" si="0"/>
        <v>25</v>
      </c>
      <c r="B27" s="112">
        <v>3200370</v>
      </c>
      <c r="C27" s="113">
        <v>42532</v>
      </c>
      <c r="D27" s="112">
        <v>9103701354</v>
      </c>
      <c r="E27" s="112">
        <v>1600343</v>
      </c>
      <c r="F27" s="114" t="s">
        <v>142</v>
      </c>
      <c r="G27" s="112" t="s">
        <v>101</v>
      </c>
      <c r="H27" s="115">
        <v>19.63</v>
      </c>
      <c r="I27" s="112" t="s">
        <v>25</v>
      </c>
      <c r="J27" s="116" t="s">
        <v>143</v>
      </c>
      <c r="K27" s="117">
        <v>1219023</v>
      </c>
      <c r="L27" s="118" t="s">
        <v>135</v>
      </c>
      <c r="M27" s="119" t="s">
        <v>165</v>
      </c>
      <c r="N27" s="113">
        <v>42559</v>
      </c>
      <c r="O27" s="86" t="s">
        <v>137</v>
      </c>
      <c r="P27" s="120" t="s">
        <v>138</v>
      </c>
    </row>
    <row r="28" spans="1:16" s="94" customFormat="1" ht="13.5" customHeight="1" x14ac:dyDescent="0.2">
      <c r="A28" s="85">
        <f t="shared" si="0"/>
        <v>26</v>
      </c>
      <c r="B28" s="112">
        <v>3200381</v>
      </c>
      <c r="C28" s="113">
        <v>42536</v>
      </c>
      <c r="D28" s="112">
        <v>9103701425</v>
      </c>
      <c r="E28" s="112">
        <v>1600343</v>
      </c>
      <c r="F28" s="114" t="s">
        <v>142</v>
      </c>
      <c r="G28" s="112" t="s">
        <v>101</v>
      </c>
      <c r="H28" s="115">
        <v>24.4</v>
      </c>
      <c r="I28" s="112" t="s">
        <v>25</v>
      </c>
      <c r="J28" s="116" t="s">
        <v>143</v>
      </c>
      <c r="K28" s="117">
        <v>1515240</v>
      </c>
      <c r="L28" s="118" t="s">
        <v>135</v>
      </c>
      <c r="M28" s="119" t="s">
        <v>166</v>
      </c>
      <c r="N28" s="113">
        <v>42585</v>
      </c>
      <c r="O28" s="86" t="s">
        <v>137</v>
      </c>
      <c r="P28" s="120" t="s">
        <v>138</v>
      </c>
    </row>
    <row r="29" spans="1:16" s="94" customFormat="1" ht="13.5" customHeight="1" x14ac:dyDescent="0.2">
      <c r="A29" s="85">
        <f t="shared" si="0"/>
        <v>27</v>
      </c>
      <c r="B29" s="112">
        <v>3200412</v>
      </c>
      <c r="C29" s="113">
        <v>42539</v>
      </c>
      <c r="D29" s="112">
        <v>9103701500</v>
      </c>
      <c r="E29" s="112">
        <v>1600343</v>
      </c>
      <c r="F29" s="114" t="s">
        <v>142</v>
      </c>
      <c r="G29" s="112" t="s">
        <v>101</v>
      </c>
      <c r="H29" s="115">
        <v>26.16</v>
      </c>
      <c r="I29" s="112" t="s">
        <v>25</v>
      </c>
      <c r="J29" s="116" t="s">
        <v>143</v>
      </c>
      <c r="K29" s="117">
        <v>1624536</v>
      </c>
      <c r="L29" s="118" t="s">
        <v>135</v>
      </c>
      <c r="M29" s="119" t="s">
        <v>167</v>
      </c>
      <c r="N29" s="113">
        <v>42585</v>
      </c>
      <c r="O29" s="86" t="s">
        <v>137</v>
      </c>
      <c r="P29" s="120" t="s">
        <v>138</v>
      </c>
    </row>
    <row r="30" spans="1:16" s="94" customFormat="1" ht="13.5" customHeight="1" x14ac:dyDescent="0.2">
      <c r="A30" s="85">
        <f t="shared" si="0"/>
        <v>28</v>
      </c>
      <c r="B30" s="112">
        <v>3200435</v>
      </c>
      <c r="C30" s="113">
        <v>42544</v>
      </c>
      <c r="D30" s="112">
        <v>9103701614</v>
      </c>
      <c r="E30" s="112">
        <v>1600343</v>
      </c>
      <c r="F30" s="114" t="s">
        <v>142</v>
      </c>
      <c r="G30" s="112" t="s">
        <v>101</v>
      </c>
      <c r="H30" s="115">
        <v>23.14</v>
      </c>
      <c r="I30" s="112" t="s">
        <v>25</v>
      </c>
      <c r="J30" s="116" t="s">
        <v>143</v>
      </c>
      <c r="K30" s="117">
        <v>1436994</v>
      </c>
      <c r="L30" s="118" t="s">
        <v>135</v>
      </c>
      <c r="M30" s="119" t="s">
        <v>168</v>
      </c>
      <c r="N30" s="113">
        <v>42585</v>
      </c>
      <c r="O30" s="86" t="s">
        <v>137</v>
      </c>
      <c r="P30" s="120" t="s">
        <v>138</v>
      </c>
    </row>
    <row r="31" spans="1:16" s="94" customFormat="1" ht="13.5" customHeight="1" x14ac:dyDescent="0.2">
      <c r="A31" s="85">
        <f t="shared" si="0"/>
        <v>29</v>
      </c>
      <c r="B31" s="112">
        <v>3200463</v>
      </c>
      <c r="C31" s="113">
        <v>42549</v>
      </c>
      <c r="D31" s="112">
        <v>9103701759</v>
      </c>
      <c r="E31" s="112">
        <v>1600343</v>
      </c>
      <c r="F31" s="114" t="s">
        <v>142</v>
      </c>
      <c r="G31" s="112" t="s">
        <v>101</v>
      </c>
      <c r="H31" s="115">
        <v>24.71</v>
      </c>
      <c r="I31" s="112" t="s">
        <v>25</v>
      </c>
      <c r="J31" s="116" t="s">
        <v>143</v>
      </c>
      <c r="K31" s="117">
        <v>1534491</v>
      </c>
      <c r="L31" s="118" t="s">
        <v>135</v>
      </c>
      <c r="M31" s="119" t="s">
        <v>169</v>
      </c>
      <c r="N31" s="113">
        <v>42585</v>
      </c>
      <c r="O31" s="86" t="s">
        <v>137</v>
      </c>
      <c r="P31" s="120" t="s">
        <v>138</v>
      </c>
    </row>
    <row r="32" spans="1:16" s="94" customFormat="1" ht="13.5" customHeight="1" x14ac:dyDescent="0.2">
      <c r="A32" s="85">
        <f t="shared" si="0"/>
        <v>30</v>
      </c>
      <c r="B32" s="112">
        <v>3200474</v>
      </c>
      <c r="C32" s="113">
        <v>42551</v>
      </c>
      <c r="D32" s="112">
        <v>9103701836</v>
      </c>
      <c r="E32" s="112">
        <v>1600343</v>
      </c>
      <c r="F32" s="114" t="s">
        <v>142</v>
      </c>
      <c r="G32" s="112" t="s">
        <v>101</v>
      </c>
      <c r="H32" s="115">
        <v>24.79</v>
      </c>
      <c r="I32" s="112" t="s">
        <v>25</v>
      </c>
      <c r="J32" s="116" t="s">
        <v>143</v>
      </c>
      <c r="K32" s="117">
        <v>1539459</v>
      </c>
      <c r="L32" s="118" t="s">
        <v>135</v>
      </c>
      <c r="M32" s="119" t="s">
        <v>170</v>
      </c>
      <c r="N32" s="113">
        <v>42585</v>
      </c>
      <c r="O32" s="86" t="s">
        <v>137</v>
      </c>
      <c r="P32" s="120" t="s">
        <v>138</v>
      </c>
    </row>
    <row r="33" spans="1:16" s="94" customFormat="1" ht="13.5" customHeight="1" x14ac:dyDescent="0.2">
      <c r="A33" s="85">
        <f t="shared" si="0"/>
        <v>31</v>
      </c>
      <c r="B33" s="112">
        <v>3200486</v>
      </c>
      <c r="C33" s="113">
        <v>42552</v>
      </c>
      <c r="D33" s="112">
        <v>9103701866</v>
      </c>
      <c r="E33" s="112">
        <v>1600291</v>
      </c>
      <c r="F33" s="114" t="s">
        <v>171</v>
      </c>
      <c r="G33" s="112" t="s">
        <v>172</v>
      </c>
      <c r="H33" s="115">
        <v>19.97</v>
      </c>
      <c r="I33" s="112" t="s">
        <v>25</v>
      </c>
      <c r="J33" s="116" t="s">
        <v>173</v>
      </c>
      <c r="K33" s="117">
        <v>6789800</v>
      </c>
      <c r="L33" s="118" t="s">
        <v>135</v>
      </c>
      <c r="M33" s="119" t="s">
        <v>174</v>
      </c>
      <c r="N33" s="113">
        <v>42620</v>
      </c>
      <c r="O33" s="86" t="s">
        <v>137</v>
      </c>
      <c r="P33" s="120" t="s">
        <v>138</v>
      </c>
    </row>
    <row r="34" spans="1:16" s="94" customFormat="1" ht="13.5" customHeight="1" x14ac:dyDescent="0.2">
      <c r="A34" s="85">
        <f t="shared" si="0"/>
        <v>32</v>
      </c>
      <c r="B34" s="112">
        <v>3200496</v>
      </c>
      <c r="C34" s="113">
        <v>42557</v>
      </c>
      <c r="D34" s="112">
        <v>9103701938</v>
      </c>
      <c r="E34" s="112">
        <v>1600343</v>
      </c>
      <c r="F34" s="114" t="s">
        <v>142</v>
      </c>
      <c r="G34" s="112" t="s">
        <v>101</v>
      </c>
      <c r="H34" s="115">
        <v>25.81</v>
      </c>
      <c r="I34" s="112" t="s">
        <v>25</v>
      </c>
      <c r="J34" s="116" t="s">
        <v>143</v>
      </c>
      <c r="K34" s="117">
        <v>1602801</v>
      </c>
      <c r="L34" s="118" t="s">
        <v>135</v>
      </c>
      <c r="M34" s="119" t="s">
        <v>175</v>
      </c>
      <c r="N34" s="113">
        <v>42585</v>
      </c>
      <c r="O34" s="86" t="s">
        <v>137</v>
      </c>
      <c r="P34" s="120" t="s">
        <v>138</v>
      </c>
    </row>
    <row r="35" spans="1:16" s="94" customFormat="1" ht="13.5" customHeight="1" x14ac:dyDescent="0.2">
      <c r="A35" s="85">
        <f t="shared" si="0"/>
        <v>33</v>
      </c>
      <c r="B35" s="112">
        <v>3200497</v>
      </c>
      <c r="C35" s="113">
        <v>42557</v>
      </c>
      <c r="D35" s="112">
        <v>9103701940</v>
      </c>
      <c r="E35" s="112">
        <v>1600343</v>
      </c>
      <c r="F35" s="114" t="s">
        <v>142</v>
      </c>
      <c r="G35" s="112" t="s">
        <v>101</v>
      </c>
      <c r="H35" s="115">
        <v>24.17</v>
      </c>
      <c r="I35" s="112" t="s">
        <v>25</v>
      </c>
      <c r="J35" s="116" t="s">
        <v>143</v>
      </c>
      <c r="K35" s="117">
        <v>1500957</v>
      </c>
      <c r="L35" s="118" t="s">
        <v>135</v>
      </c>
      <c r="M35" s="119" t="s">
        <v>176</v>
      </c>
      <c r="N35" s="113">
        <v>42585</v>
      </c>
      <c r="O35" s="86" t="s">
        <v>137</v>
      </c>
      <c r="P35" s="120" t="s">
        <v>138</v>
      </c>
    </row>
    <row r="36" spans="1:16" s="94" customFormat="1" ht="13.5" customHeight="1" x14ac:dyDescent="0.2">
      <c r="A36" s="85">
        <f t="shared" si="0"/>
        <v>34</v>
      </c>
      <c r="B36" s="112">
        <v>3200529</v>
      </c>
      <c r="C36" s="113">
        <v>42565</v>
      </c>
      <c r="D36" s="112">
        <v>9103702134</v>
      </c>
      <c r="E36" s="112">
        <v>1600343</v>
      </c>
      <c r="F36" s="114" t="s">
        <v>142</v>
      </c>
      <c r="G36" s="112" t="s">
        <v>101</v>
      </c>
      <c r="H36" s="115">
        <v>20.350000000000001</v>
      </c>
      <c r="I36" s="112" t="s">
        <v>25</v>
      </c>
      <c r="J36" s="116" t="s">
        <v>143</v>
      </c>
      <c r="K36" s="117">
        <v>1263735</v>
      </c>
      <c r="L36" s="118" t="s">
        <v>135</v>
      </c>
      <c r="M36" s="119" t="s">
        <v>177</v>
      </c>
      <c r="N36" s="113">
        <v>42620</v>
      </c>
      <c r="O36" s="86" t="s">
        <v>137</v>
      </c>
      <c r="P36" s="120" t="s">
        <v>138</v>
      </c>
    </row>
    <row r="37" spans="1:16" s="94" customFormat="1" ht="13.5" customHeight="1" x14ac:dyDescent="0.2">
      <c r="A37" s="85">
        <f t="shared" si="0"/>
        <v>35</v>
      </c>
      <c r="B37" s="112">
        <v>3200536</v>
      </c>
      <c r="C37" s="113">
        <v>42565</v>
      </c>
      <c r="D37" s="112">
        <v>9103702136</v>
      </c>
      <c r="E37" s="112">
        <v>1600516</v>
      </c>
      <c r="F37" s="114" t="s">
        <v>133</v>
      </c>
      <c r="G37" s="112" t="s">
        <v>83</v>
      </c>
      <c r="H37" s="115">
        <v>8.75</v>
      </c>
      <c r="I37" s="112" t="s">
        <v>25</v>
      </c>
      <c r="J37" s="116" t="s">
        <v>134</v>
      </c>
      <c r="K37" s="117">
        <v>472500</v>
      </c>
      <c r="L37" s="118" t="s">
        <v>135</v>
      </c>
      <c r="M37" s="119" t="s">
        <v>178</v>
      </c>
      <c r="N37" s="113">
        <v>42585</v>
      </c>
      <c r="O37" s="86" t="s">
        <v>137</v>
      </c>
      <c r="P37" s="120" t="s">
        <v>138</v>
      </c>
    </row>
    <row r="38" spans="1:16" s="94" customFormat="1" ht="13.5" customHeight="1" x14ac:dyDescent="0.2">
      <c r="A38" s="85">
        <f t="shared" si="0"/>
        <v>36</v>
      </c>
      <c r="B38" s="112">
        <v>3200539</v>
      </c>
      <c r="C38" s="113">
        <v>42566</v>
      </c>
      <c r="D38" s="112">
        <v>9103702162</v>
      </c>
      <c r="E38" s="112">
        <v>1600343</v>
      </c>
      <c r="F38" s="114" t="s">
        <v>142</v>
      </c>
      <c r="G38" s="112" t="s">
        <v>101</v>
      </c>
      <c r="H38" s="115">
        <v>19.97</v>
      </c>
      <c r="I38" s="112" t="s">
        <v>25</v>
      </c>
      <c r="J38" s="116" t="s">
        <v>143</v>
      </c>
      <c r="K38" s="117">
        <v>1240137</v>
      </c>
      <c r="L38" s="118" t="s">
        <v>135</v>
      </c>
      <c r="M38" s="119" t="s">
        <v>179</v>
      </c>
      <c r="N38" s="113">
        <v>42620</v>
      </c>
      <c r="O38" s="86" t="s">
        <v>137</v>
      </c>
      <c r="P38" s="120" t="s">
        <v>138</v>
      </c>
    </row>
    <row r="39" spans="1:16" s="94" customFormat="1" ht="13.5" customHeight="1" x14ac:dyDescent="0.2">
      <c r="A39" s="85">
        <f t="shared" si="0"/>
        <v>37</v>
      </c>
      <c r="B39" s="112">
        <v>3200550</v>
      </c>
      <c r="C39" s="113">
        <v>42569</v>
      </c>
      <c r="D39" s="112">
        <v>9103702214</v>
      </c>
      <c r="E39" s="112">
        <v>1600343</v>
      </c>
      <c r="F39" s="114" t="s">
        <v>142</v>
      </c>
      <c r="G39" s="112" t="s">
        <v>101</v>
      </c>
      <c r="H39" s="115">
        <v>20.350000000000001</v>
      </c>
      <c r="I39" s="112" t="s">
        <v>25</v>
      </c>
      <c r="J39" s="116" t="s">
        <v>143</v>
      </c>
      <c r="K39" s="117">
        <v>1263735</v>
      </c>
      <c r="L39" s="118" t="s">
        <v>135</v>
      </c>
      <c r="M39" s="119" t="s">
        <v>180</v>
      </c>
      <c r="N39" s="113">
        <v>42620</v>
      </c>
      <c r="O39" s="86" t="s">
        <v>137</v>
      </c>
      <c r="P39" s="120" t="s">
        <v>138</v>
      </c>
    </row>
    <row r="40" spans="1:16" s="94" customFormat="1" ht="13.5" customHeight="1" x14ac:dyDescent="0.2">
      <c r="A40" s="85">
        <f t="shared" si="0"/>
        <v>38</v>
      </c>
      <c r="B40" s="112">
        <v>3200557</v>
      </c>
      <c r="C40" s="113">
        <v>42570</v>
      </c>
      <c r="D40" s="112">
        <v>9103702249</v>
      </c>
      <c r="E40" s="112">
        <v>1600343</v>
      </c>
      <c r="F40" s="114" t="s">
        <v>142</v>
      </c>
      <c r="G40" s="112" t="s">
        <v>101</v>
      </c>
      <c r="H40" s="115">
        <v>25.19</v>
      </c>
      <c r="I40" s="112" t="s">
        <v>25</v>
      </c>
      <c r="J40" s="116" t="s">
        <v>143</v>
      </c>
      <c r="K40" s="117">
        <v>1564299</v>
      </c>
      <c r="L40" s="118" t="s">
        <v>135</v>
      </c>
      <c r="M40" s="119" t="s">
        <v>181</v>
      </c>
      <c r="N40" s="113">
        <v>42620</v>
      </c>
      <c r="O40" s="86" t="s">
        <v>137</v>
      </c>
      <c r="P40" s="120" t="s">
        <v>138</v>
      </c>
    </row>
    <row r="41" spans="1:16" s="94" customFormat="1" ht="13.5" customHeight="1" x14ac:dyDescent="0.2">
      <c r="A41" s="85">
        <f t="shared" si="0"/>
        <v>39</v>
      </c>
      <c r="B41" s="112">
        <v>3200562</v>
      </c>
      <c r="C41" s="113">
        <v>42570</v>
      </c>
      <c r="D41" s="112">
        <v>9103702258</v>
      </c>
      <c r="E41" s="112">
        <v>1600602</v>
      </c>
      <c r="F41" s="114" t="s">
        <v>70</v>
      </c>
      <c r="G41" s="112" t="s">
        <v>71</v>
      </c>
      <c r="H41" s="115">
        <v>4.5</v>
      </c>
      <c r="I41" s="112" t="s">
        <v>25</v>
      </c>
      <c r="J41" s="116" t="s">
        <v>139</v>
      </c>
      <c r="K41" s="117">
        <v>475875</v>
      </c>
      <c r="L41" s="118" t="s">
        <v>135</v>
      </c>
      <c r="M41" s="119" t="s">
        <v>182</v>
      </c>
      <c r="N41" s="113">
        <v>42620</v>
      </c>
      <c r="O41" s="86" t="s">
        <v>137</v>
      </c>
      <c r="P41" s="120" t="s">
        <v>138</v>
      </c>
    </row>
    <row r="42" spans="1:16" s="94" customFormat="1" ht="13.5" customHeight="1" x14ac:dyDescent="0.2">
      <c r="A42" s="85">
        <f t="shared" si="0"/>
        <v>40</v>
      </c>
      <c r="B42" s="112">
        <v>3200584</v>
      </c>
      <c r="C42" s="113">
        <v>42574</v>
      </c>
      <c r="D42" s="112">
        <v>9103702385</v>
      </c>
      <c r="E42" s="112">
        <v>1600343</v>
      </c>
      <c r="F42" s="114" t="s">
        <v>142</v>
      </c>
      <c r="G42" s="112" t="s">
        <v>101</v>
      </c>
      <c r="H42" s="115">
        <v>20.11</v>
      </c>
      <c r="I42" s="112" t="s">
        <v>25</v>
      </c>
      <c r="J42" s="116" t="s">
        <v>143</v>
      </c>
      <c r="K42" s="117">
        <v>1248831</v>
      </c>
      <c r="L42" s="118" t="s">
        <v>135</v>
      </c>
      <c r="M42" s="119" t="s">
        <v>183</v>
      </c>
      <c r="N42" s="113">
        <v>42620</v>
      </c>
      <c r="O42" s="86" t="s">
        <v>137</v>
      </c>
      <c r="P42" s="120" t="s">
        <v>138</v>
      </c>
    </row>
    <row r="43" spans="1:16" s="94" customFormat="1" ht="13.5" customHeight="1" x14ac:dyDescent="0.2">
      <c r="A43" s="85">
        <f t="shared" si="0"/>
        <v>41</v>
      </c>
      <c r="B43" s="112">
        <v>3200598</v>
      </c>
      <c r="C43" s="113">
        <v>42577</v>
      </c>
      <c r="D43" s="112">
        <v>9103702441</v>
      </c>
      <c r="E43" s="112">
        <v>1600343</v>
      </c>
      <c r="F43" s="114" t="s">
        <v>142</v>
      </c>
      <c r="G43" s="112" t="s">
        <v>101</v>
      </c>
      <c r="H43" s="115">
        <v>20.45</v>
      </c>
      <c r="I43" s="112" t="s">
        <v>25</v>
      </c>
      <c r="J43" s="116" t="s">
        <v>143</v>
      </c>
      <c r="K43" s="117">
        <v>1269945</v>
      </c>
      <c r="L43" s="118" t="s">
        <v>135</v>
      </c>
      <c r="M43" s="119" t="s">
        <v>184</v>
      </c>
      <c r="N43" s="113">
        <v>42620</v>
      </c>
      <c r="O43" s="86" t="s">
        <v>137</v>
      </c>
      <c r="P43" s="120" t="s">
        <v>138</v>
      </c>
    </row>
    <row r="44" spans="1:16" s="94" customFormat="1" ht="13.5" customHeight="1" x14ac:dyDescent="0.2">
      <c r="A44" s="85">
        <f t="shared" si="0"/>
        <v>42</v>
      </c>
      <c r="B44" s="112">
        <v>3200599</v>
      </c>
      <c r="C44" s="113">
        <v>42577</v>
      </c>
      <c r="D44" s="112">
        <v>9103702442</v>
      </c>
      <c r="E44" s="112">
        <v>1600343</v>
      </c>
      <c r="F44" s="114" t="s">
        <v>142</v>
      </c>
      <c r="G44" s="112" t="s">
        <v>101</v>
      </c>
      <c r="H44" s="115">
        <v>20.059999999999999</v>
      </c>
      <c r="I44" s="112" t="s">
        <v>25</v>
      </c>
      <c r="J44" s="116" t="s">
        <v>143</v>
      </c>
      <c r="K44" s="117">
        <v>1245726</v>
      </c>
      <c r="L44" s="118" t="s">
        <v>135</v>
      </c>
      <c r="M44" s="119" t="s">
        <v>185</v>
      </c>
      <c r="N44" s="113">
        <v>42620</v>
      </c>
      <c r="O44" s="86" t="s">
        <v>137</v>
      </c>
      <c r="P44" s="120" t="s">
        <v>138</v>
      </c>
    </row>
    <row r="45" spans="1:16" s="129" customFormat="1" ht="13.5" customHeight="1" x14ac:dyDescent="0.2">
      <c r="A45" s="121">
        <f t="shared" si="0"/>
        <v>43</v>
      </c>
      <c r="B45" s="122">
        <v>3200673</v>
      </c>
      <c r="C45" s="123">
        <v>42592</v>
      </c>
      <c r="D45" s="122">
        <v>9103702827</v>
      </c>
      <c r="E45" s="122">
        <v>1600343</v>
      </c>
      <c r="F45" s="120" t="s">
        <v>142</v>
      </c>
      <c r="G45" s="122" t="s">
        <v>101</v>
      </c>
      <c r="H45" s="124">
        <v>20.05</v>
      </c>
      <c r="I45" s="122" t="s">
        <v>25</v>
      </c>
      <c r="J45" s="125" t="s">
        <v>143</v>
      </c>
      <c r="K45" s="126">
        <v>1245105</v>
      </c>
      <c r="L45" s="127" t="s">
        <v>135</v>
      </c>
      <c r="M45" s="128" t="s">
        <v>186</v>
      </c>
      <c r="N45" s="123">
        <v>42634</v>
      </c>
      <c r="O45" s="123">
        <v>42636</v>
      </c>
      <c r="P45" s="120" t="s">
        <v>138</v>
      </c>
    </row>
    <row r="46" spans="1:16" s="129" customFormat="1" ht="13.5" customHeight="1" x14ac:dyDescent="0.2">
      <c r="A46" s="121">
        <f t="shared" si="0"/>
        <v>44</v>
      </c>
      <c r="B46" s="122">
        <v>3200675</v>
      </c>
      <c r="C46" s="123">
        <v>42592</v>
      </c>
      <c r="D46" s="122">
        <v>9103702830</v>
      </c>
      <c r="E46" s="122">
        <v>1600602</v>
      </c>
      <c r="F46" s="120" t="s">
        <v>70</v>
      </c>
      <c r="G46" s="122" t="s">
        <v>71</v>
      </c>
      <c r="H46" s="124">
        <v>8.5</v>
      </c>
      <c r="I46" s="122" t="s">
        <v>25</v>
      </c>
      <c r="J46" s="125" t="s">
        <v>139</v>
      </c>
      <c r="K46" s="126">
        <v>898875</v>
      </c>
      <c r="L46" s="127" t="s">
        <v>135</v>
      </c>
      <c r="M46" s="128" t="s">
        <v>187</v>
      </c>
      <c r="N46" s="123">
        <v>42634</v>
      </c>
      <c r="O46" s="123">
        <v>42636</v>
      </c>
      <c r="P46" s="120" t="s">
        <v>138</v>
      </c>
    </row>
    <row r="47" spans="1:16" s="129" customFormat="1" ht="13.5" customHeight="1" x14ac:dyDescent="0.2">
      <c r="A47" s="121">
        <f t="shared" si="0"/>
        <v>45</v>
      </c>
      <c r="B47" s="122">
        <v>3200678</v>
      </c>
      <c r="C47" s="123">
        <v>42595</v>
      </c>
      <c r="D47" s="122">
        <v>9103702909</v>
      </c>
      <c r="E47" s="122">
        <v>1600343</v>
      </c>
      <c r="F47" s="120" t="s">
        <v>142</v>
      </c>
      <c r="G47" s="122" t="s">
        <v>101</v>
      </c>
      <c r="H47" s="124">
        <v>20.96</v>
      </c>
      <c r="I47" s="122" t="s">
        <v>25</v>
      </c>
      <c r="J47" s="125" t="s">
        <v>143</v>
      </c>
      <c r="K47" s="126">
        <v>1301616</v>
      </c>
      <c r="L47" s="127" t="s">
        <v>135</v>
      </c>
      <c r="M47" s="128" t="s">
        <v>188</v>
      </c>
      <c r="N47" s="123">
        <v>42634</v>
      </c>
      <c r="O47" s="123">
        <v>42636</v>
      </c>
      <c r="P47" s="120" t="s">
        <v>138</v>
      </c>
    </row>
    <row r="48" spans="1:16" s="129" customFormat="1" ht="13.5" customHeight="1" x14ac:dyDescent="0.2">
      <c r="A48" s="121">
        <f t="shared" si="0"/>
        <v>46</v>
      </c>
      <c r="B48" s="122">
        <v>3200696</v>
      </c>
      <c r="C48" s="123">
        <v>42601</v>
      </c>
      <c r="D48" s="122">
        <v>9103702975</v>
      </c>
      <c r="E48" s="122">
        <v>1600343</v>
      </c>
      <c r="F48" s="120" t="s">
        <v>142</v>
      </c>
      <c r="G48" s="122" t="s">
        <v>101</v>
      </c>
      <c r="H48" s="124">
        <v>20.100000000000001</v>
      </c>
      <c r="I48" s="122" t="s">
        <v>25</v>
      </c>
      <c r="J48" s="125" t="s">
        <v>143</v>
      </c>
      <c r="K48" s="126">
        <v>1248210</v>
      </c>
      <c r="L48" s="127" t="s">
        <v>135</v>
      </c>
      <c r="M48" s="128" t="s">
        <v>189</v>
      </c>
      <c r="N48" s="123">
        <v>42634</v>
      </c>
      <c r="O48" s="123">
        <v>42636</v>
      </c>
      <c r="P48" s="120" t="s">
        <v>138</v>
      </c>
    </row>
    <row r="49" spans="1:16" s="129" customFormat="1" ht="13.5" customHeight="1" x14ac:dyDescent="0.2">
      <c r="A49" s="121">
        <f t="shared" si="0"/>
        <v>47</v>
      </c>
      <c r="B49" s="122">
        <v>3200700</v>
      </c>
      <c r="C49" s="123">
        <v>42605</v>
      </c>
      <c r="D49" s="122">
        <v>9103703065</v>
      </c>
      <c r="E49" s="122">
        <v>1600343</v>
      </c>
      <c r="F49" s="120" t="s">
        <v>142</v>
      </c>
      <c r="G49" s="122" t="s">
        <v>101</v>
      </c>
      <c r="H49" s="124">
        <v>20.94</v>
      </c>
      <c r="I49" s="122" t="s">
        <v>25</v>
      </c>
      <c r="J49" s="125" t="s">
        <v>143</v>
      </c>
      <c r="K49" s="126">
        <v>1300374</v>
      </c>
      <c r="L49" s="127" t="s">
        <v>135</v>
      </c>
      <c r="M49" s="128" t="s">
        <v>190</v>
      </c>
      <c r="N49" s="123">
        <v>42634</v>
      </c>
      <c r="O49" s="123">
        <v>42636</v>
      </c>
      <c r="P49" s="120" t="s">
        <v>138</v>
      </c>
    </row>
    <row r="50" spans="1:16" s="129" customFormat="1" ht="13.5" customHeight="1" x14ac:dyDescent="0.2">
      <c r="A50" s="121">
        <f t="shared" si="0"/>
        <v>48</v>
      </c>
      <c r="B50" s="122">
        <v>3200710</v>
      </c>
      <c r="C50" s="123">
        <v>42606</v>
      </c>
      <c r="D50" s="122">
        <v>9103703096</v>
      </c>
      <c r="E50" s="122">
        <v>1600343</v>
      </c>
      <c r="F50" s="120" t="s">
        <v>142</v>
      </c>
      <c r="G50" s="122" t="s">
        <v>101</v>
      </c>
      <c r="H50" s="124">
        <v>20.69</v>
      </c>
      <c r="I50" s="122" t="s">
        <v>25</v>
      </c>
      <c r="J50" s="125" t="s">
        <v>143</v>
      </c>
      <c r="K50" s="126">
        <v>1284849</v>
      </c>
      <c r="L50" s="127" t="s">
        <v>135</v>
      </c>
      <c r="M50" s="128" t="s">
        <v>191</v>
      </c>
      <c r="N50" s="123">
        <v>42634</v>
      </c>
      <c r="O50" s="123">
        <v>42636</v>
      </c>
      <c r="P50" s="120" t="s">
        <v>138</v>
      </c>
    </row>
    <row r="51" spans="1:16" s="129" customFormat="1" ht="13.5" customHeight="1" x14ac:dyDescent="0.2">
      <c r="A51" s="121">
        <f t="shared" si="0"/>
        <v>49</v>
      </c>
      <c r="B51" s="122">
        <v>3200715</v>
      </c>
      <c r="C51" s="123">
        <v>42607</v>
      </c>
      <c r="D51" s="122">
        <v>9103703125</v>
      </c>
      <c r="E51" s="122">
        <v>1600343</v>
      </c>
      <c r="F51" s="120" t="s">
        <v>142</v>
      </c>
      <c r="G51" s="122" t="s">
        <v>101</v>
      </c>
      <c r="H51" s="124">
        <v>20.95</v>
      </c>
      <c r="I51" s="122" t="s">
        <v>25</v>
      </c>
      <c r="J51" s="125" t="s">
        <v>143</v>
      </c>
      <c r="K51" s="126">
        <v>1300995</v>
      </c>
      <c r="L51" s="127" t="s">
        <v>135</v>
      </c>
      <c r="M51" s="128" t="s">
        <v>192</v>
      </c>
      <c r="N51" s="123">
        <v>42634</v>
      </c>
      <c r="O51" s="123">
        <v>42636</v>
      </c>
      <c r="P51" s="120" t="s">
        <v>138</v>
      </c>
    </row>
    <row r="52" spans="1:16" s="129" customFormat="1" ht="13.5" customHeight="1" x14ac:dyDescent="0.2">
      <c r="A52" s="121">
        <f t="shared" si="0"/>
        <v>50</v>
      </c>
      <c r="B52" s="122">
        <v>3200716</v>
      </c>
      <c r="C52" s="123">
        <v>42607</v>
      </c>
      <c r="D52" s="122">
        <v>9103703124</v>
      </c>
      <c r="E52" s="122">
        <v>1600343</v>
      </c>
      <c r="F52" s="120" t="s">
        <v>142</v>
      </c>
      <c r="G52" s="122" t="s">
        <v>101</v>
      </c>
      <c r="H52" s="124">
        <v>20.059999999999999</v>
      </c>
      <c r="I52" s="122" t="s">
        <v>25</v>
      </c>
      <c r="J52" s="125" t="s">
        <v>143</v>
      </c>
      <c r="K52" s="126">
        <v>1245726</v>
      </c>
      <c r="L52" s="127" t="s">
        <v>135</v>
      </c>
      <c r="M52" s="128" t="s">
        <v>193</v>
      </c>
      <c r="N52" s="123">
        <v>42634</v>
      </c>
      <c r="O52" s="123">
        <v>42636</v>
      </c>
      <c r="P52" s="120" t="s">
        <v>138</v>
      </c>
    </row>
    <row r="53" spans="1:16" s="129" customFormat="1" ht="13.5" customHeight="1" x14ac:dyDescent="0.2">
      <c r="A53" s="121">
        <f t="shared" si="0"/>
        <v>51</v>
      </c>
      <c r="B53" s="122">
        <v>3200733</v>
      </c>
      <c r="C53" s="123">
        <v>42608</v>
      </c>
      <c r="D53" s="122">
        <v>9103703151</v>
      </c>
      <c r="E53" s="122">
        <v>1600343</v>
      </c>
      <c r="F53" s="120" t="s">
        <v>142</v>
      </c>
      <c r="G53" s="122" t="s">
        <v>101</v>
      </c>
      <c r="H53" s="124">
        <v>19.95</v>
      </c>
      <c r="I53" s="122" t="s">
        <v>25</v>
      </c>
      <c r="J53" s="125" t="s">
        <v>143</v>
      </c>
      <c r="K53" s="126">
        <v>1238895</v>
      </c>
      <c r="L53" s="127" t="s">
        <v>135</v>
      </c>
      <c r="M53" s="128" t="s">
        <v>194</v>
      </c>
      <c r="N53" s="123">
        <v>42634</v>
      </c>
      <c r="O53" s="123">
        <v>42636</v>
      </c>
      <c r="P53" s="120" t="s">
        <v>138</v>
      </c>
    </row>
    <row r="54" spans="1:16" s="129" customFormat="1" ht="13.5" customHeight="1" x14ac:dyDescent="0.2">
      <c r="A54" s="121">
        <f t="shared" si="0"/>
        <v>52</v>
      </c>
      <c r="B54" s="122">
        <v>3200734</v>
      </c>
      <c r="C54" s="123">
        <v>42608</v>
      </c>
      <c r="D54" s="122">
        <v>9103703153</v>
      </c>
      <c r="E54" s="122">
        <v>1600591</v>
      </c>
      <c r="F54" s="120" t="s">
        <v>97</v>
      </c>
      <c r="G54" s="122" t="s">
        <v>83</v>
      </c>
      <c r="H54" s="124">
        <v>0.5</v>
      </c>
      <c r="I54" s="122" t="s">
        <v>25</v>
      </c>
      <c r="J54" s="125" t="s">
        <v>195</v>
      </c>
      <c r="K54" s="126">
        <v>25000</v>
      </c>
      <c r="L54" s="127" t="s">
        <v>135</v>
      </c>
      <c r="M54" s="128" t="s">
        <v>196</v>
      </c>
      <c r="N54" s="123">
        <v>42634</v>
      </c>
      <c r="O54" s="123">
        <v>42636</v>
      </c>
      <c r="P54" s="120" t="s">
        <v>138</v>
      </c>
    </row>
    <row r="55" spans="1:16" s="129" customFormat="1" ht="13.5" customHeight="1" x14ac:dyDescent="0.2">
      <c r="A55" s="121">
        <f t="shared" si="0"/>
        <v>53</v>
      </c>
      <c r="B55" s="122">
        <v>3200771</v>
      </c>
      <c r="C55" s="123">
        <v>42609</v>
      </c>
      <c r="D55" s="122">
        <v>9103703193</v>
      </c>
      <c r="E55" s="122">
        <v>1600343</v>
      </c>
      <c r="F55" s="120" t="s">
        <v>142</v>
      </c>
      <c r="G55" s="122" t="s">
        <v>101</v>
      </c>
      <c r="H55" s="124">
        <v>20.440000000000001</v>
      </c>
      <c r="I55" s="122" t="s">
        <v>25</v>
      </c>
      <c r="J55" s="125" t="s">
        <v>143</v>
      </c>
      <c r="K55" s="126">
        <v>1269324</v>
      </c>
      <c r="L55" s="127" t="s">
        <v>135</v>
      </c>
      <c r="M55" s="128" t="s">
        <v>197</v>
      </c>
      <c r="N55" s="123">
        <v>42634</v>
      </c>
      <c r="O55" s="123">
        <v>42636</v>
      </c>
      <c r="P55" s="120" t="s">
        <v>138</v>
      </c>
    </row>
    <row r="56" spans="1:16" s="129" customFormat="1" ht="13.5" customHeight="1" x14ac:dyDescent="0.2">
      <c r="A56" s="121">
        <f t="shared" si="0"/>
        <v>54</v>
      </c>
      <c r="B56" s="122">
        <v>3200792</v>
      </c>
      <c r="C56" s="123">
        <v>42611</v>
      </c>
      <c r="D56" s="122">
        <v>9103703248</v>
      </c>
      <c r="E56" s="122">
        <v>1600343</v>
      </c>
      <c r="F56" s="120" t="s">
        <v>142</v>
      </c>
      <c r="G56" s="122" t="s">
        <v>101</v>
      </c>
      <c r="H56" s="124">
        <v>20.82</v>
      </c>
      <c r="I56" s="122" t="s">
        <v>25</v>
      </c>
      <c r="J56" s="125" t="s">
        <v>143</v>
      </c>
      <c r="K56" s="126">
        <v>1292922</v>
      </c>
      <c r="L56" s="127" t="s">
        <v>135</v>
      </c>
      <c r="M56" s="128" t="s">
        <v>198</v>
      </c>
      <c r="N56" s="123">
        <v>42634</v>
      </c>
      <c r="O56" s="123">
        <v>42636</v>
      </c>
      <c r="P56" s="120" t="s">
        <v>138</v>
      </c>
    </row>
    <row r="57" spans="1:16" s="129" customFormat="1" ht="13.5" customHeight="1" x14ac:dyDescent="0.2">
      <c r="A57" s="121">
        <f t="shared" si="0"/>
        <v>55</v>
      </c>
      <c r="B57" s="122">
        <v>3200793</v>
      </c>
      <c r="C57" s="123">
        <v>42611</v>
      </c>
      <c r="D57" s="122">
        <v>9103703251</v>
      </c>
      <c r="E57" s="122">
        <v>1600343</v>
      </c>
      <c r="F57" s="120" t="s">
        <v>142</v>
      </c>
      <c r="G57" s="122" t="s">
        <v>101</v>
      </c>
      <c r="H57" s="124">
        <v>20.76</v>
      </c>
      <c r="I57" s="122" t="s">
        <v>25</v>
      </c>
      <c r="J57" s="125" t="s">
        <v>143</v>
      </c>
      <c r="K57" s="126">
        <v>1289196</v>
      </c>
      <c r="L57" s="127" t="s">
        <v>135</v>
      </c>
      <c r="M57" s="128" t="s">
        <v>199</v>
      </c>
      <c r="N57" s="123">
        <v>42634</v>
      </c>
      <c r="O57" s="123">
        <v>42636</v>
      </c>
      <c r="P57" s="120" t="s">
        <v>138</v>
      </c>
    </row>
    <row r="58" spans="1:16" s="129" customFormat="1" ht="13.5" customHeight="1" x14ac:dyDescent="0.2">
      <c r="A58" s="121">
        <f t="shared" si="0"/>
        <v>56</v>
      </c>
      <c r="B58" s="122">
        <v>3200811</v>
      </c>
      <c r="C58" s="123">
        <v>42612</v>
      </c>
      <c r="D58" s="122">
        <v>9103703287</v>
      </c>
      <c r="E58" s="122">
        <v>1600343</v>
      </c>
      <c r="F58" s="120" t="s">
        <v>142</v>
      </c>
      <c r="G58" s="122" t="s">
        <v>101</v>
      </c>
      <c r="H58" s="124">
        <v>20.51</v>
      </c>
      <c r="I58" s="122" t="s">
        <v>25</v>
      </c>
      <c r="J58" s="125" t="s">
        <v>143</v>
      </c>
      <c r="K58" s="126">
        <v>1273671</v>
      </c>
      <c r="L58" s="127" t="s">
        <v>135</v>
      </c>
      <c r="M58" s="128" t="s">
        <v>200</v>
      </c>
      <c r="N58" s="123">
        <v>42634</v>
      </c>
      <c r="O58" s="123">
        <v>42636</v>
      </c>
      <c r="P58" s="120" t="s">
        <v>138</v>
      </c>
    </row>
    <row r="59" spans="1:16" s="129" customFormat="1" ht="13.5" customHeight="1" x14ac:dyDescent="0.2">
      <c r="A59" s="121">
        <f t="shared" si="0"/>
        <v>57</v>
      </c>
      <c r="B59" s="122">
        <v>3200875</v>
      </c>
      <c r="C59" s="123">
        <v>42627</v>
      </c>
      <c r="D59" s="122">
        <v>9103703658</v>
      </c>
      <c r="E59" s="122">
        <v>1600602</v>
      </c>
      <c r="F59" s="120" t="s">
        <v>70</v>
      </c>
      <c r="G59" s="122" t="s">
        <v>71</v>
      </c>
      <c r="H59" s="124">
        <v>5</v>
      </c>
      <c r="I59" s="122" t="s">
        <v>25</v>
      </c>
      <c r="J59" s="125" t="s">
        <v>139</v>
      </c>
      <c r="K59" s="126">
        <v>528750</v>
      </c>
      <c r="L59" s="127" t="s">
        <v>135</v>
      </c>
      <c r="M59" s="128" t="s">
        <v>201</v>
      </c>
      <c r="N59" s="123">
        <v>42656</v>
      </c>
      <c r="O59" s="123">
        <v>42661</v>
      </c>
      <c r="P59" s="120" t="s">
        <v>138</v>
      </c>
    </row>
    <row r="60" spans="1:16" s="129" customFormat="1" ht="13.5" customHeight="1" x14ac:dyDescent="0.2">
      <c r="A60" s="121">
        <f t="shared" si="0"/>
        <v>58</v>
      </c>
      <c r="B60" s="122">
        <v>3200930</v>
      </c>
      <c r="C60" s="123">
        <v>42634</v>
      </c>
      <c r="D60" s="122">
        <v>9103703824</v>
      </c>
      <c r="E60" s="122">
        <v>1600343</v>
      </c>
      <c r="F60" s="120" t="s">
        <v>142</v>
      </c>
      <c r="G60" s="122" t="s">
        <v>101</v>
      </c>
      <c r="H60" s="124">
        <v>20.309999999999999</v>
      </c>
      <c r="I60" s="122" t="s">
        <v>25</v>
      </c>
      <c r="J60" s="125" t="s">
        <v>143</v>
      </c>
      <c r="K60" s="126">
        <v>1261251</v>
      </c>
      <c r="L60" s="127" t="s">
        <v>135</v>
      </c>
      <c r="M60" s="128" t="s">
        <v>202</v>
      </c>
      <c r="N60" s="123">
        <v>42656</v>
      </c>
      <c r="O60" s="123">
        <v>42661</v>
      </c>
      <c r="P60" s="120" t="s">
        <v>138</v>
      </c>
    </row>
    <row r="61" spans="1:16" s="129" customFormat="1" ht="13.5" customHeight="1" x14ac:dyDescent="0.2">
      <c r="A61" s="121">
        <f t="shared" si="0"/>
        <v>59</v>
      </c>
      <c r="B61" s="122">
        <v>3200931</v>
      </c>
      <c r="C61" s="123">
        <v>42634</v>
      </c>
      <c r="D61" s="122">
        <v>9103703825</v>
      </c>
      <c r="E61" s="122">
        <v>1600343</v>
      </c>
      <c r="F61" s="120" t="s">
        <v>142</v>
      </c>
      <c r="G61" s="122" t="s">
        <v>101</v>
      </c>
      <c r="H61" s="124">
        <v>21.34</v>
      </c>
      <c r="I61" s="122" t="s">
        <v>25</v>
      </c>
      <c r="J61" s="125" t="s">
        <v>143</v>
      </c>
      <c r="K61" s="126">
        <v>1325214</v>
      </c>
      <c r="L61" s="127" t="s">
        <v>135</v>
      </c>
      <c r="M61" s="128" t="s">
        <v>203</v>
      </c>
      <c r="N61" s="123">
        <v>42656</v>
      </c>
      <c r="O61" s="123">
        <v>42661</v>
      </c>
      <c r="P61" s="120" t="s">
        <v>138</v>
      </c>
    </row>
    <row r="62" spans="1:16" s="129" customFormat="1" ht="13.5" customHeight="1" x14ac:dyDescent="0.2">
      <c r="A62" s="121">
        <f t="shared" si="0"/>
        <v>60</v>
      </c>
      <c r="B62" s="122">
        <v>3200934</v>
      </c>
      <c r="C62" s="123">
        <v>42634</v>
      </c>
      <c r="D62" s="122">
        <v>9103703830</v>
      </c>
      <c r="E62" s="122">
        <v>1600343</v>
      </c>
      <c r="F62" s="120" t="s">
        <v>142</v>
      </c>
      <c r="G62" s="122" t="s">
        <v>101</v>
      </c>
      <c r="H62" s="124">
        <v>21.12</v>
      </c>
      <c r="I62" s="122" t="s">
        <v>25</v>
      </c>
      <c r="J62" s="125" t="s">
        <v>143</v>
      </c>
      <c r="K62" s="126">
        <v>1311552</v>
      </c>
      <c r="L62" s="127" t="s">
        <v>135</v>
      </c>
      <c r="M62" s="128" t="s">
        <v>204</v>
      </c>
      <c r="N62" s="123">
        <v>42656</v>
      </c>
      <c r="O62" s="123">
        <v>42661</v>
      </c>
      <c r="P62" s="120" t="s">
        <v>138</v>
      </c>
    </row>
    <row r="63" spans="1:16" s="129" customFormat="1" ht="13.5" customHeight="1" x14ac:dyDescent="0.2">
      <c r="A63" s="121">
        <f t="shared" si="0"/>
        <v>61</v>
      </c>
      <c r="B63" s="122">
        <v>3200966</v>
      </c>
      <c r="C63" s="123">
        <v>42637</v>
      </c>
      <c r="D63" s="122">
        <v>9103703925</v>
      </c>
      <c r="E63" s="122">
        <v>1600343</v>
      </c>
      <c r="F63" s="120" t="s">
        <v>142</v>
      </c>
      <c r="G63" s="122" t="s">
        <v>101</v>
      </c>
      <c r="H63" s="124">
        <v>20.5</v>
      </c>
      <c r="I63" s="122" t="s">
        <v>25</v>
      </c>
      <c r="J63" s="125" t="s">
        <v>143</v>
      </c>
      <c r="K63" s="126">
        <v>1273050</v>
      </c>
      <c r="L63" s="127" t="s">
        <v>135</v>
      </c>
      <c r="M63" s="128" t="s">
        <v>205</v>
      </c>
      <c r="N63" s="123">
        <v>42656</v>
      </c>
      <c r="O63" s="123">
        <v>42661</v>
      </c>
      <c r="P63" s="120" t="s">
        <v>138</v>
      </c>
    </row>
    <row r="64" spans="1:16" s="129" customFormat="1" ht="13.5" customHeight="1" x14ac:dyDescent="0.2">
      <c r="A64" s="121">
        <f t="shared" si="0"/>
        <v>62</v>
      </c>
      <c r="B64" s="122">
        <v>3200969</v>
      </c>
      <c r="C64" s="123">
        <v>42637</v>
      </c>
      <c r="D64" s="122">
        <v>9103703935</v>
      </c>
      <c r="E64" s="122">
        <v>1600343</v>
      </c>
      <c r="F64" s="120" t="s">
        <v>142</v>
      </c>
      <c r="G64" s="122" t="s">
        <v>101</v>
      </c>
      <c r="H64" s="124">
        <v>20.3</v>
      </c>
      <c r="I64" s="122" t="s">
        <v>25</v>
      </c>
      <c r="J64" s="125" t="s">
        <v>143</v>
      </c>
      <c r="K64" s="126">
        <v>1260630</v>
      </c>
      <c r="L64" s="127" t="s">
        <v>135</v>
      </c>
      <c r="M64" s="128" t="s">
        <v>206</v>
      </c>
      <c r="N64" s="123">
        <v>42656</v>
      </c>
      <c r="O64" s="123">
        <v>42661</v>
      </c>
      <c r="P64" s="120" t="s">
        <v>138</v>
      </c>
    </row>
    <row r="65" spans="1:16" s="129" customFormat="1" ht="13.5" customHeight="1" x14ac:dyDescent="0.2">
      <c r="A65" s="121">
        <f t="shared" si="0"/>
        <v>63</v>
      </c>
      <c r="B65" s="122">
        <v>3200972</v>
      </c>
      <c r="C65" s="123">
        <v>42639</v>
      </c>
      <c r="D65" s="122">
        <v>9103703979</v>
      </c>
      <c r="E65" s="122">
        <v>1600343</v>
      </c>
      <c r="F65" s="120" t="s">
        <v>142</v>
      </c>
      <c r="G65" s="122" t="s">
        <v>101</v>
      </c>
      <c r="H65" s="124">
        <v>20.97</v>
      </c>
      <c r="I65" s="122" t="s">
        <v>25</v>
      </c>
      <c r="J65" s="125" t="s">
        <v>143</v>
      </c>
      <c r="K65" s="126">
        <v>1302237</v>
      </c>
      <c r="L65" s="127" t="s">
        <v>135</v>
      </c>
      <c r="M65" s="128" t="s">
        <v>207</v>
      </c>
      <c r="N65" s="123">
        <v>42656</v>
      </c>
      <c r="O65" s="123">
        <v>42661</v>
      </c>
      <c r="P65" s="120" t="s">
        <v>138</v>
      </c>
    </row>
    <row r="66" spans="1:16" s="129" customFormat="1" ht="13.5" customHeight="1" x14ac:dyDescent="0.2">
      <c r="A66" s="121">
        <f t="shared" si="0"/>
        <v>64</v>
      </c>
      <c r="B66" s="122">
        <v>3200975</v>
      </c>
      <c r="C66" s="123">
        <v>42640</v>
      </c>
      <c r="D66" s="122">
        <v>9103704014</v>
      </c>
      <c r="E66" s="122">
        <v>1600343</v>
      </c>
      <c r="F66" s="120" t="s">
        <v>142</v>
      </c>
      <c r="G66" s="122" t="s">
        <v>101</v>
      </c>
      <c r="H66" s="124">
        <v>20.49</v>
      </c>
      <c r="I66" s="122" t="s">
        <v>25</v>
      </c>
      <c r="J66" s="125" t="s">
        <v>143</v>
      </c>
      <c r="K66" s="126">
        <v>1272429</v>
      </c>
      <c r="L66" s="127" t="s">
        <v>135</v>
      </c>
      <c r="M66" s="128" t="s">
        <v>208</v>
      </c>
      <c r="N66" s="123">
        <v>42656</v>
      </c>
      <c r="O66" s="123">
        <v>42661</v>
      </c>
      <c r="P66" s="120" t="s">
        <v>138</v>
      </c>
    </row>
    <row r="67" spans="1:16" s="129" customFormat="1" ht="13.5" customHeight="1" x14ac:dyDescent="0.2">
      <c r="A67" s="121">
        <f t="shared" si="0"/>
        <v>65</v>
      </c>
      <c r="B67" s="122">
        <v>3200983</v>
      </c>
      <c r="C67" s="123">
        <v>42640</v>
      </c>
      <c r="D67" s="112">
        <v>9103704026</v>
      </c>
      <c r="E67" s="112">
        <v>1600591</v>
      </c>
      <c r="F67" s="130" t="s">
        <v>97</v>
      </c>
      <c r="G67" s="112" t="s">
        <v>83</v>
      </c>
      <c r="H67" s="131">
        <v>1.5</v>
      </c>
      <c r="I67" s="112" t="s">
        <v>25</v>
      </c>
      <c r="J67" s="130" t="s">
        <v>195</v>
      </c>
      <c r="K67" s="132">
        <v>76425</v>
      </c>
      <c r="L67" s="127" t="s">
        <v>135</v>
      </c>
      <c r="M67" s="128" t="s">
        <v>209</v>
      </c>
      <c r="N67" s="123">
        <v>42732</v>
      </c>
      <c r="O67" s="123">
        <v>42734</v>
      </c>
      <c r="P67" s="120" t="s">
        <v>138</v>
      </c>
    </row>
    <row r="68" spans="1:16" s="129" customFormat="1" ht="13.5" customHeight="1" x14ac:dyDescent="0.2">
      <c r="A68" s="121">
        <f t="shared" si="0"/>
        <v>66</v>
      </c>
      <c r="B68" s="122">
        <v>3200984</v>
      </c>
      <c r="C68" s="123">
        <v>42640</v>
      </c>
      <c r="D68" s="122">
        <v>9103704027</v>
      </c>
      <c r="E68" s="122">
        <v>1600343</v>
      </c>
      <c r="F68" s="120" t="s">
        <v>142</v>
      </c>
      <c r="G68" s="122" t="s">
        <v>101</v>
      </c>
      <c r="H68" s="124">
        <v>21.14</v>
      </c>
      <c r="I68" s="122" t="s">
        <v>25</v>
      </c>
      <c r="J68" s="125" t="s">
        <v>143</v>
      </c>
      <c r="K68" s="126">
        <v>1312794</v>
      </c>
      <c r="L68" s="127" t="s">
        <v>135</v>
      </c>
      <c r="M68" s="128" t="s">
        <v>210</v>
      </c>
      <c r="N68" s="123">
        <v>42656</v>
      </c>
      <c r="O68" s="123">
        <v>42661</v>
      </c>
      <c r="P68" s="120" t="s">
        <v>138</v>
      </c>
    </row>
    <row r="69" spans="1:16" s="129" customFormat="1" ht="13.5" customHeight="1" x14ac:dyDescent="0.2">
      <c r="A69" s="121">
        <f t="shared" ref="A69:A104" si="1">+A68+1</f>
        <v>67</v>
      </c>
      <c r="B69" s="122">
        <v>3200991</v>
      </c>
      <c r="C69" s="123">
        <v>42641</v>
      </c>
      <c r="D69" s="122">
        <v>9103704053</v>
      </c>
      <c r="E69" s="122">
        <v>1600343</v>
      </c>
      <c r="F69" s="120" t="s">
        <v>142</v>
      </c>
      <c r="G69" s="122" t="s">
        <v>101</v>
      </c>
      <c r="H69" s="124">
        <v>21.53</v>
      </c>
      <c r="I69" s="122" t="s">
        <v>25</v>
      </c>
      <c r="J69" s="125" t="s">
        <v>143</v>
      </c>
      <c r="K69" s="126">
        <v>1337013</v>
      </c>
      <c r="L69" s="127" t="s">
        <v>135</v>
      </c>
      <c r="M69" s="128" t="s">
        <v>211</v>
      </c>
      <c r="N69" s="123">
        <v>42676</v>
      </c>
      <c r="O69" s="123">
        <v>42692</v>
      </c>
      <c r="P69" s="120" t="s">
        <v>138</v>
      </c>
    </row>
    <row r="70" spans="1:16" s="129" customFormat="1" ht="13.5" customHeight="1" x14ac:dyDescent="0.2">
      <c r="A70" s="121">
        <f t="shared" si="1"/>
        <v>68</v>
      </c>
      <c r="B70" s="122">
        <v>3200999</v>
      </c>
      <c r="C70" s="123">
        <v>42643</v>
      </c>
      <c r="D70" s="122">
        <v>9103704122</v>
      </c>
      <c r="E70" s="122">
        <v>1600343</v>
      </c>
      <c r="F70" s="120" t="s">
        <v>142</v>
      </c>
      <c r="G70" s="122" t="s">
        <v>101</v>
      </c>
      <c r="H70" s="124">
        <v>20.62</v>
      </c>
      <c r="I70" s="122" t="s">
        <v>25</v>
      </c>
      <c r="J70" s="125" t="s">
        <v>143</v>
      </c>
      <c r="K70" s="126">
        <v>1280502</v>
      </c>
      <c r="L70" s="127" t="s">
        <v>135</v>
      </c>
      <c r="M70" s="128" t="s">
        <v>212</v>
      </c>
      <c r="N70" s="123">
        <v>42676</v>
      </c>
      <c r="O70" s="123">
        <v>42692</v>
      </c>
      <c r="P70" s="120" t="s">
        <v>138</v>
      </c>
    </row>
    <row r="71" spans="1:16" s="129" customFormat="1" ht="13.5" customHeight="1" x14ac:dyDescent="0.2">
      <c r="A71" s="121">
        <f t="shared" si="1"/>
        <v>69</v>
      </c>
      <c r="B71" s="122">
        <v>3201013</v>
      </c>
      <c r="C71" s="123">
        <v>42647</v>
      </c>
      <c r="D71" s="122">
        <v>9103704211</v>
      </c>
      <c r="E71" s="122">
        <v>1600343</v>
      </c>
      <c r="F71" s="120" t="s">
        <v>142</v>
      </c>
      <c r="G71" s="122" t="s">
        <v>101</v>
      </c>
      <c r="H71" s="124">
        <v>21.07</v>
      </c>
      <c r="I71" s="122" t="s">
        <v>25</v>
      </c>
      <c r="J71" s="125" t="s">
        <v>143</v>
      </c>
      <c r="K71" s="126">
        <v>1308447</v>
      </c>
      <c r="L71" s="127" t="s">
        <v>135</v>
      </c>
      <c r="M71" s="128" t="s">
        <v>213</v>
      </c>
      <c r="N71" s="123">
        <v>42676</v>
      </c>
      <c r="O71" s="123">
        <v>42692</v>
      </c>
      <c r="P71" s="120" t="s">
        <v>138</v>
      </c>
    </row>
    <row r="72" spans="1:16" s="129" customFormat="1" ht="13.5" customHeight="1" x14ac:dyDescent="0.2">
      <c r="A72" s="121">
        <f t="shared" si="1"/>
        <v>70</v>
      </c>
      <c r="B72" s="122">
        <v>3201026</v>
      </c>
      <c r="C72" s="123">
        <v>42649</v>
      </c>
      <c r="D72" s="122">
        <v>9103704285</v>
      </c>
      <c r="E72" s="122">
        <v>1600343</v>
      </c>
      <c r="F72" s="120" t="s">
        <v>142</v>
      </c>
      <c r="G72" s="122" t="s">
        <v>101</v>
      </c>
      <c r="H72" s="124">
        <v>19.68</v>
      </c>
      <c r="I72" s="122" t="s">
        <v>25</v>
      </c>
      <c r="J72" s="125" t="s">
        <v>143</v>
      </c>
      <c r="K72" s="126">
        <v>1222128</v>
      </c>
      <c r="L72" s="127" t="s">
        <v>135</v>
      </c>
      <c r="M72" s="128" t="s">
        <v>214</v>
      </c>
      <c r="N72" s="123">
        <v>42676</v>
      </c>
      <c r="O72" s="123">
        <v>42692</v>
      </c>
      <c r="P72" s="120" t="s">
        <v>138</v>
      </c>
    </row>
    <row r="73" spans="1:16" s="129" customFormat="1" ht="13.5" customHeight="1" x14ac:dyDescent="0.2">
      <c r="A73" s="121">
        <f t="shared" si="1"/>
        <v>71</v>
      </c>
      <c r="B73" s="122">
        <v>3201027</v>
      </c>
      <c r="C73" s="123">
        <v>42649</v>
      </c>
      <c r="D73" s="122">
        <v>9103704289</v>
      </c>
      <c r="E73" s="122">
        <v>1600602</v>
      </c>
      <c r="F73" s="120" t="s">
        <v>70</v>
      </c>
      <c r="G73" s="122" t="s">
        <v>71</v>
      </c>
      <c r="H73" s="124">
        <v>10</v>
      </c>
      <c r="I73" s="122" t="s">
        <v>25</v>
      </c>
      <c r="J73" s="125" t="s">
        <v>139</v>
      </c>
      <c r="K73" s="126">
        <v>1057500</v>
      </c>
      <c r="L73" s="127" t="s">
        <v>135</v>
      </c>
      <c r="M73" s="128" t="s">
        <v>215</v>
      </c>
      <c r="N73" s="123">
        <v>42667</v>
      </c>
      <c r="O73" s="123">
        <v>42669</v>
      </c>
      <c r="P73" s="120" t="s">
        <v>138</v>
      </c>
    </row>
    <row r="74" spans="1:16" s="129" customFormat="1" ht="13.5" customHeight="1" x14ac:dyDescent="0.2">
      <c r="A74" s="121">
        <f t="shared" si="1"/>
        <v>72</v>
      </c>
      <c r="B74" s="122">
        <v>3201039</v>
      </c>
      <c r="C74" s="123">
        <v>42651</v>
      </c>
      <c r="D74" s="122">
        <v>9103704335</v>
      </c>
      <c r="E74" s="122">
        <v>1600343</v>
      </c>
      <c r="F74" s="120" t="s">
        <v>142</v>
      </c>
      <c r="G74" s="122" t="s">
        <v>101</v>
      </c>
      <c r="H74" s="124">
        <v>20.82</v>
      </c>
      <c r="I74" s="122" t="s">
        <v>25</v>
      </c>
      <c r="J74" s="125" t="s">
        <v>143</v>
      </c>
      <c r="K74" s="126">
        <v>1292922</v>
      </c>
      <c r="L74" s="127" t="s">
        <v>135</v>
      </c>
      <c r="M74" s="128" t="s">
        <v>216</v>
      </c>
      <c r="N74" s="123">
        <v>42676</v>
      </c>
      <c r="O74" s="123">
        <v>42692</v>
      </c>
      <c r="P74" s="120" t="s">
        <v>138</v>
      </c>
    </row>
    <row r="75" spans="1:16" s="129" customFormat="1" ht="13.5" customHeight="1" x14ac:dyDescent="0.2">
      <c r="A75" s="121">
        <f t="shared" si="1"/>
        <v>73</v>
      </c>
      <c r="B75" s="122">
        <v>3201050</v>
      </c>
      <c r="C75" s="123">
        <v>42655</v>
      </c>
      <c r="D75" s="122">
        <v>9103704394</v>
      </c>
      <c r="E75" s="122">
        <v>1600354</v>
      </c>
      <c r="F75" s="120" t="s">
        <v>217</v>
      </c>
      <c r="G75" s="122" t="s">
        <v>71</v>
      </c>
      <c r="H75" s="124">
        <v>20.23</v>
      </c>
      <c r="I75" s="122" t="s">
        <v>25</v>
      </c>
      <c r="J75" s="125" t="s">
        <v>218</v>
      </c>
      <c r="K75" s="126">
        <v>3188248</v>
      </c>
      <c r="L75" s="127" t="s">
        <v>135</v>
      </c>
      <c r="M75" s="128" t="s">
        <v>219</v>
      </c>
      <c r="N75" s="123">
        <v>42691</v>
      </c>
      <c r="O75" s="123">
        <v>42692</v>
      </c>
      <c r="P75" s="120" t="s">
        <v>138</v>
      </c>
    </row>
    <row r="76" spans="1:16" s="129" customFormat="1" ht="13.5" customHeight="1" x14ac:dyDescent="0.2">
      <c r="A76" s="121">
        <f t="shared" si="1"/>
        <v>74</v>
      </c>
      <c r="B76" s="122">
        <v>3201051</v>
      </c>
      <c r="C76" s="123">
        <v>42655</v>
      </c>
      <c r="D76" s="122">
        <v>9103704395</v>
      </c>
      <c r="E76" s="122">
        <v>1600354</v>
      </c>
      <c r="F76" s="120" t="s">
        <v>217</v>
      </c>
      <c r="G76" s="122" t="s">
        <v>71</v>
      </c>
      <c r="H76" s="124">
        <v>20.47</v>
      </c>
      <c r="I76" s="122" t="s">
        <v>25</v>
      </c>
      <c r="J76" s="125" t="s">
        <v>218</v>
      </c>
      <c r="K76" s="126">
        <v>3226072</v>
      </c>
      <c r="L76" s="127" t="s">
        <v>135</v>
      </c>
      <c r="M76" s="128" t="s">
        <v>220</v>
      </c>
      <c r="N76" s="123">
        <v>42691</v>
      </c>
      <c r="O76" s="123">
        <v>42692</v>
      </c>
      <c r="P76" s="120" t="s">
        <v>138</v>
      </c>
    </row>
    <row r="77" spans="1:16" s="129" customFormat="1" ht="13.5" customHeight="1" x14ac:dyDescent="0.2">
      <c r="A77" s="121">
        <f t="shared" si="1"/>
        <v>75</v>
      </c>
      <c r="B77" s="122">
        <v>3201058</v>
      </c>
      <c r="C77" s="123">
        <v>42656</v>
      </c>
      <c r="D77" s="122">
        <v>9103704419</v>
      </c>
      <c r="E77" s="122">
        <v>1600343</v>
      </c>
      <c r="F77" s="120" t="s">
        <v>142</v>
      </c>
      <c r="G77" s="122" t="s">
        <v>101</v>
      </c>
      <c r="H77" s="124">
        <v>21.48</v>
      </c>
      <c r="I77" s="122" t="s">
        <v>25</v>
      </c>
      <c r="J77" s="125" t="s">
        <v>143</v>
      </c>
      <c r="K77" s="126">
        <v>1333908</v>
      </c>
      <c r="L77" s="127" t="s">
        <v>135</v>
      </c>
      <c r="M77" s="128" t="s">
        <v>221</v>
      </c>
      <c r="N77" s="123">
        <v>42676</v>
      </c>
      <c r="O77" s="123">
        <v>42692</v>
      </c>
      <c r="P77" s="120" t="s">
        <v>138</v>
      </c>
    </row>
    <row r="78" spans="1:16" s="129" customFormat="1" ht="13.5" customHeight="1" x14ac:dyDescent="0.2">
      <c r="A78" s="121">
        <f t="shared" si="1"/>
        <v>76</v>
      </c>
      <c r="B78" s="122">
        <v>3201062</v>
      </c>
      <c r="C78" s="123">
        <v>42656</v>
      </c>
      <c r="D78" s="122">
        <v>9103704422</v>
      </c>
      <c r="E78" s="122">
        <v>1600602</v>
      </c>
      <c r="F78" s="120" t="s">
        <v>70</v>
      </c>
      <c r="G78" s="122" t="s">
        <v>71</v>
      </c>
      <c r="H78" s="124">
        <v>9.6</v>
      </c>
      <c r="I78" s="122" t="s">
        <v>25</v>
      </c>
      <c r="J78" s="125" t="s">
        <v>139</v>
      </c>
      <c r="K78" s="126">
        <v>1015200</v>
      </c>
      <c r="L78" s="127" t="s">
        <v>135</v>
      </c>
      <c r="M78" s="128" t="s">
        <v>222</v>
      </c>
      <c r="N78" s="123">
        <v>42667</v>
      </c>
      <c r="O78" s="123">
        <v>42669</v>
      </c>
      <c r="P78" s="120" t="s">
        <v>138</v>
      </c>
    </row>
    <row r="79" spans="1:16" s="129" customFormat="1" ht="13.5" customHeight="1" x14ac:dyDescent="0.2">
      <c r="A79" s="121">
        <f t="shared" si="1"/>
        <v>77</v>
      </c>
      <c r="B79" s="122">
        <v>3201070</v>
      </c>
      <c r="C79" s="123">
        <v>42657</v>
      </c>
      <c r="D79" s="122">
        <v>9103704443</v>
      </c>
      <c r="E79" s="122">
        <v>1600343</v>
      </c>
      <c r="F79" s="120" t="s">
        <v>142</v>
      </c>
      <c r="G79" s="122" t="s">
        <v>101</v>
      </c>
      <c r="H79" s="124">
        <v>20.350000000000001</v>
      </c>
      <c r="I79" s="122" t="s">
        <v>25</v>
      </c>
      <c r="J79" s="125" t="s">
        <v>143</v>
      </c>
      <c r="K79" s="126">
        <v>1263735</v>
      </c>
      <c r="L79" s="127" t="s">
        <v>135</v>
      </c>
      <c r="M79" s="128" t="s">
        <v>223</v>
      </c>
      <c r="N79" s="123">
        <v>42676</v>
      </c>
      <c r="O79" s="123">
        <v>42692</v>
      </c>
      <c r="P79" s="120" t="s">
        <v>138</v>
      </c>
    </row>
    <row r="80" spans="1:16" s="129" customFormat="1" ht="13.5" customHeight="1" x14ac:dyDescent="0.2">
      <c r="A80" s="121">
        <f t="shared" si="1"/>
        <v>78</v>
      </c>
      <c r="B80" s="122">
        <v>3201090</v>
      </c>
      <c r="C80" s="123">
        <v>42663</v>
      </c>
      <c r="D80" s="122">
        <v>9103704575</v>
      </c>
      <c r="E80" s="122">
        <v>1600343</v>
      </c>
      <c r="F80" s="120" t="s">
        <v>142</v>
      </c>
      <c r="G80" s="122" t="s">
        <v>101</v>
      </c>
      <c r="H80" s="124">
        <v>20.58</v>
      </c>
      <c r="I80" s="122" t="s">
        <v>25</v>
      </c>
      <c r="J80" s="125" t="s">
        <v>143</v>
      </c>
      <c r="K80" s="126">
        <v>1278018</v>
      </c>
      <c r="L80" s="127" t="s">
        <v>135</v>
      </c>
      <c r="M80" s="128" t="s">
        <v>224</v>
      </c>
      <c r="N80" s="123">
        <v>42691</v>
      </c>
      <c r="O80" s="123">
        <v>42692</v>
      </c>
      <c r="P80" s="120" t="s">
        <v>138</v>
      </c>
    </row>
    <row r="81" spans="1:16" s="129" customFormat="1" ht="13.5" customHeight="1" x14ac:dyDescent="0.2">
      <c r="A81" s="121">
        <f t="shared" si="1"/>
        <v>79</v>
      </c>
      <c r="B81" s="122">
        <v>3201091</v>
      </c>
      <c r="C81" s="123">
        <v>42663</v>
      </c>
      <c r="D81" s="122">
        <v>9103704577</v>
      </c>
      <c r="E81" s="122">
        <v>1600343</v>
      </c>
      <c r="F81" s="120" t="s">
        <v>142</v>
      </c>
      <c r="G81" s="122" t="s">
        <v>101</v>
      </c>
      <c r="H81" s="124">
        <v>20.58</v>
      </c>
      <c r="I81" s="122" t="s">
        <v>25</v>
      </c>
      <c r="J81" s="125" t="s">
        <v>143</v>
      </c>
      <c r="K81" s="126">
        <v>1278018</v>
      </c>
      <c r="L81" s="127" t="s">
        <v>135</v>
      </c>
      <c r="M81" s="128" t="s">
        <v>225</v>
      </c>
      <c r="N81" s="123">
        <v>42691</v>
      </c>
      <c r="O81" s="123">
        <v>42692</v>
      </c>
      <c r="P81" s="120" t="s">
        <v>138</v>
      </c>
    </row>
    <row r="82" spans="1:16" s="129" customFormat="1" ht="13.5" customHeight="1" x14ac:dyDescent="0.2">
      <c r="A82" s="121">
        <f t="shared" si="1"/>
        <v>80</v>
      </c>
      <c r="B82" s="122">
        <v>3201092</v>
      </c>
      <c r="C82" s="123">
        <v>42663</v>
      </c>
      <c r="D82" s="122">
        <v>9103704579</v>
      </c>
      <c r="E82" s="122">
        <v>1600343</v>
      </c>
      <c r="F82" s="120" t="s">
        <v>142</v>
      </c>
      <c r="G82" s="122" t="s">
        <v>101</v>
      </c>
      <c r="H82" s="124">
        <v>21</v>
      </c>
      <c r="I82" s="122" t="s">
        <v>25</v>
      </c>
      <c r="J82" s="125" t="s">
        <v>143</v>
      </c>
      <c r="K82" s="126">
        <v>1304100</v>
      </c>
      <c r="L82" s="127" t="s">
        <v>135</v>
      </c>
      <c r="M82" s="128" t="s">
        <v>226</v>
      </c>
      <c r="N82" s="123">
        <v>42691</v>
      </c>
      <c r="O82" s="123">
        <v>42692</v>
      </c>
      <c r="P82" s="120" t="s">
        <v>138</v>
      </c>
    </row>
    <row r="83" spans="1:16" s="129" customFormat="1" ht="13.5" customHeight="1" x14ac:dyDescent="0.2">
      <c r="A83" s="121">
        <f t="shared" si="1"/>
        <v>81</v>
      </c>
      <c r="B83" s="122">
        <v>3201093</v>
      </c>
      <c r="C83" s="123">
        <v>42663</v>
      </c>
      <c r="D83" s="122">
        <v>9103704581</v>
      </c>
      <c r="E83" s="122">
        <v>1600343</v>
      </c>
      <c r="F83" s="120" t="s">
        <v>142</v>
      </c>
      <c r="G83" s="122" t="s">
        <v>101</v>
      </c>
      <c r="H83" s="124">
        <v>20.28</v>
      </c>
      <c r="I83" s="122" t="s">
        <v>25</v>
      </c>
      <c r="J83" s="125" t="s">
        <v>143</v>
      </c>
      <c r="K83" s="126">
        <v>1259388</v>
      </c>
      <c r="L83" s="127" t="s">
        <v>135</v>
      </c>
      <c r="M83" s="128" t="s">
        <v>227</v>
      </c>
      <c r="N83" s="123">
        <v>42691</v>
      </c>
      <c r="O83" s="123">
        <v>42692</v>
      </c>
      <c r="P83" s="120" t="s">
        <v>138</v>
      </c>
    </row>
    <row r="84" spans="1:16" s="129" customFormat="1" ht="13.5" customHeight="1" x14ac:dyDescent="0.2">
      <c r="A84" s="121">
        <f t="shared" si="1"/>
        <v>82</v>
      </c>
      <c r="B84" s="122">
        <v>3201108</v>
      </c>
      <c r="C84" s="123">
        <v>42664</v>
      </c>
      <c r="D84" s="122">
        <v>9103704596</v>
      </c>
      <c r="E84" s="122">
        <v>1600343</v>
      </c>
      <c r="F84" s="120" t="s">
        <v>142</v>
      </c>
      <c r="G84" s="122" t="s">
        <v>101</v>
      </c>
      <c r="H84" s="124">
        <v>20.87</v>
      </c>
      <c r="I84" s="122" t="s">
        <v>25</v>
      </c>
      <c r="J84" s="125" t="s">
        <v>143</v>
      </c>
      <c r="K84" s="126">
        <v>1296027</v>
      </c>
      <c r="L84" s="127" t="s">
        <v>135</v>
      </c>
      <c r="M84" s="128" t="s">
        <v>228</v>
      </c>
      <c r="N84" s="123">
        <v>42691</v>
      </c>
      <c r="O84" s="123">
        <v>42692</v>
      </c>
      <c r="P84" s="120" t="s">
        <v>138</v>
      </c>
    </row>
    <row r="85" spans="1:16" s="129" customFormat="1" ht="13.5" customHeight="1" x14ac:dyDescent="0.2">
      <c r="A85" s="121">
        <f t="shared" si="1"/>
        <v>83</v>
      </c>
      <c r="B85" s="122">
        <v>3201115</v>
      </c>
      <c r="C85" s="123">
        <v>42665</v>
      </c>
      <c r="D85" s="122">
        <v>9103704625</v>
      </c>
      <c r="E85" s="122">
        <v>1600291</v>
      </c>
      <c r="F85" s="120" t="s">
        <v>171</v>
      </c>
      <c r="G85" s="122" t="s">
        <v>172</v>
      </c>
      <c r="H85" s="124">
        <v>19.86</v>
      </c>
      <c r="I85" s="122" t="s">
        <v>25</v>
      </c>
      <c r="J85" s="125" t="s">
        <v>173</v>
      </c>
      <c r="K85" s="126">
        <v>6534016.8899999997</v>
      </c>
      <c r="L85" s="127" t="s">
        <v>135</v>
      </c>
      <c r="M85" s="128" t="s">
        <v>229</v>
      </c>
      <c r="N85" s="123">
        <v>42676</v>
      </c>
      <c r="O85" s="123">
        <v>42692</v>
      </c>
      <c r="P85" s="120" t="s">
        <v>138</v>
      </c>
    </row>
    <row r="86" spans="1:16" s="129" customFormat="1" ht="13.5" customHeight="1" x14ac:dyDescent="0.2">
      <c r="A86" s="121">
        <f t="shared" si="1"/>
        <v>84</v>
      </c>
      <c r="B86" s="122">
        <v>3201116</v>
      </c>
      <c r="C86" s="123">
        <v>42667</v>
      </c>
      <c r="D86" s="122">
        <v>9103704657</v>
      </c>
      <c r="E86" s="122">
        <v>1600343</v>
      </c>
      <c r="F86" s="120" t="s">
        <v>142</v>
      </c>
      <c r="G86" s="122" t="s">
        <v>101</v>
      </c>
      <c r="H86" s="124">
        <v>20.71</v>
      </c>
      <c r="I86" s="122" t="s">
        <v>25</v>
      </c>
      <c r="J86" s="125" t="s">
        <v>143</v>
      </c>
      <c r="K86" s="126">
        <v>1286091</v>
      </c>
      <c r="L86" s="127" t="s">
        <v>135</v>
      </c>
      <c r="M86" s="128" t="s">
        <v>230</v>
      </c>
      <c r="N86" s="123">
        <v>42691</v>
      </c>
      <c r="O86" s="123">
        <v>42692</v>
      </c>
      <c r="P86" s="120" t="s">
        <v>138</v>
      </c>
    </row>
    <row r="87" spans="1:16" s="129" customFormat="1" ht="13.5" customHeight="1" x14ac:dyDescent="0.2">
      <c r="A87" s="121">
        <f t="shared" si="1"/>
        <v>85</v>
      </c>
      <c r="B87" s="122">
        <v>3201117</v>
      </c>
      <c r="C87" s="123">
        <v>42667</v>
      </c>
      <c r="D87" s="122">
        <v>9103704658</v>
      </c>
      <c r="E87" s="122">
        <v>1600343</v>
      </c>
      <c r="F87" s="120" t="s">
        <v>142</v>
      </c>
      <c r="G87" s="122" t="s">
        <v>101</v>
      </c>
      <c r="H87" s="124">
        <v>20.54</v>
      </c>
      <c r="I87" s="122" t="s">
        <v>25</v>
      </c>
      <c r="J87" s="125" t="s">
        <v>143</v>
      </c>
      <c r="K87" s="126">
        <v>1275534</v>
      </c>
      <c r="L87" s="127" t="s">
        <v>135</v>
      </c>
      <c r="M87" s="128" t="s">
        <v>231</v>
      </c>
      <c r="N87" s="123">
        <v>42691</v>
      </c>
      <c r="O87" s="123">
        <v>42692</v>
      </c>
      <c r="P87" s="120" t="s">
        <v>138</v>
      </c>
    </row>
    <row r="88" spans="1:16" s="129" customFormat="1" ht="13.5" customHeight="1" x14ac:dyDescent="0.2">
      <c r="A88" s="121">
        <f t="shared" si="1"/>
        <v>86</v>
      </c>
      <c r="B88" s="122">
        <v>3201134</v>
      </c>
      <c r="C88" s="123">
        <v>42667</v>
      </c>
      <c r="D88" s="122">
        <v>9103704668</v>
      </c>
      <c r="E88" s="122">
        <v>1600343</v>
      </c>
      <c r="F88" s="120" t="s">
        <v>142</v>
      </c>
      <c r="G88" s="122" t="s">
        <v>101</v>
      </c>
      <c r="H88" s="124">
        <v>20</v>
      </c>
      <c r="I88" s="122" t="s">
        <v>25</v>
      </c>
      <c r="J88" s="125" t="s">
        <v>143</v>
      </c>
      <c r="K88" s="126">
        <v>1242000</v>
      </c>
      <c r="L88" s="127" t="s">
        <v>135</v>
      </c>
      <c r="M88" s="128" t="s">
        <v>232</v>
      </c>
      <c r="N88" s="123">
        <v>42691</v>
      </c>
      <c r="O88" s="123">
        <v>42692</v>
      </c>
      <c r="P88" s="120" t="s">
        <v>138</v>
      </c>
    </row>
    <row r="89" spans="1:16" s="129" customFormat="1" ht="13.5" customHeight="1" x14ac:dyDescent="0.2">
      <c r="A89" s="121">
        <f t="shared" si="1"/>
        <v>87</v>
      </c>
      <c r="B89" s="122">
        <v>3201141</v>
      </c>
      <c r="C89" s="123">
        <v>42669</v>
      </c>
      <c r="D89" s="122">
        <v>9103704715</v>
      </c>
      <c r="E89" s="122">
        <v>1600343</v>
      </c>
      <c r="F89" s="120" t="s">
        <v>142</v>
      </c>
      <c r="G89" s="122" t="s">
        <v>101</v>
      </c>
      <c r="H89" s="124">
        <v>20.309999999999999</v>
      </c>
      <c r="I89" s="122" t="s">
        <v>25</v>
      </c>
      <c r="J89" s="125" t="s">
        <v>143</v>
      </c>
      <c r="K89" s="126">
        <v>1261251</v>
      </c>
      <c r="L89" s="127" t="s">
        <v>135</v>
      </c>
      <c r="M89" s="128" t="s">
        <v>233</v>
      </c>
      <c r="N89" s="123">
        <v>42691</v>
      </c>
      <c r="O89" s="123">
        <v>42692</v>
      </c>
      <c r="P89" s="120" t="s">
        <v>138</v>
      </c>
    </row>
    <row r="90" spans="1:16" s="129" customFormat="1" ht="13.5" customHeight="1" x14ac:dyDescent="0.2">
      <c r="A90" s="121">
        <f t="shared" si="1"/>
        <v>88</v>
      </c>
      <c r="B90" s="122">
        <v>3201142</v>
      </c>
      <c r="C90" s="123">
        <v>42669</v>
      </c>
      <c r="D90" s="122">
        <v>9103704716</v>
      </c>
      <c r="E90" s="122">
        <v>1600343</v>
      </c>
      <c r="F90" s="120" t="s">
        <v>142</v>
      </c>
      <c r="G90" s="122" t="s">
        <v>101</v>
      </c>
      <c r="H90" s="124">
        <v>19.91</v>
      </c>
      <c r="I90" s="122" t="s">
        <v>25</v>
      </c>
      <c r="J90" s="125" t="s">
        <v>143</v>
      </c>
      <c r="K90" s="126">
        <v>1236411</v>
      </c>
      <c r="L90" s="127" t="s">
        <v>135</v>
      </c>
      <c r="M90" s="128" t="s">
        <v>234</v>
      </c>
      <c r="N90" s="123">
        <v>42691</v>
      </c>
      <c r="O90" s="123">
        <v>42692</v>
      </c>
      <c r="P90" s="120" t="s">
        <v>138</v>
      </c>
    </row>
    <row r="91" spans="1:16" s="129" customFormat="1" ht="13.5" customHeight="1" x14ac:dyDescent="0.2">
      <c r="A91" s="121">
        <f t="shared" si="1"/>
        <v>89</v>
      </c>
      <c r="B91" s="122">
        <v>3201143</v>
      </c>
      <c r="C91" s="123">
        <v>42669</v>
      </c>
      <c r="D91" s="122">
        <v>9103704717</v>
      </c>
      <c r="E91" s="122">
        <v>1600291</v>
      </c>
      <c r="F91" s="120" t="s">
        <v>171</v>
      </c>
      <c r="G91" s="122" t="s">
        <v>172</v>
      </c>
      <c r="H91" s="124">
        <v>20.85</v>
      </c>
      <c r="I91" s="122" t="s">
        <v>25</v>
      </c>
      <c r="J91" s="125" t="s">
        <v>173</v>
      </c>
      <c r="K91" s="126">
        <v>6858028.21</v>
      </c>
      <c r="L91" s="127" t="s">
        <v>135</v>
      </c>
      <c r="M91" s="128" t="s">
        <v>235</v>
      </c>
      <c r="N91" s="123">
        <v>42691</v>
      </c>
      <c r="O91" s="123">
        <v>42692</v>
      </c>
      <c r="P91" s="120" t="s">
        <v>138</v>
      </c>
    </row>
    <row r="92" spans="1:16" s="129" customFormat="1" ht="13.5" customHeight="1" x14ac:dyDescent="0.2">
      <c r="A92" s="121">
        <f t="shared" si="1"/>
        <v>90</v>
      </c>
      <c r="B92" s="122">
        <v>3201177</v>
      </c>
      <c r="C92" s="123">
        <v>42671</v>
      </c>
      <c r="D92" s="122">
        <v>9103704765</v>
      </c>
      <c r="E92" s="122">
        <v>1600291</v>
      </c>
      <c r="F92" s="120" t="s">
        <v>171</v>
      </c>
      <c r="G92" s="122" t="s">
        <v>172</v>
      </c>
      <c r="H92" s="124">
        <v>19.149999999999999</v>
      </c>
      <c r="I92" s="122" t="s">
        <v>25</v>
      </c>
      <c r="J92" s="125" t="s">
        <v>173</v>
      </c>
      <c r="K92" s="126">
        <v>6299585.7699999996</v>
      </c>
      <c r="L92" s="127" t="s">
        <v>135</v>
      </c>
      <c r="M92" s="128" t="s">
        <v>236</v>
      </c>
      <c r="N92" s="123">
        <v>42691</v>
      </c>
      <c r="O92" s="123">
        <v>42692</v>
      </c>
      <c r="P92" s="120" t="s">
        <v>138</v>
      </c>
    </row>
    <row r="93" spans="1:16" s="129" customFormat="1" ht="13.5" customHeight="1" x14ac:dyDescent="0.2">
      <c r="A93" s="121">
        <f t="shared" si="1"/>
        <v>91</v>
      </c>
      <c r="B93" s="122">
        <v>3201178</v>
      </c>
      <c r="C93" s="123">
        <v>42671</v>
      </c>
      <c r="D93" s="122">
        <v>9103704767</v>
      </c>
      <c r="E93" s="122">
        <v>1600343</v>
      </c>
      <c r="F93" s="120" t="s">
        <v>142</v>
      </c>
      <c r="G93" s="122" t="s">
        <v>101</v>
      </c>
      <c r="H93" s="124">
        <v>19.670000000000002</v>
      </c>
      <c r="I93" s="122" t="s">
        <v>25</v>
      </c>
      <c r="J93" s="125" t="s">
        <v>143</v>
      </c>
      <c r="K93" s="126">
        <v>1221507</v>
      </c>
      <c r="L93" s="127" t="s">
        <v>135</v>
      </c>
      <c r="M93" s="128" t="s">
        <v>237</v>
      </c>
      <c r="N93" s="123">
        <v>42691</v>
      </c>
      <c r="O93" s="123">
        <v>42692</v>
      </c>
      <c r="P93" s="120" t="s">
        <v>138</v>
      </c>
    </row>
    <row r="94" spans="1:16" s="129" customFormat="1" ht="13.5" customHeight="1" x14ac:dyDescent="0.2">
      <c r="A94" s="121">
        <f t="shared" si="1"/>
        <v>92</v>
      </c>
      <c r="B94" s="122">
        <v>3201179</v>
      </c>
      <c r="C94" s="123">
        <v>42671</v>
      </c>
      <c r="D94" s="122">
        <v>9103704768</v>
      </c>
      <c r="E94" s="122">
        <v>1600343</v>
      </c>
      <c r="F94" s="120" t="s">
        <v>142</v>
      </c>
      <c r="G94" s="122" t="s">
        <v>101</v>
      </c>
      <c r="H94" s="124">
        <v>20.58</v>
      </c>
      <c r="I94" s="122" t="s">
        <v>25</v>
      </c>
      <c r="J94" s="125" t="s">
        <v>143</v>
      </c>
      <c r="K94" s="126">
        <v>1278018</v>
      </c>
      <c r="L94" s="127" t="s">
        <v>135</v>
      </c>
      <c r="M94" s="128" t="s">
        <v>238</v>
      </c>
      <c r="N94" s="123">
        <v>42691</v>
      </c>
      <c r="O94" s="123">
        <v>42692</v>
      </c>
      <c r="P94" s="120" t="s">
        <v>138</v>
      </c>
    </row>
    <row r="95" spans="1:16" s="129" customFormat="1" ht="13.5" customHeight="1" x14ac:dyDescent="0.2">
      <c r="A95" s="121">
        <f t="shared" si="1"/>
        <v>93</v>
      </c>
      <c r="B95" s="122">
        <v>3201184</v>
      </c>
      <c r="C95" s="123">
        <v>42676</v>
      </c>
      <c r="D95" s="122">
        <v>9103704814</v>
      </c>
      <c r="E95" s="122">
        <v>1600343</v>
      </c>
      <c r="F95" s="120" t="s">
        <v>142</v>
      </c>
      <c r="G95" s="122" t="s">
        <v>101</v>
      </c>
      <c r="H95" s="124">
        <v>21.38</v>
      </c>
      <c r="I95" s="122" t="s">
        <v>25</v>
      </c>
      <c r="J95" s="125" t="s">
        <v>143</v>
      </c>
      <c r="K95" s="126">
        <v>1327698</v>
      </c>
      <c r="L95" s="127" t="s">
        <v>135</v>
      </c>
      <c r="M95" s="128" t="s">
        <v>239</v>
      </c>
      <c r="N95" s="123">
        <v>42707</v>
      </c>
      <c r="O95" s="123">
        <v>42707</v>
      </c>
      <c r="P95" s="120" t="s">
        <v>138</v>
      </c>
    </row>
    <row r="96" spans="1:16" s="129" customFormat="1" ht="13.5" customHeight="1" x14ac:dyDescent="0.2">
      <c r="A96" s="121">
        <f t="shared" si="1"/>
        <v>94</v>
      </c>
      <c r="B96" s="122">
        <v>3201208</v>
      </c>
      <c r="C96" s="123">
        <v>42683</v>
      </c>
      <c r="D96" s="122">
        <v>9103704964</v>
      </c>
      <c r="E96" s="122">
        <v>1600602</v>
      </c>
      <c r="F96" s="120" t="s">
        <v>70</v>
      </c>
      <c r="G96" s="122" t="s">
        <v>71</v>
      </c>
      <c r="H96" s="124">
        <v>10</v>
      </c>
      <c r="I96" s="122" t="s">
        <v>25</v>
      </c>
      <c r="J96" s="125" t="s">
        <v>139</v>
      </c>
      <c r="K96" s="126">
        <v>1057500</v>
      </c>
      <c r="L96" s="127" t="s">
        <v>135</v>
      </c>
      <c r="M96" s="128" t="s">
        <v>240</v>
      </c>
      <c r="N96" s="123">
        <v>42732</v>
      </c>
      <c r="O96" s="123">
        <v>42734</v>
      </c>
      <c r="P96" s="120" t="s">
        <v>138</v>
      </c>
    </row>
    <row r="97" spans="1:16" s="129" customFormat="1" ht="13.5" customHeight="1" x14ac:dyDescent="0.2">
      <c r="A97" s="121">
        <f t="shared" si="1"/>
        <v>95</v>
      </c>
      <c r="B97" s="122">
        <v>3201235</v>
      </c>
      <c r="C97" s="123">
        <v>42690</v>
      </c>
      <c r="D97" s="122">
        <v>9103705146</v>
      </c>
      <c r="E97" s="122">
        <v>1600516</v>
      </c>
      <c r="F97" s="120" t="s">
        <v>133</v>
      </c>
      <c r="G97" s="122" t="s">
        <v>83</v>
      </c>
      <c r="H97" s="124">
        <v>9</v>
      </c>
      <c r="I97" s="122" t="s">
        <v>25</v>
      </c>
      <c r="J97" s="125" t="s">
        <v>134</v>
      </c>
      <c r="K97" s="126">
        <v>423000</v>
      </c>
      <c r="L97" s="127" t="s">
        <v>135</v>
      </c>
      <c r="M97" s="128" t="s">
        <v>241</v>
      </c>
      <c r="N97" s="123">
        <v>42732</v>
      </c>
      <c r="O97" s="123">
        <v>42734</v>
      </c>
      <c r="P97" s="120" t="s">
        <v>138</v>
      </c>
    </row>
    <row r="98" spans="1:16" s="129" customFormat="1" ht="13.5" customHeight="1" x14ac:dyDescent="0.2">
      <c r="A98" s="121">
        <f t="shared" si="1"/>
        <v>96</v>
      </c>
      <c r="B98" s="122">
        <v>3201303</v>
      </c>
      <c r="C98" s="123">
        <v>42703</v>
      </c>
      <c r="D98" s="122">
        <v>9103705428</v>
      </c>
      <c r="E98" s="122">
        <v>1600291</v>
      </c>
      <c r="F98" s="120" t="s">
        <v>171</v>
      </c>
      <c r="G98" s="122" t="s">
        <v>172</v>
      </c>
      <c r="H98" s="124">
        <v>19.84</v>
      </c>
      <c r="I98" s="122" t="s">
        <v>25</v>
      </c>
      <c r="J98" s="125" t="s">
        <v>173</v>
      </c>
      <c r="K98" s="126">
        <v>6680912.8399999999</v>
      </c>
      <c r="L98" s="127" t="s">
        <v>135</v>
      </c>
      <c r="M98" s="128" t="s">
        <v>242</v>
      </c>
      <c r="N98" s="123">
        <v>42732</v>
      </c>
      <c r="O98" s="123">
        <v>42734</v>
      </c>
      <c r="P98" s="120" t="s">
        <v>138</v>
      </c>
    </row>
    <row r="99" spans="1:16" s="129" customFormat="1" ht="13.5" customHeight="1" x14ac:dyDescent="0.2">
      <c r="A99" s="121">
        <f t="shared" si="1"/>
        <v>97</v>
      </c>
      <c r="B99" s="122">
        <v>3201309</v>
      </c>
      <c r="C99" s="123">
        <v>42705</v>
      </c>
      <c r="D99" s="122">
        <v>9103705516</v>
      </c>
      <c r="E99" s="122">
        <v>1600291</v>
      </c>
      <c r="F99" s="120" t="s">
        <v>171</v>
      </c>
      <c r="G99" s="122" t="s">
        <v>172</v>
      </c>
      <c r="H99" s="124">
        <v>20.09</v>
      </c>
      <c r="I99" s="122" t="s">
        <v>25</v>
      </c>
      <c r="J99" s="125" t="s">
        <v>173</v>
      </c>
      <c r="K99" s="126">
        <v>6771363.6500000004</v>
      </c>
      <c r="L99" s="127" t="s">
        <v>135</v>
      </c>
      <c r="M99" s="128" t="s">
        <v>243</v>
      </c>
      <c r="N99" s="123">
        <v>42732</v>
      </c>
      <c r="O99" s="123">
        <v>42734</v>
      </c>
      <c r="P99" s="120" t="s">
        <v>138</v>
      </c>
    </row>
    <row r="100" spans="1:16" s="129" customFormat="1" ht="13.5" customHeight="1" x14ac:dyDescent="0.2">
      <c r="A100" s="121">
        <f t="shared" si="1"/>
        <v>98</v>
      </c>
      <c r="B100" s="122">
        <v>3201327</v>
      </c>
      <c r="C100" s="123">
        <v>42707</v>
      </c>
      <c r="D100" s="122">
        <v>9103705565</v>
      </c>
      <c r="E100" s="122">
        <v>1600291</v>
      </c>
      <c r="F100" s="120" t="s">
        <v>171</v>
      </c>
      <c r="G100" s="122" t="s">
        <v>172</v>
      </c>
      <c r="H100" s="124">
        <v>20.07</v>
      </c>
      <c r="I100" s="122" t="s">
        <v>25</v>
      </c>
      <c r="J100" s="125" t="s">
        <v>173</v>
      </c>
      <c r="K100" s="126">
        <v>6749111.79</v>
      </c>
      <c r="L100" s="127" t="s">
        <v>135</v>
      </c>
      <c r="M100" s="128" t="s">
        <v>244</v>
      </c>
      <c r="N100" s="123">
        <v>42732</v>
      </c>
      <c r="O100" s="123">
        <v>42734</v>
      </c>
      <c r="P100" s="120" t="s">
        <v>138</v>
      </c>
    </row>
    <row r="101" spans="1:16" x14ac:dyDescent="0.2">
      <c r="A101" s="121">
        <f t="shared" si="1"/>
        <v>99</v>
      </c>
      <c r="B101" s="133">
        <v>3201425</v>
      </c>
      <c r="C101" s="123">
        <v>42727</v>
      </c>
      <c r="D101" s="134">
        <v>9103705996</v>
      </c>
      <c r="E101" s="134">
        <v>1600291</v>
      </c>
      <c r="F101" s="135" t="s">
        <v>171</v>
      </c>
      <c r="G101" s="134" t="s">
        <v>172</v>
      </c>
      <c r="H101" s="136">
        <v>19.809999999999999</v>
      </c>
      <c r="I101" s="134" t="s">
        <v>25</v>
      </c>
      <c r="J101" s="135" t="s">
        <v>173</v>
      </c>
      <c r="K101" s="137">
        <v>6322300.4900000002</v>
      </c>
      <c r="L101" s="127" t="s">
        <v>135</v>
      </c>
      <c r="M101" s="138" t="s">
        <v>245</v>
      </c>
      <c r="N101" s="139">
        <v>42744</v>
      </c>
      <c r="O101" s="139">
        <v>42745</v>
      </c>
      <c r="P101" s="120" t="s">
        <v>138</v>
      </c>
    </row>
    <row r="102" spans="1:16" x14ac:dyDescent="0.2">
      <c r="A102" s="121">
        <f t="shared" si="1"/>
        <v>100</v>
      </c>
      <c r="B102" s="133">
        <v>3201462</v>
      </c>
      <c r="C102" s="123">
        <v>42733</v>
      </c>
      <c r="D102" s="133">
        <v>9103706166</v>
      </c>
      <c r="E102" s="133">
        <v>1600602</v>
      </c>
      <c r="F102" s="140" t="s">
        <v>70</v>
      </c>
      <c r="G102" s="133" t="s">
        <v>71</v>
      </c>
      <c r="H102" s="141">
        <v>5</v>
      </c>
      <c r="I102" s="133" t="s">
        <v>25</v>
      </c>
      <c r="J102" s="140" t="s">
        <v>139</v>
      </c>
      <c r="K102" s="142">
        <v>528750</v>
      </c>
      <c r="L102" s="127" t="s">
        <v>135</v>
      </c>
      <c r="M102" s="138" t="s">
        <v>246</v>
      </c>
      <c r="N102" s="139">
        <v>42744</v>
      </c>
      <c r="O102" s="139">
        <v>42745</v>
      </c>
      <c r="P102" s="120" t="s">
        <v>138</v>
      </c>
    </row>
    <row r="103" spans="1:16" x14ac:dyDescent="0.2">
      <c r="A103" s="121">
        <f t="shared" si="1"/>
        <v>101</v>
      </c>
      <c r="B103" s="133">
        <v>3201522</v>
      </c>
      <c r="C103" s="123">
        <v>42744</v>
      </c>
      <c r="D103" s="133">
        <v>9103706387</v>
      </c>
      <c r="E103" s="133">
        <v>1600291</v>
      </c>
      <c r="F103" s="140" t="s">
        <v>171</v>
      </c>
      <c r="G103" s="133" t="s">
        <v>172</v>
      </c>
      <c r="H103" s="141">
        <v>19.88</v>
      </c>
      <c r="I103" s="133" t="s">
        <v>25</v>
      </c>
      <c r="J103" s="140" t="s">
        <v>173</v>
      </c>
      <c r="K103" s="142">
        <v>6332942.5800000001</v>
      </c>
      <c r="L103" s="127" t="s">
        <v>135</v>
      </c>
      <c r="M103" s="138" t="s">
        <v>247</v>
      </c>
      <c r="N103" s="139">
        <v>42766</v>
      </c>
      <c r="O103" s="139">
        <v>42766</v>
      </c>
      <c r="P103" s="120" t="s">
        <v>138</v>
      </c>
    </row>
    <row r="104" spans="1:16" x14ac:dyDescent="0.2">
      <c r="A104" s="121">
        <f t="shared" si="1"/>
        <v>102</v>
      </c>
      <c r="B104" s="133">
        <v>3201535</v>
      </c>
      <c r="C104" s="123">
        <v>42746</v>
      </c>
      <c r="D104" s="134">
        <v>9103706430</v>
      </c>
      <c r="E104" s="134">
        <v>1600291</v>
      </c>
      <c r="F104" s="135" t="s">
        <v>171</v>
      </c>
      <c r="G104" s="134" t="s">
        <v>172</v>
      </c>
      <c r="H104" s="136">
        <v>20.28</v>
      </c>
      <c r="I104" s="134" t="s">
        <v>25</v>
      </c>
      <c r="J104" s="135" t="s">
        <v>173</v>
      </c>
      <c r="K104" s="137">
        <v>6486644.5899999999</v>
      </c>
      <c r="L104" s="127" t="s">
        <v>135</v>
      </c>
      <c r="M104" s="138" t="s">
        <v>248</v>
      </c>
      <c r="N104" s="139">
        <v>42766</v>
      </c>
      <c r="O104" s="139">
        <v>42766</v>
      </c>
      <c r="P104" s="120" t="s">
        <v>138</v>
      </c>
    </row>
    <row r="105" spans="1:16" x14ac:dyDescent="0.2">
      <c r="A105" s="121"/>
      <c r="B105" s="133"/>
      <c r="C105" s="123"/>
      <c r="D105" s="134"/>
      <c r="E105" s="134"/>
      <c r="F105" s="135"/>
      <c r="G105" s="134"/>
      <c r="H105" s="136"/>
      <c r="I105" s="134"/>
      <c r="J105" s="135"/>
      <c r="K105" s="137"/>
      <c r="L105" s="127"/>
      <c r="M105" s="138"/>
      <c r="N105" s="139"/>
      <c r="O105" s="139"/>
      <c r="P105" s="120"/>
    </row>
  </sheetData>
  <autoFilter ref="A2:P103"/>
  <pageMargins left="0.7" right="0.7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V25"/>
  <sheetViews>
    <sheetView zoomScale="80" zoomScaleNormal="80" workbookViewId="0">
      <pane xSplit="3" ySplit="3" topLeftCell="J4" activePane="bottomRight" state="frozen"/>
      <selection pane="topRight" activeCell="E1" sqref="E1"/>
      <selection pane="bottomLeft" activeCell="A7" sqref="A7"/>
      <selection pane="bottomRight" activeCell="O20" sqref="O20"/>
    </sheetView>
  </sheetViews>
  <sheetFormatPr defaultRowHeight="12.75" x14ac:dyDescent="0.25"/>
  <cols>
    <col min="1" max="1" width="1.5703125" style="20" customWidth="1"/>
    <col min="2" max="2" width="5.5703125" style="20" customWidth="1"/>
    <col min="3" max="3" width="14.5703125" style="20" customWidth="1"/>
    <col min="4" max="4" width="14.42578125" style="37" customWidth="1"/>
    <col min="5" max="5" width="13.42578125" style="37" customWidth="1"/>
    <col min="6" max="6" width="7.28515625" style="20" customWidth="1"/>
    <col min="7" max="7" width="14.140625" style="38" customWidth="1"/>
    <col min="8" max="8" width="7.5703125" style="39" customWidth="1"/>
    <col min="9" max="9" width="13" style="40" customWidth="1"/>
    <col min="10" max="10" width="9.85546875" style="39" customWidth="1"/>
    <col min="11" max="11" width="12.5703125" style="20" customWidth="1"/>
    <col min="12" max="12" width="9.140625" style="20" customWidth="1"/>
    <col min="13" max="13" width="36.85546875" style="41" customWidth="1"/>
    <col min="14" max="14" width="8.42578125" style="20" customWidth="1"/>
    <col min="15" max="15" width="5.42578125" style="39" customWidth="1"/>
    <col min="16" max="16" width="13.28515625" style="40" customWidth="1"/>
    <col min="17" max="17" width="12.28515625" style="42" customWidth="1"/>
    <col min="18" max="18" width="9.28515625" style="43" customWidth="1"/>
    <col min="19" max="19" width="11.28515625" style="44" customWidth="1"/>
    <col min="20" max="20" width="11" style="42" customWidth="1"/>
    <col min="21" max="21" width="36.28515625" style="45" customWidth="1"/>
    <col min="22" max="22" width="10.85546875" style="46" customWidth="1"/>
    <col min="23" max="16384" width="9.140625" style="20"/>
  </cols>
  <sheetData>
    <row r="2" spans="2:22" s="8" customFormat="1" ht="46.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3" t="s">
        <v>7</v>
      </c>
      <c r="J2" s="1" t="s">
        <v>8</v>
      </c>
      <c r="K2" s="1" t="s">
        <v>9</v>
      </c>
      <c r="L2" s="1" t="s">
        <v>10</v>
      </c>
      <c r="M2" s="4" t="s">
        <v>11</v>
      </c>
      <c r="N2" s="1" t="s">
        <v>12</v>
      </c>
      <c r="O2" s="1" t="s">
        <v>13</v>
      </c>
      <c r="P2" s="3" t="s">
        <v>14</v>
      </c>
      <c r="Q2" s="5" t="s">
        <v>15</v>
      </c>
      <c r="R2" s="5" t="s">
        <v>16</v>
      </c>
      <c r="S2" s="6" t="s">
        <v>17</v>
      </c>
      <c r="T2" s="5" t="s">
        <v>18</v>
      </c>
      <c r="U2" s="7" t="s">
        <v>19</v>
      </c>
      <c r="V2" s="3" t="s">
        <v>20</v>
      </c>
    </row>
    <row r="3" spans="2:22" x14ac:dyDescent="0.25">
      <c r="B3" s="9"/>
      <c r="C3" s="10"/>
      <c r="D3" s="11"/>
      <c r="E3" s="11"/>
      <c r="F3" s="10"/>
      <c r="G3" s="12"/>
      <c r="H3" s="9"/>
      <c r="I3" s="13"/>
      <c r="J3" s="9"/>
      <c r="K3" s="10"/>
      <c r="L3" s="10"/>
      <c r="M3" s="14"/>
      <c r="N3" s="10"/>
      <c r="O3" s="9"/>
      <c r="P3" s="13"/>
      <c r="Q3" s="15"/>
      <c r="R3" s="16"/>
      <c r="S3" s="17"/>
      <c r="T3" s="15"/>
      <c r="U3" s="18"/>
      <c r="V3" s="19"/>
    </row>
    <row r="4" spans="2:22" x14ac:dyDescent="0.25">
      <c r="B4" s="56">
        <v>1</v>
      </c>
      <c r="C4" s="59" t="s">
        <v>21</v>
      </c>
      <c r="D4" s="59" t="s">
        <v>22</v>
      </c>
      <c r="E4" s="59" t="s">
        <v>23</v>
      </c>
      <c r="F4" s="62">
        <v>40</v>
      </c>
      <c r="G4" s="65">
        <v>9720000</v>
      </c>
      <c r="H4" s="47">
        <v>0.125</v>
      </c>
      <c r="I4" s="50">
        <f>+G4*H4</f>
        <v>1215000</v>
      </c>
      <c r="J4" s="21">
        <v>3102011</v>
      </c>
      <c r="K4" s="22">
        <v>42562</v>
      </c>
      <c r="L4" s="23">
        <v>3100003</v>
      </c>
      <c r="M4" s="24" t="s">
        <v>24</v>
      </c>
      <c r="N4" s="25">
        <v>10</v>
      </c>
      <c r="O4" s="26" t="s">
        <v>25</v>
      </c>
      <c r="P4" s="27">
        <v>2430000</v>
      </c>
      <c r="Q4" s="22">
        <f>+K4+90</f>
        <v>42652</v>
      </c>
      <c r="R4" s="16" t="s">
        <v>26</v>
      </c>
      <c r="S4" s="22">
        <v>42570</v>
      </c>
      <c r="T4" s="22">
        <v>42570</v>
      </c>
      <c r="U4" s="28" t="s">
        <v>27</v>
      </c>
      <c r="V4" s="19">
        <f>T4-K4</f>
        <v>8</v>
      </c>
    </row>
    <row r="5" spans="2:22" x14ac:dyDescent="0.25">
      <c r="B5" s="57"/>
      <c r="C5" s="60"/>
      <c r="D5" s="60"/>
      <c r="E5" s="60"/>
      <c r="F5" s="63"/>
      <c r="G5" s="66"/>
      <c r="H5" s="48"/>
      <c r="I5" s="51"/>
      <c r="J5" s="21">
        <v>3105624</v>
      </c>
      <c r="K5" s="22">
        <v>42717</v>
      </c>
      <c r="L5" s="29">
        <v>3100008</v>
      </c>
      <c r="M5" s="24" t="s">
        <v>28</v>
      </c>
      <c r="N5" s="30">
        <v>10</v>
      </c>
      <c r="O5" s="31" t="s">
        <v>25</v>
      </c>
      <c r="P5" s="32">
        <v>2430000</v>
      </c>
      <c r="Q5" s="33">
        <f>+K5+90</f>
        <v>42807</v>
      </c>
      <c r="R5" s="16" t="s">
        <v>26</v>
      </c>
      <c r="S5" s="22">
        <v>42802</v>
      </c>
      <c r="T5" s="22">
        <v>42803</v>
      </c>
      <c r="U5" s="53" t="s">
        <v>29</v>
      </c>
      <c r="V5" s="19">
        <f t="shared" ref="V5:V24" si="0">T5-K5</f>
        <v>86</v>
      </c>
    </row>
    <row r="6" spans="2:22" x14ac:dyDescent="0.25">
      <c r="B6" s="57"/>
      <c r="C6" s="60"/>
      <c r="D6" s="60"/>
      <c r="E6" s="60"/>
      <c r="F6" s="63"/>
      <c r="G6" s="66"/>
      <c r="H6" s="48"/>
      <c r="I6" s="51"/>
      <c r="J6" s="21">
        <v>3105695</v>
      </c>
      <c r="K6" s="22">
        <v>42719</v>
      </c>
      <c r="L6" s="29">
        <v>3100009</v>
      </c>
      <c r="M6" s="54" t="s">
        <v>30</v>
      </c>
      <c r="N6" s="30">
        <v>10</v>
      </c>
      <c r="O6" s="31" t="s">
        <v>25</v>
      </c>
      <c r="P6" s="32">
        <v>2430000</v>
      </c>
      <c r="Q6" s="33">
        <f>+K6+90</f>
        <v>42809</v>
      </c>
      <c r="R6" s="16" t="s">
        <v>26</v>
      </c>
      <c r="S6" s="22">
        <v>42802</v>
      </c>
      <c r="T6" s="22">
        <v>42803</v>
      </c>
      <c r="U6" s="53"/>
      <c r="V6" s="19">
        <f t="shared" si="0"/>
        <v>84</v>
      </c>
    </row>
    <row r="7" spans="2:22" x14ac:dyDescent="0.25">
      <c r="B7" s="58"/>
      <c r="C7" s="61"/>
      <c r="D7" s="61"/>
      <c r="E7" s="61"/>
      <c r="F7" s="64"/>
      <c r="G7" s="67"/>
      <c r="H7" s="49"/>
      <c r="I7" s="52"/>
      <c r="J7" s="21">
        <v>3105700</v>
      </c>
      <c r="K7" s="22">
        <v>42719</v>
      </c>
      <c r="L7" s="29">
        <v>3100010</v>
      </c>
      <c r="M7" s="55"/>
      <c r="N7" s="30">
        <v>10</v>
      </c>
      <c r="O7" s="31" t="s">
        <v>25</v>
      </c>
      <c r="P7" s="32">
        <v>2430000</v>
      </c>
      <c r="Q7" s="33">
        <f>+K7+90</f>
        <v>42809</v>
      </c>
      <c r="R7" s="16" t="s">
        <v>26</v>
      </c>
      <c r="S7" s="22">
        <v>42802</v>
      </c>
      <c r="T7" s="22">
        <v>42803</v>
      </c>
      <c r="U7" s="53"/>
      <c r="V7" s="19">
        <f t="shared" si="0"/>
        <v>84</v>
      </c>
    </row>
    <row r="8" spans="2:22" x14ac:dyDescent="0.25">
      <c r="B8" s="56">
        <v>2</v>
      </c>
      <c r="C8" s="59" t="s">
        <v>31</v>
      </c>
      <c r="D8" s="59" t="s">
        <v>32</v>
      </c>
      <c r="E8" s="59" t="s">
        <v>33</v>
      </c>
      <c r="F8" s="62">
        <f>50000/1000</f>
        <v>50</v>
      </c>
      <c r="G8" s="65">
        <v>12150000</v>
      </c>
      <c r="H8" s="47">
        <v>0.125</v>
      </c>
      <c r="I8" s="50">
        <f>+G8*H8</f>
        <v>1518750</v>
      </c>
      <c r="J8" s="21">
        <v>3106682</v>
      </c>
      <c r="K8" s="22">
        <v>42766</v>
      </c>
      <c r="L8" s="23">
        <v>3100014</v>
      </c>
      <c r="M8" s="70" t="s">
        <v>34</v>
      </c>
      <c r="N8" s="25">
        <v>10</v>
      </c>
      <c r="O8" s="26" t="s">
        <v>25</v>
      </c>
      <c r="P8" s="27">
        <v>2430000</v>
      </c>
      <c r="Q8" s="22">
        <f t="shared" ref="Q8:Q25" si="1">+K8+90</f>
        <v>42856</v>
      </c>
      <c r="R8" s="16" t="s">
        <v>26</v>
      </c>
      <c r="S8" s="68">
        <v>42786</v>
      </c>
      <c r="T8" s="68">
        <v>42786</v>
      </c>
      <c r="U8" s="53" t="s">
        <v>35</v>
      </c>
      <c r="V8" s="19">
        <f t="shared" si="0"/>
        <v>20</v>
      </c>
    </row>
    <row r="9" spans="2:22" x14ac:dyDescent="0.25">
      <c r="B9" s="57"/>
      <c r="C9" s="60"/>
      <c r="D9" s="60"/>
      <c r="E9" s="60"/>
      <c r="F9" s="63"/>
      <c r="G9" s="66"/>
      <c r="H9" s="48"/>
      <c r="I9" s="51"/>
      <c r="J9" s="21">
        <v>3106683</v>
      </c>
      <c r="K9" s="22">
        <v>42766</v>
      </c>
      <c r="L9" s="23">
        <v>3100015</v>
      </c>
      <c r="M9" s="71"/>
      <c r="N9" s="25">
        <v>10</v>
      </c>
      <c r="O9" s="26" t="s">
        <v>25</v>
      </c>
      <c r="P9" s="27">
        <v>2430000</v>
      </c>
      <c r="Q9" s="22">
        <f t="shared" si="1"/>
        <v>42856</v>
      </c>
      <c r="R9" s="16" t="s">
        <v>26</v>
      </c>
      <c r="S9" s="69"/>
      <c r="T9" s="69"/>
      <c r="U9" s="53"/>
      <c r="V9" s="19">
        <f>T8-K9</f>
        <v>20</v>
      </c>
    </row>
    <row r="10" spans="2:22" x14ac:dyDescent="0.25">
      <c r="B10" s="57"/>
      <c r="C10" s="60"/>
      <c r="D10" s="60"/>
      <c r="E10" s="60"/>
      <c r="F10" s="63"/>
      <c r="G10" s="66"/>
      <c r="H10" s="48"/>
      <c r="I10" s="51"/>
      <c r="J10" s="21">
        <v>3106933</v>
      </c>
      <c r="K10" s="22">
        <v>42779</v>
      </c>
      <c r="L10" s="29">
        <v>3100018</v>
      </c>
      <c r="M10" s="34" t="s">
        <v>36</v>
      </c>
      <c r="N10" s="30">
        <v>10</v>
      </c>
      <c r="O10" s="31" t="s">
        <v>25</v>
      </c>
      <c r="P10" s="32">
        <v>2430000</v>
      </c>
      <c r="Q10" s="33">
        <f t="shared" si="1"/>
        <v>42869</v>
      </c>
      <c r="R10" s="16" t="s">
        <v>26</v>
      </c>
      <c r="S10" s="22">
        <v>42802</v>
      </c>
      <c r="T10" s="22">
        <v>42803</v>
      </c>
      <c r="U10" s="35" t="s">
        <v>29</v>
      </c>
      <c r="V10" s="19">
        <f t="shared" si="0"/>
        <v>24</v>
      </c>
    </row>
    <row r="11" spans="2:22" x14ac:dyDescent="0.25">
      <c r="B11" s="57"/>
      <c r="C11" s="60"/>
      <c r="D11" s="60"/>
      <c r="E11" s="60"/>
      <c r="F11" s="63"/>
      <c r="G11" s="66"/>
      <c r="H11" s="48"/>
      <c r="I11" s="51"/>
      <c r="J11" s="21">
        <v>3107245</v>
      </c>
      <c r="K11" s="22">
        <v>42793</v>
      </c>
      <c r="L11" s="23">
        <v>3100019</v>
      </c>
      <c r="M11" s="70" t="s">
        <v>37</v>
      </c>
      <c r="N11" s="25">
        <v>10</v>
      </c>
      <c r="O11" s="26" t="s">
        <v>25</v>
      </c>
      <c r="P11" s="27">
        <v>2430000</v>
      </c>
      <c r="Q11" s="22">
        <f t="shared" si="1"/>
        <v>42883</v>
      </c>
      <c r="R11" s="36" t="s">
        <v>26</v>
      </c>
      <c r="S11" s="68">
        <v>42823</v>
      </c>
      <c r="T11" s="72">
        <v>42829</v>
      </c>
      <c r="U11" s="74" t="s">
        <v>38</v>
      </c>
      <c r="V11" s="19">
        <f t="shared" si="0"/>
        <v>36</v>
      </c>
    </row>
    <row r="12" spans="2:22" x14ac:dyDescent="0.25">
      <c r="B12" s="58"/>
      <c r="C12" s="61"/>
      <c r="D12" s="61"/>
      <c r="E12" s="61"/>
      <c r="F12" s="64"/>
      <c r="G12" s="67"/>
      <c r="H12" s="49"/>
      <c r="I12" s="52"/>
      <c r="J12" s="21">
        <v>3107246</v>
      </c>
      <c r="K12" s="22">
        <v>42793</v>
      </c>
      <c r="L12" s="23">
        <v>3100020</v>
      </c>
      <c r="M12" s="71"/>
      <c r="N12" s="25">
        <v>10</v>
      </c>
      <c r="O12" s="26" t="s">
        <v>25</v>
      </c>
      <c r="P12" s="27">
        <v>2430000</v>
      </c>
      <c r="Q12" s="22">
        <f t="shared" si="1"/>
        <v>42883</v>
      </c>
      <c r="R12" s="36" t="s">
        <v>26</v>
      </c>
      <c r="S12" s="69"/>
      <c r="T12" s="73"/>
      <c r="U12" s="74"/>
      <c r="V12" s="19">
        <f>T11-K12</f>
        <v>36</v>
      </c>
    </row>
    <row r="13" spans="2:22" x14ac:dyDescent="0.25">
      <c r="B13" s="56">
        <v>3</v>
      </c>
      <c r="C13" s="59" t="s">
        <v>39</v>
      </c>
      <c r="D13" s="59" t="s">
        <v>32</v>
      </c>
      <c r="E13" s="59" t="s">
        <v>40</v>
      </c>
      <c r="F13" s="62">
        <v>190</v>
      </c>
      <c r="G13" s="65">
        <v>18525000</v>
      </c>
      <c r="H13" s="47">
        <v>0.125</v>
      </c>
      <c r="I13" s="50">
        <f>+G13*H13</f>
        <v>2315625</v>
      </c>
      <c r="J13" s="21">
        <v>3101910</v>
      </c>
      <c r="K13" s="22">
        <v>42557</v>
      </c>
      <c r="L13" s="23">
        <v>3100001</v>
      </c>
      <c r="M13" s="75" t="s">
        <v>41</v>
      </c>
      <c r="N13" s="25">
        <v>10</v>
      </c>
      <c r="O13" s="26" t="s">
        <v>25</v>
      </c>
      <c r="P13" s="27">
        <v>975000</v>
      </c>
      <c r="Q13" s="22">
        <f t="shared" si="1"/>
        <v>42647</v>
      </c>
      <c r="R13" s="16" t="s">
        <v>26</v>
      </c>
      <c r="S13" s="22">
        <v>42570</v>
      </c>
      <c r="T13" s="22">
        <v>42570</v>
      </c>
      <c r="U13" s="74" t="s">
        <v>27</v>
      </c>
      <c r="V13" s="19">
        <f t="shared" si="0"/>
        <v>13</v>
      </c>
    </row>
    <row r="14" spans="2:22" x14ac:dyDescent="0.25">
      <c r="B14" s="57"/>
      <c r="C14" s="60"/>
      <c r="D14" s="60"/>
      <c r="E14" s="60"/>
      <c r="F14" s="63"/>
      <c r="G14" s="66"/>
      <c r="H14" s="48"/>
      <c r="I14" s="51"/>
      <c r="J14" s="21">
        <v>3101920</v>
      </c>
      <c r="K14" s="22">
        <v>42558</v>
      </c>
      <c r="L14" s="23">
        <v>3100002</v>
      </c>
      <c r="M14" s="75"/>
      <c r="N14" s="25">
        <v>10</v>
      </c>
      <c r="O14" s="26" t="s">
        <v>25</v>
      </c>
      <c r="P14" s="27">
        <v>975000</v>
      </c>
      <c r="Q14" s="22">
        <f t="shared" si="1"/>
        <v>42648</v>
      </c>
      <c r="R14" s="16" t="s">
        <v>26</v>
      </c>
      <c r="S14" s="22">
        <v>42570</v>
      </c>
      <c r="T14" s="22">
        <v>42570</v>
      </c>
      <c r="U14" s="74"/>
      <c r="V14" s="19">
        <f t="shared" si="0"/>
        <v>12</v>
      </c>
    </row>
    <row r="15" spans="2:22" x14ac:dyDescent="0.25">
      <c r="B15" s="57"/>
      <c r="C15" s="60"/>
      <c r="D15" s="60"/>
      <c r="E15" s="60"/>
      <c r="F15" s="63"/>
      <c r="G15" s="66"/>
      <c r="H15" s="48"/>
      <c r="I15" s="51"/>
      <c r="J15" s="21">
        <v>3102558</v>
      </c>
      <c r="K15" s="22">
        <v>42584</v>
      </c>
      <c r="L15" s="23">
        <v>3100004</v>
      </c>
      <c r="M15" s="34" t="s">
        <v>42</v>
      </c>
      <c r="N15" s="25">
        <v>10</v>
      </c>
      <c r="O15" s="26" t="s">
        <v>25</v>
      </c>
      <c r="P15" s="27">
        <v>975000</v>
      </c>
      <c r="Q15" s="22">
        <f t="shared" si="1"/>
        <v>42674</v>
      </c>
      <c r="R15" s="16" t="s">
        <v>26</v>
      </c>
      <c r="S15" s="22">
        <v>42598</v>
      </c>
      <c r="T15" s="22">
        <v>42598</v>
      </c>
      <c r="U15" s="35" t="s">
        <v>43</v>
      </c>
      <c r="V15" s="19">
        <f t="shared" si="0"/>
        <v>14</v>
      </c>
    </row>
    <row r="16" spans="2:22" x14ac:dyDescent="0.25">
      <c r="B16" s="57"/>
      <c r="C16" s="60"/>
      <c r="D16" s="60"/>
      <c r="E16" s="60"/>
      <c r="F16" s="63"/>
      <c r="G16" s="66"/>
      <c r="H16" s="48"/>
      <c r="I16" s="51"/>
      <c r="J16" s="21">
        <v>3102794</v>
      </c>
      <c r="K16" s="22">
        <v>42593</v>
      </c>
      <c r="L16" s="23">
        <v>3100005</v>
      </c>
      <c r="M16" s="34" t="s">
        <v>44</v>
      </c>
      <c r="N16" s="25">
        <v>10</v>
      </c>
      <c r="O16" s="26" t="s">
        <v>25</v>
      </c>
      <c r="P16" s="27">
        <v>975000</v>
      </c>
      <c r="Q16" s="22">
        <f t="shared" si="1"/>
        <v>42683</v>
      </c>
      <c r="R16" s="16" t="s">
        <v>26</v>
      </c>
      <c r="S16" s="22">
        <v>42611</v>
      </c>
      <c r="T16" s="22">
        <v>42611</v>
      </c>
      <c r="U16" s="35" t="s">
        <v>45</v>
      </c>
      <c r="V16" s="19">
        <f t="shared" si="0"/>
        <v>18</v>
      </c>
    </row>
    <row r="17" spans="2:22" x14ac:dyDescent="0.25">
      <c r="B17" s="57"/>
      <c r="C17" s="60"/>
      <c r="D17" s="60"/>
      <c r="E17" s="60"/>
      <c r="F17" s="63"/>
      <c r="G17" s="66"/>
      <c r="H17" s="48"/>
      <c r="I17" s="51"/>
      <c r="J17" s="21">
        <v>3105019</v>
      </c>
      <c r="K17" s="22">
        <v>42691</v>
      </c>
      <c r="L17" s="23">
        <v>3100006</v>
      </c>
      <c r="M17" s="34" t="s">
        <v>46</v>
      </c>
      <c r="N17" s="25">
        <v>10</v>
      </c>
      <c r="O17" s="26" t="s">
        <v>25</v>
      </c>
      <c r="P17" s="27">
        <v>975000</v>
      </c>
      <c r="Q17" s="22">
        <f t="shared" si="1"/>
        <v>42781</v>
      </c>
      <c r="R17" s="16" t="s">
        <v>26</v>
      </c>
      <c r="S17" s="33">
        <v>42699</v>
      </c>
      <c r="T17" s="33">
        <v>42702</v>
      </c>
      <c r="U17" s="35" t="s">
        <v>47</v>
      </c>
      <c r="V17" s="19">
        <f t="shared" si="0"/>
        <v>11</v>
      </c>
    </row>
    <row r="18" spans="2:22" x14ac:dyDescent="0.25">
      <c r="B18" s="57"/>
      <c r="C18" s="60"/>
      <c r="D18" s="60"/>
      <c r="E18" s="60"/>
      <c r="F18" s="63"/>
      <c r="G18" s="66"/>
      <c r="H18" s="48"/>
      <c r="I18" s="51"/>
      <c r="J18" s="21">
        <v>3105373</v>
      </c>
      <c r="K18" s="22">
        <v>42705</v>
      </c>
      <c r="L18" s="23">
        <v>3100007</v>
      </c>
      <c r="M18" s="34" t="s">
        <v>48</v>
      </c>
      <c r="N18" s="25">
        <v>6.7</v>
      </c>
      <c r="O18" s="26" t="s">
        <v>25</v>
      </c>
      <c r="P18" s="27">
        <v>653250</v>
      </c>
      <c r="Q18" s="22">
        <f t="shared" si="1"/>
        <v>42795</v>
      </c>
      <c r="R18" s="16" t="s">
        <v>26</v>
      </c>
      <c r="S18" s="22">
        <v>42713</v>
      </c>
      <c r="T18" s="22">
        <v>42717</v>
      </c>
      <c r="U18" s="35" t="s">
        <v>49</v>
      </c>
      <c r="V18" s="19">
        <f t="shared" si="0"/>
        <v>12</v>
      </c>
    </row>
    <row r="19" spans="2:22" x14ac:dyDescent="0.25">
      <c r="B19" s="57"/>
      <c r="C19" s="60"/>
      <c r="D19" s="60"/>
      <c r="E19" s="60"/>
      <c r="F19" s="63"/>
      <c r="G19" s="66"/>
      <c r="H19" s="48"/>
      <c r="I19" s="51"/>
      <c r="J19" s="21">
        <v>3105980</v>
      </c>
      <c r="K19" s="22">
        <v>42732</v>
      </c>
      <c r="L19" s="23">
        <v>3100011</v>
      </c>
      <c r="M19" s="34" t="s">
        <v>50</v>
      </c>
      <c r="N19" s="25">
        <v>10</v>
      </c>
      <c r="O19" s="26" t="s">
        <v>25</v>
      </c>
      <c r="P19" s="27">
        <v>975000</v>
      </c>
      <c r="Q19" s="22">
        <f t="shared" si="1"/>
        <v>42822</v>
      </c>
      <c r="R19" s="16" t="s">
        <v>26</v>
      </c>
      <c r="S19" s="22"/>
      <c r="T19" s="22">
        <v>42821</v>
      </c>
      <c r="U19" s="35" t="s">
        <v>51</v>
      </c>
      <c r="V19" s="19">
        <f t="shared" si="0"/>
        <v>89</v>
      </c>
    </row>
    <row r="20" spans="2:22" x14ac:dyDescent="0.25">
      <c r="B20" s="57"/>
      <c r="C20" s="60"/>
      <c r="D20" s="60"/>
      <c r="E20" s="60"/>
      <c r="F20" s="63"/>
      <c r="G20" s="66"/>
      <c r="H20" s="48"/>
      <c r="I20" s="51"/>
      <c r="J20" s="21">
        <v>3106100</v>
      </c>
      <c r="K20" s="22">
        <v>42737</v>
      </c>
      <c r="L20" s="23">
        <v>3100012</v>
      </c>
      <c r="M20" s="34" t="s">
        <v>52</v>
      </c>
      <c r="N20" s="25">
        <v>10</v>
      </c>
      <c r="O20" s="26" t="s">
        <v>25</v>
      </c>
      <c r="P20" s="27">
        <v>975000</v>
      </c>
      <c r="Q20" s="22">
        <f t="shared" si="1"/>
        <v>42827</v>
      </c>
      <c r="R20" s="16" t="s">
        <v>26</v>
      </c>
      <c r="S20" s="22">
        <v>42747</v>
      </c>
      <c r="T20" s="22">
        <v>42747</v>
      </c>
      <c r="U20" s="35" t="s">
        <v>53</v>
      </c>
      <c r="V20" s="19">
        <f t="shared" si="0"/>
        <v>10</v>
      </c>
    </row>
    <row r="21" spans="2:22" x14ac:dyDescent="0.25">
      <c r="B21" s="57"/>
      <c r="C21" s="60"/>
      <c r="D21" s="60"/>
      <c r="E21" s="60"/>
      <c r="F21" s="63"/>
      <c r="G21" s="66"/>
      <c r="H21" s="48"/>
      <c r="I21" s="51"/>
      <c r="J21" s="21">
        <v>3106530</v>
      </c>
      <c r="K21" s="22">
        <v>42759</v>
      </c>
      <c r="L21" s="23">
        <v>3100013</v>
      </c>
      <c r="M21" s="34" t="s">
        <v>54</v>
      </c>
      <c r="N21" s="25">
        <v>10</v>
      </c>
      <c r="O21" s="26" t="s">
        <v>25</v>
      </c>
      <c r="P21" s="27">
        <v>975000</v>
      </c>
      <c r="Q21" s="22">
        <f t="shared" si="1"/>
        <v>42849</v>
      </c>
      <c r="R21" s="16" t="s">
        <v>26</v>
      </c>
      <c r="S21" s="68">
        <v>42786</v>
      </c>
      <c r="T21" s="68">
        <v>42786</v>
      </c>
      <c r="U21" s="74" t="s">
        <v>35</v>
      </c>
      <c r="V21" s="19">
        <f t="shared" si="0"/>
        <v>27</v>
      </c>
    </row>
    <row r="22" spans="2:22" x14ac:dyDescent="0.25">
      <c r="B22" s="57"/>
      <c r="C22" s="60"/>
      <c r="D22" s="60"/>
      <c r="E22" s="60"/>
      <c r="F22" s="63"/>
      <c r="G22" s="66"/>
      <c r="H22" s="48"/>
      <c r="I22" s="51"/>
      <c r="J22" s="21">
        <v>3106821</v>
      </c>
      <c r="K22" s="22">
        <v>42772</v>
      </c>
      <c r="L22" s="23">
        <v>3100016</v>
      </c>
      <c r="M22" s="34" t="s">
        <v>55</v>
      </c>
      <c r="N22" s="25">
        <v>10</v>
      </c>
      <c r="O22" s="26" t="s">
        <v>25</v>
      </c>
      <c r="P22" s="27">
        <v>975000</v>
      </c>
      <c r="Q22" s="22">
        <f t="shared" si="1"/>
        <v>42862</v>
      </c>
      <c r="R22" s="16" t="s">
        <v>26</v>
      </c>
      <c r="S22" s="76"/>
      <c r="T22" s="76"/>
      <c r="U22" s="74"/>
      <c r="V22" s="19">
        <f>T21-K22</f>
        <v>14</v>
      </c>
    </row>
    <row r="23" spans="2:22" x14ac:dyDescent="0.25">
      <c r="B23" s="57"/>
      <c r="C23" s="60"/>
      <c r="D23" s="60"/>
      <c r="E23" s="60"/>
      <c r="F23" s="63"/>
      <c r="G23" s="66"/>
      <c r="H23" s="48"/>
      <c r="I23" s="51"/>
      <c r="J23" s="21">
        <v>3106882</v>
      </c>
      <c r="K23" s="22">
        <v>42776</v>
      </c>
      <c r="L23" s="23">
        <v>3100017</v>
      </c>
      <c r="M23" s="34" t="s">
        <v>56</v>
      </c>
      <c r="N23" s="25">
        <v>10</v>
      </c>
      <c r="O23" s="26" t="s">
        <v>25</v>
      </c>
      <c r="P23" s="27">
        <v>975000</v>
      </c>
      <c r="Q23" s="22">
        <f t="shared" si="1"/>
        <v>42866</v>
      </c>
      <c r="R23" s="16" t="s">
        <v>26</v>
      </c>
      <c r="S23" s="69"/>
      <c r="T23" s="69"/>
      <c r="U23" s="74"/>
      <c r="V23" s="19">
        <f>T21-K23</f>
        <v>10</v>
      </c>
    </row>
    <row r="24" spans="2:22" x14ac:dyDescent="0.25">
      <c r="B24" s="57"/>
      <c r="C24" s="60"/>
      <c r="D24" s="60"/>
      <c r="E24" s="60"/>
      <c r="F24" s="63"/>
      <c r="G24" s="66"/>
      <c r="H24" s="48"/>
      <c r="I24" s="51"/>
      <c r="J24" s="21">
        <v>3107330</v>
      </c>
      <c r="K24" s="22">
        <v>42796</v>
      </c>
      <c r="L24" s="23">
        <v>3100021</v>
      </c>
      <c r="M24" s="34" t="s">
        <v>57</v>
      </c>
      <c r="N24" s="25">
        <v>10</v>
      </c>
      <c r="O24" s="26" t="s">
        <v>25</v>
      </c>
      <c r="P24" s="27">
        <v>975000</v>
      </c>
      <c r="Q24" s="22">
        <f t="shared" si="1"/>
        <v>42886</v>
      </c>
      <c r="R24" s="36" t="s">
        <v>26</v>
      </c>
      <c r="S24" s="22">
        <v>42823</v>
      </c>
      <c r="T24" s="72">
        <v>42829</v>
      </c>
      <c r="U24" s="77" t="s">
        <v>38</v>
      </c>
      <c r="V24" s="19">
        <f t="shared" si="0"/>
        <v>33</v>
      </c>
    </row>
    <row r="25" spans="2:22" x14ac:dyDescent="0.25">
      <c r="B25" s="58"/>
      <c r="C25" s="61"/>
      <c r="D25" s="61"/>
      <c r="E25" s="61"/>
      <c r="F25" s="64"/>
      <c r="G25" s="67"/>
      <c r="H25" s="49"/>
      <c r="I25" s="52"/>
      <c r="J25" s="21">
        <v>3107424</v>
      </c>
      <c r="K25" s="22">
        <v>42801</v>
      </c>
      <c r="L25" s="23">
        <v>3100022</v>
      </c>
      <c r="M25" s="34" t="s">
        <v>58</v>
      </c>
      <c r="N25" s="25">
        <v>10</v>
      </c>
      <c r="O25" s="26" t="s">
        <v>25</v>
      </c>
      <c r="P25" s="27">
        <v>975000</v>
      </c>
      <c r="Q25" s="22">
        <f t="shared" si="1"/>
        <v>42891</v>
      </c>
      <c r="R25" s="36" t="s">
        <v>26</v>
      </c>
      <c r="S25" s="22">
        <v>42823</v>
      </c>
      <c r="T25" s="73"/>
      <c r="U25" s="77"/>
      <c r="V25" s="19">
        <f>T24-K25</f>
        <v>28</v>
      </c>
    </row>
  </sheetData>
  <mergeCells count="41">
    <mergeCell ref="U13:U14"/>
    <mergeCell ref="S21:S23"/>
    <mergeCell ref="T21:T23"/>
    <mergeCell ref="U21:U23"/>
    <mergeCell ref="T24:T25"/>
    <mergeCell ref="U24:U25"/>
    <mergeCell ref="B13:B25"/>
    <mergeCell ref="C13:C25"/>
    <mergeCell ref="D13:D25"/>
    <mergeCell ref="E13:E25"/>
    <mergeCell ref="F13:F25"/>
    <mergeCell ref="G13:G25"/>
    <mergeCell ref="H8:H12"/>
    <mergeCell ref="I8:I12"/>
    <mergeCell ref="M8:M9"/>
    <mergeCell ref="S8:S9"/>
    <mergeCell ref="H13:H25"/>
    <mergeCell ref="I13:I25"/>
    <mergeCell ref="M13:M14"/>
    <mergeCell ref="T8:T9"/>
    <mergeCell ref="U8:U9"/>
    <mergeCell ref="M11:M12"/>
    <mergeCell ref="S11:S12"/>
    <mergeCell ref="T11:T12"/>
    <mergeCell ref="U11:U12"/>
    <mergeCell ref="H4:H7"/>
    <mergeCell ref="I4:I7"/>
    <mergeCell ref="U5:U7"/>
    <mergeCell ref="M6:M7"/>
    <mergeCell ref="B8:B12"/>
    <mergeCell ref="C8:C12"/>
    <mergeCell ref="D8:D12"/>
    <mergeCell ref="E8:E12"/>
    <mergeCell ref="F8:F12"/>
    <mergeCell ref="G8:G12"/>
    <mergeCell ref="B4:B7"/>
    <mergeCell ref="C4:C7"/>
    <mergeCell ref="D4:D7"/>
    <mergeCell ref="E4:E7"/>
    <mergeCell ref="F4:F7"/>
    <mergeCell ref="G4:G7"/>
  </mergeCells>
  <pageMargins left="0.7" right="0.7" top="0.75" bottom="0.75" header="0.3" footer="0.3"/>
  <pageSetup orientation="portrait" r:id="rId1"/>
  <ignoredErrors>
    <ignoredError sqref="V9:V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SUMMARY SHEET</vt:lpstr>
      <vt:lpstr>CT-1 (2016-17)</vt:lpstr>
      <vt:lpstr>SEZ (2016-17)</vt:lpstr>
      <vt:lpstr>CT-3 Statement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 Jadhav</dc:creator>
  <cp:lastModifiedBy>Avinash  Jadhav</cp:lastModifiedBy>
  <dcterms:created xsi:type="dcterms:W3CDTF">2017-04-11T12:21:06Z</dcterms:created>
  <dcterms:modified xsi:type="dcterms:W3CDTF">2017-04-11T12:41:21Z</dcterms:modified>
</cp:coreProperties>
</file>