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APRIL 2016" sheetId="4" r:id="rId1"/>
    <sheet name="Sheet1" sheetId="1" state="hidden" r:id="rId2"/>
    <sheet name="MAY 2016" sheetId="5" r:id="rId3"/>
    <sheet name="JUNE 2016" sheetId="6" r:id="rId4"/>
    <sheet name="JULY 2016" sheetId="7" r:id="rId5"/>
    <sheet name="AUGUST 2016" sheetId="8" r:id="rId6"/>
    <sheet name="SEPTEMBER 2016" sheetId="9" r:id="rId7"/>
    <sheet name="OCTOBER 2016" sheetId="10" r:id="rId8"/>
    <sheet name="NOVEMBER 2016" sheetId="11" r:id="rId9"/>
    <sheet name="DECEMBER 2016" sheetId="12" r:id="rId10"/>
    <sheet name="JANUARY 2017" sheetId="13" r:id="rId11"/>
    <sheet name="FEBRUARY 2017" sheetId="14" r:id="rId12"/>
    <sheet name="MARCH 2017" sheetId="15" r:id="rId13"/>
    <sheet name="Sheet2" sheetId="2" state="hidden" r:id="rId14"/>
    <sheet name="Sheet3" sheetId="3" state="hidden" r:id="rId15"/>
  </sheets>
  <definedNames>
    <definedName name="_xlnm._FilterDatabase" localSheetId="0" hidden="1">'APRIL 2016'!$A$2:$Z$148</definedName>
    <definedName name="_xlnm._FilterDatabase" localSheetId="5" hidden="1">'AUGUST 2016'!$A$2:$Z$172</definedName>
    <definedName name="_xlnm._FilterDatabase" localSheetId="9" hidden="1">'DECEMBER 2016'!$A$2:$Z$183</definedName>
    <definedName name="_xlnm._FilterDatabase" localSheetId="11" hidden="1">'FEBRUARY 2017'!$A$2:$Z$204</definedName>
    <definedName name="_xlnm._FilterDatabase" localSheetId="10" hidden="1">'JANUARY 2017'!$A$2:$Z$240</definedName>
    <definedName name="_xlnm._FilterDatabase" localSheetId="4" hidden="1">'JULY 2016'!$A$2:$Z$172</definedName>
    <definedName name="_xlnm._FilterDatabase" localSheetId="3" hidden="1">'JUNE 2016'!$A$2:$Z$134</definedName>
    <definedName name="_xlnm._FilterDatabase" localSheetId="12" hidden="1">'MARCH 2017'!$A$2:$AD$228</definedName>
    <definedName name="_xlnm._FilterDatabase" localSheetId="2" hidden="1">'MAY 2016'!$A$2:$Z$232</definedName>
    <definedName name="_xlnm._FilterDatabase" localSheetId="8" hidden="1">'NOVEMBER 2016'!$A$2:$Z$180</definedName>
    <definedName name="_xlnm._FilterDatabase" localSheetId="7" hidden="1">'OCTOBER 2016'!$A$2:$Z$193</definedName>
    <definedName name="_xlnm._FilterDatabase" localSheetId="6" hidden="1">'SEPTEMBER 2016'!$A$2:$Z$172</definedName>
  </definedNames>
  <calcPr calcId="145621"/>
</workbook>
</file>

<file path=xl/calcChain.xml><?xml version="1.0" encoding="utf-8"?>
<calcChain xmlns="http://schemas.openxmlformats.org/spreadsheetml/2006/main">
  <c r="AB227" i="15" l="1"/>
  <c r="X227" i="15"/>
  <c r="Z227" i="15" s="1"/>
  <c r="AB226" i="15"/>
  <c r="Z226" i="15"/>
  <c r="X226" i="15"/>
  <c r="X225" i="15"/>
  <c r="AB225" i="15" s="1"/>
  <c r="X224" i="15"/>
  <c r="AB223" i="15"/>
  <c r="X223" i="15"/>
  <c r="Z223" i="15" s="1"/>
  <c r="AB222" i="15"/>
  <c r="Z222" i="15"/>
  <c r="X222" i="15"/>
  <c r="X221" i="15"/>
  <c r="AB221" i="15" s="1"/>
  <c r="X220" i="15"/>
  <c r="AB219" i="15"/>
  <c r="X219" i="15"/>
  <c r="Z219" i="15" s="1"/>
  <c r="AB218" i="15"/>
  <c r="Z218" i="15"/>
  <c r="X218" i="15"/>
  <c r="X217" i="15"/>
  <c r="AB217" i="15" s="1"/>
  <c r="X216" i="15"/>
  <c r="AB215" i="15"/>
  <c r="X215" i="15"/>
  <c r="Z215" i="15" s="1"/>
  <c r="AB214" i="15"/>
  <c r="Z214" i="15"/>
  <c r="X214" i="15"/>
  <c r="X213" i="15"/>
  <c r="AB213" i="15" s="1"/>
  <c r="X212" i="15"/>
  <c r="AB211" i="15"/>
  <c r="X211" i="15"/>
  <c r="Z211" i="15" s="1"/>
  <c r="AB210" i="15"/>
  <c r="Z210" i="15"/>
  <c r="X210" i="15"/>
  <c r="X209" i="15"/>
  <c r="AB209" i="15" s="1"/>
  <c r="X208" i="15"/>
  <c r="AB207" i="15"/>
  <c r="X207" i="15"/>
  <c r="Z207" i="15" s="1"/>
  <c r="AB206" i="15"/>
  <c r="Z206" i="15"/>
  <c r="X206" i="15"/>
  <c r="X205" i="15"/>
  <c r="AB205" i="15" s="1"/>
  <c r="X204" i="15"/>
  <c r="AB203" i="15"/>
  <c r="X203" i="15"/>
  <c r="Z203" i="15" s="1"/>
  <c r="AB202" i="15"/>
  <c r="Z202" i="15"/>
  <c r="X202" i="15"/>
  <c r="X201" i="15"/>
  <c r="AB201" i="15" s="1"/>
  <c r="X200" i="15"/>
  <c r="AB199" i="15"/>
  <c r="X199" i="15"/>
  <c r="Z199" i="15" s="1"/>
  <c r="AB198" i="15"/>
  <c r="Z198" i="15"/>
  <c r="X198" i="15"/>
  <c r="X197" i="15"/>
  <c r="AB197" i="15" s="1"/>
  <c r="X196" i="15"/>
  <c r="AB195" i="15"/>
  <c r="X195" i="15"/>
  <c r="Z195" i="15" s="1"/>
  <c r="AB194" i="15"/>
  <c r="Z194" i="15"/>
  <c r="X194" i="15"/>
  <c r="X193" i="15"/>
  <c r="AB193" i="15" s="1"/>
  <c r="X192" i="15"/>
  <c r="AB191" i="15"/>
  <c r="X191" i="15"/>
  <c r="Z191" i="15" s="1"/>
  <c r="AB190" i="15"/>
  <c r="Z190" i="15"/>
  <c r="X190" i="15"/>
  <c r="X189" i="15"/>
  <c r="AB189" i="15" s="1"/>
  <c r="X188" i="15"/>
  <c r="AB187" i="15"/>
  <c r="X187" i="15"/>
  <c r="Z187" i="15" s="1"/>
  <c r="AB186" i="15"/>
  <c r="Z186" i="15"/>
  <c r="X186" i="15"/>
  <c r="X185" i="15"/>
  <c r="AB185" i="15" s="1"/>
  <c r="X184" i="15"/>
  <c r="AB183" i="15"/>
  <c r="X183" i="15"/>
  <c r="Z183" i="15" s="1"/>
  <c r="AB182" i="15"/>
  <c r="Z182" i="15"/>
  <c r="X182" i="15"/>
  <c r="X181" i="15"/>
  <c r="AB181" i="15" s="1"/>
  <c r="X180" i="15"/>
  <c r="AB179" i="15"/>
  <c r="X179" i="15"/>
  <c r="Z179" i="15" s="1"/>
  <c r="AB178" i="15"/>
  <c r="Z178" i="15"/>
  <c r="X178" i="15"/>
  <c r="X177" i="15"/>
  <c r="AB177" i="15" s="1"/>
  <c r="X176" i="15"/>
  <c r="AB175" i="15"/>
  <c r="X175" i="15"/>
  <c r="Z175" i="15" s="1"/>
  <c r="AB174" i="15"/>
  <c r="Z174" i="15"/>
  <c r="X174" i="15"/>
  <c r="X173" i="15"/>
  <c r="AB173" i="15" s="1"/>
  <c r="X172" i="15"/>
  <c r="AB171" i="15"/>
  <c r="X171" i="15"/>
  <c r="Z171" i="15" s="1"/>
  <c r="AB170" i="15"/>
  <c r="Z170" i="15"/>
  <c r="X170" i="15"/>
  <c r="X169" i="15"/>
  <c r="AB169" i="15" s="1"/>
  <c r="X168" i="15"/>
  <c r="AB167" i="15"/>
  <c r="X167" i="15"/>
  <c r="Z167" i="15" s="1"/>
  <c r="AB166" i="15"/>
  <c r="Z166" i="15"/>
  <c r="X166" i="15"/>
  <c r="X165" i="15"/>
  <c r="AB165" i="15" s="1"/>
  <c r="X164" i="15"/>
  <c r="AB163" i="15"/>
  <c r="X163" i="15"/>
  <c r="Z163" i="15" s="1"/>
  <c r="AB162" i="15"/>
  <c r="Z162" i="15"/>
  <c r="X162" i="15"/>
  <c r="X161" i="15"/>
  <c r="AB161" i="15" s="1"/>
  <c r="X160" i="15"/>
  <c r="AB159" i="15"/>
  <c r="X159" i="15"/>
  <c r="Z159" i="15" s="1"/>
  <c r="AB158" i="15"/>
  <c r="Z158" i="15"/>
  <c r="X158" i="15"/>
  <c r="X157" i="15"/>
  <c r="AB157" i="15" s="1"/>
  <c r="X156" i="15"/>
  <c r="AB155" i="15"/>
  <c r="X155" i="15"/>
  <c r="Z155" i="15" s="1"/>
  <c r="AB154" i="15"/>
  <c r="Z154" i="15"/>
  <c r="X154" i="15"/>
  <c r="X153" i="15"/>
  <c r="AB153" i="15" s="1"/>
  <c r="X152" i="15"/>
  <c r="AB151" i="15"/>
  <c r="X151" i="15"/>
  <c r="Z151" i="15" s="1"/>
  <c r="AB150" i="15"/>
  <c r="Z150" i="15"/>
  <c r="X150" i="15"/>
  <c r="X149" i="15"/>
  <c r="AB149" i="15" s="1"/>
  <c r="X148" i="15"/>
  <c r="AB147" i="15"/>
  <c r="X147" i="15"/>
  <c r="Z147" i="15" s="1"/>
  <c r="AB146" i="15"/>
  <c r="Z146" i="15"/>
  <c r="X146" i="15"/>
  <c r="X145" i="15"/>
  <c r="AB145" i="15" s="1"/>
  <c r="X144" i="15"/>
  <c r="AB143" i="15"/>
  <c r="X143" i="15"/>
  <c r="Z143" i="15" s="1"/>
  <c r="AB142" i="15"/>
  <c r="Z142" i="15"/>
  <c r="X142" i="15"/>
  <c r="X141" i="15"/>
  <c r="AB141" i="15" s="1"/>
  <c r="X140" i="15"/>
  <c r="AB139" i="15"/>
  <c r="X139" i="15"/>
  <c r="Z139" i="15" s="1"/>
  <c r="AB138" i="15"/>
  <c r="Z138" i="15"/>
  <c r="X138" i="15"/>
  <c r="X137" i="15"/>
  <c r="AB137" i="15" s="1"/>
  <c r="X136" i="15"/>
  <c r="AB135" i="15"/>
  <c r="X135" i="15"/>
  <c r="Z135" i="15" s="1"/>
  <c r="AB134" i="15"/>
  <c r="Z134" i="15"/>
  <c r="X134" i="15"/>
  <c r="X133" i="15"/>
  <c r="AB133" i="15" s="1"/>
  <c r="X132" i="15"/>
  <c r="AB131" i="15"/>
  <c r="X131" i="15"/>
  <c r="Z131" i="15" s="1"/>
  <c r="AB130" i="15"/>
  <c r="Z130" i="15"/>
  <c r="X130" i="15"/>
  <c r="X129" i="15"/>
  <c r="AB129" i="15" s="1"/>
  <c r="X128" i="15"/>
  <c r="AB127" i="15"/>
  <c r="X127" i="15"/>
  <c r="Z127" i="15" s="1"/>
  <c r="AB126" i="15"/>
  <c r="Z126" i="15"/>
  <c r="X126" i="15"/>
  <c r="X125" i="15"/>
  <c r="AB125" i="15" s="1"/>
  <c r="X124" i="15"/>
  <c r="AB123" i="15"/>
  <c r="X123" i="15"/>
  <c r="Z123" i="15" s="1"/>
  <c r="AB122" i="15"/>
  <c r="Z122" i="15"/>
  <c r="X122" i="15"/>
  <c r="X121" i="15"/>
  <c r="AB121" i="15" s="1"/>
  <c r="X120" i="15"/>
  <c r="AB119" i="15"/>
  <c r="X119" i="15"/>
  <c r="Z119" i="15" s="1"/>
  <c r="AB118" i="15"/>
  <c r="Z118" i="15"/>
  <c r="X118" i="15"/>
  <c r="X117" i="15"/>
  <c r="AB117" i="15" s="1"/>
  <c r="X116" i="15"/>
  <c r="AB115" i="15"/>
  <c r="X115" i="15"/>
  <c r="Z115" i="15" s="1"/>
  <c r="AB114" i="15"/>
  <c r="Z114" i="15"/>
  <c r="X114" i="15"/>
  <c r="X113" i="15"/>
  <c r="AB113" i="15" s="1"/>
  <c r="X112" i="15"/>
  <c r="AB111" i="15"/>
  <c r="X111" i="15"/>
  <c r="Z111" i="15" s="1"/>
  <c r="AB110" i="15"/>
  <c r="Z110" i="15"/>
  <c r="X110" i="15"/>
  <c r="X109" i="15"/>
  <c r="AB109" i="15" s="1"/>
  <c r="X108" i="15"/>
  <c r="AB107" i="15"/>
  <c r="X107" i="15"/>
  <c r="Z107" i="15" s="1"/>
  <c r="AB106" i="15"/>
  <c r="Z106" i="15"/>
  <c r="X106" i="15"/>
  <c r="X105" i="15"/>
  <c r="AB105" i="15" s="1"/>
  <c r="X104" i="15"/>
  <c r="AB103" i="15"/>
  <c r="X103" i="15"/>
  <c r="Z103" i="15" s="1"/>
  <c r="AB102" i="15"/>
  <c r="Z102" i="15"/>
  <c r="X102" i="15"/>
  <c r="X101" i="15"/>
  <c r="AB101" i="15" s="1"/>
  <c r="X100" i="15"/>
  <c r="AB99" i="15"/>
  <c r="X99" i="15"/>
  <c r="Z99" i="15" s="1"/>
  <c r="AB98" i="15"/>
  <c r="Z98" i="15"/>
  <c r="X98" i="15"/>
  <c r="X97" i="15"/>
  <c r="AB97" i="15" s="1"/>
  <c r="X96" i="15"/>
  <c r="AB95" i="15"/>
  <c r="X95" i="15"/>
  <c r="Z95" i="15" s="1"/>
  <c r="AB94" i="15"/>
  <c r="Z94" i="15"/>
  <c r="X94" i="15"/>
  <c r="X93" i="15"/>
  <c r="AB93" i="15" s="1"/>
  <c r="X92" i="15"/>
  <c r="AB91" i="15"/>
  <c r="X91" i="15"/>
  <c r="Z91" i="15" s="1"/>
  <c r="AB90" i="15"/>
  <c r="Z90" i="15"/>
  <c r="X90" i="15"/>
  <c r="X89" i="15"/>
  <c r="AB89" i="15" s="1"/>
  <c r="X88" i="15"/>
  <c r="AB87" i="15"/>
  <c r="X87" i="15"/>
  <c r="Z87" i="15" s="1"/>
  <c r="AB86" i="15"/>
  <c r="Z86" i="15"/>
  <c r="X86" i="15"/>
  <c r="X85" i="15"/>
  <c r="AB85" i="15" s="1"/>
  <c r="X84" i="15"/>
  <c r="AB83" i="15"/>
  <c r="X83" i="15"/>
  <c r="Z83" i="15" s="1"/>
  <c r="AB82" i="15"/>
  <c r="Z82" i="15"/>
  <c r="X82" i="15"/>
  <c r="X81" i="15"/>
  <c r="AB81" i="15" s="1"/>
  <c r="X80" i="15"/>
  <c r="AB79" i="15"/>
  <c r="X79" i="15"/>
  <c r="Z79" i="15" s="1"/>
  <c r="AB78" i="15"/>
  <c r="Z78" i="15"/>
  <c r="X78" i="15"/>
  <c r="X77" i="15"/>
  <c r="AB77" i="15" s="1"/>
  <c r="X76" i="15"/>
  <c r="AB75" i="15"/>
  <c r="X75" i="15"/>
  <c r="Z75" i="15" s="1"/>
  <c r="AB74" i="15"/>
  <c r="Z74" i="15"/>
  <c r="X74" i="15"/>
  <c r="X73" i="15"/>
  <c r="AB73" i="15" s="1"/>
  <c r="X72" i="15"/>
  <c r="AB71" i="15"/>
  <c r="X71" i="15"/>
  <c r="Z71" i="15" s="1"/>
  <c r="AB70" i="15"/>
  <c r="Z70" i="15"/>
  <c r="X70" i="15"/>
  <c r="X69" i="15"/>
  <c r="AB69" i="15" s="1"/>
  <c r="X68" i="15"/>
  <c r="AB67" i="15"/>
  <c r="X67" i="15"/>
  <c r="Z67" i="15" s="1"/>
  <c r="AB66" i="15"/>
  <c r="Z66" i="15"/>
  <c r="X66" i="15"/>
  <c r="X65" i="15"/>
  <c r="AB65" i="15" s="1"/>
  <c r="X64" i="15"/>
  <c r="AB63" i="15"/>
  <c r="X63" i="15"/>
  <c r="Z63" i="15" s="1"/>
  <c r="AB62" i="15"/>
  <c r="Z62" i="15"/>
  <c r="X62" i="15"/>
  <c r="X61" i="15"/>
  <c r="AB61" i="15" s="1"/>
  <c r="X60" i="15"/>
  <c r="X59" i="15"/>
  <c r="Z59" i="15" s="1"/>
  <c r="X58" i="15"/>
  <c r="AB58" i="15" s="1"/>
  <c r="AB57" i="15"/>
  <c r="Z57" i="15"/>
  <c r="X57" i="15"/>
  <c r="AB56" i="15"/>
  <c r="Z56" i="15"/>
  <c r="X56" i="15"/>
  <c r="X55" i="15"/>
  <c r="AB55" i="15" s="1"/>
  <c r="X54" i="15"/>
  <c r="AB54" i="15" s="1"/>
  <c r="AB53" i="15"/>
  <c r="Z53" i="15"/>
  <c r="X53" i="15"/>
  <c r="AB52" i="15"/>
  <c r="Z52" i="15"/>
  <c r="X52" i="15"/>
  <c r="X51" i="15"/>
  <c r="Z51" i="15" s="1"/>
  <c r="X50" i="15"/>
  <c r="AB50" i="15" s="1"/>
  <c r="AB49" i="15"/>
  <c r="Z49" i="15"/>
  <c r="X49" i="15"/>
  <c r="AB48" i="15"/>
  <c r="Z48" i="15"/>
  <c r="X48" i="15"/>
  <c r="X47" i="15"/>
  <c r="Z47" i="15" s="1"/>
  <c r="X46" i="15"/>
  <c r="AB46" i="15" s="1"/>
  <c r="AB45" i="15"/>
  <c r="Z45" i="15"/>
  <c r="X45" i="15"/>
  <c r="AB44" i="15"/>
  <c r="Z44" i="15"/>
  <c r="X44" i="15"/>
  <c r="X43" i="15"/>
  <c r="AB43" i="15" s="1"/>
  <c r="X42" i="15"/>
  <c r="AB42" i="15" s="1"/>
  <c r="AB41" i="15"/>
  <c r="Z41" i="15"/>
  <c r="X41" i="15"/>
  <c r="AB40" i="15"/>
  <c r="Z40" i="15"/>
  <c r="X40" i="15"/>
  <c r="X39" i="15"/>
  <c r="Z39" i="15" s="1"/>
  <c r="X38" i="15"/>
  <c r="AB38" i="15" s="1"/>
  <c r="AB37" i="15"/>
  <c r="Z37" i="15"/>
  <c r="X37" i="15"/>
  <c r="AB36" i="15"/>
  <c r="Z36" i="15"/>
  <c r="X36" i="15"/>
  <c r="X35" i="15"/>
  <c r="AB35" i="15" s="1"/>
  <c r="X34" i="15"/>
  <c r="AB34" i="15" s="1"/>
  <c r="AB33" i="15"/>
  <c r="Z33" i="15"/>
  <c r="X33" i="15"/>
  <c r="AB32" i="15"/>
  <c r="Z32" i="15"/>
  <c r="X32" i="15"/>
  <c r="X31" i="15"/>
  <c r="Z31" i="15" s="1"/>
  <c r="X30" i="15"/>
  <c r="AB30" i="15" s="1"/>
  <c r="AB29" i="15"/>
  <c r="Z29" i="15"/>
  <c r="X29" i="15"/>
  <c r="AB28" i="15"/>
  <c r="Z28" i="15"/>
  <c r="X28" i="15"/>
  <c r="X27" i="15"/>
  <c r="Z27" i="15" s="1"/>
  <c r="X26" i="15"/>
  <c r="AB26" i="15" s="1"/>
  <c r="AB25" i="15"/>
  <c r="Z25" i="15"/>
  <c r="X25" i="15"/>
  <c r="AB24" i="15"/>
  <c r="Z24" i="15"/>
  <c r="X24" i="15"/>
  <c r="X23" i="15"/>
  <c r="AB23" i="15" s="1"/>
  <c r="X22" i="15"/>
  <c r="AB22" i="15" s="1"/>
  <c r="AB21" i="15"/>
  <c r="Z21" i="15"/>
  <c r="X21" i="15"/>
  <c r="AB20" i="15"/>
  <c r="Z20" i="15"/>
  <c r="X20" i="15"/>
  <c r="X19" i="15"/>
  <c r="Z19" i="15" s="1"/>
  <c r="X18" i="15"/>
  <c r="AB18" i="15" s="1"/>
  <c r="AB17" i="15"/>
  <c r="Z17" i="15"/>
  <c r="X17" i="15"/>
  <c r="AB16" i="15"/>
  <c r="Z16" i="15"/>
  <c r="X16" i="15"/>
  <c r="X15" i="15"/>
  <c r="Z15" i="15" s="1"/>
  <c r="X14" i="15"/>
  <c r="AB14" i="15" s="1"/>
  <c r="AB13" i="15"/>
  <c r="Z13" i="15"/>
  <c r="X13" i="15"/>
  <c r="AB12" i="15"/>
  <c r="Z12" i="15"/>
  <c r="X12" i="15"/>
  <c r="X11" i="15"/>
  <c r="AB11" i="15" s="1"/>
  <c r="X10" i="15"/>
  <c r="AB10" i="15" s="1"/>
  <c r="AB9" i="15"/>
  <c r="Z9" i="15"/>
  <c r="X9" i="15"/>
  <c r="AB8" i="15"/>
  <c r="Z8" i="15"/>
  <c r="X8" i="15"/>
  <c r="X7" i="15"/>
  <c r="AB7" i="15" s="1"/>
  <c r="X6" i="15"/>
  <c r="AB6" i="15" s="1"/>
  <c r="AB5" i="15"/>
  <c r="Z5" i="15"/>
  <c r="X5" i="15"/>
  <c r="AB4" i="15"/>
  <c r="Z4" i="15"/>
  <c r="X4" i="15"/>
  <c r="X3" i="15"/>
  <c r="X229" i="15" s="1"/>
  <c r="Z7" i="15" l="1"/>
  <c r="Z11" i="15"/>
  <c r="Z23" i="15"/>
  <c r="Z35" i="15"/>
  <c r="Z43" i="15"/>
  <c r="Z55" i="15"/>
  <c r="Z69" i="15"/>
  <c r="Z97" i="15"/>
  <c r="Z101" i="15"/>
  <c r="Z113" i="15"/>
  <c r="Z117" i="15"/>
  <c r="Z137" i="15"/>
  <c r="Z141" i="15"/>
  <c r="Z149" i="15"/>
  <c r="Z153" i="15"/>
  <c r="Z157" i="15"/>
  <c r="Z161" i="15"/>
  <c r="Z165" i="15"/>
  <c r="Z169" i="15"/>
  <c r="Z173" i="15"/>
  <c r="Z177" i="15"/>
  <c r="Z181" i="15"/>
  <c r="Z185" i="15"/>
  <c r="Z189" i="15"/>
  <c r="Z193" i="15"/>
  <c r="Z197" i="15"/>
  <c r="Z201" i="15"/>
  <c r="Z205" i="15"/>
  <c r="Z209" i="15"/>
  <c r="Z213" i="15"/>
  <c r="Z217" i="15"/>
  <c r="Z221" i="15"/>
  <c r="Z225" i="15"/>
  <c r="AB3" i="15"/>
  <c r="Z6" i="15"/>
  <c r="Z10" i="15"/>
  <c r="Z14" i="15"/>
  <c r="AB15" i="15"/>
  <c r="Z18" i="15"/>
  <c r="AB19" i="15"/>
  <c r="Z22" i="15"/>
  <c r="Z26" i="15"/>
  <c r="AB27" i="15"/>
  <c r="Z30" i="15"/>
  <c r="AB31" i="15"/>
  <c r="Z34" i="15"/>
  <c r="Z38" i="15"/>
  <c r="AB39" i="15"/>
  <c r="Z42" i="15"/>
  <c r="Z46" i="15"/>
  <c r="AB47" i="15"/>
  <c r="Z50" i="15"/>
  <c r="AB51" i="15"/>
  <c r="Z54" i="15"/>
  <c r="Z58" i="15"/>
  <c r="AB59" i="15"/>
  <c r="Z3" i="15"/>
  <c r="Z61" i="15"/>
  <c r="Z65" i="15"/>
  <c r="Z73" i="15"/>
  <c r="Z77" i="15"/>
  <c r="Z81" i="15"/>
  <c r="Z85" i="15"/>
  <c r="Z89" i="15"/>
  <c r="Z93" i="15"/>
  <c r="Z105" i="15"/>
  <c r="Z109" i="15"/>
  <c r="Z121" i="15"/>
  <c r="Z125" i="15"/>
  <c r="Z129" i="15"/>
  <c r="Z133" i="15"/>
  <c r="Z145" i="15"/>
  <c r="AB60" i="15"/>
  <c r="Z60" i="15"/>
  <c r="AB64" i="15"/>
  <c r="Z64" i="15"/>
  <c r="AB68" i="15"/>
  <c r="Z68" i="15"/>
  <c r="AB72" i="15"/>
  <c r="Z72" i="15"/>
  <c r="AB76" i="15"/>
  <c r="Z76" i="15"/>
  <c r="AB80" i="15"/>
  <c r="Z80" i="15"/>
  <c r="AB84" i="15"/>
  <c r="Z84" i="15"/>
  <c r="AB88" i="15"/>
  <c r="Z88" i="15"/>
  <c r="AB92" i="15"/>
  <c r="Z92" i="15"/>
  <c r="AB96" i="15"/>
  <c r="Z96" i="15"/>
  <c r="AB100" i="15"/>
  <c r="Z100" i="15"/>
  <c r="AB104" i="15"/>
  <c r="Z104" i="15"/>
  <c r="AB108" i="15"/>
  <c r="Z108" i="15"/>
  <c r="AB112" i="15"/>
  <c r="Z112" i="15"/>
  <c r="AB116" i="15"/>
  <c r="Z116" i="15"/>
  <c r="AB120" i="15"/>
  <c r="Z120" i="15"/>
  <c r="AB124" i="15"/>
  <c r="Z124" i="15"/>
  <c r="AB128" i="15"/>
  <c r="Z128" i="15"/>
  <c r="AB132" i="15"/>
  <c r="Z132" i="15"/>
  <c r="AB136" i="15"/>
  <c r="Z136" i="15"/>
  <c r="AB140" i="15"/>
  <c r="Z140" i="15"/>
  <c r="AB144" i="15"/>
  <c r="Z144" i="15"/>
  <c r="AB148" i="15"/>
  <c r="Z148" i="15"/>
  <c r="AB152" i="15"/>
  <c r="Z152" i="15"/>
  <c r="AB156" i="15"/>
  <c r="Z156" i="15"/>
  <c r="AB160" i="15"/>
  <c r="Z160" i="15"/>
  <c r="AB164" i="15"/>
  <c r="Z164" i="15"/>
  <c r="AB168" i="15"/>
  <c r="Z168" i="15"/>
  <c r="AB172" i="15"/>
  <c r="Z172" i="15"/>
  <c r="AB176" i="15"/>
  <c r="Z176" i="15"/>
  <c r="AB180" i="15"/>
  <c r="Z180" i="15"/>
  <c r="AB184" i="15"/>
  <c r="Z184" i="15"/>
  <c r="AB188" i="15"/>
  <c r="Z188" i="15"/>
  <c r="AB192" i="15"/>
  <c r="Z192" i="15"/>
  <c r="AB196" i="15"/>
  <c r="Z196" i="15"/>
  <c r="AB200" i="15"/>
  <c r="Z200" i="15"/>
  <c r="AB204" i="15"/>
  <c r="Z204" i="15"/>
  <c r="AB208" i="15"/>
  <c r="Z208" i="15"/>
  <c r="AB212" i="15"/>
  <c r="Z212" i="15"/>
  <c r="AB216" i="15"/>
  <c r="Z216" i="15"/>
  <c r="AB220" i="15"/>
  <c r="Z220" i="15"/>
  <c r="AB224" i="15"/>
  <c r="Z224" i="15"/>
  <c r="AB229" i="15" l="1"/>
  <c r="Z229" i="15"/>
  <c r="X204" i="14" l="1"/>
  <c r="T204" i="14"/>
  <c r="V204" i="14" s="1"/>
  <c r="X203" i="14"/>
  <c r="V203" i="14"/>
  <c r="T203" i="14"/>
  <c r="V202" i="14"/>
  <c r="T202" i="14"/>
  <c r="X202" i="14" s="1"/>
  <c r="T201" i="14"/>
  <c r="X200" i="14"/>
  <c r="T200" i="14"/>
  <c r="V200" i="14" s="1"/>
  <c r="X199" i="14"/>
  <c r="V199" i="14"/>
  <c r="T199" i="14"/>
  <c r="V198" i="14"/>
  <c r="T198" i="14"/>
  <c r="X198" i="14" s="1"/>
  <c r="T197" i="14"/>
  <c r="X196" i="14"/>
  <c r="T196" i="14"/>
  <c r="V196" i="14" s="1"/>
  <c r="X195" i="14"/>
  <c r="V195" i="14"/>
  <c r="T195" i="14"/>
  <c r="V194" i="14"/>
  <c r="T194" i="14"/>
  <c r="X194" i="14" s="1"/>
  <c r="T193" i="14"/>
  <c r="X192" i="14"/>
  <c r="T192" i="14"/>
  <c r="V192" i="14" s="1"/>
  <c r="X191" i="14"/>
  <c r="V191" i="14"/>
  <c r="T191" i="14"/>
  <c r="V190" i="14"/>
  <c r="T190" i="14"/>
  <c r="X190" i="14" s="1"/>
  <c r="T189" i="14"/>
  <c r="X188" i="14"/>
  <c r="T188" i="14"/>
  <c r="V188" i="14" s="1"/>
  <c r="X187" i="14"/>
  <c r="V187" i="14"/>
  <c r="T187" i="14"/>
  <c r="V186" i="14"/>
  <c r="T186" i="14"/>
  <c r="X186" i="14" s="1"/>
  <c r="T185" i="14"/>
  <c r="X184" i="14"/>
  <c r="T184" i="14"/>
  <c r="V184" i="14" s="1"/>
  <c r="X183" i="14"/>
  <c r="V183" i="14"/>
  <c r="T183" i="14"/>
  <c r="V182" i="14"/>
  <c r="T182" i="14"/>
  <c r="X182" i="14" s="1"/>
  <c r="T181" i="14"/>
  <c r="X180" i="14"/>
  <c r="V180" i="14"/>
  <c r="T180" i="14"/>
  <c r="X179" i="14"/>
  <c r="V179" i="14"/>
  <c r="T179" i="14"/>
  <c r="T178" i="14"/>
  <c r="X178" i="14" s="1"/>
  <c r="T177" i="14"/>
  <c r="X176" i="14"/>
  <c r="V176" i="14"/>
  <c r="T176" i="14"/>
  <c r="X175" i="14"/>
  <c r="V175" i="14"/>
  <c r="T175" i="14"/>
  <c r="T174" i="14"/>
  <c r="X174" i="14" s="1"/>
  <c r="T173" i="14"/>
  <c r="X172" i="14"/>
  <c r="V172" i="14"/>
  <c r="T172" i="14"/>
  <c r="X171" i="14"/>
  <c r="V171" i="14"/>
  <c r="T171" i="14"/>
  <c r="T170" i="14"/>
  <c r="T169" i="14"/>
  <c r="X168" i="14"/>
  <c r="V168" i="14"/>
  <c r="T168" i="14"/>
  <c r="X167" i="14"/>
  <c r="V167" i="14"/>
  <c r="T167" i="14"/>
  <c r="V166" i="14"/>
  <c r="T166" i="14"/>
  <c r="X166" i="14" s="1"/>
  <c r="T165" i="14"/>
  <c r="X164" i="14"/>
  <c r="V164" i="14"/>
  <c r="T164" i="14"/>
  <c r="X163" i="14"/>
  <c r="V163" i="14"/>
  <c r="T163" i="14"/>
  <c r="T162" i="14"/>
  <c r="X162" i="14" s="1"/>
  <c r="T161" i="14"/>
  <c r="X160" i="14"/>
  <c r="V160" i="14"/>
  <c r="T160" i="14"/>
  <c r="X159" i="14"/>
  <c r="V159" i="14"/>
  <c r="T159" i="14"/>
  <c r="T158" i="14"/>
  <c r="T157" i="14"/>
  <c r="X156" i="14"/>
  <c r="V156" i="14"/>
  <c r="T156" i="14"/>
  <c r="X155" i="14"/>
  <c r="V155" i="14"/>
  <c r="T155" i="14"/>
  <c r="T154" i="14"/>
  <c r="X154" i="14" s="1"/>
  <c r="T153" i="14"/>
  <c r="X152" i="14"/>
  <c r="V152" i="14"/>
  <c r="T152" i="14"/>
  <c r="X151" i="14"/>
  <c r="V151" i="14"/>
  <c r="T151" i="14"/>
  <c r="V150" i="14"/>
  <c r="T150" i="14"/>
  <c r="X150" i="14" s="1"/>
  <c r="T149" i="14"/>
  <c r="X148" i="14"/>
  <c r="V148" i="14"/>
  <c r="T148" i="14"/>
  <c r="X147" i="14"/>
  <c r="V147" i="14"/>
  <c r="T147" i="14"/>
  <c r="T146" i="14"/>
  <c r="X146" i="14" s="1"/>
  <c r="T145" i="14"/>
  <c r="X144" i="14"/>
  <c r="V144" i="14"/>
  <c r="T144" i="14"/>
  <c r="X143" i="14"/>
  <c r="V143" i="14"/>
  <c r="T143" i="14"/>
  <c r="T142" i="14"/>
  <c r="T141" i="14"/>
  <c r="X140" i="14"/>
  <c r="V140" i="14"/>
  <c r="T140" i="14"/>
  <c r="X139" i="14"/>
  <c r="V139" i="14"/>
  <c r="T139" i="14"/>
  <c r="V138" i="14"/>
  <c r="T138" i="14"/>
  <c r="X138" i="14" s="1"/>
  <c r="T137" i="14"/>
  <c r="X136" i="14"/>
  <c r="V136" i="14"/>
  <c r="T136" i="14"/>
  <c r="X135" i="14"/>
  <c r="V135" i="14"/>
  <c r="T135" i="14"/>
  <c r="V134" i="14"/>
  <c r="T134" i="14"/>
  <c r="X134" i="14" s="1"/>
  <c r="T133" i="14"/>
  <c r="X132" i="14"/>
  <c r="V132" i="14"/>
  <c r="T132" i="14"/>
  <c r="X131" i="14"/>
  <c r="V131" i="14"/>
  <c r="T131" i="14"/>
  <c r="T130" i="14"/>
  <c r="X130" i="14" s="1"/>
  <c r="T129" i="14"/>
  <c r="X128" i="14"/>
  <c r="V128" i="14"/>
  <c r="T128" i="14"/>
  <c r="X127" i="14"/>
  <c r="V127" i="14"/>
  <c r="T127" i="14"/>
  <c r="T126" i="14"/>
  <c r="T125" i="14"/>
  <c r="X124" i="14"/>
  <c r="V124" i="14"/>
  <c r="T124" i="14"/>
  <c r="X123" i="14"/>
  <c r="V123" i="14"/>
  <c r="T123" i="14"/>
  <c r="T122" i="14"/>
  <c r="X122" i="14" s="1"/>
  <c r="T121" i="14"/>
  <c r="X120" i="14"/>
  <c r="V120" i="14"/>
  <c r="T120" i="14"/>
  <c r="X119" i="14"/>
  <c r="V119" i="14"/>
  <c r="T119" i="14"/>
  <c r="V118" i="14"/>
  <c r="T118" i="14"/>
  <c r="X118" i="14" s="1"/>
  <c r="T117" i="14"/>
  <c r="X116" i="14"/>
  <c r="V116" i="14"/>
  <c r="T116" i="14"/>
  <c r="X115" i="14"/>
  <c r="V115" i="14"/>
  <c r="T115" i="14"/>
  <c r="T114" i="14"/>
  <c r="X114" i="14" s="1"/>
  <c r="T113" i="14"/>
  <c r="X112" i="14"/>
  <c r="V112" i="14"/>
  <c r="T112" i="14"/>
  <c r="X111" i="14"/>
  <c r="V111" i="14"/>
  <c r="T111" i="14"/>
  <c r="T110" i="14"/>
  <c r="T109" i="14"/>
  <c r="X108" i="14"/>
  <c r="V108" i="14"/>
  <c r="T108" i="14"/>
  <c r="X107" i="14"/>
  <c r="V107" i="14"/>
  <c r="T107" i="14"/>
  <c r="V106" i="14"/>
  <c r="T106" i="14"/>
  <c r="X106" i="14" s="1"/>
  <c r="T105" i="14"/>
  <c r="X104" i="14"/>
  <c r="V104" i="14"/>
  <c r="T104" i="14"/>
  <c r="T103" i="14"/>
  <c r="V102" i="14"/>
  <c r="T102" i="14"/>
  <c r="X102" i="14" s="1"/>
  <c r="T101" i="14"/>
  <c r="X100" i="14"/>
  <c r="V100" i="14"/>
  <c r="T100" i="14"/>
  <c r="X99" i="14"/>
  <c r="V99" i="14"/>
  <c r="T99" i="14"/>
  <c r="T98" i="14"/>
  <c r="X97" i="14"/>
  <c r="T97" i="14"/>
  <c r="V97" i="14" s="1"/>
  <c r="X96" i="14"/>
  <c r="V96" i="14"/>
  <c r="T96" i="14"/>
  <c r="T95" i="14"/>
  <c r="V94" i="14"/>
  <c r="T94" i="14"/>
  <c r="X94" i="14" s="1"/>
  <c r="T93" i="14"/>
  <c r="X92" i="14"/>
  <c r="V92" i="14"/>
  <c r="T92" i="14"/>
  <c r="X91" i="14"/>
  <c r="V91" i="14"/>
  <c r="T91" i="14"/>
  <c r="T90" i="14"/>
  <c r="X89" i="14"/>
  <c r="T89" i="14"/>
  <c r="V89" i="14" s="1"/>
  <c r="X88" i="14"/>
  <c r="V88" i="14"/>
  <c r="T88" i="14"/>
  <c r="T87" i="14"/>
  <c r="V86" i="14"/>
  <c r="T86" i="14"/>
  <c r="X86" i="14" s="1"/>
  <c r="T85" i="14"/>
  <c r="X84" i="14"/>
  <c r="V84" i="14"/>
  <c r="T84" i="14"/>
  <c r="X83" i="14"/>
  <c r="V83" i="14"/>
  <c r="T83" i="14"/>
  <c r="T82" i="14"/>
  <c r="X81" i="14"/>
  <c r="T81" i="14"/>
  <c r="V81" i="14" s="1"/>
  <c r="X80" i="14"/>
  <c r="V80" i="14"/>
  <c r="T80" i="14"/>
  <c r="T79" i="14"/>
  <c r="V78" i="14"/>
  <c r="T78" i="14"/>
  <c r="X78" i="14" s="1"/>
  <c r="T77" i="14"/>
  <c r="X76" i="14"/>
  <c r="V76" i="14"/>
  <c r="T76" i="14"/>
  <c r="X75" i="14"/>
  <c r="V75" i="14"/>
  <c r="T75" i="14"/>
  <c r="T74" i="14"/>
  <c r="X73" i="14"/>
  <c r="T73" i="14"/>
  <c r="V73" i="14" s="1"/>
  <c r="X72" i="14"/>
  <c r="V72" i="14"/>
  <c r="T72" i="14"/>
  <c r="T71" i="14"/>
  <c r="V70" i="14"/>
  <c r="T70" i="14"/>
  <c r="X70" i="14" s="1"/>
  <c r="T69" i="14"/>
  <c r="X68" i="14"/>
  <c r="V68" i="14"/>
  <c r="T68" i="14"/>
  <c r="X67" i="14"/>
  <c r="V67" i="14"/>
  <c r="T67" i="14"/>
  <c r="T66" i="14"/>
  <c r="X65" i="14"/>
  <c r="T65" i="14"/>
  <c r="V65" i="14" s="1"/>
  <c r="X64" i="14"/>
  <c r="V64" i="14"/>
  <c r="T64" i="14"/>
  <c r="T63" i="14"/>
  <c r="V62" i="14"/>
  <c r="T62" i="14"/>
  <c r="X62" i="14" s="1"/>
  <c r="T61" i="14"/>
  <c r="X60" i="14"/>
  <c r="V60" i="14"/>
  <c r="T60" i="14"/>
  <c r="X59" i="14"/>
  <c r="V59" i="14"/>
  <c r="T59" i="14"/>
  <c r="T58" i="14"/>
  <c r="X57" i="14"/>
  <c r="T57" i="14"/>
  <c r="V57" i="14" s="1"/>
  <c r="X56" i="14"/>
  <c r="V56" i="14"/>
  <c r="T56" i="14"/>
  <c r="T55" i="14"/>
  <c r="V54" i="14"/>
  <c r="T54" i="14"/>
  <c r="X54" i="14" s="1"/>
  <c r="T53" i="14"/>
  <c r="X52" i="14"/>
  <c r="V52" i="14"/>
  <c r="T52" i="14"/>
  <c r="X51" i="14"/>
  <c r="V51" i="14"/>
  <c r="T51" i="14"/>
  <c r="T50" i="14"/>
  <c r="X49" i="14"/>
  <c r="T49" i="14"/>
  <c r="V49" i="14" s="1"/>
  <c r="X48" i="14"/>
  <c r="V48" i="14"/>
  <c r="T48" i="14"/>
  <c r="T47" i="14"/>
  <c r="V46" i="14"/>
  <c r="T46" i="14"/>
  <c r="X46" i="14" s="1"/>
  <c r="T45" i="14"/>
  <c r="X44" i="14"/>
  <c r="V44" i="14"/>
  <c r="T44" i="14"/>
  <c r="X43" i="14"/>
  <c r="V43" i="14"/>
  <c r="T43" i="14"/>
  <c r="T42" i="14"/>
  <c r="X41" i="14"/>
  <c r="T41" i="14"/>
  <c r="V41" i="14" s="1"/>
  <c r="X40" i="14"/>
  <c r="V40" i="14"/>
  <c r="T40" i="14"/>
  <c r="T39" i="14"/>
  <c r="V38" i="14"/>
  <c r="T38" i="14"/>
  <c r="X38" i="14" s="1"/>
  <c r="T37" i="14"/>
  <c r="X36" i="14"/>
  <c r="T36" i="14"/>
  <c r="V36" i="14" s="1"/>
  <c r="X35" i="14"/>
  <c r="V35" i="14"/>
  <c r="T35" i="14"/>
  <c r="T34" i="14"/>
  <c r="X34" i="14" s="1"/>
  <c r="T33" i="14"/>
  <c r="X32" i="14"/>
  <c r="T32" i="14"/>
  <c r="V32" i="14" s="1"/>
  <c r="X31" i="14"/>
  <c r="V31" i="14"/>
  <c r="T31" i="14"/>
  <c r="T30" i="14"/>
  <c r="X30" i="14" s="1"/>
  <c r="T29" i="14"/>
  <c r="X28" i="14"/>
  <c r="T28" i="14"/>
  <c r="V28" i="14" s="1"/>
  <c r="X27" i="14"/>
  <c r="V27" i="14"/>
  <c r="T27" i="14"/>
  <c r="T26" i="14"/>
  <c r="X26" i="14" s="1"/>
  <c r="T25" i="14"/>
  <c r="X24" i="14"/>
  <c r="T24" i="14"/>
  <c r="V24" i="14" s="1"/>
  <c r="X23" i="14"/>
  <c r="V23" i="14"/>
  <c r="T23" i="14"/>
  <c r="T22" i="14"/>
  <c r="X22" i="14" s="1"/>
  <c r="T21" i="14"/>
  <c r="X20" i="14"/>
  <c r="T20" i="14"/>
  <c r="V20" i="14" s="1"/>
  <c r="X19" i="14"/>
  <c r="V19" i="14"/>
  <c r="T19" i="14"/>
  <c r="T18" i="14"/>
  <c r="X18" i="14" s="1"/>
  <c r="T17" i="14"/>
  <c r="X16" i="14"/>
  <c r="T16" i="14"/>
  <c r="V16" i="14" s="1"/>
  <c r="X15" i="14"/>
  <c r="V15" i="14"/>
  <c r="T15" i="14"/>
  <c r="T14" i="14"/>
  <c r="X14" i="14" s="1"/>
  <c r="T13" i="14"/>
  <c r="X12" i="14"/>
  <c r="T12" i="14"/>
  <c r="V12" i="14" s="1"/>
  <c r="X11" i="14"/>
  <c r="V11" i="14"/>
  <c r="T11" i="14"/>
  <c r="T10" i="14"/>
  <c r="X10" i="14" s="1"/>
  <c r="T9" i="14"/>
  <c r="X8" i="14"/>
  <c r="T8" i="14"/>
  <c r="V8" i="14" s="1"/>
  <c r="X7" i="14"/>
  <c r="V7" i="14"/>
  <c r="T7" i="14"/>
  <c r="T6" i="14"/>
  <c r="X6" i="14" s="1"/>
  <c r="T5" i="14"/>
  <c r="X4" i="14"/>
  <c r="T4" i="14"/>
  <c r="V4" i="14" s="1"/>
  <c r="X3" i="14"/>
  <c r="V3" i="14"/>
  <c r="T3" i="14"/>
  <c r="X42" i="14" l="1"/>
  <c r="V42" i="14"/>
  <c r="X50" i="14"/>
  <c r="V50" i="14"/>
  <c r="X58" i="14"/>
  <c r="V58" i="14"/>
  <c r="X66" i="14"/>
  <c r="V66" i="14"/>
  <c r="X74" i="14"/>
  <c r="V74" i="14"/>
  <c r="X82" i="14"/>
  <c r="V82" i="14"/>
  <c r="X90" i="14"/>
  <c r="V90" i="14"/>
  <c r="X98" i="14"/>
  <c r="V98" i="14"/>
  <c r="X110" i="14"/>
  <c r="V110" i="14"/>
  <c r="X142" i="14"/>
  <c r="V142" i="14"/>
  <c r="V6" i="14"/>
  <c r="V10" i="14"/>
  <c r="V14" i="14"/>
  <c r="V18" i="14"/>
  <c r="V22" i="14"/>
  <c r="V26" i="14"/>
  <c r="V30" i="14"/>
  <c r="V34" i="14"/>
  <c r="X125" i="14"/>
  <c r="V125" i="14"/>
  <c r="X129" i="14"/>
  <c r="V129" i="14"/>
  <c r="X157" i="14"/>
  <c r="V157" i="14"/>
  <c r="X161" i="14"/>
  <c r="V161" i="14"/>
  <c r="X39" i="14"/>
  <c r="V39" i="14"/>
  <c r="X47" i="14"/>
  <c r="V47" i="14"/>
  <c r="X55" i="14"/>
  <c r="V55" i="14"/>
  <c r="X63" i="14"/>
  <c r="V63" i="14"/>
  <c r="X71" i="14"/>
  <c r="V71" i="14"/>
  <c r="X79" i="14"/>
  <c r="V79" i="14"/>
  <c r="X87" i="14"/>
  <c r="V87" i="14"/>
  <c r="X95" i="14"/>
  <c r="V95" i="14"/>
  <c r="X103" i="14"/>
  <c r="V103" i="14"/>
  <c r="V122" i="14"/>
  <c r="X126" i="14"/>
  <c r="V126" i="14"/>
  <c r="V154" i="14"/>
  <c r="X158" i="14"/>
  <c r="V158" i="14"/>
  <c r="X173" i="14"/>
  <c r="V173" i="14"/>
  <c r="X5" i="14"/>
  <c r="X206" i="14" s="1"/>
  <c r="V5" i="14"/>
  <c r="V206" i="14" s="1"/>
  <c r="X9" i="14"/>
  <c r="V9" i="14"/>
  <c r="X13" i="14"/>
  <c r="V13" i="14"/>
  <c r="X17" i="14"/>
  <c r="V17" i="14"/>
  <c r="X21" i="14"/>
  <c r="V21" i="14"/>
  <c r="X25" i="14"/>
  <c r="V25" i="14"/>
  <c r="X29" i="14"/>
  <c r="V29" i="14"/>
  <c r="X33" i="14"/>
  <c r="V33" i="14"/>
  <c r="V37" i="14"/>
  <c r="X37" i="14"/>
  <c r="V45" i="14"/>
  <c r="X45" i="14"/>
  <c r="V53" i="14"/>
  <c r="X53" i="14"/>
  <c r="V61" i="14"/>
  <c r="X61" i="14"/>
  <c r="V69" i="14"/>
  <c r="X69" i="14"/>
  <c r="V77" i="14"/>
  <c r="X77" i="14"/>
  <c r="V85" i="14"/>
  <c r="X85" i="14"/>
  <c r="V93" i="14"/>
  <c r="X93" i="14"/>
  <c r="V101" i="14"/>
  <c r="X101" i="14"/>
  <c r="X109" i="14"/>
  <c r="V109" i="14"/>
  <c r="X113" i="14"/>
  <c r="V113" i="14"/>
  <c r="X141" i="14"/>
  <c r="V141" i="14"/>
  <c r="X145" i="14"/>
  <c r="V145" i="14"/>
  <c r="X170" i="14"/>
  <c r="V170" i="14"/>
  <c r="X177" i="14"/>
  <c r="V177" i="14"/>
  <c r="X117" i="14"/>
  <c r="V117" i="14"/>
  <c r="X133" i="14"/>
  <c r="V133" i="14"/>
  <c r="X149" i="14"/>
  <c r="V149" i="14"/>
  <c r="X165" i="14"/>
  <c r="V165" i="14"/>
  <c r="V174" i="14"/>
  <c r="X181" i="14"/>
  <c r="V181" i="14"/>
  <c r="X185" i="14"/>
  <c r="V185" i="14"/>
  <c r="X189" i="14"/>
  <c r="V189" i="14"/>
  <c r="X193" i="14"/>
  <c r="V193" i="14"/>
  <c r="X197" i="14"/>
  <c r="V197" i="14"/>
  <c r="X201" i="14"/>
  <c r="V201" i="14"/>
  <c r="T206" i="14"/>
  <c r="X105" i="14"/>
  <c r="V105" i="14"/>
  <c r="V114" i="14"/>
  <c r="X121" i="14"/>
  <c r="V121" i="14"/>
  <c r="V130" i="14"/>
  <c r="X137" i="14"/>
  <c r="V137" i="14"/>
  <c r="V146" i="14"/>
  <c r="X153" i="14"/>
  <c r="V153" i="14"/>
  <c r="V162" i="14"/>
  <c r="X169" i="14"/>
  <c r="V169" i="14"/>
  <c r="V178" i="14"/>
  <c r="X240" i="13" l="1"/>
  <c r="T240" i="13"/>
  <c r="V240" i="13" s="1"/>
  <c r="X239" i="13"/>
  <c r="V239" i="13"/>
  <c r="T239" i="13"/>
  <c r="T238" i="13"/>
  <c r="X238" i="13" s="1"/>
  <c r="T237" i="13"/>
  <c r="X236" i="13"/>
  <c r="T236" i="13"/>
  <c r="V236" i="13" s="1"/>
  <c r="X235" i="13"/>
  <c r="V235" i="13"/>
  <c r="T235" i="13"/>
  <c r="T234" i="13"/>
  <c r="X234" i="13" s="1"/>
  <c r="T233" i="13"/>
  <c r="X232" i="13"/>
  <c r="T232" i="13"/>
  <c r="V232" i="13" s="1"/>
  <c r="X231" i="13"/>
  <c r="V231" i="13"/>
  <c r="T231" i="13"/>
  <c r="T230" i="13"/>
  <c r="X230" i="13" s="1"/>
  <c r="T229" i="13"/>
  <c r="X228" i="13"/>
  <c r="T228" i="13"/>
  <c r="V228" i="13" s="1"/>
  <c r="X227" i="13"/>
  <c r="V227" i="13"/>
  <c r="T227" i="13"/>
  <c r="T226" i="13"/>
  <c r="X226" i="13" s="1"/>
  <c r="T225" i="13"/>
  <c r="X224" i="13"/>
  <c r="T224" i="13"/>
  <c r="V224" i="13" s="1"/>
  <c r="X223" i="13"/>
  <c r="V223" i="13"/>
  <c r="T223" i="13"/>
  <c r="T222" i="13"/>
  <c r="X222" i="13" s="1"/>
  <c r="T221" i="13"/>
  <c r="X220" i="13"/>
  <c r="V220" i="13"/>
  <c r="T220" i="13"/>
  <c r="X219" i="13"/>
  <c r="V219" i="13"/>
  <c r="T218" i="13"/>
  <c r="X217" i="13"/>
  <c r="V217" i="13"/>
  <c r="T217" i="13"/>
  <c r="X216" i="13"/>
  <c r="V216" i="13"/>
  <c r="T216" i="13"/>
  <c r="T215" i="13"/>
  <c r="X215" i="13" s="1"/>
  <c r="T214" i="13"/>
  <c r="X213" i="13"/>
  <c r="V213" i="13"/>
  <c r="T213" i="13"/>
  <c r="X212" i="13"/>
  <c r="V212" i="13"/>
  <c r="X211" i="13"/>
  <c r="V211" i="13"/>
  <c r="X210" i="13"/>
  <c r="V210" i="13"/>
  <c r="T210" i="13"/>
  <c r="T209" i="13"/>
  <c r="X209" i="13" s="1"/>
  <c r="T208" i="13"/>
  <c r="X207" i="13"/>
  <c r="V207" i="13"/>
  <c r="T207" i="13"/>
  <c r="X206" i="13"/>
  <c r="V206" i="13"/>
  <c r="T206" i="13"/>
  <c r="V205" i="13"/>
  <c r="T205" i="13"/>
  <c r="X205" i="13" s="1"/>
  <c r="T204" i="13"/>
  <c r="X203" i="13"/>
  <c r="V203" i="13"/>
  <c r="T203" i="13"/>
  <c r="X202" i="13"/>
  <c r="V202" i="13"/>
  <c r="T202" i="13"/>
  <c r="V201" i="13"/>
  <c r="T201" i="13"/>
  <c r="X201" i="13" s="1"/>
  <c r="T200" i="13"/>
  <c r="X199" i="13"/>
  <c r="V199" i="13"/>
  <c r="T199" i="13"/>
  <c r="X198" i="13"/>
  <c r="V198" i="13"/>
  <c r="T198" i="13"/>
  <c r="T197" i="13"/>
  <c r="X197" i="13" s="1"/>
  <c r="T196" i="13"/>
  <c r="X195" i="13"/>
  <c r="V195" i="13"/>
  <c r="T195" i="13"/>
  <c r="X194" i="13"/>
  <c r="V194" i="13"/>
  <c r="T194" i="13"/>
  <c r="T193" i="13"/>
  <c r="X193" i="13" s="1"/>
  <c r="T192" i="13"/>
  <c r="X191" i="13"/>
  <c r="V191" i="13"/>
  <c r="T191" i="13"/>
  <c r="X190" i="13"/>
  <c r="V190" i="13"/>
  <c r="T190" i="13"/>
  <c r="V189" i="13"/>
  <c r="T189" i="13"/>
  <c r="X189" i="13" s="1"/>
  <c r="T188" i="13"/>
  <c r="X187" i="13"/>
  <c r="V187" i="13"/>
  <c r="T187" i="13"/>
  <c r="X186" i="13"/>
  <c r="V186" i="13"/>
  <c r="T186" i="13"/>
  <c r="V185" i="13"/>
  <c r="T185" i="13"/>
  <c r="X185" i="13" s="1"/>
  <c r="T184" i="13"/>
  <c r="X183" i="13"/>
  <c r="V183" i="13"/>
  <c r="T183" i="13"/>
  <c r="X182" i="13"/>
  <c r="V182" i="13"/>
  <c r="T182" i="13"/>
  <c r="T181" i="13"/>
  <c r="X181" i="13" s="1"/>
  <c r="T180" i="13"/>
  <c r="X179" i="13"/>
  <c r="V179" i="13"/>
  <c r="T179" i="13"/>
  <c r="X178" i="13"/>
  <c r="V178" i="13"/>
  <c r="T178" i="13"/>
  <c r="T177" i="13"/>
  <c r="X177" i="13" s="1"/>
  <c r="T176" i="13"/>
  <c r="X175" i="13"/>
  <c r="V175" i="13"/>
  <c r="T175" i="13"/>
  <c r="X174" i="13"/>
  <c r="V174" i="13"/>
  <c r="T174" i="13"/>
  <c r="V173" i="13"/>
  <c r="T173" i="13"/>
  <c r="X173" i="13" s="1"/>
  <c r="T172" i="13"/>
  <c r="X171" i="13"/>
  <c r="V171" i="13"/>
  <c r="T171" i="13"/>
  <c r="X170" i="13"/>
  <c r="V170" i="13"/>
  <c r="T170" i="13"/>
  <c r="V169" i="13"/>
  <c r="T169" i="13"/>
  <c r="X169" i="13" s="1"/>
  <c r="T168" i="13"/>
  <c r="X167" i="13"/>
  <c r="V167" i="13"/>
  <c r="T167" i="13"/>
  <c r="X166" i="13"/>
  <c r="V166" i="13"/>
  <c r="T166" i="13"/>
  <c r="T165" i="13"/>
  <c r="X165" i="13" s="1"/>
  <c r="T164" i="13"/>
  <c r="X163" i="13"/>
  <c r="V163" i="13"/>
  <c r="T163" i="13"/>
  <c r="X162" i="13"/>
  <c r="V162" i="13"/>
  <c r="T162" i="13"/>
  <c r="T161" i="13"/>
  <c r="X161" i="13" s="1"/>
  <c r="T160" i="13"/>
  <c r="X159" i="13"/>
  <c r="V159" i="13"/>
  <c r="T159" i="13"/>
  <c r="X158" i="13"/>
  <c r="V158" i="13"/>
  <c r="T158" i="13"/>
  <c r="V157" i="13"/>
  <c r="T157" i="13"/>
  <c r="X157" i="13" s="1"/>
  <c r="T156" i="13"/>
  <c r="X155" i="13"/>
  <c r="V155" i="13"/>
  <c r="T155" i="13"/>
  <c r="X154" i="13"/>
  <c r="V154" i="13"/>
  <c r="T154" i="13"/>
  <c r="V153" i="13"/>
  <c r="T153" i="13"/>
  <c r="X153" i="13" s="1"/>
  <c r="T152" i="13"/>
  <c r="X151" i="13"/>
  <c r="V151" i="13"/>
  <c r="T151" i="13"/>
  <c r="X150" i="13"/>
  <c r="V150" i="13"/>
  <c r="T150" i="13"/>
  <c r="T149" i="13"/>
  <c r="X149" i="13" s="1"/>
  <c r="T148" i="13"/>
  <c r="X147" i="13"/>
  <c r="V147" i="13"/>
  <c r="T147" i="13"/>
  <c r="X146" i="13"/>
  <c r="V146" i="13"/>
  <c r="T146" i="13"/>
  <c r="T145" i="13"/>
  <c r="X145" i="13" s="1"/>
  <c r="T144" i="13"/>
  <c r="X143" i="13"/>
  <c r="V143" i="13"/>
  <c r="T143" i="13"/>
  <c r="X142" i="13"/>
  <c r="V142" i="13"/>
  <c r="T142" i="13"/>
  <c r="V141" i="13"/>
  <c r="T141" i="13"/>
  <c r="X141" i="13" s="1"/>
  <c r="T140" i="13"/>
  <c r="X139" i="13"/>
  <c r="V139" i="13"/>
  <c r="T139" i="13"/>
  <c r="X138" i="13"/>
  <c r="V138" i="13"/>
  <c r="T138" i="13"/>
  <c r="V137" i="13"/>
  <c r="T137" i="13"/>
  <c r="X137" i="13" s="1"/>
  <c r="T136" i="13"/>
  <c r="X135" i="13"/>
  <c r="V135" i="13"/>
  <c r="T135" i="13"/>
  <c r="X134" i="13"/>
  <c r="V134" i="13"/>
  <c r="T134" i="13"/>
  <c r="T133" i="13"/>
  <c r="X133" i="13" s="1"/>
  <c r="T132" i="13"/>
  <c r="X131" i="13"/>
  <c r="V131" i="13"/>
  <c r="T131" i="13"/>
  <c r="X130" i="13"/>
  <c r="V130" i="13"/>
  <c r="T130" i="13"/>
  <c r="T129" i="13"/>
  <c r="X129" i="13" s="1"/>
  <c r="T128" i="13"/>
  <c r="X127" i="13"/>
  <c r="V127" i="13"/>
  <c r="T127" i="13"/>
  <c r="X126" i="13"/>
  <c r="V126" i="13"/>
  <c r="T126" i="13"/>
  <c r="V125" i="13"/>
  <c r="T125" i="13"/>
  <c r="X125" i="13" s="1"/>
  <c r="T124" i="13"/>
  <c r="X123" i="13"/>
  <c r="V123" i="13"/>
  <c r="T123" i="13"/>
  <c r="X122" i="13"/>
  <c r="V122" i="13"/>
  <c r="T122" i="13"/>
  <c r="V121" i="13"/>
  <c r="T121" i="13"/>
  <c r="X121" i="13" s="1"/>
  <c r="T120" i="13"/>
  <c r="X119" i="13"/>
  <c r="V119" i="13"/>
  <c r="T119" i="13"/>
  <c r="X118" i="13"/>
  <c r="V118" i="13"/>
  <c r="T118" i="13"/>
  <c r="T117" i="13"/>
  <c r="X117" i="13" s="1"/>
  <c r="T116" i="13"/>
  <c r="X115" i="13"/>
  <c r="V115" i="13"/>
  <c r="T115" i="13"/>
  <c r="X114" i="13"/>
  <c r="V114" i="13"/>
  <c r="T114" i="13"/>
  <c r="T113" i="13"/>
  <c r="X113" i="13" s="1"/>
  <c r="T112" i="13"/>
  <c r="X111" i="13"/>
  <c r="V111" i="13"/>
  <c r="T111" i="13"/>
  <c r="X110" i="13"/>
  <c r="V110" i="13"/>
  <c r="T110" i="13"/>
  <c r="V109" i="13"/>
  <c r="T109" i="13"/>
  <c r="X109" i="13" s="1"/>
  <c r="T108" i="13"/>
  <c r="X107" i="13"/>
  <c r="V107" i="13"/>
  <c r="T107" i="13"/>
  <c r="X106" i="13"/>
  <c r="V106" i="13"/>
  <c r="T106" i="13"/>
  <c r="V105" i="13"/>
  <c r="T105" i="13"/>
  <c r="X105" i="13" s="1"/>
  <c r="T104" i="13"/>
  <c r="X103" i="13"/>
  <c r="V103" i="13"/>
  <c r="T103" i="13"/>
  <c r="X102" i="13"/>
  <c r="V102" i="13"/>
  <c r="T102" i="13"/>
  <c r="T101" i="13"/>
  <c r="X101" i="13" s="1"/>
  <c r="T100" i="13"/>
  <c r="X99" i="13"/>
  <c r="V99" i="13"/>
  <c r="T99" i="13"/>
  <c r="X98" i="13"/>
  <c r="V98" i="13"/>
  <c r="T98" i="13"/>
  <c r="T97" i="13"/>
  <c r="X97" i="13" s="1"/>
  <c r="X96" i="13"/>
  <c r="T96" i="13"/>
  <c r="V96" i="13" s="1"/>
  <c r="X95" i="13"/>
  <c r="V95" i="13"/>
  <c r="T95" i="13"/>
  <c r="T94" i="13"/>
  <c r="X94" i="13" s="1"/>
  <c r="V93" i="13"/>
  <c r="T93" i="13"/>
  <c r="X93" i="13" s="1"/>
  <c r="T92" i="13"/>
  <c r="V92" i="13" s="1"/>
  <c r="X91" i="13"/>
  <c r="V91" i="13"/>
  <c r="T91" i="13"/>
  <c r="X90" i="13"/>
  <c r="V90" i="13"/>
  <c r="T90" i="13"/>
  <c r="T89" i="13"/>
  <c r="X89" i="13" s="1"/>
  <c r="X88" i="13"/>
  <c r="T88" i="13"/>
  <c r="V88" i="13" s="1"/>
  <c r="X87" i="13"/>
  <c r="V87" i="13"/>
  <c r="T87" i="13"/>
  <c r="T86" i="13"/>
  <c r="X86" i="13" s="1"/>
  <c r="V85" i="13"/>
  <c r="T85" i="13"/>
  <c r="X85" i="13" s="1"/>
  <c r="T84" i="13"/>
  <c r="V84" i="13" s="1"/>
  <c r="X83" i="13"/>
  <c r="V83" i="13"/>
  <c r="T83" i="13"/>
  <c r="X82" i="13"/>
  <c r="V82" i="13"/>
  <c r="T82" i="13"/>
  <c r="T81" i="13"/>
  <c r="X81" i="13" s="1"/>
  <c r="X80" i="13"/>
  <c r="T80" i="13"/>
  <c r="V80" i="13" s="1"/>
  <c r="X79" i="13"/>
  <c r="V79" i="13"/>
  <c r="T79" i="13"/>
  <c r="T78" i="13"/>
  <c r="X78" i="13" s="1"/>
  <c r="V77" i="13"/>
  <c r="T77" i="13"/>
  <c r="X77" i="13" s="1"/>
  <c r="T76" i="13"/>
  <c r="V76" i="13" s="1"/>
  <c r="X75" i="13"/>
  <c r="V75" i="13"/>
  <c r="T75" i="13"/>
  <c r="X74" i="13"/>
  <c r="V74" i="13"/>
  <c r="T74" i="13"/>
  <c r="T73" i="13"/>
  <c r="X73" i="13" s="1"/>
  <c r="X72" i="13"/>
  <c r="T72" i="13"/>
  <c r="V72" i="13" s="1"/>
  <c r="X71" i="13"/>
  <c r="V71" i="13"/>
  <c r="T71" i="13"/>
  <c r="T70" i="13"/>
  <c r="X70" i="13" s="1"/>
  <c r="V69" i="13"/>
  <c r="T69" i="13"/>
  <c r="X69" i="13" s="1"/>
  <c r="X68" i="13"/>
  <c r="V68" i="13"/>
  <c r="T68" i="13"/>
  <c r="T67" i="13"/>
  <c r="X67" i="13" s="1"/>
  <c r="T66" i="13"/>
  <c r="X66" i="13" s="1"/>
  <c r="X65" i="13"/>
  <c r="V65" i="13"/>
  <c r="T65" i="13"/>
  <c r="X64" i="13"/>
  <c r="V64" i="13"/>
  <c r="T64" i="13"/>
  <c r="T63" i="13"/>
  <c r="X63" i="13" s="1"/>
  <c r="T62" i="13"/>
  <c r="X62" i="13" s="1"/>
  <c r="X61" i="13"/>
  <c r="V61" i="13"/>
  <c r="T61" i="13"/>
  <c r="X60" i="13"/>
  <c r="V60" i="13"/>
  <c r="T60" i="13"/>
  <c r="T59" i="13"/>
  <c r="X59" i="13" s="1"/>
  <c r="T58" i="13"/>
  <c r="X58" i="13" s="1"/>
  <c r="X57" i="13"/>
  <c r="V57" i="13"/>
  <c r="T57" i="13"/>
  <c r="X56" i="13"/>
  <c r="V56" i="13"/>
  <c r="T56" i="13"/>
  <c r="T55" i="13"/>
  <c r="X55" i="13" s="1"/>
  <c r="T54" i="13"/>
  <c r="X54" i="13" s="1"/>
  <c r="X53" i="13"/>
  <c r="V53" i="13"/>
  <c r="T53" i="13"/>
  <c r="X52" i="13"/>
  <c r="V52" i="13"/>
  <c r="T52" i="13"/>
  <c r="T51" i="13"/>
  <c r="X51" i="13" s="1"/>
  <c r="T50" i="13"/>
  <c r="X50" i="13" s="1"/>
  <c r="X49" i="13"/>
  <c r="V49" i="13"/>
  <c r="T49" i="13"/>
  <c r="X48" i="13"/>
  <c r="V48" i="13"/>
  <c r="T48" i="13"/>
  <c r="T47" i="13"/>
  <c r="V47" i="13" s="1"/>
  <c r="T46" i="13"/>
  <c r="X46" i="13" s="1"/>
  <c r="X45" i="13"/>
  <c r="V45" i="13"/>
  <c r="T45" i="13"/>
  <c r="X44" i="13"/>
  <c r="V44" i="13"/>
  <c r="T44" i="13"/>
  <c r="T43" i="13"/>
  <c r="X43" i="13" s="1"/>
  <c r="T42" i="13"/>
  <c r="X42" i="13" s="1"/>
  <c r="X41" i="13"/>
  <c r="V41" i="13"/>
  <c r="T41" i="13"/>
  <c r="X40" i="13"/>
  <c r="V40" i="13"/>
  <c r="T40" i="13"/>
  <c r="T39" i="13"/>
  <c r="V39" i="13" s="1"/>
  <c r="T38" i="13"/>
  <c r="X38" i="13" s="1"/>
  <c r="X37" i="13"/>
  <c r="V37" i="13"/>
  <c r="T37" i="13"/>
  <c r="X36" i="13"/>
  <c r="V36" i="13"/>
  <c r="T36" i="13"/>
  <c r="T35" i="13"/>
  <c r="X35" i="13" s="1"/>
  <c r="T34" i="13"/>
  <c r="X34" i="13" s="1"/>
  <c r="X33" i="13"/>
  <c r="V33" i="13"/>
  <c r="T33" i="13"/>
  <c r="X32" i="13"/>
  <c r="V32" i="13"/>
  <c r="T32" i="13"/>
  <c r="T31" i="13"/>
  <c r="X31" i="13" s="1"/>
  <c r="T30" i="13"/>
  <c r="X30" i="13" s="1"/>
  <c r="X29" i="13"/>
  <c r="V29" i="13"/>
  <c r="T29" i="13"/>
  <c r="X28" i="13"/>
  <c r="V28" i="13"/>
  <c r="T28" i="13"/>
  <c r="T27" i="13"/>
  <c r="V27" i="13" s="1"/>
  <c r="T26" i="13"/>
  <c r="X26" i="13" s="1"/>
  <c r="X25" i="13"/>
  <c r="V25" i="13"/>
  <c r="T25" i="13"/>
  <c r="X24" i="13"/>
  <c r="V24" i="13"/>
  <c r="T24" i="13"/>
  <c r="T23" i="13"/>
  <c r="X23" i="13" s="1"/>
  <c r="T22" i="13"/>
  <c r="X22" i="13" s="1"/>
  <c r="X21" i="13"/>
  <c r="V21" i="13"/>
  <c r="T21" i="13"/>
  <c r="X20" i="13"/>
  <c r="V20" i="13"/>
  <c r="T20" i="13"/>
  <c r="T19" i="13"/>
  <c r="X19" i="13" s="1"/>
  <c r="T18" i="13"/>
  <c r="X18" i="13" s="1"/>
  <c r="X17" i="13"/>
  <c r="V17" i="13"/>
  <c r="T17" i="13"/>
  <c r="X16" i="13"/>
  <c r="V16" i="13"/>
  <c r="T16" i="13"/>
  <c r="T15" i="13"/>
  <c r="X15" i="13" s="1"/>
  <c r="T14" i="13"/>
  <c r="X14" i="13" s="1"/>
  <c r="X13" i="13"/>
  <c r="V13" i="13"/>
  <c r="T13" i="13"/>
  <c r="X12" i="13"/>
  <c r="V12" i="13"/>
  <c r="T12" i="13"/>
  <c r="T11" i="13"/>
  <c r="X11" i="13" s="1"/>
  <c r="T10" i="13"/>
  <c r="X10" i="13" s="1"/>
  <c r="X9" i="13"/>
  <c r="V9" i="13"/>
  <c r="T9" i="13"/>
  <c r="X8" i="13"/>
  <c r="V8" i="13"/>
  <c r="T8" i="13"/>
  <c r="T7" i="13"/>
  <c r="X7" i="13" s="1"/>
  <c r="T6" i="13"/>
  <c r="X6" i="13" s="1"/>
  <c r="X5" i="13"/>
  <c r="V5" i="13"/>
  <c r="T5" i="13"/>
  <c r="X4" i="13"/>
  <c r="V4" i="13"/>
  <c r="T4" i="13"/>
  <c r="T3" i="13"/>
  <c r="T242" i="13" s="1"/>
  <c r="X116" i="13" l="1"/>
  <c r="V116" i="13"/>
  <c r="X148" i="13"/>
  <c r="V148" i="13"/>
  <c r="X180" i="13"/>
  <c r="V180" i="13"/>
  <c r="X196" i="13"/>
  <c r="V196" i="13"/>
  <c r="X214" i="13"/>
  <c r="V214" i="13"/>
  <c r="V7" i="13"/>
  <c r="V11" i="13"/>
  <c r="V15" i="13"/>
  <c r="V19" i="13"/>
  <c r="V23" i="13"/>
  <c r="V31" i="13"/>
  <c r="V35" i="13"/>
  <c r="V43" i="13"/>
  <c r="V51" i="13"/>
  <c r="V55" i="13"/>
  <c r="V59" i="13"/>
  <c r="V63" i="13"/>
  <c r="V67" i="13"/>
  <c r="V70" i="13"/>
  <c r="V73" i="13"/>
  <c r="X76" i="13"/>
  <c r="V78" i="13"/>
  <c r="V81" i="13"/>
  <c r="X84" i="13"/>
  <c r="V86" i="13"/>
  <c r="V89" i="13"/>
  <c r="X92" i="13"/>
  <c r="V94" i="13"/>
  <c r="V97" i="13"/>
  <c r="X104" i="13"/>
  <c r="V104" i="13"/>
  <c r="V113" i="13"/>
  <c r="X120" i="13"/>
  <c r="V120" i="13"/>
  <c r="V129" i="13"/>
  <c r="X136" i="13"/>
  <c r="V136" i="13"/>
  <c r="V145" i="13"/>
  <c r="X152" i="13"/>
  <c r="V152" i="13"/>
  <c r="V161" i="13"/>
  <c r="X168" i="13"/>
  <c r="V168" i="13"/>
  <c r="V177" i="13"/>
  <c r="X184" i="13"/>
  <c r="V184" i="13"/>
  <c r="V193" i="13"/>
  <c r="X200" i="13"/>
  <c r="V200" i="13"/>
  <c r="V209" i="13"/>
  <c r="X218" i="13"/>
  <c r="V218" i="13"/>
  <c r="V222" i="13"/>
  <c r="V226" i="13"/>
  <c r="V230" i="13"/>
  <c r="V234" i="13"/>
  <c r="V238" i="13"/>
  <c r="X3" i="13"/>
  <c r="V6" i="13"/>
  <c r="V10" i="13"/>
  <c r="V14" i="13"/>
  <c r="V18" i="13"/>
  <c r="V22" i="13"/>
  <c r="V26" i="13"/>
  <c r="X27" i="13"/>
  <c r="V30" i="13"/>
  <c r="V34" i="13"/>
  <c r="V38" i="13"/>
  <c r="X39" i="13"/>
  <c r="V42" i="13"/>
  <c r="V46" i="13"/>
  <c r="X47" i="13"/>
  <c r="V50" i="13"/>
  <c r="V54" i="13"/>
  <c r="V58" i="13"/>
  <c r="V62" i="13"/>
  <c r="V66" i="13"/>
  <c r="V101" i="13"/>
  <c r="X108" i="13"/>
  <c r="V108" i="13"/>
  <c r="V117" i="13"/>
  <c r="X124" i="13"/>
  <c r="V124" i="13"/>
  <c r="V133" i="13"/>
  <c r="X140" i="13"/>
  <c r="V140" i="13"/>
  <c r="V149" i="13"/>
  <c r="X156" i="13"/>
  <c r="V156" i="13"/>
  <c r="V165" i="13"/>
  <c r="X172" i="13"/>
  <c r="V172" i="13"/>
  <c r="V181" i="13"/>
  <c r="X188" i="13"/>
  <c r="V188" i="13"/>
  <c r="V197" i="13"/>
  <c r="X204" i="13"/>
  <c r="V204" i="13"/>
  <c r="V215" i="13"/>
  <c r="X100" i="13"/>
  <c r="V100" i="13"/>
  <c r="X132" i="13"/>
  <c r="V132" i="13"/>
  <c r="X164" i="13"/>
  <c r="V164" i="13"/>
  <c r="V3" i="13"/>
  <c r="X112" i="13"/>
  <c r="V112" i="13"/>
  <c r="X128" i="13"/>
  <c r="V128" i="13"/>
  <c r="X144" i="13"/>
  <c r="V144" i="13"/>
  <c r="X160" i="13"/>
  <c r="V160" i="13"/>
  <c r="X176" i="13"/>
  <c r="V176" i="13"/>
  <c r="X192" i="13"/>
  <c r="V192" i="13"/>
  <c r="X208" i="13"/>
  <c r="V208" i="13"/>
  <c r="X221" i="13"/>
  <c r="V221" i="13"/>
  <c r="X225" i="13"/>
  <c r="V225" i="13"/>
  <c r="X229" i="13"/>
  <c r="V229" i="13"/>
  <c r="X233" i="13"/>
  <c r="V233" i="13"/>
  <c r="X237" i="13"/>
  <c r="V237" i="13"/>
  <c r="X242" i="13" l="1"/>
  <c r="V242" i="13"/>
  <c r="X183" i="12" l="1"/>
  <c r="T183" i="12"/>
  <c r="V183" i="12" s="1"/>
  <c r="X182" i="12"/>
  <c r="V182" i="12"/>
  <c r="T182" i="12"/>
  <c r="T181" i="12"/>
  <c r="X181" i="12" s="1"/>
  <c r="T180" i="12"/>
  <c r="X179" i="12"/>
  <c r="T179" i="12"/>
  <c r="V179" i="12" s="1"/>
  <c r="X178" i="12"/>
  <c r="V178" i="12"/>
  <c r="T178" i="12"/>
  <c r="T177" i="12"/>
  <c r="X177" i="12" s="1"/>
  <c r="T176" i="12"/>
  <c r="X175" i="12"/>
  <c r="T175" i="12"/>
  <c r="V175" i="12" s="1"/>
  <c r="X174" i="12"/>
  <c r="V174" i="12"/>
  <c r="T174" i="12"/>
  <c r="T173" i="12"/>
  <c r="X173" i="12" s="1"/>
  <c r="T172" i="12"/>
  <c r="X171" i="12"/>
  <c r="T171" i="12"/>
  <c r="V171" i="12" s="1"/>
  <c r="X170" i="12"/>
  <c r="V170" i="12"/>
  <c r="T170" i="12"/>
  <c r="T169" i="12"/>
  <c r="X169" i="12" s="1"/>
  <c r="T168" i="12"/>
  <c r="X167" i="12"/>
  <c r="T167" i="12"/>
  <c r="V167" i="12" s="1"/>
  <c r="X166" i="12"/>
  <c r="V166" i="12"/>
  <c r="T166" i="12"/>
  <c r="T165" i="12"/>
  <c r="X165" i="12" s="1"/>
  <c r="T164" i="12"/>
  <c r="X163" i="12"/>
  <c r="T163" i="12"/>
  <c r="V163" i="12" s="1"/>
  <c r="X162" i="12"/>
  <c r="V162" i="12"/>
  <c r="T162" i="12"/>
  <c r="T161" i="12"/>
  <c r="X161" i="12" s="1"/>
  <c r="T160" i="12"/>
  <c r="X159" i="12"/>
  <c r="T159" i="12"/>
  <c r="V159" i="12" s="1"/>
  <c r="X158" i="12"/>
  <c r="V158" i="12"/>
  <c r="T158" i="12"/>
  <c r="T157" i="12"/>
  <c r="X157" i="12" s="1"/>
  <c r="T156" i="12"/>
  <c r="X155" i="12"/>
  <c r="T155" i="12"/>
  <c r="V155" i="12" s="1"/>
  <c r="X154" i="12"/>
  <c r="V154" i="12"/>
  <c r="T154" i="12"/>
  <c r="T153" i="12"/>
  <c r="X153" i="12" s="1"/>
  <c r="T152" i="12"/>
  <c r="X151" i="12"/>
  <c r="T151" i="12"/>
  <c r="V151" i="12" s="1"/>
  <c r="X150" i="12"/>
  <c r="V150" i="12"/>
  <c r="T150" i="12"/>
  <c r="T149" i="12"/>
  <c r="X149" i="12" s="1"/>
  <c r="T148" i="12"/>
  <c r="X147" i="12"/>
  <c r="T147" i="12"/>
  <c r="V147" i="12" s="1"/>
  <c r="X146" i="12"/>
  <c r="V146" i="12"/>
  <c r="T146" i="12"/>
  <c r="T145" i="12"/>
  <c r="X145" i="12" s="1"/>
  <c r="T144" i="12"/>
  <c r="X143" i="12"/>
  <c r="T143" i="12"/>
  <c r="V143" i="12" s="1"/>
  <c r="X142" i="12"/>
  <c r="V142" i="12"/>
  <c r="T142" i="12"/>
  <c r="T141" i="12"/>
  <c r="X141" i="12" s="1"/>
  <c r="T140" i="12"/>
  <c r="X139" i="12"/>
  <c r="T139" i="12"/>
  <c r="V139" i="12" s="1"/>
  <c r="X138" i="12"/>
  <c r="V138" i="12"/>
  <c r="T138" i="12"/>
  <c r="T137" i="12"/>
  <c r="X137" i="12" s="1"/>
  <c r="T136" i="12"/>
  <c r="X135" i="12"/>
  <c r="T135" i="12"/>
  <c r="V135" i="12" s="1"/>
  <c r="X134" i="12"/>
  <c r="V134" i="12"/>
  <c r="T134" i="12"/>
  <c r="T133" i="12"/>
  <c r="X133" i="12" s="1"/>
  <c r="T132" i="12"/>
  <c r="X131" i="12"/>
  <c r="T131" i="12"/>
  <c r="V131" i="12" s="1"/>
  <c r="X130" i="12"/>
  <c r="V130" i="12"/>
  <c r="T130" i="12"/>
  <c r="T129" i="12"/>
  <c r="X129" i="12" s="1"/>
  <c r="T128" i="12"/>
  <c r="X127" i="12"/>
  <c r="T127" i="12"/>
  <c r="V127" i="12" s="1"/>
  <c r="X126" i="12"/>
  <c r="V126" i="12"/>
  <c r="T126" i="12"/>
  <c r="T125" i="12"/>
  <c r="X125" i="12" s="1"/>
  <c r="T124" i="12"/>
  <c r="X123" i="12"/>
  <c r="T123" i="12"/>
  <c r="V123" i="12" s="1"/>
  <c r="X122" i="12"/>
  <c r="V122" i="12"/>
  <c r="T122" i="12"/>
  <c r="T121" i="12"/>
  <c r="X121" i="12" s="1"/>
  <c r="T120" i="12"/>
  <c r="X119" i="12"/>
  <c r="T119" i="12"/>
  <c r="V119" i="12" s="1"/>
  <c r="X118" i="12"/>
  <c r="V118" i="12"/>
  <c r="T118" i="12"/>
  <c r="T117" i="12"/>
  <c r="X117" i="12" s="1"/>
  <c r="T116" i="12"/>
  <c r="X115" i="12"/>
  <c r="T115" i="12"/>
  <c r="V115" i="12" s="1"/>
  <c r="X114" i="12"/>
  <c r="V114" i="12"/>
  <c r="T114" i="12"/>
  <c r="T113" i="12"/>
  <c r="X113" i="12" s="1"/>
  <c r="X112" i="12"/>
  <c r="V112" i="12"/>
  <c r="X111" i="12"/>
  <c r="V111" i="12"/>
  <c r="T110" i="12"/>
  <c r="X109" i="12"/>
  <c r="T109" i="12"/>
  <c r="V109" i="12" s="1"/>
  <c r="X108" i="12"/>
  <c r="V108" i="12"/>
  <c r="T108" i="12"/>
  <c r="T107" i="12"/>
  <c r="X107" i="12" s="1"/>
  <c r="T106" i="12"/>
  <c r="X105" i="12"/>
  <c r="T105" i="12"/>
  <c r="V105" i="12" s="1"/>
  <c r="X104" i="12"/>
  <c r="V104" i="12"/>
  <c r="T104" i="12"/>
  <c r="T103" i="12"/>
  <c r="X103" i="12" s="1"/>
  <c r="T102" i="12"/>
  <c r="X101" i="12"/>
  <c r="T101" i="12"/>
  <c r="V101" i="12" s="1"/>
  <c r="X100" i="12"/>
  <c r="V100" i="12"/>
  <c r="T100" i="12"/>
  <c r="T99" i="12"/>
  <c r="X99" i="12" s="1"/>
  <c r="T98" i="12"/>
  <c r="X97" i="12"/>
  <c r="T97" i="12"/>
  <c r="V97" i="12" s="1"/>
  <c r="X96" i="12"/>
  <c r="V96" i="12"/>
  <c r="T96" i="12"/>
  <c r="T95" i="12"/>
  <c r="X95" i="12" s="1"/>
  <c r="T94" i="12"/>
  <c r="X93" i="12"/>
  <c r="T93" i="12"/>
  <c r="V93" i="12" s="1"/>
  <c r="X92" i="12"/>
  <c r="V92" i="12"/>
  <c r="T92" i="12"/>
  <c r="T91" i="12"/>
  <c r="X91" i="12" s="1"/>
  <c r="T90" i="12"/>
  <c r="X89" i="12"/>
  <c r="T89" i="12"/>
  <c r="V89" i="12" s="1"/>
  <c r="X88" i="12"/>
  <c r="V88" i="12"/>
  <c r="T88" i="12"/>
  <c r="T87" i="12"/>
  <c r="X87" i="12" s="1"/>
  <c r="T86" i="12"/>
  <c r="X85" i="12"/>
  <c r="T85" i="12"/>
  <c r="V85" i="12" s="1"/>
  <c r="X84" i="12"/>
  <c r="V84" i="12"/>
  <c r="T84" i="12"/>
  <c r="T83" i="12"/>
  <c r="X83" i="12" s="1"/>
  <c r="T82" i="12"/>
  <c r="X81" i="12"/>
  <c r="T81" i="12"/>
  <c r="V81" i="12" s="1"/>
  <c r="X80" i="12"/>
  <c r="V80" i="12"/>
  <c r="T80" i="12"/>
  <c r="T79" i="12"/>
  <c r="X79" i="12" s="1"/>
  <c r="T78" i="12"/>
  <c r="X77" i="12"/>
  <c r="T77" i="12"/>
  <c r="V77" i="12" s="1"/>
  <c r="X76" i="12"/>
  <c r="V76" i="12"/>
  <c r="T76" i="12"/>
  <c r="T75" i="12"/>
  <c r="X75" i="12" s="1"/>
  <c r="T74" i="12"/>
  <c r="X73" i="12"/>
  <c r="T73" i="12"/>
  <c r="V73" i="12" s="1"/>
  <c r="X72" i="12"/>
  <c r="V72" i="12"/>
  <c r="T72" i="12"/>
  <c r="T71" i="12"/>
  <c r="X71" i="12" s="1"/>
  <c r="T70" i="12"/>
  <c r="X69" i="12"/>
  <c r="T69" i="12"/>
  <c r="V69" i="12" s="1"/>
  <c r="X68" i="12"/>
  <c r="V68" i="12"/>
  <c r="T68" i="12"/>
  <c r="T67" i="12"/>
  <c r="X67" i="12" s="1"/>
  <c r="T66" i="12"/>
  <c r="X65" i="12"/>
  <c r="T65" i="12"/>
  <c r="V65" i="12" s="1"/>
  <c r="X64" i="12"/>
  <c r="V64" i="12"/>
  <c r="T64" i="12"/>
  <c r="T63" i="12"/>
  <c r="X63" i="12" s="1"/>
  <c r="T62" i="12"/>
  <c r="X61" i="12"/>
  <c r="T61" i="12"/>
  <c r="V61" i="12" s="1"/>
  <c r="X60" i="12"/>
  <c r="V60" i="12"/>
  <c r="T60" i="12"/>
  <c r="T59" i="12"/>
  <c r="X59" i="12" s="1"/>
  <c r="T58" i="12"/>
  <c r="X57" i="12"/>
  <c r="T57" i="12"/>
  <c r="V57" i="12" s="1"/>
  <c r="X56" i="12"/>
  <c r="V56" i="12"/>
  <c r="T56" i="12"/>
  <c r="T55" i="12"/>
  <c r="X55" i="12" s="1"/>
  <c r="T54" i="12"/>
  <c r="X53" i="12"/>
  <c r="T53" i="12"/>
  <c r="V53" i="12" s="1"/>
  <c r="X52" i="12"/>
  <c r="V52" i="12"/>
  <c r="T52" i="12"/>
  <c r="T51" i="12"/>
  <c r="X51" i="12" s="1"/>
  <c r="T50" i="12"/>
  <c r="X49" i="12"/>
  <c r="T49" i="12"/>
  <c r="V49" i="12" s="1"/>
  <c r="X48" i="12"/>
  <c r="V48" i="12"/>
  <c r="T48" i="12"/>
  <c r="T47" i="12"/>
  <c r="X47" i="12" s="1"/>
  <c r="T46" i="12"/>
  <c r="X45" i="12"/>
  <c r="T45" i="12"/>
  <c r="V45" i="12" s="1"/>
  <c r="X44" i="12"/>
  <c r="V44" i="12"/>
  <c r="T44" i="12"/>
  <c r="T43" i="12"/>
  <c r="X43" i="12" s="1"/>
  <c r="T42" i="12"/>
  <c r="X41" i="12"/>
  <c r="T41" i="12"/>
  <c r="V41" i="12" s="1"/>
  <c r="X40" i="12"/>
  <c r="V40" i="12"/>
  <c r="T40" i="12"/>
  <c r="T39" i="12"/>
  <c r="X39" i="12" s="1"/>
  <c r="T38" i="12"/>
  <c r="X37" i="12"/>
  <c r="T37" i="12"/>
  <c r="V37" i="12" s="1"/>
  <c r="X36" i="12"/>
  <c r="V36" i="12"/>
  <c r="T36" i="12"/>
  <c r="T35" i="12"/>
  <c r="X35" i="12" s="1"/>
  <c r="T34" i="12"/>
  <c r="X33" i="12"/>
  <c r="T33" i="12"/>
  <c r="V33" i="12" s="1"/>
  <c r="X32" i="12"/>
  <c r="V32" i="12"/>
  <c r="T32" i="12"/>
  <c r="T31" i="12"/>
  <c r="X31" i="12" s="1"/>
  <c r="T30" i="12"/>
  <c r="X29" i="12"/>
  <c r="T29" i="12"/>
  <c r="V29" i="12" s="1"/>
  <c r="X28" i="12"/>
  <c r="V28" i="12"/>
  <c r="T28" i="12"/>
  <c r="T27" i="12"/>
  <c r="X27" i="12" s="1"/>
  <c r="T26" i="12"/>
  <c r="X25" i="12"/>
  <c r="T25" i="12"/>
  <c r="V25" i="12" s="1"/>
  <c r="X24" i="12"/>
  <c r="V24" i="12"/>
  <c r="T24" i="12"/>
  <c r="T23" i="12"/>
  <c r="X23" i="12" s="1"/>
  <c r="T22" i="12"/>
  <c r="X21" i="12"/>
  <c r="T21" i="12"/>
  <c r="V21" i="12" s="1"/>
  <c r="X20" i="12"/>
  <c r="V20" i="12"/>
  <c r="T20" i="12"/>
  <c r="T19" i="12"/>
  <c r="X19" i="12" s="1"/>
  <c r="T18" i="12"/>
  <c r="X17" i="12"/>
  <c r="T17" i="12"/>
  <c r="V17" i="12" s="1"/>
  <c r="X16" i="12"/>
  <c r="V16" i="12"/>
  <c r="T16" i="12"/>
  <c r="T15" i="12"/>
  <c r="X15" i="12" s="1"/>
  <c r="T14" i="12"/>
  <c r="T13" i="12"/>
  <c r="X13" i="12" s="1"/>
  <c r="T12" i="12"/>
  <c r="X12" i="12" s="1"/>
  <c r="X11" i="12"/>
  <c r="V11" i="12"/>
  <c r="T11" i="12"/>
  <c r="X10" i="12"/>
  <c r="V10" i="12"/>
  <c r="T10" i="12"/>
  <c r="T9" i="12"/>
  <c r="V9" i="12" s="1"/>
  <c r="T8" i="12"/>
  <c r="X8" i="12" s="1"/>
  <c r="X7" i="12"/>
  <c r="V7" i="12"/>
  <c r="T7" i="12"/>
  <c r="X6" i="12"/>
  <c r="V6" i="12"/>
  <c r="T6" i="12"/>
  <c r="T5" i="12"/>
  <c r="X5" i="12" s="1"/>
  <c r="T4" i="12"/>
  <c r="X4" i="12" s="1"/>
  <c r="X3" i="12"/>
  <c r="V3" i="12"/>
  <c r="T3" i="12"/>
  <c r="T185" i="12" s="1"/>
  <c r="V5" i="12" l="1"/>
  <c r="V13" i="12"/>
  <c r="V15" i="12"/>
  <c r="V19" i="12"/>
  <c r="V35" i="12"/>
  <c r="V55" i="12"/>
  <c r="V59" i="12"/>
  <c r="V63" i="12"/>
  <c r="V67" i="12"/>
  <c r="V71" i="12"/>
  <c r="V75" i="12"/>
  <c r="V79" i="12"/>
  <c r="V83" i="12"/>
  <c r="V87" i="12"/>
  <c r="V91" i="12"/>
  <c r="V95" i="12"/>
  <c r="V99" i="12"/>
  <c r="V103" i="12"/>
  <c r="V107" i="12"/>
  <c r="V113" i="12"/>
  <c r="V117" i="12"/>
  <c r="V121" i="12"/>
  <c r="V125" i="12"/>
  <c r="V129" i="12"/>
  <c r="V133" i="12"/>
  <c r="V137" i="12"/>
  <c r="V141" i="12"/>
  <c r="V145" i="12"/>
  <c r="V149" i="12"/>
  <c r="V153" i="12"/>
  <c r="V157" i="12"/>
  <c r="V161" i="12"/>
  <c r="V165" i="12"/>
  <c r="V169" i="12"/>
  <c r="V173" i="12"/>
  <c r="V177" i="12"/>
  <c r="V181" i="12"/>
  <c r="V4" i="12"/>
  <c r="V185" i="12" s="1"/>
  <c r="V8" i="12"/>
  <c r="X9" i="12"/>
  <c r="X185" i="12" s="1"/>
  <c r="V12" i="12"/>
  <c r="V23" i="12"/>
  <c r="V27" i="12"/>
  <c r="V31" i="12"/>
  <c r="V39" i="12"/>
  <c r="V43" i="12"/>
  <c r="V47" i="12"/>
  <c r="V51" i="12"/>
  <c r="X14" i="12"/>
  <c r="V14" i="12"/>
  <c r="X18" i="12"/>
  <c r="V18" i="12"/>
  <c r="X22" i="12"/>
  <c r="V22" i="12"/>
  <c r="X26" i="12"/>
  <c r="V26" i="12"/>
  <c r="X30" i="12"/>
  <c r="V30" i="12"/>
  <c r="X34" i="12"/>
  <c r="V34" i="12"/>
  <c r="X38" i="12"/>
  <c r="V38" i="12"/>
  <c r="X42" i="12"/>
  <c r="V42" i="12"/>
  <c r="X46" i="12"/>
  <c r="V46" i="12"/>
  <c r="X50" i="12"/>
  <c r="V50" i="12"/>
  <c r="X54" i="12"/>
  <c r="V54" i="12"/>
  <c r="X58" i="12"/>
  <c r="V58" i="12"/>
  <c r="X62" i="12"/>
  <c r="V62" i="12"/>
  <c r="X66" i="12"/>
  <c r="V66" i="12"/>
  <c r="X70" i="12"/>
  <c r="V70" i="12"/>
  <c r="X74" i="12"/>
  <c r="V74" i="12"/>
  <c r="X78" i="12"/>
  <c r="V78" i="12"/>
  <c r="X82" i="12"/>
  <c r="V82" i="12"/>
  <c r="X86" i="12"/>
  <c r="V86" i="12"/>
  <c r="X90" i="12"/>
  <c r="V90" i="12"/>
  <c r="X94" i="12"/>
  <c r="V94" i="12"/>
  <c r="X98" i="12"/>
  <c r="V98" i="12"/>
  <c r="X102" i="12"/>
  <c r="V102" i="12"/>
  <c r="X106" i="12"/>
  <c r="V106" i="12"/>
  <c r="X110" i="12"/>
  <c r="V110" i="12"/>
  <c r="X116" i="12"/>
  <c r="V116" i="12"/>
  <c r="X120" i="12"/>
  <c r="V120" i="12"/>
  <c r="X124" i="12"/>
  <c r="V124" i="12"/>
  <c r="X128" i="12"/>
  <c r="V128" i="12"/>
  <c r="X132" i="12"/>
  <c r="V132" i="12"/>
  <c r="X136" i="12"/>
  <c r="V136" i="12"/>
  <c r="X140" i="12"/>
  <c r="V140" i="12"/>
  <c r="X144" i="12"/>
  <c r="V144" i="12"/>
  <c r="X148" i="12"/>
  <c r="V148" i="12"/>
  <c r="X152" i="12"/>
  <c r="V152" i="12"/>
  <c r="X156" i="12"/>
  <c r="V156" i="12"/>
  <c r="X160" i="12"/>
  <c r="V160" i="12"/>
  <c r="X164" i="12"/>
  <c r="V164" i="12"/>
  <c r="X168" i="12"/>
  <c r="V168" i="12"/>
  <c r="X172" i="12"/>
  <c r="V172" i="12"/>
  <c r="X176" i="12"/>
  <c r="V176" i="12"/>
  <c r="X180" i="12"/>
  <c r="V180" i="12"/>
  <c r="X180" i="11" l="1"/>
  <c r="V180" i="11"/>
  <c r="T180" i="11"/>
  <c r="X179" i="11"/>
  <c r="V179" i="11"/>
  <c r="T179" i="11"/>
  <c r="T178" i="11"/>
  <c r="X178" i="11" s="1"/>
  <c r="T177" i="11"/>
  <c r="X176" i="11"/>
  <c r="V176" i="11"/>
  <c r="T176" i="11"/>
  <c r="X175" i="11"/>
  <c r="V175" i="11"/>
  <c r="T175" i="11"/>
  <c r="T174" i="11"/>
  <c r="X174" i="11" s="1"/>
  <c r="T173" i="11"/>
  <c r="X172" i="11"/>
  <c r="V172" i="11"/>
  <c r="T172" i="11"/>
  <c r="X171" i="11"/>
  <c r="V171" i="11"/>
  <c r="T171" i="11"/>
  <c r="V170" i="11"/>
  <c r="T170" i="11"/>
  <c r="X170" i="11" s="1"/>
  <c r="T169" i="11"/>
  <c r="X168" i="11"/>
  <c r="V168" i="11"/>
  <c r="T168" i="11"/>
  <c r="X167" i="11"/>
  <c r="V167" i="11"/>
  <c r="T167" i="11"/>
  <c r="T166" i="11"/>
  <c r="X166" i="11" s="1"/>
  <c r="T165" i="11"/>
  <c r="X164" i="11"/>
  <c r="V164" i="11"/>
  <c r="T164" i="11"/>
  <c r="X163" i="11"/>
  <c r="V163" i="11"/>
  <c r="T163" i="11"/>
  <c r="T162" i="11"/>
  <c r="X162" i="11" s="1"/>
  <c r="T161" i="11"/>
  <c r="X160" i="11"/>
  <c r="V160" i="11"/>
  <c r="T160" i="11"/>
  <c r="X159" i="11"/>
  <c r="V159" i="11"/>
  <c r="T159" i="11"/>
  <c r="T158" i="11"/>
  <c r="X158" i="11" s="1"/>
  <c r="T157" i="11"/>
  <c r="X156" i="11"/>
  <c r="V156" i="11"/>
  <c r="T156" i="11"/>
  <c r="X155" i="11"/>
  <c r="V155" i="11"/>
  <c r="T155" i="11"/>
  <c r="V154" i="11"/>
  <c r="T154" i="11"/>
  <c r="X154" i="11" s="1"/>
  <c r="T153" i="11"/>
  <c r="X152" i="11"/>
  <c r="T152" i="11"/>
  <c r="V152" i="11" s="1"/>
  <c r="X151" i="11"/>
  <c r="V151" i="11"/>
  <c r="T151" i="11"/>
  <c r="V150" i="11"/>
  <c r="T150" i="11"/>
  <c r="X150" i="11" s="1"/>
  <c r="T149" i="11"/>
  <c r="X148" i="11"/>
  <c r="V148" i="11"/>
  <c r="T148" i="11"/>
  <c r="X147" i="11"/>
  <c r="V147" i="11"/>
  <c r="T147" i="11"/>
  <c r="T146" i="11"/>
  <c r="X146" i="11" s="1"/>
  <c r="T145" i="11"/>
  <c r="X144" i="11"/>
  <c r="V144" i="11"/>
  <c r="T144" i="11"/>
  <c r="X143" i="11"/>
  <c r="V143" i="11"/>
  <c r="T143" i="11"/>
  <c r="T142" i="11"/>
  <c r="X142" i="11" s="1"/>
  <c r="T141" i="11"/>
  <c r="X140" i="11"/>
  <c r="T140" i="11"/>
  <c r="V140" i="11" s="1"/>
  <c r="X139" i="11"/>
  <c r="V139" i="11"/>
  <c r="T139" i="11"/>
  <c r="T138" i="11"/>
  <c r="X138" i="11" s="1"/>
  <c r="T137" i="11"/>
  <c r="X136" i="11"/>
  <c r="T136" i="11"/>
  <c r="V136" i="11" s="1"/>
  <c r="X135" i="11"/>
  <c r="V135" i="11"/>
  <c r="T135" i="11"/>
  <c r="T134" i="11"/>
  <c r="X134" i="11" s="1"/>
  <c r="T133" i="11"/>
  <c r="X132" i="11"/>
  <c r="T132" i="11"/>
  <c r="V132" i="11" s="1"/>
  <c r="X131" i="11"/>
  <c r="V131" i="11"/>
  <c r="T131" i="11"/>
  <c r="T130" i="11"/>
  <c r="X130" i="11" s="1"/>
  <c r="T129" i="11"/>
  <c r="X128" i="11"/>
  <c r="T128" i="11"/>
  <c r="V128" i="11" s="1"/>
  <c r="X127" i="11"/>
  <c r="V127" i="11"/>
  <c r="T127" i="11"/>
  <c r="T126" i="11"/>
  <c r="X126" i="11" s="1"/>
  <c r="T125" i="11"/>
  <c r="X124" i="11"/>
  <c r="T124" i="11"/>
  <c r="V124" i="11" s="1"/>
  <c r="X123" i="11"/>
  <c r="V123" i="11"/>
  <c r="T123" i="11"/>
  <c r="T122" i="11"/>
  <c r="X122" i="11" s="1"/>
  <c r="T121" i="11"/>
  <c r="X120" i="11"/>
  <c r="T120" i="11"/>
  <c r="V120" i="11" s="1"/>
  <c r="X119" i="11"/>
  <c r="V119" i="11"/>
  <c r="T119" i="11"/>
  <c r="T118" i="11"/>
  <c r="X118" i="11" s="1"/>
  <c r="T117" i="11"/>
  <c r="X116" i="11"/>
  <c r="T116" i="11"/>
  <c r="V116" i="11" s="1"/>
  <c r="X115" i="11"/>
  <c r="V115" i="11"/>
  <c r="T115" i="11"/>
  <c r="T114" i="11"/>
  <c r="X114" i="11" s="1"/>
  <c r="T113" i="11"/>
  <c r="X112" i="11"/>
  <c r="T112" i="11"/>
  <c r="V112" i="11" s="1"/>
  <c r="X111" i="11"/>
  <c r="V111" i="11"/>
  <c r="T111" i="11"/>
  <c r="T110" i="11"/>
  <c r="X110" i="11" s="1"/>
  <c r="T109" i="11"/>
  <c r="X108" i="11"/>
  <c r="T108" i="11"/>
  <c r="V108" i="11" s="1"/>
  <c r="X107" i="11"/>
  <c r="V107" i="11"/>
  <c r="T107" i="11"/>
  <c r="T106" i="11"/>
  <c r="X106" i="11" s="1"/>
  <c r="T105" i="11"/>
  <c r="X104" i="11"/>
  <c r="T104" i="11"/>
  <c r="V104" i="11" s="1"/>
  <c r="X103" i="11"/>
  <c r="V103" i="11"/>
  <c r="T103" i="11"/>
  <c r="T102" i="11"/>
  <c r="X102" i="11" s="1"/>
  <c r="T101" i="11"/>
  <c r="X100" i="11"/>
  <c r="T100" i="11"/>
  <c r="V100" i="11" s="1"/>
  <c r="X99" i="11"/>
  <c r="V99" i="11"/>
  <c r="T99" i="11"/>
  <c r="T98" i="11"/>
  <c r="X98" i="11" s="1"/>
  <c r="T97" i="11"/>
  <c r="X96" i="11"/>
  <c r="T96" i="11"/>
  <c r="V96" i="11" s="1"/>
  <c r="X95" i="11"/>
  <c r="V95" i="11"/>
  <c r="T95" i="11"/>
  <c r="T94" i="11"/>
  <c r="X94" i="11" s="1"/>
  <c r="T93" i="11"/>
  <c r="X92" i="11"/>
  <c r="T92" i="11"/>
  <c r="V92" i="11" s="1"/>
  <c r="X91" i="11"/>
  <c r="V91" i="11"/>
  <c r="T91" i="11"/>
  <c r="T90" i="11"/>
  <c r="X90" i="11" s="1"/>
  <c r="T89" i="11"/>
  <c r="X88" i="11"/>
  <c r="T88" i="11"/>
  <c r="V88" i="11" s="1"/>
  <c r="X87" i="11"/>
  <c r="V87" i="11"/>
  <c r="T87" i="11"/>
  <c r="T86" i="11"/>
  <c r="X86" i="11" s="1"/>
  <c r="T85" i="11"/>
  <c r="X84" i="11"/>
  <c r="T84" i="11"/>
  <c r="V84" i="11" s="1"/>
  <c r="X83" i="11"/>
  <c r="V83" i="11"/>
  <c r="T83" i="11"/>
  <c r="T82" i="11"/>
  <c r="X82" i="11" s="1"/>
  <c r="T81" i="11"/>
  <c r="X80" i="11"/>
  <c r="T80" i="11"/>
  <c r="V80" i="11" s="1"/>
  <c r="X79" i="11"/>
  <c r="V79" i="11"/>
  <c r="T79" i="11"/>
  <c r="T78" i="11"/>
  <c r="X78" i="11" s="1"/>
  <c r="T77" i="11"/>
  <c r="X76" i="11"/>
  <c r="T76" i="11"/>
  <c r="V76" i="11" s="1"/>
  <c r="X75" i="11"/>
  <c r="V75" i="11"/>
  <c r="T75" i="11"/>
  <c r="T74" i="11"/>
  <c r="X74" i="11" s="1"/>
  <c r="T73" i="11"/>
  <c r="X72" i="11"/>
  <c r="V72" i="11"/>
  <c r="T72" i="11"/>
  <c r="X71" i="11"/>
  <c r="V71" i="11"/>
  <c r="T71" i="11"/>
  <c r="T70" i="11"/>
  <c r="X70" i="11" s="1"/>
  <c r="T69" i="11"/>
  <c r="X68" i="11"/>
  <c r="V68" i="11"/>
  <c r="T68" i="11"/>
  <c r="X67" i="11"/>
  <c r="V67" i="11"/>
  <c r="T67" i="11"/>
  <c r="V66" i="11"/>
  <c r="T66" i="11"/>
  <c r="X66" i="11" s="1"/>
  <c r="T65" i="11"/>
  <c r="X64" i="11"/>
  <c r="V64" i="11"/>
  <c r="T64" i="11"/>
  <c r="X63" i="11"/>
  <c r="V63" i="11"/>
  <c r="T63" i="11"/>
  <c r="T62" i="11"/>
  <c r="X62" i="11" s="1"/>
  <c r="T61" i="11"/>
  <c r="X60" i="11"/>
  <c r="V60" i="11"/>
  <c r="T60" i="11"/>
  <c r="X59" i="11"/>
  <c r="V59" i="11"/>
  <c r="T59" i="11"/>
  <c r="T58" i="11"/>
  <c r="X58" i="11" s="1"/>
  <c r="T57" i="11"/>
  <c r="X56" i="11"/>
  <c r="V56" i="11"/>
  <c r="T56" i="11"/>
  <c r="X55" i="11"/>
  <c r="V55" i="11"/>
  <c r="T55" i="11"/>
  <c r="T54" i="11"/>
  <c r="X54" i="11" s="1"/>
  <c r="T53" i="11"/>
  <c r="X52" i="11"/>
  <c r="V52" i="11"/>
  <c r="T52" i="11"/>
  <c r="X51" i="11"/>
  <c r="V51" i="11"/>
  <c r="T51" i="11"/>
  <c r="V50" i="11"/>
  <c r="T50" i="11"/>
  <c r="X50" i="11" s="1"/>
  <c r="T49" i="11"/>
  <c r="X48" i="11"/>
  <c r="V48" i="11"/>
  <c r="T48" i="11"/>
  <c r="X47" i="11"/>
  <c r="V47" i="11"/>
  <c r="T47" i="11"/>
  <c r="T46" i="11"/>
  <c r="X46" i="11" s="1"/>
  <c r="T45" i="11"/>
  <c r="X44" i="11"/>
  <c r="V44" i="11"/>
  <c r="T44" i="11"/>
  <c r="X43" i="11"/>
  <c r="V43" i="11"/>
  <c r="T43" i="11"/>
  <c r="T42" i="11"/>
  <c r="X42" i="11" s="1"/>
  <c r="T41" i="11"/>
  <c r="X40" i="11"/>
  <c r="V40" i="11"/>
  <c r="T40" i="11"/>
  <c r="X39" i="11"/>
  <c r="V39" i="11"/>
  <c r="T39" i="11"/>
  <c r="T38" i="11"/>
  <c r="X38" i="11" s="1"/>
  <c r="T37" i="11"/>
  <c r="X36" i="11"/>
  <c r="V36" i="11"/>
  <c r="T36" i="11"/>
  <c r="X35" i="11"/>
  <c r="V35" i="11"/>
  <c r="T35" i="11"/>
  <c r="V34" i="11"/>
  <c r="T34" i="11"/>
  <c r="X34" i="11" s="1"/>
  <c r="T33" i="11"/>
  <c r="X32" i="11"/>
  <c r="V32" i="11"/>
  <c r="T32" i="11"/>
  <c r="X31" i="11"/>
  <c r="V31" i="11"/>
  <c r="T31" i="11"/>
  <c r="T30" i="11"/>
  <c r="X30" i="11" s="1"/>
  <c r="T29" i="11"/>
  <c r="X28" i="11"/>
  <c r="V28" i="11"/>
  <c r="T28" i="11"/>
  <c r="X27" i="11"/>
  <c r="V27" i="11"/>
  <c r="T27" i="11"/>
  <c r="T26" i="11"/>
  <c r="X26" i="11" s="1"/>
  <c r="T25" i="11"/>
  <c r="X24" i="11"/>
  <c r="V24" i="11"/>
  <c r="T24" i="11"/>
  <c r="X23" i="11"/>
  <c r="V23" i="11"/>
  <c r="T23" i="11"/>
  <c r="T22" i="11"/>
  <c r="X22" i="11" s="1"/>
  <c r="T21" i="11"/>
  <c r="X20" i="11"/>
  <c r="V20" i="11"/>
  <c r="T20" i="11"/>
  <c r="T19" i="11"/>
  <c r="X19" i="11" s="1"/>
  <c r="V18" i="11"/>
  <c r="T18" i="11"/>
  <c r="X18" i="11" s="1"/>
  <c r="T17" i="11"/>
  <c r="V17" i="11" s="1"/>
  <c r="X16" i="11"/>
  <c r="V16" i="11"/>
  <c r="T16" i="11"/>
  <c r="X15" i="11"/>
  <c r="V15" i="11"/>
  <c r="T15" i="11"/>
  <c r="T14" i="11"/>
  <c r="X14" i="11" s="1"/>
  <c r="X13" i="11"/>
  <c r="T13" i="11"/>
  <c r="V13" i="11" s="1"/>
  <c r="T12" i="11"/>
  <c r="V12" i="11" s="1"/>
  <c r="T11" i="11"/>
  <c r="X11" i="11" s="1"/>
  <c r="X10" i="11"/>
  <c r="T10" i="11"/>
  <c r="V10" i="11" s="1"/>
  <c r="X9" i="11"/>
  <c r="V9" i="11"/>
  <c r="T9" i="11"/>
  <c r="T8" i="11"/>
  <c r="V8" i="11" s="1"/>
  <c r="T7" i="11"/>
  <c r="X7" i="11" s="1"/>
  <c r="X6" i="11"/>
  <c r="T6" i="11"/>
  <c r="V6" i="11" s="1"/>
  <c r="X5" i="11"/>
  <c r="V5" i="11"/>
  <c r="T5" i="11"/>
  <c r="T4" i="11"/>
  <c r="X4" i="11" s="1"/>
  <c r="T3" i="11"/>
  <c r="T182" i="11" s="1"/>
  <c r="X25" i="11" l="1"/>
  <c r="V25" i="11"/>
  <c r="X73" i="11"/>
  <c r="V73" i="11"/>
  <c r="X77" i="11"/>
  <c r="V77" i="11"/>
  <c r="X81" i="11"/>
  <c r="V81" i="11"/>
  <c r="X85" i="11"/>
  <c r="V85" i="11"/>
  <c r="X93" i="11"/>
  <c r="V93" i="11"/>
  <c r="X109" i="11"/>
  <c r="V109" i="11"/>
  <c r="X113" i="11"/>
  <c r="V113" i="11"/>
  <c r="X117" i="11"/>
  <c r="V117" i="11"/>
  <c r="X121" i="11"/>
  <c r="V121" i="11"/>
  <c r="X125" i="11"/>
  <c r="V125" i="11"/>
  <c r="X129" i="11"/>
  <c r="V129" i="11"/>
  <c r="X161" i="11"/>
  <c r="V161" i="11"/>
  <c r="V4" i="11"/>
  <c r="X29" i="11"/>
  <c r="V29" i="11"/>
  <c r="V38" i="11"/>
  <c r="X45" i="11"/>
  <c r="V45" i="11"/>
  <c r="X61" i="11"/>
  <c r="V61" i="11"/>
  <c r="V3" i="11"/>
  <c r="V7" i="11"/>
  <c r="X8" i="11"/>
  <c r="V11" i="11"/>
  <c r="X12" i="11"/>
  <c r="V14" i="11"/>
  <c r="X17" i="11"/>
  <c r="V19" i="11"/>
  <c r="V26" i="11"/>
  <c r="X33" i="11"/>
  <c r="V33" i="11"/>
  <c r="V42" i="11"/>
  <c r="X49" i="11"/>
  <c r="V49" i="11"/>
  <c r="V58" i="11"/>
  <c r="X65" i="11"/>
  <c r="V65" i="11"/>
  <c r="V74" i="11"/>
  <c r="V78" i="11"/>
  <c r="V82" i="11"/>
  <c r="V86" i="11"/>
  <c r="V90" i="11"/>
  <c r="V94" i="11"/>
  <c r="V98" i="11"/>
  <c r="V102" i="11"/>
  <c r="V106" i="11"/>
  <c r="V110" i="11"/>
  <c r="V114" i="11"/>
  <c r="V118" i="11"/>
  <c r="V122" i="11"/>
  <c r="V126" i="11"/>
  <c r="V130" i="11"/>
  <c r="V134" i="11"/>
  <c r="V138" i="11"/>
  <c r="V142" i="11"/>
  <c r="X149" i="11"/>
  <c r="V149" i="11"/>
  <c r="X153" i="11"/>
  <c r="V153" i="11"/>
  <c r="V162" i="11"/>
  <c r="X169" i="11"/>
  <c r="V169" i="11"/>
  <c r="V178" i="11"/>
  <c r="X3" i="11"/>
  <c r="X21" i="11"/>
  <c r="V21" i="11"/>
  <c r="V30" i="11"/>
  <c r="X37" i="11"/>
  <c r="V37" i="11"/>
  <c r="V46" i="11"/>
  <c r="X53" i="11"/>
  <c r="V53" i="11"/>
  <c r="V62" i="11"/>
  <c r="X69" i="11"/>
  <c r="V69" i="11"/>
  <c r="V146" i="11"/>
  <c r="X157" i="11"/>
  <c r="V157" i="11"/>
  <c r="V166" i="11"/>
  <c r="X173" i="11"/>
  <c r="V173" i="11"/>
  <c r="X41" i="11"/>
  <c r="V41" i="11"/>
  <c r="X57" i="11"/>
  <c r="V57" i="11"/>
  <c r="X89" i="11"/>
  <c r="V89" i="11"/>
  <c r="X97" i="11"/>
  <c r="V97" i="11"/>
  <c r="X101" i="11"/>
  <c r="V101" i="11"/>
  <c r="X105" i="11"/>
  <c r="V105" i="11"/>
  <c r="X133" i="11"/>
  <c r="V133" i="11"/>
  <c r="X137" i="11"/>
  <c r="V137" i="11"/>
  <c r="X141" i="11"/>
  <c r="V141" i="11"/>
  <c r="X177" i="11"/>
  <c r="V177" i="11"/>
  <c r="V22" i="11"/>
  <c r="V54" i="11"/>
  <c r="V70" i="11"/>
  <c r="X145" i="11"/>
  <c r="V145" i="11"/>
  <c r="V158" i="11"/>
  <c r="X165" i="11"/>
  <c r="V165" i="11"/>
  <c r="V174" i="11"/>
  <c r="X182" i="11" l="1"/>
  <c r="V182" i="11"/>
  <c r="X193" i="10" l="1"/>
  <c r="V193" i="10"/>
  <c r="T193" i="10"/>
  <c r="T192" i="10"/>
  <c r="X192" i="10" s="1"/>
  <c r="X191" i="10"/>
  <c r="T191" i="10"/>
  <c r="V191" i="10" s="1"/>
  <c r="X190" i="10"/>
  <c r="V190" i="10"/>
  <c r="T190" i="10"/>
  <c r="T189" i="10"/>
  <c r="X189" i="10" s="1"/>
  <c r="V188" i="10"/>
  <c r="T188" i="10"/>
  <c r="X188" i="10" s="1"/>
  <c r="T187" i="10"/>
  <c r="V187" i="10" s="1"/>
  <c r="X186" i="10"/>
  <c r="V186" i="10"/>
  <c r="T186" i="10"/>
  <c r="X185" i="10"/>
  <c r="V185" i="10"/>
  <c r="T185" i="10"/>
  <c r="T184" i="10"/>
  <c r="X184" i="10" s="1"/>
  <c r="X183" i="10"/>
  <c r="T183" i="10"/>
  <c r="V183" i="10" s="1"/>
  <c r="X182" i="10"/>
  <c r="V182" i="10"/>
  <c r="T182" i="10"/>
  <c r="T181" i="10"/>
  <c r="X181" i="10" s="1"/>
  <c r="V180" i="10"/>
  <c r="T180" i="10"/>
  <c r="X180" i="10" s="1"/>
  <c r="T179" i="10"/>
  <c r="V179" i="10" s="1"/>
  <c r="X178" i="10"/>
  <c r="V178" i="10"/>
  <c r="T178" i="10"/>
  <c r="X177" i="10"/>
  <c r="V177" i="10"/>
  <c r="T177" i="10"/>
  <c r="T176" i="10"/>
  <c r="X176" i="10" s="1"/>
  <c r="X175" i="10"/>
  <c r="T175" i="10"/>
  <c r="V175" i="10" s="1"/>
  <c r="X174" i="10"/>
  <c r="V174" i="10"/>
  <c r="T174" i="10"/>
  <c r="T173" i="10"/>
  <c r="X173" i="10" s="1"/>
  <c r="V172" i="10"/>
  <c r="T172" i="10"/>
  <c r="X172" i="10" s="1"/>
  <c r="T171" i="10"/>
  <c r="V171" i="10" s="1"/>
  <c r="X170" i="10"/>
  <c r="V170" i="10"/>
  <c r="T170" i="10"/>
  <c r="X169" i="10"/>
  <c r="V169" i="10"/>
  <c r="T169" i="10"/>
  <c r="T168" i="10"/>
  <c r="X168" i="10" s="1"/>
  <c r="X167" i="10"/>
  <c r="T167" i="10"/>
  <c r="V167" i="10" s="1"/>
  <c r="X166" i="10"/>
  <c r="V166" i="10"/>
  <c r="T166" i="10"/>
  <c r="T165" i="10"/>
  <c r="X165" i="10" s="1"/>
  <c r="V164" i="10"/>
  <c r="T164" i="10"/>
  <c r="X164" i="10" s="1"/>
  <c r="T163" i="10"/>
  <c r="V163" i="10" s="1"/>
  <c r="X162" i="10"/>
  <c r="V162" i="10"/>
  <c r="T162" i="10"/>
  <c r="X161" i="10"/>
  <c r="V161" i="10"/>
  <c r="T161" i="10"/>
  <c r="T160" i="10"/>
  <c r="X160" i="10" s="1"/>
  <c r="X159" i="10"/>
  <c r="T159" i="10"/>
  <c r="V159" i="10" s="1"/>
  <c r="X158" i="10"/>
  <c r="V158" i="10"/>
  <c r="T158" i="10"/>
  <c r="T157" i="10"/>
  <c r="X157" i="10" s="1"/>
  <c r="V156" i="10"/>
  <c r="T156" i="10"/>
  <c r="X156" i="10" s="1"/>
  <c r="T155" i="10"/>
  <c r="V155" i="10" s="1"/>
  <c r="X154" i="10"/>
  <c r="V154" i="10"/>
  <c r="T154" i="10"/>
  <c r="X153" i="10"/>
  <c r="V153" i="10"/>
  <c r="T153" i="10"/>
  <c r="T152" i="10"/>
  <c r="X152" i="10" s="1"/>
  <c r="X151" i="10"/>
  <c r="T151" i="10"/>
  <c r="V151" i="10" s="1"/>
  <c r="X150" i="10"/>
  <c r="V150" i="10"/>
  <c r="T150" i="10"/>
  <c r="T149" i="10"/>
  <c r="X149" i="10" s="1"/>
  <c r="V148" i="10"/>
  <c r="T148" i="10"/>
  <c r="X148" i="10" s="1"/>
  <c r="T147" i="10"/>
  <c r="V147" i="10" s="1"/>
  <c r="X146" i="10"/>
  <c r="V146" i="10"/>
  <c r="T146" i="10"/>
  <c r="X145" i="10"/>
  <c r="V145" i="10"/>
  <c r="T145" i="10"/>
  <c r="T144" i="10"/>
  <c r="X144" i="10" s="1"/>
  <c r="X143" i="10"/>
  <c r="T143" i="10"/>
  <c r="V143" i="10" s="1"/>
  <c r="X142" i="10"/>
  <c r="V142" i="10"/>
  <c r="T142" i="10"/>
  <c r="T141" i="10"/>
  <c r="X141" i="10" s="1"/>
  <c r="V140" i="10"/>
  <c r="T140" i="10"/>
  <c r="X140" i="10" s="1"/>
  <c r="T139" i="10"/>
  <c r="V139" i="10" s="1"/>
  <c r="X138" i="10"/>
  <c r="V138" i="10"/>
  <c r="T138" i="10"/>
  <c r="X137" i="10"/>
  <c r="V137" i="10"/>
  <c r="T137" i="10"/>
  <c r="T136" i="10"/>
  <c r="X136" i="10" s="1"/>
  <c r="X135" i="10"/>
  <c r="T135" i="10"/>
  <c r="V135" i="10" s="1"/>
  <c r="X134" i="10"/>
  <c r="V134" i="10"/>
  <c r="T134" i="10"/>
  <c r="T133" i="10"/>
  <c r="X133" i="10" s="1"/>
  <c r="V132" i="10"/>
  <c r="T132" i="10"/>
  <c r="X132" i="10" s="1"/>
  <c r="T131" i="10"/>
  <c r="V131" i="10" s="1"/>
  <c r="X130" i="10"/>
  <c r="V130" i="10"/>
  <c r="T130" i="10"/>
  <c r="X129" i="10"/>
  <c r="V129" i="10"/>
  <c r="T129" i="10"/>
  <c r="T128" i="10"/>
  <c r="X128" i="10" s="1"/>
  <c r="X127" i="10"/>
  <c r="T127" i="10"/>
  <c r="V127" i="10" s="1"/>
  <c r="X126" i="10"/>
  <c r="V126" i="10"/>
  <c r="T126" i="10"/>
  <c r="T125" i="10"/>
  <c r="X125" i="10" s="1"/>
  <c r="V124" i="10"/>
  <c r="T124" i="10"/>
  <c r="X124" i="10" s="1"/>
  <c r="T123" i="10"/>
  <c r="V123" i="10" s="1"/>
  <c r="X122" i="10"/>
  <c r="V122" i="10"/>
  <c r="T122" i="10"/>
  <c r="X121" i="10"/>
  <c r="V121" i="10"/>
  <c r="T121" i="10"/>
  <c r="T120" i="10"/>
  <c r="X120" i="10" s="1"/>
  <c r="X119" i="10"/>
  <c r="T119" i="10"/>
  <c r="V119" i="10" s="1"/>
  <c r="X118" i="10"/>
  <c r="V118" i="10"/>
  <c r="T118" i="10"/>
  <c r="T117" i="10"/>
  <c r="X117" i="10" s="1"/>
  <c r="V116" i="10"/>
  <c r="T116" i="10"/>
  <c r="X116" i="10" s="1"/>
  <c r="T115" i="10"/>
  <c r="V115" i="10" s="1"/>
  <c r="X114" i="10"/>
  <c r="V114" i="10"/>
  <c r="T114" i="10"/>
  <c r="X113" i="10"/>
  <c r="V113" i="10"/>
  <c r="T113" i="10"/>
  <c r="T112" i="10"/>
  <c r="X112" i="10" s="1"/>
  <c r="X111" i="10"/>
  <c r="T111" i="10"/>
  <c r="V111" i="10" s="1"/>
  <c r="X110" i="10"/>
  <c r="V110" i="10"/>
  <c r="T110" i="10"/>
  <c r="T109" i="10"/>
  <c r="X109" i="10" s="1"/>
  <c r="V108" i="10"/>
  <c r="T108" i="10"/>
  <c r="X108" i="10" s="1"/>
  <c r="T107" i="10"/>
  <c r="V107" i="10" s="1"/>
  <c r="X106" i="10"/>
  <c r="V106" i="10"/>
  <c r="T106" i="10"/>
  <c r="X105" i="10"/>
  <c r="V105" i="10"/>
  <c r="T105" i="10"/>
  <c r="T104" i="10"/>
  <c r="X104" i="10" s="1"/>
  <c r="X103" i="10"/>
  <c r="T103" i="10"/>
  <c r="V103" i="10" s="1"/>
  <c r="X102" i="10"/>
  <c r="V102" i="10"/>
  <c r="T102" i="10"/>
  <c r="T101" i="10"/>
  <c r="X101" i="10" s="1"/>
  <c r="V100" i="10"/>
  <c r="T100" i="10"/>
  <c r="X100" i="10" s="1"/>
  <c r="T99" i="10"/>
  <c r="V99" i="10" s="1"/>
  <c r="X98" i="10"/>
  <c r="V98" i="10"/>
  <c r="T98" i="10"/>
  <c r="X97" i="10"/>
  <c r="V97" i="10"/>
  <c r="T97" i="10"/>
  <c r="T96" i="10"/>
  <c r="X96" i="10" s="1"/>
  <c r="X95" i="10"/>
  <c r="T95" i="10"/>
  <c r="V95" i="10" s="1"/>
  <c r="X94" i="10"/>
  <c r="V94" i="10"/>
  <c r="T94" i="10"/>
  <c r="T93" i="10"/>
  <c r="X93" i="10" s="1"/>
  <c r="V92" i="10"/>
  <c r="T92" i="10"/>
  <c r="X92" i="10" s="1"/>
  <c r="T91" i="10"/>
  <c r="V91" i="10" s="1"/>
  <c r="X90" i="10"/>
  <c r="V90" i="10"/>
  <c r="T90" i="10"/>
  <c r="X89" i="10"/>
  <c r="V89" i="10"/>
  <c r="T89" i="10"/>
  <c r="T88" i="10"/>
  <c r="X88" i="10" s="1"/>
  <c r="X87" i="10"/>
  <c r="T87" i="10"/>
  <c r="V87" i="10" s="1"/>
  <c r="X86" i="10"/>
  <c r="V86" i="10"/>
  <c r="T86" i="10"/>
  <c r="T85" i="10"/>
  <c r="X85" i="10" s="1"/>
  <c r="V84" i="10"/>
  <c r="T84" i="10"/>
  <c r="X84" i="10" s="1"/>
  <c r="T83" i="10"/>
  <c r="V83" i="10" s="1"/>
  <c r="X82" i="10"/>
  <c r="V82" i="10"/>
  <c r="T82" i="10"/>
  <c r="X81" i="10"/>
  <c r="V81" i="10"/>
  <c r="T81" i="10"/>
  <c r="T80" i="10"/>
  <c r="X80" i="10" s="1"/>
  <c r="X79" i="10"/>
  <c r="T79" i="10"/>
  <c r="V79" i="10" s="1"/>
  <c r="X78" i="10"/>
  <c r="V78" i="10"/>
  <c r="T78" i="10"/>
  <c r="T77" i="10"/>
  <c r="X77" i="10" s="1"/>
  <c r="V76" i="10"/>
  <c r="T76" i="10"/>
  <c r="X76" i="10" s="1"/>
  <c r="T75" i="10"/>
  <c r="V75" i="10" s="1"/>
  <c r="X74" i="10"/>
  <c r="V74" i="10"/>
  <c r="T74" i="10"/>
  <c r="X73" i="10"/>
  <c r="V73" i="10"/>
  <c r="T73" i="10"/>
  <c r="T72" i="10"/>
  <c r="X72" i="10" s="1"/>
  <c r="X71" i="10"/>
  <c r="T71" i="10"/>
  <c r="V71" i="10" s="1"/>
  <c r="X70" i="10"/>
  <c r="V70" i="10"/>
  <c r="T70" i="10"/>
  <c r="T69" i="10"/>
  <c r="X69" i="10" s="1"/>
  <c r="V68" i="10"/>
  <c r="T68" i="10"/>
  <c r="X68" i="10" s="1"/>
  <c r="T67" i="10"/>
  <c r="V67" i="10" s="1"/>
  <c r="X66" i="10"/>
  <c r="V66" i="10"/>
  <c r="T66" i="10"/>
  <c r="X65" i="10"/>
  <c r="V65" i="10"/>
  <c r="T65" i="10"/>
  <c r="T64" i="10"/>
  <c r="X64" i="10" s="1"/>
  <c r="X63" i="10"/>
  <c r="T63" i="10"/>
  <c r="V63" i="10" s="1"/>
  <c r="X62" i="10"/>
  <c r="V62" i="10"/>
  <c r="T62" i="10"/>
  <c r="T61" i="10"/>
  <c r="X61" i="10" s="1"/>
  <c r="V60" i="10"/>
  <c r="T60" i="10"/>
  <c r="X60" i="10" s="1"/>
  <c r="T59" i="10"/>
  <c r="V59" i="10" s="1"/>
  <c r="X58" i="10"/>
  <c r="V58" i="10"/>
  <c r="T58" i="10"/>
  <c r="X57" i="10"/>
  <c r="V57" i="10"/>
  <c r="T57" i="10"/>
  <c r="T56" i="10"/>
  <c r="X56" i="10" s="1"/>
  <c r="X55" i="10"/>
  <c r="T55" i="10"/>
  <c r="V55" i="10" s="1"/>
  <c r="X54" i="10"/>
  <c r="V54" i="10"/>
  <c r="T54" i="10"/>
  <c r="T53" i="10"/>
  <c r="X53" i="10" s="1"/>
  <c r="V52" i="10"/>
  <c r="T52" i="10"/>
  <c r="X52" i="10" s="1"/>
  <c r="T51" i="10"/>
  <c r="V51" i="10" s="1"/>
  <c r="X50" i="10"/>
  <c r="V50" i="10"/>
  <c r="T50" i="10"/>
  <c r="X49" i="10"/>
  <c r="V49" i="10"/>
  <c r="T49" i="10"/>
  <c r="T48" i="10"/>
  <c r="X48" i="10" s="1"/>
  <c r="X47" i="10"/>
  <c r="T47" i="10"/>
  <c r="V47" i="10" s="1"/>
  <c r="X46" i="10"/>
  <c r="V46" i="10"/>
  <c r="T46" i="10"/>
  <c r="T45" i="10"/>
  <c r="X45" i="10" s="1"/>
  <c r="V44" i="10"/>
  <c r="T44" i="10"/>
  <c r="X44" i="10" s="1"/>
  <c r="T43" i="10"/>
  <c r="V43" i="10" s="1"/>
  <c r="X42" i="10"/>
  <c r="V42" i="10"/>
  <c r="T42" i="10"/>
  <c r="X41" i="10"/>
  <c r="V41" i="10"/>
  <c r="T41" i="10"/>
  <c r="T40" i="10"/>
  <c r="X40" i="10" s="1"/>
  <c r="X39" i="10"/>
  <c r="T39" i="10"/>
  <c r="V39" i="10" s="1"/>
  <c r="X38" i="10"/>
  <c r="V38" i="10"/>
  <c r="T38" i="10"/>
  <c r="T37" i="10"/>
  <c r="X37" i="10" s="1"/>
  <c r="V36" i="10"/>
  <c r="T36" i="10"/>
  <c r="X36" i="10" s="1"/>
  <c r="T35" i="10"/>
  <c r="V35" i="10" s="1"/>
  <c r="X34" i="10"/>
  <c r="V34" i="10"/>
  <c r="T34" i="10"/>
  <c r="X33" i="10"/>
  <c r="V33" i="10"/>
  <c r="T33" i="10"/>
  <c r="T32" i="10"/>
  <c r="X32" i="10" s="1"/>
  <c r="X31" i="10"/>
  <c r="T31" i="10"/>
  <c r="V31" i="10" s="1"/>
  <c r="X30" i="10"/>
  <c r="V30" i="10"/>
  <c r="T30" i="10"/>
  <c r="T29" i="10"/>
  <c r="X29" i="10" s="1"/>
  <c r="V28" i="10"/>
  <c r="T28" i="10"/>
  <c r="X28" i="10" s="1"/>
  <c r="T27" i="10"/>
  <c r="V27" i="10" s="1"/>
  <c r="X26" i="10"/>
  <c r="V26" i="10"/>
  <c r="T26" i="10"/>
  <c r="X25" i="10"/>
  <c r="V25" i="10"/>
  <c r="T25" i="10"/>
  <c r="T24" i="10"/>
  <c r="X24" i="10" s="1"/>
  <c r="T23" i="10"/>
  <c r="X23" i="10" s="1"/>
  <c r="X22" i="10"/>
  <c r="V22" i="10"/>
  <c r="T22" i="10"/>
  <c r="X21" i="10"/>
  <c r="V21" i="10"/>
  <c r="T21" i="10"/>
  <c r="T20" i="10"/>
  <c r="V20" i="10" s="1"/>
  <c r="T19" i="10"/>
  <c r="X19" i="10" s="1"/>
  <c r="X18" i="10"/>
  <c r="V18" i="10"/>
  <c r="T18" i="10"/>
  <c r="X17" i="10"/>
  <c r="V17" i="10"/>
  <c r="T17" i="10"/>
  <c r="T16" i="10"/>
  <c r="X16" i="10" s="1"/>
  <c r="T15" i="10"/>
  <c r="X15" i="10" s="1"/>
  <c r="X14" i="10"/>
  <c r="V14" i="10"/>
  <c r="T14" i="10"/>
  <c r="X13" i="10"/>
  <c r="V13" i="10"/>
  <c r="T13" i="10"/>
  <c r="T12" i="10"/>
  <c r="V12" i="10" s="1"/>
  <c r="T11" i="10"/>
  <c r="X11" i="10" s="1"/>
  <c r="X10" i="10"/>
  <c r="V10" i="10"/>
  <c r="T10" i="10"/>
  <c r="X9" i="10"/>
  <c r="V9" i="10"/>
  <c r="T9" i="10"/>
  <c r="T8" i="10"/>
  <c r="X8" i="10" s="1"/>
  <c r="T7" i="10"/>
  <c r="X7" i="10" s="1"/>
  <c r="X6" i="10"/>
  <c r="V6" i="10"/>
  <c r="T6" i="10"/>
  <c r="X5" i="10"/>
  <c r="V5" i="10"/>
  <c r="T5" i="10"/>
  <c r="T4" i="10"/>
  <c r="X4" i="10" s="1"/>
  <c r="T3" i="10"/>
  <c r="T195" i="10" l="1"/>
  <c r="V4" i="10"/>
  <c r="V8" i="10"/>
  <c r="V16" i="10"/>
  <c r="V24" i="10"/>
  <c r="V3" i="10"/>
  <c r="V7" i="10"/>
  <c r="V11" i="10"/>
  <c r="X12" i="10"/>
  <c r="V15" i="10"/>
  <c r="V19" i="10"/>
  <c r="X20" i="10"/>
  <c r="V23" i="10"/>
  <c r="X27" i="10"/>
  <c r="V29" i="10"/>
  <c r="V32" i="10"/>
  <c r="X35" i="10"/>
  <c r="V37" i="10"/>
  <c r="V40" i="10"/>
  <c r="X43" i="10"/>
  <c r="V45" i="10"/>
  <c r="V48" i="10"/>
  <c r="X51" i="10"/>
  <c r="V53" i="10"/>
  <c r="V56" i="10"/>
  <c r="X59" i="10"/>
  <c r="V61" i="10"/>
  <c r="V64" i="10"/>
  <c r="X67" i="10"/>
  <c r="V69" i="10"/>
  <c r="V72" i="10"/>
  <c r="X75" i="10"/>
  <c r="V77" i="10"/>
  <c r="V80" i="10"/>
  <c r="X83" i="10"/>
  <c r="V85" i="10"/>
  <c r="V88" i="10"/>
  <c r="X91" i="10"/>
  <c r="V93" i="10"/>
  <c r="V96" i="10"/>
  <c r="X99" i="10"/>
  <c r="V101" i="10"/>
  <c r="V104" i="10"/>
  <c r="X107" i="10"/>
  <c r="V109" i="10"/>
  <c r="V112" i="10"/>
  <c r="X115" i="10"/>
  <c r="V117" i="10"/>
  <c r="V120" i="10"/>
  <c r="X123" i="10"/>
  <c r="V125" i="10"/>
  <c r="V128" i="10"/>
  <c r="X131" i="10"/>
  <c r="V133" i="10"/>
  <c r="V136" i="10"/>
  <c r="X139" i="10"/>
  <c r="V141" i="10"/>
  <c r="V144" i="10"/>
  <c r="X147" i="10"/>
  <c r="V149" i="10"/>
  <c r="V152" i="10"/>
  <c r="X155" i="10"/>
  <c r="V157" i="10"/>
  <c r="V160" i="10"/>
  <c r="X163" i="10"/>
  <c r="V165" i="10"/>
  <c r="V168" i="10"/>
  <c r="X171" i="10"/>
  <c r="V173" i="10"/>
  <c r="V176" i="10"/>
  <c r="X179" i="10"/>
  <c r="V181" i="10"/>
  <c r="V184" i="10"/>
  <c r="X187" i="10"/>
  <c r="V189" i="10"/>
  <c r="V192" i="10"/>
  <c r="X3" i="10"/>
  <c r="V195" i="10" l="1"/>
  <c r="X195" i="10"/>
  <c r="T204" i="9" l="1"/>
  <c r="X203" i="9"/>
  <c r="V203" i="9"/>
  <c r="T203" i="9"/>
  <c r="X202" i="9"/>
  <c r="T202" i="9"/>
  <c r="V202" i="9" s="1"/>
  <c r="T201" i="9"/>
  <c r="T200" i="9"/>
  <c r="V200" i="9" s="1"/>
  <c r="X199" i="9"/>
  <c r="V199" i="9"/>
  <c r="T199" i="9"/>
  <c r="T198" i="9"/>
  <c r="T197" i="9"/>
  <c r="X197" i="9" s="1"/>
  <c r="T196" i="9"/>
  <c r="X195" i="9"/>
  <c r="V195" i="9"/>
  <c r="T195" i="9"/>
  <c r="X194" i="9"/>
  <c r="V194" i="9"/>
  <c r="X193" i="9"/>
  <c r="V193" i="9"/>
  <c r="X192" i="9"/>
  <c r="V192" i="9"/>
  <c r="X191" i="9"/>
  <c r="V191" i="9"/>
  <c r="X190" i="9"/>
  <c r="T190" i="9"/>
  <c r="V190" i="9" s="1"/>
  <c r="T189" i="9"/>
  <c r="T188" i="9"/>
  <c r="V188" i="9" s="1"/>
  <c r="X187" i="9"/>
  <c r="V187" i="9"/>
  <c r="T187" i="9"/>
  <c r="T186" i="9"/>
  <c r="T185" i="9"/>
  <c r="X185" i="9" s="1"/>
  <c r="T184" i="9"/>
  <c r="X183" i="9"/>
  <c r="V183" i="9"/>
  <c r="T183" i="9"/>
  <c r="X182" i="9"/>
  <c r="T182" i="9"/>
  <c r="V182" i="9" s="1"/>
  <c r="T181" i="9"/>
  <c r="T180" i="9"/>
  <c r="V180" i="9" s="1"/>
  <c r="X179" i="9"/>
  <c r="V179" i="9"/>
  <c r="T179" i="9"/>
  <c r="T178" i="9"/>
  <c r="T177" i="9"/>
  <c r="X177" i="9" s="1"/>
  <c r="T176" i="9"/>
  <c r="X175" i="9"/>
  <c r="V175" i="9"/>
  <c r="T175" i="9"/>
  <c r="X174" i="9"/>
  <c r="T174" i="9"/>
  <c r="V174" i="9" s="1"/>
  <c r="T173" i="9"/>
  <c r="T172" i="9"/>
  <c r="V172" i="9" s="1"/>
  <c r="X171" i="9"/>
  <c r="V171" i="9"/>
  <c r="T171" i="9"/>
  <c r="T170" i="9"/>
  <c r="T169" i="9"/>
  <c r="X169" i="9" s="1"/>
  <c r="T168" i="9"/>
  <c r="X167" i="9"/>
  <c r="V167" i="9"/>
  <c r="T167" i="9"/>
  <c r="X166" i="9"/>
  <c r="T166" i="9"/>
  <c r="V166" i="9" s="1"/>
  <c r="T165" i="9"/>
  <c r="T164" i="9"/>
  <c r="V164" i="9" s="1"/>
  <c r="X163" i="9"/>
  <c r="V163" i="9"/>
  <c r="T163" i="9"/>
  <c r="T162" i="9"/>
  <c r="T161" i="9"/>
  <c r="X161" i="9" s="1"/>
  <c r="T160" i="9"/>
  <c r="X159" i="9"/>
  <c r="V159" i="9"/>
  <c r="T159" i="9"/>
  <c r="X158" i="9"/>
  <c r="T158" i="9"/>
  <c r="V158" i="9" s="1"/>
  <c r="T157" i="9"/>
  <c r="T156" i="9"/>
  <c r="V156" i="9" s="1"/>
  <c r="X155" i="9"/>
  <c r="V155" i="9"/>
  <c r="T155" i="9"/>
  <c r="T154" i="9"/>
  <c r="T153" i="9"/>
  <c r="X153" i="9" s="1"/>
  <c r="T152" i="9"/>
  <c r="X151" i="9"/>
  <c r="V151" i="9"/>
  <c r="T151" i="9"/>
  <c r="X150" i="9"/>
  <c r="T150" i="9"/>
  <c r="V150" i="9" s="1"/>
  <c r="T149" i="9"/>
  <c r="T148" i="9"/>
  <c r="V148" i="9" s="1"/>
  <c r="X147" i="9"/>
  <c r="V147" i="9"/>
  <c r="T147" i="9"/>
  <c r="T146" i="9"/>
  <c r="T145" i="9"/>
  <c r="X145" i="9" s="1"/>
  <c r="T144" i="9"/>
  <c r="X143" i="9"/>
  <c r="V143" i="9"/>
  <c r="T143" i="9"/>
  <c r="X142" i="9"/>
  <c r="T142" i="9"/>
  <c r="V142" i="9" s="1"/>
  <c r="T141" i="9"/>
  <c r="T140" i="9"/>
  <c r="V140" i="9" s="1"/>
  <c r="X139" i="9"/>
  <c r="V139" i="9"/>
  <c r="T139" i="9"/>
  <c r="T138" i="9"/>
  <c r="T137" i="9"/>
  <c r="X137" i="9" s="1"/>
  <c r="T136" i="9"/>
  <c r="X135" i="9"/>
  <c r="V135" i="9"/>
  <c r="T135" i="9"/>
  <c r="X134" i="9"/>
  <c r="T134" i="9"/>
  <c r="V134" i="9" s="1"/>
  <c r="T133" i="9"/>
  <c r="T132" i="9"/>
  <c r="V132" i="9" s="1"/>
  <c r="X131" i="9"/>
  <c r="V131" i="9"/>
  <c r="T131" i="9"/>
  <c r="T130" i="9"/>
  <c r="T129" i="9"/>
  <c r="X129" i="9" s="1"/>
  <c r="T128" i="9"/>
  <c r="X127" i="9"/>
  <c r="V127" i="9"/>
  <c r="T127" i="9"/>
  <c r="X126" i="9"/>
  <c r="T126" i="9"/>
  <c r="V126" i="9" s="1"/>
  <c r="T125" i="9"/>
  <c r="T124" i="9"/>
  <c r="V124" i="9" s="1"/>
  <c r="X123" i="9"/>
  <c r="V123" i="9"/>
  <c r="T123" i="9"/>
  <c r="T122" i="9"/>
  <c r="T121" i="9"/>
  <c r="X121" i="9" s="1"/>
  <c r="T120" i="9"/>
  <c r="X119" i="9"/>
  <c r="V119" i="9"/>
  <c r="T119" i="9"/>
  <c r="X118" i="9"/>
  <c r="T118" i="9"/>
  <c r="V118" i="9" s="1"/>
  <c r="T117" i="9"/>
  <c r="T116" i="9"/>
  <c r="V116" i="9" s="1"/>
  <c r="X115" i="9"/>
  <c r="V115" i="9"/>
  <c r="T115" i="9"/>
  <c r="T114" i="9"/>
  <c r="T113" i="9"/>
  <c r="X113" i="9" s="1"/>
  <c r="T112" i="9"/>
  <c r="X111" i="9"/>
  <c r="V111" i="9"/>
  <c r="T111" i="9"/>
  <c r="X110" i="9"/>
  <c r="T110" i="9"/>
  <c r="V110" i="9" s="1"/>
  <c r="T109" i="9"/>
  <c r="T108" i="9"/>
  <c r="V108" i="9" s="1"/>
  <c r="X107" i="9"/>
  <c r="V107" i="9"/>
  <c r="T107" i="9"/>
  <c r="T106" i="9"/>
  <c r="T105" i="9"/>
  <c r="X105" i="9" s="1"/>
  <c r="T104" i="9"/>
  <c r="X103" i="9"/>
  <c r="V103" i="9"/>
  <c r="T103" i="9"/>
  <c r="X102" i="9"/>
  <c r="T102" i="9"/>
  <c r="V102" i="9" s="1"/>
  <c r="T101" i="9"/>
  <c r="T100" i="9"/>
  <c r="V100" i="9" s="1"/>
  <c r="X99" i="9"/>
  <c r="V99" i="9"/>
  <c r="T99" i="9"/>
  <c r="T98" i="9"/>
  <c r="T97" i="9"/>
  <c r="X97" i="9" s="1"/>
  <c r="T96" i="9"/>
  <c r="X95" i="9"/>
  <c r="V95" i="9"/>
  <c r="T95" i="9"/>
  <c r="X94" i="9"/>
  <c r="T94" i="9"/>
  <c r="V94" i="9" s="1"/>
  <c r="T93" i="9"/>
  <c r="T92" i="9"/>
  <c r="V92" i="9" s="1"/>
  <c r="X91" i="9"/>
  <c r="V91" i="9"/>
  <c r="T91" i="9"/>
  <c r="T90" i="9"/>
  <c r="T89" i="9"/>
  <c r="X89" i="9" s="1"/>
  <c r="T88" i="9"/>
  <c r="X87" i="9"/>
  <c r="V87" i="9"/>
  <c r="T87" i="9"/>
  <c r="X86" i="9"/>
  <c r="T86" i="9"/>
  <c r="V86" i="9" s="1"/>
  <c r="T85" i="9"/>
  <c r="T84" i="9"/>
  <c r="V84" i="9" s="1"/>
  <c r="X83" i="9"/>
  <c r="V83" i="9"/>
  <c r="T83" i="9"/>
  <c r="T82" i="9"/>
  <c r="T81" i="9"/>
  <c r="X81" i="9" s="1"/>
  <c r="T80" i="9"/>
  <c r="X79" i="9"/>
  <c r="V79" i="9"/>
  <c r="T79" i="9"/>
  <c r="X78" i="9"/>
  <c r="T78" i="9"/>
  <c r="V78" i="9" s="1"/>
  <c r="T77" i="9"/>
  <c r="T76" i="9"/>
  <c r="V76" i="9" s="1"/>
  <c r="X75" i="9"/>
  <c r="V75" i="9"/>
  <c r="T75" i="9"/>
  <c r="T74" i="9"/>
  <c r="T73" i="9"/>
  <c r="X73" i="9" s="1"/>
  <c r="T72" i="9"/>
  <c r="X71" i="9"/>
  <c r="V71" i="9"/>
  <c r="T71" i="9"/>
  <c r="X70" i="9"/>
  <c r="T70" i="9"/>
  <c r="V70" i="9" s="1"/>
  <c r="T69" i="9"/>
  <c r="T68" i="9"/>
  <c r="V68" i="9" s="1"/>
  <c r="X67" i="9"/>
  <c r="V67" i="9"/>
  <c r="T67" i="9"/>
  <c r="T66" i="9"/>
  <c r="T65" i="9"/>
  <c r="X65" i="9" s="1"/>
  <c r="T64" i="9"/>
  <c r="X63" i="9"/>
  <c r="V63" i="9"/>
  <c r="T63" i="9"/>
  <c r="X62" i="9"/>
  <c r="T62" i="9"/>
  <c r="V62" i="9" s="1"/>
  <c r="T61" i="9"/>
  <c r="T60" i="9"/>
  <c r="V60" i="9" s="1"/>
  <c r="X59" i="9"/>
  <c r="V59" i="9"/>
  <c r="T59" i="9"/>
  <c r="T58" i="9"/>
  <c r="T57" i="9"/>
  <c r="X57" i="9" s="1"/>
  <c r="T56" i="9"/>
  <c r="X55" i="9"/>
  <c r="V55" i="9"/>
  <c r="T55" i="9"/>
  <c r="X54" i="9"/>
  <c r="T54" i="9"/>
  <c r="V54" i="9" s="1"/>
  <c r="T53" i="9"/>
  <c r="T52" i="9"/>
  <c r="V52" i="9" s="1"/>
  <c r="X51" i="9"/>
  <c r="V51" i="9"/>
  <c r="T51" i="9"/>
  <c r="T50" i="9"/>
  <c r="T49" i="9"/>
  <c r="X49" i="9" s="1"/>
  <c r="T48" i="9"/>
  <c r="X47" i="9"/>
  <c r="V47" i="9"/>
  <c r="T47" i="9"/>
  <c r="X46" i="9"/>
  <c r="T46" i="9"/>
  <c r="V46" i="9" s="1"/>
  <c r="T45" i="9"/>
  <c r="T44" i="9"/>
  <c r="V44" i="9" s="1"/>
  <c r="X43" i="9"/>
  <c r="V43" i="9"/>
  <c r="T43" i="9"/>
  <c r="T42" i="9"/>
  <c r="T41" i="9"/>
  <c r="X41" i="9" s="1"/>
  <c r="T40" i="9"/>
  <c r="X39" i="9"/>
  <c r="V39" i="9"/>
  <c r="T39" i="9"/>
  <c r="X38" i="9"/>
  <c r="T38" i="9"/>
  <c r="V38" i="9" s="1"/>
  <c r="T37" i="9"/>
  <c r="X37" i="9" s="1"/>
  <c r="T36" i="9"/>
  <c r="V36" i="9" s="1"/>
  <c r="X35" i="9"/>
  <c r="V35" i="9"/>
  <c r="T35" i="9"/>
  <c r="V34" i="9"/>
  <c r="T34" i="9"/>
  <c r="X34" i="9" s="1"/>
  <c r="T33" i="9"/>
  <c r="X33" i="9" s="1"/>
  <c r="X32" i="9"/>
  <c r="V32" i="9"/>
  <c r="T32" i="9"/>
  <c r="T31" i="9"/>
  <c r="X31" i="9" s="1"/>
  <c r="T30" i="9"/>
  <c r="X29" i="9"/>
  <c r="T29" i="9"/>
  <c r="V29" i="9" s="1"/>
  <c r="X28" i="9"/>
  <c r="V28" i="9"/>
  <c r="T28" i="9"/>
  <c r="T27" i="9"/>
  <c r="X27" i="9" s="1"/>
  <c r="T26" i="9"/>
  <c r="X25" i="9"/>
  <c r="T25" i="9"/>
  <c r="V25" i="9" s="1"/>
  <c r="X24" i="9"/>
  <c r="V24" i="9"/>
  <c r="T24" i="9"/>
  <c r="T23" i="9"/>
  <c r="X23" i="9" s="1"/>
  <c r="T22" i="9"/>
  <c r="X21" i="9"/>
  <c r="T21" i="9"/>
  <c r="V21" i="9" s="1"/>
  <c r="X20" i="9"/>
  <c r="V20" i="9"/>
  <c r="T20" i="9"/>
  <c r="T19" i="9"/>
  <c r="X19" i="9" s="1"/>
  <c r="T18" i="9"/>
  <c r="X17" i="9"/>
  <c r="T17" i="9"/>
  <c r="V17" i="9" s="1"/>
  <c r="X16" i="9"/>
  <c r="V16" i="9"/>
  <c r="T16" i="9"/>
  <c r="T15" i="9"/>
  <c r="X15" i="9" s="1"/>
  <c r="T14" i="9"/>
  <c r="X13" i="9"/>
  <c r="T13" i="9"/>
  <c r="V13" i="9" s="1"/>
  <c r="X12" i="9"/>
  <c r="V12" i="9"/>
  <c r="T12" i="9"/>
  <c r="T11" i="9"/>
  <c r="X11" i="9" s="1"/>
  <c r="T10" i="9"/>
  <c r="X9" i="9"/>
  <c r="T9" i="9"/>
  <c r="V9" i="9" s="1"/>
  <c r="X8" i="9"/>
  <c r="V8" i="9"/>
  <c r="T8" i="9"/>
  <c r="T7" i="9"/>
  <c r="X7" i="9" s="1"/>
  <c r="T6" i="9"/>
  <c r="X5" i="9"/>
  <c r="T5" i="9"/>
  <c r="V5" i="9" s="1"/>
  <c r="X4" i="9"/>
  <c r="V4" i="9"/>
  <c r="T4" i="9"/>
  <c r="T3" i="9"/>
  <c r="V48" i="9" l="1"/>
  <c r="X48" i="9"/>
  <c r="X61" i="9"/>
  <c r="V61" i="9"/>
  <c r="V80" i="9"/>
  <c r="X80" i="9"/>
  <c r="X98" i="9"/>
  <c r="V98" i="9"/>
  <c r="V112" i="9"/>
  <c r="X112" i="9"/>
  <c r="X125" i="9"/>
  <c r="V125" i="9"/>
  <c r="V144" i="9"/>
  <c r="X144" i="9"/>
  <c r="X157" i="9"/>
  <c r="V157" i="9"/>
  <c r="V176" i="9"/>
  <c r="X176" i="9"/>
  <c r="X189" i="9"/>
  <c r="V189" i="9"/>
  <c r="V31" i="9"/>
  <c r="V37" i="9"/>
  <c r="V56" i="9"/>
  <c r="X56" i="9"/>
  <c r="X69" i="9"/>
  <c r="V69" i="9"/>
  <c r="X74" i="9"/>
  <c r="V74" i="9"/>
  <c r="V88" i="9"/>
  <c r="X88" i="9"/>
  <c r="X101" i="9"/>
  <c r="V101" i="9"/>
  <c r="X106" i="9"/>
  <c r="V106" i="9"/>
  <c r="V120" i="9"/>
  <c r="X120" i="9"/>
  <c r="X133" i="9"/>
  <c r="V133" i="9"/>
  <c r="X138" i="9"/>
  <c r="V138" i="9"/>
  <c r="V152" i="9"/>
  <c r="X152" i="9"/>
  <c r="X165" i="9"/>
  <c r="V165" i="9"/>
  <c r="X170" i="9"/>
  <c r="V170" i="9"/>
  <c r="V184" i="9"/>
  <c r="X184" i="9"/>
  <c r="X201" i="9"/>
  <c r="V201" i="9"/>
  <c r="X45" i="9"/>
  <c r="V45" i="9"/>
  <c r="X50" i="9"/>
  <c r="V50" i="9"/>
  <c r="V64" i="9"/>
  <c r="X64" i="9"/>
  <c r="X77" i="9"/>
  <c r="V77" i="9"/>
  <c r="X82" i="9"/>
  <c r="V82" i="9"/>
  <c r="V96" i="9"/>
  <c r="X96" i="9"/>
  <c r="X109" i="9"/>
  <c r="V109" i="9"/>
  <c r="V114" i="9"/>
  <c r="X114" i="9"/>
  <c r="V128" i="9"/>
  <c r="X128" i="9"/>
  <c r="X141" i="9"/>
  <c r="V141" i="9"/>
  <c r="V146" i="9"/>
  <c r="X146" i="9"/>
  <c r="V160" i="9"/>
  <c r="X160" i="9"/>
  <c r="X173" i="9"/>
  <c r="V173" i="9"/>
  <c r="V178" i="9"/>
  <c r="X178" i="9"/>
  <c r="V196" i="9"/>
  <c r="X196" i="9"/>
  <c r="T206" i="9"/>
  <c r="X3" i="9"/>
  <c r="X66" i="9"/>
  <c r="V66" i="9"/>
  <c r="X93" i="9"/>
  <c r="V93" i="9"/>
  <c r="X130" i="9"/>
  <c r="V130" i="9"/>
  <c r="X162" i="9"/>
  <c r="V162" i="9"/>
  <c r="X198" i="9"/>
  <c r="V198" i="9"/>
  <c r="V3" i="9"/>
  <c r="V7" i="9"/>
  <c r="V11" i="9"/>
  <c r="V15" i="9"/>
  <c r="V19" i="9"/>
  <c r="V23" i="9"/>
  <c r="V27" i="9"/>
  <c r="X42" i="9"/>
  <c r="V42" i="9"/>
  <c r="X6" i="9"/>
  <c r="V6" i="9"/>
  <c r="X10" i="9"/>
  <c r="V10" i="9"/>
  <c r="X14" i="9"/>
  <c r="V14" i="9"/>
  <c r="X18" i="9"/>
  <c r="V18" i="9"/>
  <c r="X22" i="9"/>
  <c r="V22" i="9"/>
  <c r="X26" i="9"/>
  <c r="V26" i="9"/>
  <c r="X30" i="9"/>
  <c r="V30" i="9"/>
  <c r="V40" i="9"/>
  <c r="X40" i="9"/>
  <c r="X53" i="9"/>
  <c r="V53" i="9"/>
  <c r="X58" i="9"/>
  <c r="V58" i="9"/>
  <c r="V72" i="9"/>
  <c r="X72" i="9"/>
  <c r="X85" i="9"/>
  <c r="V85" i="9"/>
  <c r="X90" i="9"/>
  <c r="V90" i="9"/>
  <c r="V104" i="9"/>
  <c r="X104" i="9"/>
  <c r="X117" i="9"/>
  <c r="V117" i="9"/>
  <c r="X122" i="9"/>
  <c r="V122" i="9"/>
  <c r="V136" i="9"/>
  <c r="X136" i="9"/>
  <c r="X149" i="9"/>
  <c r="V149" i="9"/>
  <c r="X154" i="9"/>
  <c r="V154" i="9"/>
  <c r="V168" i="9"/>
  <c r="X168" i="9"/>
  <c r="X181" i="9"/>
  <c r="V181" i="9"/>
  <c r="X186" i="9"/>
  <c r="V186" i="9"/>
  <c r="V204" i="9"/>
  <c r="X204" i="9"/>
  <c r="V33" i="9"/>
  <c r="X36" i="9"/>
  <c r="V41" i="9"/>
  <c r="X44" i="9"/>
  <c r="V49" i="9"/>
  <c r="X52" i="9"/>
  <c r="V57" i="9"/>
  <c r="X60" i="9"/>
  <c r="V65" i="9"/>
  <c r="X68" i="9"/>
  <c r="V73" i="9"/>
  <c r="X76" i="9"/>
  <c r="V81" i="9"/>
  <c r="X84" i="9"/>
  <c r="V89" i="9"/>
  <c r="X92" i="9"/>
  <c r="V97" i="9"/>
  <c r="X100" i="9"/>
  <c r="V105" i="9"/>
  <c r="X108" i="9"/>
  <c r="V113" i="9"/>
  <c r="X116" i="9"/>
  <c r="V121" i="9"/>
  <c r="X124" i="9"/>
  <c r="V129" i="9"/>
  <c r="X132" i="9"/>
  <c r="V137" i="9"/>
  <c r="X140" i="9"/>
  <c r="V145" i="9"/>
  <c r="X148" i="9"/>
  <c r="V153" i="9"/>
  <c r="X156" i="9"/>
  <c r="V161" i="9"/>
  <c r="X164" i="9"/>
  <c r="V169" i="9"/>
  <c r="X172" i="9"/>
  <c r="V177" i="9"/>
  <c r="X180" i="9"/>
  <c r="V185" i="9"/>
  <c r="X188" i="9"/>
  <c r="V197" i="9"/>
  <c r="X200" i="9"/>
  <c r="X206" i="9" l="1"/>
  <c r="V206" i="9"/>
  <c r="X181" i="8" l="1"/>
  <c r="V181" i="8"/>
  <c r="T181" i="8"/>
  <c r="X180" i="8"/>
  <c r="V180" i="8"/>
  <c r="T180" i="8"/>
  <c r="V179" i="8"/>
  <c r="T179" i="8"/>
  <c r="X179" i="8" s="1"/>
  <c r="T178" i="8"/>
  <c r="X177" i="8"/>
  <c r="V177" i="8"/>
  <c r="T177" i="8"/>
  <c r="X176" i="8"/>
  <c r="V176" i="8"/>
  <c r="T176" i="8"/>
  <c r="V175" i="8"/>
  <c r="T175" i="8"/>
  <c r="X175" i="8" s="1"/>
  <c r="T174" i="8"/>
  <c r="X173" i="8"/>
  <c r="V173" i="8"/>
  <c r="T173" i="8"/>
  <c r="X172" i="8"/>
  <c r="V172" i="8"/>
  <c r="T172" i="8"/>
  <c r="T171" i="8"/>
  <c r="X171" i="8" s="1"/>
  <c r="T170" i="8"/>
  <c r="X169" i="8"/>
  <c r="V169" i="8"/>
  <c r="T169" i="8"/>
  <c r="X168" i="8"/>
  <c r="V168" i="8"/>
  <c r="T168" i="8"/>
  <c r="T167" i="8"/>
  <c r="X167" i="8" s="1"/>
  <c r="T166" i="8"/>
  <c r="X165" i="8"/>
  <c r="V165" i="8"/>
  <c r="T165" i="8"/>
  <c r="X164" i="8"/>
  <c r="V164" i="8"/>
  <c r="T164" i="8"/>
  <c r="V163" i="8"/>
  <c r="T163" i="8"/>
  <c r="X163" i="8" s="1"/>
  <c r="T162" i="8"/>
  <c r="X161" i="8"/>
  <c r="V161" i="8"/>
  <c r="T161" i="8"/>
  <c r="X160" i="8"/>
  <c r="V160" i="8"/>
  <c r="T160" i="8"/>
  <c r="V159" i="8"/>
  <c r="T159" i="8"/>
  <c r="X159" i="8" s="1"/>
  <c r="T158" i="8"/>
  <c r="X157" i="8"/>
  <c r="V157" i="8"/>
  <c r="T157" i="8"/>
  <c r="X156" i="8"/>
  <c r="V156" i="8"/>
  <c r="T156" i="8"/>
  <c r="T155" i="8"/>
  <c r="X155" i="8" s="1"/>
  <c r="T154" i="8"/>
  <c r="X153" i="8"/>
  <c r="V153" i="8"/>
  <c r="T153" i="8"/>
  <c r="X152" i="8"/>
  <c r="V152" i="8"/>
  <c r="T152" i="8"/>
  <c r="T151" i="8"/>
  <c r="X151" i="8" s="1"/>
  <c r="T150" i="8"/>
  <c r="X149" i="8"/>
  <c r="V149" i="8"/>
  <c r="T149" i="8"/>
  <c r="X148" i="8"/>
  <c r="V148" i="8"/>
  <c r="T148" i="8"/>
  <c r="V147" i="8"/>
  <c r="T147" i="8"/>
  <c r="X147" i="8" s="1"/>
  <c r="T146" i="8"/>
  <c r="X145" i="8"/>
  <c r="V145" i="8"/>
  <c r="T145" i="8"/>
  <c r="X144" i="8"/>
  <c r="V144" i="8"/>
  <c r="T144" i="8"/>
  <c r="V143" i="8"/>
  <c r="T143" i="8"/>
  <c r="X143" i="8" s="1"/>
  <c r="T142" i="8"/>
  <c r="X141" i="8"/>
  <c r="V141" i="8"/>
  <c r="T141" i="8"/>
  <c r="X140" i="8"/>
  <c r="V140" i="8"/>
  <c r="T140" i="8"/>
  <c r="T139" i="8"/>
  <c r="X139" i="8" s="1"/>
  <c r="T138" i="8"/>
  <c r="X137" i="8"/>
  <c r="V137" i="8"/>
  <c r="T137" i="8"/>
  <c r="X136" i="8"/>
  <c r="V136" i="8"/>
  <c r="T136" i="8"/>
  <c r="T135" i="8"/>
  <c r="X135" i="8" s="1"/>
  <c r="T134" i="8"/>
  <c r="X133" i="8"/>
  <c r="V133" i="8"/>
  <c r="T133" i="8"/>
  <c r="X132" i="8"/>
  <c r="V132" i="8"/>
  <c r="T132" i="8"/>
  <c r="V131" i="8"/>
  <c r="T131" i="8"/>
  <c r="X131" i="8" s="1"/>
  <c r="T130" i="8"/>
  <c r="X129" i="8"/>
  <c r="V129" i="8"/>
  <c r="T129" i="8"/>
  <c r="X128" i="8"/>
  <c r="V128" i="8"/>
  <c r="T128" i="8"/>
  <c r="V127" i="8"/>
  <c r="T127" i="8"/>
  <c r="X127" i="8" s="1"/>
  <c r="T126" i="8"/>
  <c r="X125" i="8"/>
  <c r="V125" i="8"/>
  <c r="T125" i="8"/>
  <c r="X124" i="8"/>
  <c r="V124" i="8"/>
  <c r="T124" i="8"/>
  <c r="T123" i="8"/>
  <c r="X123" i="8" s="1"/>
  <c r="T122" i="8"/>
  <c r="X121" i="8"/>
  <c r="V121" i="8"/>
  <c r="T121" i="8"/>
  <c r="X120" i="8"/>
  <c r="V120" i="8"/>
  <c r="T120" i="8"/>
  <c r="T119" i="8"/>
  <c r="X119" i="8" s="1"/>
  <c r="T118" i="8"/>
  <c r="X117" i="8"/>
  <c r="V117" i="8"/>
  <c r="T117" i="8"/>
  <c r="X116" i="8"/>
  <c r="V116" i="8"/>
  <c r="T116" i="8"/>
  <c r="V115" i="8"/>
  <c r="T115" i="8"/>
  <c r="X115" i="8" s="1"/>
  <c r="T114" i="8"/>
  <c r="X113" i="8"/>
  <c r="V113" i="8"/>
  <c r="T113" i="8"/>
  <c r="X112" i="8"/>
  <c r="V112" i="8"/>
  <c r="T112" i="8"/>
  <c r="V111" i="8"/>
  <c r="T111" i="8"/>
  <c r="X111" i="8" s="1"/>
  <c r="T110" i="8"/>
  <c r="X109" i="8"/>
  <c r="V109" i="8"/>
  <c r="T109" i="8"/>
  <c r="X108" i="8"/>
  <c r="V108" i="8"/>
  <c r="T108" i="8"/>
  <c r="T107" i="8"/>
  <c r="X107" i="8" s="1"/>
  <c r="T106" i="8"/>
  <c r="X105" i="8"/>
  <c r="V105" i="8"/>
  <c r="T105" i="8"/>
  <c r="X104" i="8"/>
  <c r="V104" i="8"/>
  <c r="T104" i="8"/>
  <c r="T103" i="8"/>
  <c r="X103" i="8" s="1"/>
  <c r="T102" i="8"/>
  <c r="X101" i="8"/>
  <c r="V101" i="8"/>
  <c r="T101" i="8"/>
  <c r="X100" i="8"/>
  <c r="V100" i="8"/>
  <c r="T100" i="8"/>
  <c r="V99" i="8"/>
  <c r="T99" i="8"/>
  <c r="X99" i="8" s="1"/>
  <c r="T98" i="8"/>
  <c r="X97" i="8"/>
  <c r="V97" i="8"/>
  <c r="T97" i="8"/>
  <c r="X96" i="8"/>
  <c r="V96" i="8"/>
  <c r="T96" i="8"/>
  <c r="V95" i="8"/>
  <c r="T95" i="8"/>
  <c r="X95" i="8" s="1"/>
  <c r="T94" i="8"/>
  <c r="X93" i="8"/>
  <c r="V93" i="8"/>
  <c r="T93" i="8"/>
  <c r="X92" i="8"/>
  <c r="V92" i="8"/>
  <c r="T92" i="8"/>
  <c r="T91" i="8"/>
  <c r="X91" i="8" s="1"/>
  <c r="T90" i="8"/>
  <c r="X89" i="8"/>
  <c r="V89" i="8"/>
  <c r="T89" i="8"/>
  <c r="X88" i="8"/>
  <c r="V88" i="8"/>
  <c r="T88" i="8"/>
  <c r="T87" i="8"/>
  <c r="X87" i="8" s="1"/>
  <c r="T86" i="8"/>
  <c r="X85" i="8"/>
  <c r="V85" i="8"/>
  <c r="T85" i="8"/>
  <c r="X84" i="8"/>
  <c r="V84" i="8"/>
  <c r="T84" i="8"/>
  <c r="V83" i="8"/>
  <c r="T83" i="8"/>
  <c r="X83" i="8" s="1"/>
  <c r="T82" i="8"/>
  <c r="X81" i="8"/>
  <c r="V81" i="8"/>
  <c r="T81" i="8"/>
  <c r="X80" i="8"/>
  <c r="V80" i="8"/>
  <c r="T80" i="8"/>
  <c r="V79" i="8"/>
  <c r="T79" i="8"/>
  <c r="X79" i="8" s="1"/>
  <c r="T78" i="8"/>
  <c r="X77" i="8"/>
  <c r="V77" i="8"/>
  <c r="T77" i="8"/>
  <c r="X76" i="8"/>
  <c r="V76" i="8"/>
  <c r="T76" i="8"/>
  <c r="T75" i="8"/>
  <c r="X75" i="8" s="1"/>
  <c r="T74" i="8"/>
  <c r="X73" i="8"/>
  <c r="V73" i="8"/>
  <c r="T73" i="8"/>
  <c r="X72" i="8"/>
  <c r="V72" i="8"/>
  <c r="T72" i="8"/>
  <c r="T71" i="8"/>
  <c r="X71" i="8" s="1"/>
  <c r="T70" i="8"/>
  <c r="X69" i="8"/>
  <c r="V69" i="8"/>
  <c r="T69" i="8"/>
  <c r="X68" i="8"/>
  <c r="V68" i="8"/>
  <c r="T68" i="8"/>
  <c r="V67" i="8"/>
  <c r="T67" i="8"/>
  <c r="X67" i="8" s="1"/>
  <c r="T66" i="8"/>
  <c r="X65" i="8"/>
  <c r="V65" i="8"/>
  <c r="T65" i="8"/>
  <c r="X64" i="8"/>
  <c r="V64" i="8"/>
  <c r="T64" i="8"/>
  <c r="V63" i="8"/>
  <c r="T63" i="8"/>
  <c r="X63" i="8" s="1"/>
  <c r="T62" i="8"/>
  <c r="X61" i="8"/>
  <c r="V61" i="8"/>
  <c r="T61" i="8"/>
  <c r="X60" i="8"/>
  <c r="V60" i="8"/>
  <c r="T60" i="8"/>
  <c r="T59" i="8"/>
  <c r="X59" i="8" s="1"/>
  <c r="X58" i="8"/>
  <c r="T58" i="8"/>
  <c r="V58" i="8" s="1"/>
  <c r="X57" i="8"/>
  <c r="V57" i="8"/>
  <c r="T57" i="8"/>
  <c r="X56" i="8"/>
  <c r="T56" i="8"/>
  <c r="V56" i="8" s="1"/>
  <c r="V55" i="8"/>
  <c r="T55" i="8"/>
  <c r="X55" i="8" s="1"/>
  <c r="T54" i="8"/>
  <c r="V54" i="8" s="1"/>
  <c r="X53" i="8"/>
  <c r="V53" i="8"/>
  <c r="T53" i="8"/>
  <c r="V52" i="8"/>
  <c r="T52" i="8"/>
  <c r="X52" i="8" s="1"/>
  <c r="T51" i="8"/>
  <c r="X51" i="8" s="1"/>
  <c r="X50" i="8"/>
  <c r="T50" i="8"/>
  <c r="V50" i="8" s="1"/>
  <c r="X49" i="8"/>
  <c r="V49" i="8"/>
  <c r="T49" i="8"/>
  <c r="X48" i="8"/>
  <c r="T48" i="8"/>
  <c r="V48" i="8" s="1"/>
  <c r="V47" i="8"/>
  <c r="T47" i="8"/>
  <c r="X47" i="8" s="1"/>
  <c r="T46" i="8"/>
  <c r="V46" i="8" s="1"/>
  <c r="X45" i="8"/>
  <c r="V45" i="8"/>
  <c r="T45" i="8"/>
  <c r="V44" i="8"/>
  <c r="T44" i="8"/>
  <c r="X44" i="8" s="1"/>
  <c r="T43" i="8"/>
  <c r="X43" i="8" s="1"/>
  <c r="X42" i="8"/>
  <c r="T42" i="8"/>
  <c r="V42" i="8" s="1"/>
  <c r="X41" i="8"/>
  <c r="V41" i="8"/>
  <c r="T41" i="8"/>
  <c r="X40" i="8"/>
  <c r="T40" i="8"/>
  <c r="V40" i="8" s="1"/>
  <c r="V39" i="8"/>
  <c r="T39" i="8"/>
  <c r="X39" i="8" s="1"/>
  <c r="T38" i="8"/>
  <c r="V38" i="8" s="1"/>
  <c r="X37" i="8"/>
  <c r="V37" i="8"/>
  <c r="T37" i="8"/>
  <c r="V36" i="8"/>
  <c r="T36" i="8"/>
  <c r="X36" i="8" s="1"/>
  <c r="T35" i="8"/>
  <c r="X35" i="8" s="1"/>
  <c r="X34" i="8"/>
  <c r="T34" i="8"/>
  <c r="V34" i="8" s="1"/>
  <c r="X33" i="8"/>
  <c r="V33" i="8"/>
  <c r="T33" i="8"/>
  <c r="X32" i="8"/>
  <c r="T32" i="8"/>
  <c r="V32" i="8" s="1"/>
  <c r="V31" i="8"/>
  <c r="T31" i="8"/>
  <c r="X31" i="8" s="1"/>
  <c r="T30" i="8"/>
  <c r="V30" i="8" s="1"/>
  <c r="X29" i="8"/>
  <c r="V29" i="8"/>
  <c r="T29" i="8"/>
  <c r="V28" i="8"/>
  <c r="T28" i="8"/>
  <c r="X28" i="8" s="1"/>
  <c r="T27" i="8"/>
  <c r="X27" i="8" s="1"/>
  <c r="X26" i="8"/>
  <c r="T26" i="8"/>
  <c r="V26" i="8" s="1"/>
  <c r="X25" i="8"/>
  <c r="V25" i="8"/>
  <c r="T25" i="8"/>
  <c r="X24" i="8"/>
  <c r="T24" i="8"/>
  <c r="V24" i="8" s="1"/>
  <c r="V23" i="8"/>
  <c r="T23" i="8"/>
  <c r="X23" i="8" s="1"/>
  <c r="T22" i="8"/>
  <c r="V22" i="8" s="1"/>
  <c r="X21" i="8"/>
  <c r="V21" i="8"/>
  <c r="T21" i="8"/>
  <c r="V20" i="8"/>
  <c r="T20" i="8"/>
  <c r="X20" i="8" s="1"/>
  <c r="T19" i="8"/>
  <c r="X19" i="8" s="1"/>
  <c r="X18" i="8"/>
  <c r="T18" i="8"/>
  <c r="V18" i="8" s="1"/>
  <c r="X17" i="8"/>
  <c r="V17" i="8"/>
  <c r="T17" i="8"/>
  <c r="X16" i="8"/>
  <c r="T16" i="8"/>
  <c r="V16" i="8" s="1"/>
  <c r="V15" i="8"/>
  <c r="T15" i="8"/>
  <c r="X15" i="8" s="1"/>
  <c r="T14" i="8"/>
  <c r="V14" i="8" s="1"/>
  <c r="X13" i="8"/>
  <c r="V13" i="8"/>
  <c r="T13" i="8"/>
  <c r="V12" i="8"/>
  <c r="T12" i="8"/>
  <c r="X12" i="8" s="1"/>
  <c r="T11" i="8"/>
  <c r="X11" i="8" s="1"/>
  <c r="X10" i="8"/>
  <c r="T10" i="8"/>
  <c r="V10" i="8" s="1"/>
  <c r="X9" i="8"/>
  <c r="V9" i="8"/>
  <c r="T9" i="8"/>
  <c r="V8" i="8"/>
  <c r="T8" i="8"/>
  <c r="X8" i="8" s="1"/>
  <c r="T7" i="8"/>
  <c r="X7" i="8" s="1"/>
  <c r="X6" i="8"/>
  <c r="T6" i="8"/>
  <c r="V6" i="8" s="1"/>
  <c r="X5" i="8"/>
  <c r="V5" i="8"/>
  <c r="T5" i="8"/>
  <c r="V4" i="8"/>
  <c r="T4" i="8"/>
  <c r="X4" i="8" s="1"/>
  <c r="T3" i="8"/>
  <c r="T183" i="8" s="1"/>
  <c r="X74" i="8" l="1"/>
  <c r="V74" i="8"/>
  <c r="X106" i="8"/>
  <c r="V106" i="8"/>
  <c r="X138" i="8"/>
  <c r="V138" i="8"/>
  <c r="X154" i="8"/>
  <c r="V154" i="8"/>
  <c r="X170" i="8"/>
  <c r="V170" i="8"/>
  <c r="V3" i="8"/>
  <c r="V7" i="8"/>
  <c r="V11" i="8"/>
  <c r="X62" i="8"/>
  <c r="V62" i="8"/>
  <c r="V71" i="8"/>
  <c r="X78" i="8"/>
  <c r="V78" i="8"/>
  <c r="V87" i="8"/>
  <c r="X94" i="8"/>
  <c r="V94" i="8"/>
  <c r="V103" i="8"/>
  <c r="X110" i="8"/>
  <c r="V110" i="8"/>
  <c r="V119" i="8"/>
  <c r="X126" i="8"/>
  <c r="V126" i="8"/>
  <c r="V135" i="8"/>
  <c r="X142" i="8"/>
  <c r="V142" i="8"/>
  <c r="V151" i="8"/>
  <c r="X158" i="8"/>
  <c r="V158" i="8"/>
  <c r="V167" i="8"/>
  <c r="X174" i="8"/>
  <c r="V174" i="8"/>
  <c r="X3" i="8"/>
  <c r="X14" i="8"/>
  <c r="V19" i="8"/>
  <c r="X22" i="8"/>
  <c r="V27" i="8"/>
  <c r="X30" i="8"/>
  <c r="V35" i="8"/>
  <c r="X38" i="8"/>
  <c r="V43" i="8"/>
  <c r="X46" i="8"/>
  <c r="V51" i="8"/>
  <c r="X54" i="8"/>
  <c r="V59" i="8"/>
  <c r="X66" i="8"/>
  <c r="V66" i="8"/>
  <c r="V75" i="8"/>
  <c r="X82" i="8"/>
  <c r="V82" i="8"/>
  <c r="V91" i="8"/>
  <c r="X98" i="8"/>
  <c r="V98" i="8"/>
  <c r="V107" i="8"/>
  <c r="X114" i="8"/>
  <c r="V114" i="8"/>
  <c r="V123" i="8"/>
  <c r="X130" i="8"/>
  <c r="V130" i="8"/>
  <c r="V139" i="8"/>
  <c r="X146" i="8"/>
  <c r="V146" i="8"/>
  <c r="V155" i="8"/>
  <c r="X162" i="8"/>
  <c r="V162" i="8"/>
  <c r="V171" i="8"/>
  <c r="X178" i="8"/>
  <c r="V178" i="8"/>
  <c r="X90" i="8"/>
  <c r="V90" i="8"/>
  <c r="X122" i="8"/>
  <c r="V122" i="8"/>
  <c r="X70" i="8"/>
  <c r="V70" i="8"/>
  <c r="X86" i="8"/>
  <c r="V86" i="8"/>
  <c r="X102" i="8"/>
  <c r="V102" i="8"/>
  <c r="X118" i="8"/>
  <c r="V118" i="8"/>
  <c r="X134" i="8"/>
  <c r="V134" i="8"/>
  <c r="X150" i="8"/>
  <c r="V150" i="8"/>
  <c r="X166" i="8"/>
  <c r="V166" i="8"/>
  <c r="X183" i="8" l="1"/>
  <c r="V183" i="8"/>
  <c r="X172" i="7" l="1"/>
  <c r="V172" i="7"/>
  <c r="X171" i="7"/>
  <c r="V171" i="7"/>
  <c r="X170" i="7"/>
  <c r="V170" i="7"/>
  <c r="T170" i="7"/>
  <c r="X169" i="7"/>
  <c r="V169" i="7"/>
  <c r="T169" i="7"/>
  <c r="V168" i="7"/>
  <c r="T168" i="7"/>
  <c r="X168" i="7" s="1"/>
  <c r="T167" i="7"/>
  <c r="X166" i="7"/>
  <c r="V166" i="7"/>
  <c r="T166" i="7"/>
  <c r="X165" i="7"/>
  <c r="V165" i="7"/>
  <c r="T165" i="7"/>
  <c r="V164" i="7"/>
  <c r="T164" i="7"/>
  <c r="X164" i="7" s="1"/>
  <c r="T163" i="7"/>
  <c r="X162" i="7"/>
  <c r="V162" i="7"/>
  <c r="T162" i="7"/>
  <c r="X161" i="7"/>
  <c r="V161" i="7"/>
  <c r="T161" i="7"/>
  <c r="T160" i="7"/>
  <c r="X160" i="7" s="1"/>
  <c r="T159" i="7"/>
  <c r="X158" i="7"/>
  <c r="V158" i="7"/>
  <c r="T158" i="7"/>
  <c r="X157" i="7"/>
  <c r="V157" i="7"/>
  <c r="T157" i="7"/>
  <c r="T156" i="7"/>
  <c r="X156" i="7" s="1"/>
  <c r="T155" i="7"/>
  <c r="X154" i="7"/>
  <c r="V154" i="7"/>
  <c r="T154" i="7"/>
  <c r="X153" i="7"/>
  <c r="V153" i="7"/>
  <c r="T153" i="7"/>
  <c r="V152" i="7"/>
  <c r="T152" i="7"/>
  <c r="X152" i="7" s="1"/>
  <c r="T151" i="7"/>
  <c r="X150" i="7"/>
  <c r="V150" i="7"/>
  <c r="T150" i="7"/>
  <c r="X149" i="7"/>
  <c r="V149" i="7"/>
  <c r="T149" i="7"/>
  <c r="V148" i="7"/>
  <c r="T148" i="7"/>
  <c r="X148" i="7" s="1"/>
  <c r="T147" i="7"/>
  <c r="X146" i="7"/>
  <c r="V146" i="7"/>
  <c r="T146" i="7"/>
  <c r="X145" i="7"/>
  <c r="V145" i="7"/>
  <c r="T145" i="7"/>
  <c r="T144" i="7"/>
  <c r="X144" i="7" s="1"/>
  <c r="T143" i="7"/>
  <c r="X142" i="7"/>
  <c r="V142" i="7"/>
  <c r="T142" i="7"/>
  <c r="X141" i="7"/>
  <c r="V141" i="7"/>
  <c r="T141" i="7"/>
  <c r="T140" i="7"/>
  <c r="X140" i="7" s="1"/>
  <c r="T139" i="7"/>
  <c r="X138" i="7"/>
  <c r="V138" i="7"/>
  <c r="T138" i="7"/>
  <c r="X137" i="7"/>
  <c r="V137" i="7"/>
  <c r="T137" i="7"/>
  <c r="V136" i="7"/>
  <c r="T136" i="7"/>
  <c r="X136" i="7" s="1"/>
  <c r="T135" i="7"/>
  <c r="X134" i="7"/>
  <c r="V134" i="7"/>
  <c r="T134" i="7"/>
  <c r="X133" i="7"/>
  <c r="V133" i="7"/>
  <c r="T133" i="7"/>
  <c r="V132" i="7"/>
  <c r="T132" i="7"/>
  <c r="X132" i="7" s="1"/>
  <c r="T131" i="7"/>
  <c r="X130" i="7"/>
  <c r="V130" i="7"/>
  <c r="T130" i="7"/>
  <c r="X129" i="7"/>
  <c r="V129" i="7"/>
  <c r="T129" i="7"/>
  <c r="T128" i="7"/>
  <c r="X128" i="7" s="1"/>
  <c r="T127" i="7"/>
  <c r="X126" i="7"/>
  <c r="V126" i="7"/>
  <c r="T126" i="7"/>
  <c r="X125" i="7"/>
  <c r="V125" i="7"/>
  <c r="T125" i="7"/>
  <c r="T124" i="7"/>
  <c r="X124" i="7" s="1"/>
  <c r="T123" i="7"/>
  <c r="X122" i="7"/>
  <c r="V122" i="7"/>
  <c r="T122" i="7"/>
  <c r="X121" i="7"/>
  <c r="V121" i="7"/>
  <c r="T121" i="7"/>
  <c r="V120" i="7"/>
  <c r="T120" i="7"/>
  <c r="X120" i="7" s="1"/>
  <c r="T119" i="7"/>
  <c r="X118" i="7"/>
  <c r="V118" i="7"/>
  <c r="T118" i="7"/>
  <c r="X117" i="7"/>
  <c r="V117" i="7"/>
  <c r="T117" i="7"/>
  <c r="V116" i="7"/>
  <c r="T116" i="7"/>
  <c r="X116" i="7" s="1"/>
  <c r="T115" i="7"/>
  <c r="X114" i="7"/>
  <c r="V114" i="7"/>
  <c r="T114" i="7"/>
  <c r="X113" i="7"/>
  <c r="V113" i="7"/>
  <c r="T113" i="7"/>
  <c r="T112" i="7"/>
  <c r="X112" i="7" s="1"/>
  <c r="T111" i="7"/>
  <c r="X110" i="7"/>
  <c r="V110" i="7"/>
  <c r="T110" i="7"/>
  <c r="X109" i="7"/>
  <c r="V109" i="7"/>
  <c r="T109" i="7"/>
  <c r="T108" i="7"/>
  <c r="X108" i="7" s="1"/>
  <c r="T107" i="7"/>
  <c r="X106" i="7"/>
  <c r="V106" i="7"/>
  <c r="T106" i="7"/>
  <c r="X105" i="7"/>
  <c r="T105" i="7"/>
  <c r="V105" i="7" s="1"/>
  <c r="V104" i="7"/>
  <c r="T104" i="7"/>
  <c r="X104" i="7" s="1"/>
  <c r="T103" i="7"/>
  <c r="V103" i="7" s="1"/>
  <c r="X102" i="7"/>
  <c r="V102" i="7"/>
  <c r="T102" i="7"/>
  <c r="V101" i="7"/>
  <c r="T101" i="7"/>
  <c r="X101" i="7" s="1"/>
  <c r="T100" i="7"/>
  <c r="X100" i="7" s="1"/>
  <c r="X99" i="7"/>
  <c r="T99" i="7"/>
  <c r="V99" i="7" s="1"/>
  <c r="X98" i="7"/>
  <c r="V98" i="7"/>
  <c r="T98" i="7"/>
  <c r="X97" i="7"/>
  <c r="T97" i="7"/>
  <c r="V97" i="7" s="1"/>
  <c r="V96" i="7"/>
  <c r="T96" i="7"/>
  <c r="X96" i="7" s="1"/>
  <c r="T95" i="7"/>
  <c r="V95" i="7" s="1"/>
  <c r="X94" i="7"/>
  <c r="V94" i="7"/>
  <c r="T94" i="7"/>
  <c r="V93" i="7"/>
  <c r="T93" i="7"/>
  <c r="X93" i="7" s="1"/>
  <c r="T92" i="7"/>
  <c r="X92" i="7" s="1"/>
  <c r="X91" i="7"/>
  <c r="T91" i="7"/>
  <c r="V91" i="7" s="1"/>
  <c r="X90" i="7"/>
  <c r="V90" i="7"/>
  <c r="T90" i="7"/>
  <c r="X89" i="7"/>
  <c r="T89" i="7"/>
  <c r="V89" i="7" s="1"/>
  <c r="V88" i="7"/>
  <c r="T88" i="7"/>
  <c r="X88" i="7" s="1"/>
  <c r="T87" i="7"/>
  <c r="V87" i="7" s="1"/>
  <c r="X86" i="7"/>
  <c r="V86" i="7"/>
  <c r="T86" i="7"/>
  <c r="V85" i="7"/>
  <c r="T85" i="7"/>
  <c r="X85" i="7" s="1"/>
  <c r="T84" i="7"/>
  <c r="X84" i="7" s="1"/>
  <c r="X83" i="7"/>
  <c r="T83" i="7"/>
  <c r="V83" i="7" s="1"/>
  <c r="X82" i="7"/>
  <c r="V82" i="7"/>
  <c r="T82" i="7"/>
  <c r="X81" i="7"/>
  <c r="T81" i="7"/>
  <c r="V81" i="7" s="1"/>
  <c r="V80" i="7"/>
  <c r="T80" i="7"/>
  <c r="X80" i="7" s="1"/>
  <c r="T79" i="7"/>
  <c r="V79" i="7" s="1"/>
  <c r="X78" i="7"/>
  <c r="V78" i="7"/>
  <c r="T78" i="7"/>
  <c r="V77" i="7"/>
  <c r="T77" i="7"/>
  <c r="X77" i="7" s="1"/>
  <c r="T76" i="7"/>
  <c r="X76" i="7" s="1"/>
  <c r="X75" i="7"/>
  <c r="T75" i="7"/>
  <c r="V75" i="7" s="1"/>
  <c r="X74" i="7"/>
  <c r="V74" i="7"/>
  <c r="T74" i="7"/>
  <c r="X73" i="7"/>
  <c r="T73" i="7"/>
  <c r="V73" i="7" s="1"/>
  <c r="V72" i="7"/>
  <c r="T72" i="7"/>
  <c r="X72" i="7" s="1"/>
  <c r="T71" i="7"/>
  <c r="V71" i="7" s="1"/>
  <c r="X70" i="7"/>
  <c r="V70" i="7"/>
  <c r="T70" i="7"/>
  <c r="V69" i="7"/>
  <c r="T69" i="7"/>
  <c r="X69" i="7" s="1"/>
  <c r="T68" i="7"/>
  <c r="X68" i="7" s="1"/>
  <c r="X67" i="7"/>
  <c r="T67" i="7"/>
  <c r="V67" i="7" s="1"/>
  <c r="X66" i="7"/>
  <c r="V66" i="7"/>
  <c r="T66" i="7"/>
  <c r="X65" i="7"/>
  <c r="T65" i="7"/>
  <c r="V65" i="7" s="1"/>
  <c r="V64" i="7"/>
  <c r="T64" i="7"/>
  <c r="X64" i="7" s="1"/>
  <c r="T63" i="7"/>
  <c r="V63" i="7" s="1"/>
  <c r="X62" i="7"/>
  <c r="V62" i="7"/>
  <c r="T62" i="7"/>
  <c r="V61" i="7"/>
  <c r="T61" i="7"/>
  <c r="X61" i="7" s="1"/>
  <c r="T60" i="7"/>
  <c r="X60" i="7" s="1"/>
  <c r="X59" i="7"/>
  <c r="T59" i="7"/>
  <c r="V59" i="7" s="1"/>
  <c r="X58" i="7"/>
  <c r="V58" i="7"/>
  <c r="T58" i="7"/>
  <c r="X57" i="7"/>
  <c r="T57" i="7"/>
  <c r="V57" i="7" s="1"/>
  <c r="V56" i="7"/>
  <c r="T56" i="7"/>
  <c r="X56" i="7" s="1"/>
  <c r="T55" i="7"/>
  <c r="V55" i="7" s="1"/>
  <c r="X54" i="7"/>
  <c r="V54" i="7"/>
  <c r="T54" i="7"/>
  <c r="V53" i="7"/>
  <c r="T53" i="7"/>
  <c r="X53" i="7" s="1"/>
  <c r="T52" i="7"/>
  <c r="X52" i="7" s="1"/>
  <c r="X51" i="7"/>
  <c r="T51" i="7"/>
  <c r="V51" i="7" s="1"/>
  <c r="X50" i="7"/>
  <c r="V50" i="7"/>
  <c r="T50" i="7"/>
  <c r="X49" i="7"/>
  <c r="T49" i="7"/>
  <c r="V49" i="7" s="1"/>
  <c r="V48" i="7"/>
  <c r="T48" i="7"/>
  <c r="X48" i="7" s="1"/>
  <c r="T47" i="7"/>
  <c r="V47" i="7" s="1"/>
  <c r="X46" i="7"/>
  <c r="V46" i="7"/>
  <c r="T46" i="7"/>
  <c r="V45" i="7"/>
  <c r="T45" i="7"/>
  <c r="X45" i="7" s="1"/>
  <c r="T44" i="7"/>
  <c r="X44" i="7" s="1"/>
  <c r="X43" i="7"/>
  <c r="T43" i="7"/>
  <c r="V43" i="7" s="1"/>
  <c r="X42" i="7"/>
  <c r="V42" i="7"/>
  <c r="T42" i="7"/>
  <c r="X41" i="7"/>
  <c r="T41" i="7"/>
  <c r="V41" i="7" s="1"/>
  <c r="V40" i="7"/>
  <c r="T40" i="7"/>
  <c r="X40" i="7" s="1"/>
  <c r="T39" i="7"/>
  <c r="V39" i="7" s="1"/>
  <c r="X38" i="7"/>
  <c r="V38" i="7"/>
  <c r="T38" i="7"/>
  <c r="V37" i="7"/>
  <c r="T37" i="7"/>
  <c r="X37" i="7" s="1"/>
  <c r="T36" i="7"/>
  <c r="X36" i="7" s="1"/>
  <c r="X35" i="7"/>
  <c r="T35" i="7"/>
  <c r="V35" i="7" s="1"/>
  <c r="X34" i="7"/>
  <c r="V34" i="7"/>
  <c r="T34" i="7"/>
  <c r="X33" i="7"/>
  <c r="T33" i="7"/>
  <c r="V33" i="7" s="1"/>
  <c r="V32" i="7"/>
  <c r="T32" i="7"/>
  <c r="X32" i="7" s="1"/>
  <c r="T31" i="7"/>
  <c r="V31" i="7" s="1"/>
  <c r="X30" i="7"/>
  <c r="V30" i="7"/>
  <c r="T30" i="7"/>
  <c r="T29" i="7"/>
  <c r="X29" i="7" s="1"/>
  <c r="T28" i="7"/>
  <c r="X28" i="7" s="1"/>
  <c r="T27" i="7"/>
  <c r="V27" i="7" s="1"/>
  <c r="X26" i="7"/>
  <c r="V26" i="7"/>
  <c r="T26" i="7"/>
  <c r="X25" i="7"/>
  <c r="T25" i="7"/>
  <c r="V25" i="7" s="1"/>
  <c r="T24" i="7"/>
  <c r="X24" i="7" s="1"/>
  <c r="T23" i="7"/>
  <c r="V23" i="7" s="1"/>
  <c r="X22" i="7"/>
  <c r="V22" i="7"/>
  <c r="T22" i="7"/>
  <c r="T21" i="7"/>
  <c r="X21" i="7" s="1"/>
  <c r="T20" i="7"/>
  <c r="X20" i="7" s="1"/>
  <c r="T19" i="7"/>
  <c r="V19" i="7" s="1"/>
  <c r="X18" i="7"/>
  <c r="V18" i="7"/>
  <c r="T18" i="7"/>
  <c r="X17" i="7"/>
  <c r="T17" i="7"/>
  <c r="V17" i="7" s="1"/>
  <c r="T16" i="7"/>
  <c r="X16" i="7" s="1"/>
  <c r="T15" i="7"/>
  <c r="V15" i="7" s="1"/>
  <c r="X14" i="7"/>
  <c r="V14" i="7"/>
  <c r="T14" i="7"/>
  <c r="T13" i="7"/>
  <c r="X13" i="7" s="1"/>
  <c r="T12" i="7"/>
  <c r="X12" i="7" s="1"/>
  <c r="T11" i="7"/>
  <c r="V11" i="7" s="1"/>
  <c r="T10" i="7"/>
  <c r="V10" i="7" s="1"/>
  <c r="T9" i="7"/>
  <c r="V9" i="7" s="1"/>
  <c r="V8" i="7"/>
  <c r="T8" i="7"/>
  <c r="T7" i="7"/>
  <c r="V7" i="7" s="1"/>
  <c r="T6" i="7"/>
  <c r="V6" i="7" s="1"/>
  <c r="T5" i="7"/>
  <c r="X5" i="7" s="1"/>
  <c r="T4" i="7"/>
  <c r="V4" i="7" s="1"/>
  <c r="T3" i="7"/>
  <c r="T174" i="7" s="1"/>
  <c r="X4" i="7" l="1"/>
  <c r="X11" i="7"/>
  <c r="V13" i="7"/>
  <c r="V16" i="7"/>
  <c r="X19" i="7"/>
  <c r="V21" i="7"/>
  <c r="V24" i="7"/>
  <c r="X27" i="7"/>
  <c r="V29" i="7"/>
  <c r="X111" i="7"/>
  <c r="V111" i="7"/>
  <c r="X127" i="7"/>
  <c r="V127" i="7"/>
  <c r="X143" i="7"/>
  <c r="V143" i="7"/>
  <c r="X159" i="7"/>
  <c r="V159" i="7"/>
  <c r="V3" i="7"/>
  <c r="V108" i="7"/>
  <c r="X115" i="7"/>
  <c r="V115" i="7"/>
  <c r="V124" i="7"/>
  <c r="X131" i="7"/>
  <c r="V131" i="7"/>
  <c r="V140" i="7"/>
  <c r="X147" i="7"/>
  <c r="V147" i="7"/>
  <c r="V156" i="7"/>
  <c r="X163" i="7"/>
  <c r="V163" i="7"/>
  <c r="X3" i="7"/>
  <c r="V5" i="7"/>
  <c r="V12" i="7"/>
  <c r="X15" i="7"/>
  <c r="V20" i="7"/>
  <c r="X23" i="7"/>
  <c r="V28" i="7"/>
  <c r="X31" i="7"/>
  <c r="V36" i="7"/>
  <c r="X39" i="7"/>
  <c r="V44" i="7"/>
  <c r="X47" i="7"/>
  <c r="V52" i="7"/>
  <c r="X55" i="7"/>
  <c r="V60" i="7"/>
  <c r="X63" i="7"/>
  <c r="V68" i="7"/>
  <c r="X71" i="7"/>
  <c r="V76" i="7"/>
  <c r="X79" i="7"/>
  <c r="V84" i="7"/>
  <c r="X87" i="7"/>
  <c r="V92" i="7"/>
  <c r="X95" i="7"/>
  <c r="V100" i="7"/>
  <c r="X103" i="7"/>
  <c r="V112" i="7"/>
  <c r="X119" i="7"/>
  <c r="V119" i="7"/>
  <c r="V128" i="7"/>
  <c r="X135" i="7"/>
  <c r="V135" i="7"/>
  <c r="V144" i="7"/>
  <c r="X151" i="7"/>
  <c r="V151" i="7"/>
  <c r="V160" i="7"/>
  <c r="X167" i="7"/>
  <c r="V167" i="7"/>
  <c r="X107" i="7"/>
  <c r="V107" i="7"/>
  <c r="X123" i="7"/>
  <c r="V123" i="7"/>
  <c r="X139" i="7"/>
  <c r="V139" i="7"/>
  <c r="X155" i="7"/>
  <c r="V155" i="7"/>
  <c r="X174" i="7" l="1"/>
  <c r="V174" i="7"/>
  <c r="X134" i="6" l="1"/>
  <c r="T134" i="6"/>
  <c r="V134" i="6" s="1"/>
  <c r="X133" i="6"/>
  <c r="V133" i="6"/>
  <c r="T133" i="6"/>
  <c r="T132" i="6"/>
  <c r="X132" i="6" s="1"/>
  <c r="T131" i="6"/>
  <c r="X130" i="6"/>
  <c r="T130" i="6"/>
  <c r="V130" i="6" s="1"/>
  <c r="X129" i="6"/>
  <c r="V129" i="6"/>
  <c r="T129" i="6"/>
  <c r="T128" i="6"/>
  <c r="X128" i="6" s="1"/>
  <c r="T127" i="6"/>
  <c r="X126" i="6"/>
  <c r="T126" i="6"/>
  <c r="V126" i="6" s="1"/>
  <c r="X125" i="6"/>
  <c r="V125" i="6"/>
  <c r="T125" i="6"/>
  <c r="T124" i="6"/>
  <c r="X124" i="6" s="1"/>
  <c r="T123" i="6"/>
  <c r="X122" i="6"/>
  <c r="T122" i="6"/>
  <c r="V122" i="6" s="1"/>
  <c r="X121" i="6"/>
  <c r="V121" i="6"/>
  <c r="T121" i="6"/>
  <c r="T120" i="6"/>
  <c r="X120" i="6" s="1"/>
  <c r="T119" i="6"/>
  <c r="X118" i="6"/>
  <c r="T118" i="6"/>
  <c r="V118" i="6" s="1"/>
  <c r="X117" i="6"/>
  <c r="V117" i="6"/>
  <c r="T117" i="6"/>
  <c r="T116" i="6"/>
  <c r="X116" i="6" s="1"/>
  <c r="T115" i="6"/>
  <c r="X114" i="6"/>
  <c r="T114" i="6"/>
  <c r="V114" i="6" s="1"/>
  <c r="X113" i="6"/>
  <c r="V113" i="6"/>
  <c r="T113" i="6"/>
  <c r="T112" i="6"/>
  <c r="X112" i="6" s="1"/>
  <c r="T111" i="6"/>
  <c r="X110" i="6"/>
  <c r="T110" i="6"/>
  <c r="V110" i="6" s="1"/>
  <c r="X109" i="6"/>
  <c r="V109" i="6"/>
  <c r="T109" i="6"/>
  <c r="T108" i="6"/>
  <c r="X108" i="6" s="1"/>
  <c r="T107" i="6"/>
  <c r="V106" i="6"/>
  <c r="T106" i="6"/>
  <c r="T105" i="6"/>
  <c r="V105" i="6" s="1"/>
  <c r="V104" i="6"/>
  <c r="T104" i="6"/>
  <c r="T103" i="6"/>
  <c r="V103" i="6" s="1"/>
  <c r="V102" i="6"/>
  <c r="T102" i="6"/>
  <c r="T101" i="6"/>
  <c r="V101" i="6" s="1"/>
  <c r="X100" i="6"/>
  <c r="T100" i="6"/>
  <c r="V100" i="6" s="1"/>
  <c r="X99" i="6"/>
  <c r="V99" i="6"/>
  <c r="T99" i="6"/>
  <c r="V98" i="6"/>
  <c r="T98" i="6"/>
  <c r="X98" i="6" s="1"/>
  <c r="T97" i="6"/>
  <c r="V97" i="6" s="1"/>
  <c r="T96" i="6"/>
  <c r="V96" i="6" s="1"/>
  <c r="T95" i="6"/>
  <c r="V95" i="6" s="1"/>
  <c r="T94" i="6"/>
  <c r="V94" i="6" s="1"/>
  <c r="T93" i="6"/>
  <c r="X92" i="6"/>
  <c r="T92" i="6"/>
  <c r="V92" i="6" s="1"/>
  <c r="T91" i="6"/>
  <c r="V91" i="6" s="1"/>
  <c r="T90" i="6"/>
  <c r="V90" i="6" s="1"/>
  <c r="T89" i="6"/>
  <c r="V89" i="6" s="1"/>
  <c r="T88" i="6"/>
  <c r="V88" i="6" s="1"/>
  <c r="V87" i="6"/>
  <c r="T87" i="6"/>
  <c r="T86" i="6"/>
  <c r="V86" i="6" s="1"/>
  <c r="V85" i="6"/>
  <c r="T85" i="6"/>
  <c r="T84" i="6"/>
  <c r="V84" i="6" s="1"/>
  <c r="T83" i="6"/>
  <c r="V83" i="6" s="1"/>
  <c r="T82" i="6"/>
  <c r="V82" i="6" s="1"/>
  <c r="T81" i="6"/>
  <c r="V81" i="6" s="1"/>
  <c r="T80" i="6"/>
  <c r="V80" i="6" s="1"/>
  <c r="X79" i="6"/>
  <c r="V79" i="6"/>
  <c r="T79" i="6"/>
  <c r="V78" i="6"/>
  <c r="T78" i="6"/>
  <c r="X78" i="6" s="1"/>
  <c r="T77" i="6"/>
  <c r="X76" i="6"/>
  <c r="T76" i="6"/>
  <c r="V76" i="6" s="1"/>
  <c r="X75" i="6"/>
  <c r="V75" i="6"/>
  <c r="T75" i="6"/>
  <c r="V74" i="6"/>
  <c r="T74" i="6"/>
  <c r="X74" i="6" s="1"/>
  <c r="T73" i="6"/>
  <c r="X72" i="6"/>
  <c r="T72" i="6"/>
  <c r="V72" i="6" s="1"/>
  <c r="X71" i="6"/>
  <c r="V71" i="6"/>
  <c r="T71" i="6"/>
  <c r="V70" i="6"/>
  <c r="T70" i="6"/>
  <c r="X70" i="6" s="1"/>
  <c r="T69" i="6"/>
  <c r="V68" i="6"/>
  <c r="T68" i="6"/>
  <c r="T67" i="6"/>
  <c r="V67" i="6" s="1"/>
  <c r="V66" i="6"/>
  <c r="T66" i="6"/>
  <c r="T65" i="6"/>
  <c r="V65" i="6" s="1"/>
  <c r="V64" i="6"/>
  <c r="T64" i="6"/>
  <c r="T63" i="6"/>
  <c r="X63" i="6" s="1"/>
  <c r="V62" i="6"/>
  <c r="T62" i="6"/>
  <c r="X62" i="6" s="1"/>
  <c r="T61" i="6"/>
  <c r="V61" i="6" s="1"/>
  <c r="V60" i="6"/>
  <c r="T60" i="6"/>
  <c r="T59" i="6"/>
  <c r="X59" i="6" s="1"/>
  <c r="X58" i="6"/>
  <c r="T58" i="6"/>
  <c r="V58" i="6" s="1"/>
  <c r="X57" i="6"/>
  <c r="V57" i="6"/>
  <c r="T57" i="6"/>
  <c r="T56" i="6"/>
  <c r="V56" i="6" s="1"/>
  <c r="V55" i="6"/>
  <c r="T55" i="6"/>
  <c r="T54" i="6"/>
  <c r="V54" i="6" s="1"/>
  <c r="V53" i="6"/>
  <c r="T53" i="6"/>
  <c r="T52" i="6"/>
  <c r="V52" i="6" s="1"/>
  <c r="T51" i="6"/>
  <c r="V51" i="6" s="1"/>
  <c r="T50" i="6"/>
  <c r="V50" i="6" s="1"/>
  <c r="T49" i="6"/>
  <c r="V49" i="6" s="1"/>
  <c r="V48" i="6"/>
  <c r="T48" i="6"/>
  <c r="T47" i="6"/>
  <c r="V47" i="6" s="1"/>
  <c r="V46" i="6"/>
  <c r="T46" i="6"/>
  <c r="T45" i="6"/>
  <c r="V45" i="6" s="1"/>
  <c r="T44" i="6"/>
  <c r="V44" i="6" s="1"/>
  <c r="T43" i="6"/>
  <c r="V43" i="6" s="1"/>
  <c r="T42" i="6"/>
  <c r="V42" i="6" s="1"/>
  <c r="T41" i="6"/>
  <c r="V41" i="6" s="1"/>
  <c r="V40" i="6"/>
  <c r="T40" i="6"/>
  <c r="T39" i="6"/>
  <c r="X39" i="6" s="1"/>
  <c r="X38" i="6"/>
  <c r="T38" i="6"/>
  <c r="V38" i="6" s="1"/>
  <c r="X37" i="6"/>
  <c r="V37" i="6"/>
  <c r="T37" i="6"/>
  <c r="T36" i="6"/>
  <c r="X36" i="6" s="1"/>
  <c r="T35" i="6"/>
  <c r="V35" i="6" s="1"/>
  <c r="T34" i="6"/>
  <c r="V34" i="6" s="1"/>
  <c r="V33" i="6"/>
  <c r="T33" i="6"/>
  <c r="X33" i="6" s="1"/>
  <c r="T32" i="6"/>
  <c r="V32" i="6" s="1"/>
  <c r="X31" i="6"/>
  <c r="V31" i="6"/>
  <c r="T31" i="6"/>
  <c r="T30" i="6"/>
  <c r="V30" i="6" s="1"/>
  <c r="X29" i="6"/>
  <c r="T29" i="6"/>
  <c r="V29" i="6" s="1"/>
  <c r="X28" i="6"/>
  <c r="V28" i="6"/>
  <c r="T28" i="6"/>
  <c r="T27" i="6"/>
  <c r="V27" i="6" s="1"/>
  <c r="V26" i="6"/>
  <c r="T26" i="6"/>
  <c r="X26" i="6" s="1"/>
  <c r="T25" i="6"/>
  <c r="V25" i="6" s="1"/>
  <c r="X24" i="6"/>
  <c r="V24" i="6"/>
  <c r="T24" i="6"/>
  <c r="X23" i="6"/>
  <c r="V23" i="6"/>
  <c r="T23" i="6"/>
  <c r="T22" i="6"/>
  <c r="V22" i="6" s="1"/>
  <c r="X21" i="6"/>
  <c r="V21" i="6"/>
  <c r="T21" i="6"/>
  <c r="X20" i="6"/>
  <c r="V20" i="6"/>
  <c r="T20" i="6"/>
  <c r="T19" i="6"/>
  <c r="V19" i="6" s="1"/>
  <c r="X18" i="6"/>
  <c r="V18" i="6"/>
  <c r="T18" i="6"/>
  <c r="T17" i="6"/>
  <c r="V17" i="6" s="1"/>
  <c r="V16" i="6"/>
  <c r="T16" i="6"/>
  <c r="T15" i="6"/>
  <c r="V15" i="6" s="1"/>
  <c r="X14" i="6"/>
  <c r="T14" i="6"/>
  <c r="V14" i="6" s="1"/>
  <c r="X13" i="6"/>
  <c r="V13" i="6"/>
  <c r="T13" i="6"/>
  <c r="T12" i="6"/>
  <c r="X12" i="6" s="1"/>
  <c r="V11" i="6"/>
  <c r="T11" i="6"/>
  <c r="X11" i="6" s="1"/>
  <c r="T10" i="6"/>
  <c r="V10" i="6" s="1"/>
  <c r="X9" i="6"/>
  <c r="V9" i="6"/>
  <c r="T9" i="6"/>
  <c r="X8" i="6"/>
  <c r="V8" i="6"/>
  <c r="T8" i="6"/>
  <c r="T7" i="6"/>
  <c r="X7" i="6" s="1"/>
  <c r="V6" i="6"/>
  <c r="T6" i="6"/>
  <c r="T5" i="6"/>
  <c r="V5" i="6" s="1"/>
  <c r="X4" i="6"/>
  <c r="T4" i="6"/>
  <c r="V4" i="6" s="1"/>
  <c r="X3" i="6"/>
  <c r="V3" i="6"/>
  <c r="T3" i="6"/>
  <c r="X93" i="6" l="1"/>
  <c r="V93" i="6"/>
  <c r="V36" i="6"/>
  <c r="V59" i="6"/>
  <c r="V108" i="6"/>
  <c r="V112" i="6"/>
  <c r="V116" i="6"/>
  <c r="V120" i="6"/>
  <c r="V7" i="6"/>
  <c r="X10" i="6"/>
  <c r="X136" i="6" s="1"/>
  <c r="V12" i="6"/>
  <c r="V136" i="6" s="1"/>
  <c r="X27" i="6"/>
  <c r="X32" i="6"/>
  <c r="X52" i="6"/>
  <c r="X69" i="6"/>
  <c r="V69" i="6"/>
  <c r="X73" i="6"/>
  <c r="V73" i="6"/>
  <c r="X77" i="6"/>
  <c r="V77" i="6"/>
  <c r="X25" i="6"/>
  <c r="V39" i="6"/>
  <c r="X61" i="6"/>
  <c r="V63" i="6"/>
  <c r="V124" i="6"/>
  <c r="V128" i="6"/>
  <c r="V132" i="6"/>
  <c r="X107" i="6"/>
  <c r="V107" i="6"/>
  <c r="X111" i="6"/>
  <c r="V111" i="6"/>
  <c r="X115" i="6"/>
  <c r="V115" i="6"/>
  <c r="X119" i="6"/>
  <c r="V119" i="6"/>
  <c r="X123" i="6"/>
  <c r="V123" i="6"/>
  <c r="X127" i="6"/>
  <c r="V127" i="6"/>
  <c r="X131" i="6"/>
  <c r="V131" i="6"/>
  <c r="T136" i="6"/>
  <c r="T3" i="5" l="1"/>
  <c r="V3" i="5" s="1"/>
  <c r="T4" i="5"/>
  <c r="V4" i="5"/>
  <c r="T5" i="5"/>
  <c r="V5" i="5" s="1"/>
  <c r="T6" i="5"/>
  <c r="V6" i="5"/>
  <c r="T7" i="5"/>
  <c r="V7" i="5" s="1"/>
  <c r="T8" i="5"/>
  <c r="V8" i="5"/>
  <c r="T9" i="5"/>
  <c r="V9" i="5" s="1"/>
  <c r="T10" i="5"/>
  <c r="V10" i="5"/>
  <c r="T11" i="5"/>
  <c r="V11" i="5" s="1"/>
  <c r="T12" i="5"/>
  <c r="V12" i="5"/>
  <c r="T13" i="5"/>
  <c r="V13" i="5" s="1"/>
  <c r="T14" i="5"/>
  <c r="V14" i="5"/>
  <c r="T15" i="5"/>
  <c r="V15" i="5" s="1"/>
  <c r="T16" i="5"/>
  <c r="V16" i="5"/>
  <c r="T17" i="5"/>
  <c r="V17" i="5" s="1"/>
  <c r="T18" i="5"/>
  <c r="V18" i="5"/>
  <c r="T19" i="5"/>
  <c r="V19" i="5" s="1"/>
  <c r="T20" i="5"/>
  <c r="V20" i="5"/>
  <c r="T21" i="5"/>
  <c r="V21" i="5" s="1"/>
  <c r="T22" i="5"/>
  <c r="V22" i="5"/>
  <c r="T23" i="5"/>
  <c r="V23" i="5" s="1"/>
  <c r="T24" i="5"/>
  <c r="V24" i="5"/>
  <c r="T25" i="5"/>
  <c r="V25" i="5" s="1"/>
  <c r="T26" i="5"/>
  <c r="V26" i="5"/>
  <c r="T27" i="5"/>
  <c r="V27" i="5" s="1"/>
  <c r="T28" i="5"/>
  <c r="V28" i="5"/>
  <c r="T29" i="5"/>
  <c r="V29" i="5" s="1"/>
  <c r="T30" i="5"/>
  <c r="V30" i="5"/>
  <c r="T31" i="5"/>
  <c r="V31" i="5" s="1"/>
  <c r="T32" i="5"/>
  <c r="V32" i="5"/>
  <c r="T33" i="5"/>
  <c r="V33" i="5" s="1"/>
  <c r="T34" i="5"/>
  <c r="V34" i="5"/>
  <c r="T35" i="5"/>
  <c r="V35" i="5" s="1"/>
  <c r="T36" i="5"/>
  <c r="V36" i="5"/>
  <c r="T37" i="5"/>
  <c r="V37" i="5" s="1"/>
  <c r="T38" i="5"/>
  <c r="V38" i="5"/>
  <c r="T39" i="5"/>
  <c r="V39" i="5" s="1"/>
  <c r="T40" i="5"/>
  <c r="V40" i="5"/>
  <c r="T41" i="5"/>
  <c r="V41" i="5" s="1"/>
  <c r="T42" i="5"/>
  <c r="V42" i="5"/>
  <c r="T43" i="5"/>
  <c r="V43" i="5" s="1"/>
  <c r="T44" i="5"/>
  <c r="V44" i="5"/>
  <c r="T45" i="5"/>
  <c r="V45" i="5" s="1"/>
  <c r="T46" i="5"/>
  <c r="V46" i="5"/>
  <c r="T47" i="5"/>
  <c r="V47" i="5" s="1"/>
  <c r="T48" i="5"/>
  <c r="V48" i="5"/>
  <c r="T49" i="5"/>
  <c r="V49" i="5" s="1"/>
  <c r="T50" i="5"/>
  <c r="V50" i="5"/>
  <c r="T51" i="5"/>
  <c r="V51" i="5" s="1"/>
  <c r="T52" i="5"/>
  <c r="V52" i="5"/>
  <c r="T53" i="5"/>
  <c r="V53" i="5" s="1"/>
  <c r="T54" i="5"/>
  <c r="V54" i="5"/>
  <c r="T55" i="5"/>
  <c r="V55" i="5" s="1"/>
  <c r="T56" i="5"/>
  <c r="V56" i="5"/>
  <c r="T57" i="5"/>
  <c r="V57" i="5" s="1"/>
  <c r="T58" i="5"/>
  <c r="V58" i="5"/>
  <c r="T59" i="5"/>
  <c r="V59" i="5" s="1"/>
  <c r="T60" i="5"/>
  <c r="V60" i="5"/>
  <c r="T61" i="5"/>
  <c r="V61" i="5" s="1"/>
  <c r="T62" i="5"/>
  <c r="V62" i="5"/>
  <c r="T63" i="5"/>
  <c r="V63" i="5" s="1"/>
  <c r="T64" i="5"/>
  <c r="V64" i="5"/>
  <c r="T65" i="5"/>
  <c r="V65" i="5" s="1"/>
  <c r="T66" i="5"/>
  <c r="V66" i="5"/>
  <c r="T67" i="5"/>
  <c r="V67" i="5" s="1"/>
  <c r="T68" i="5"/>
  <c r="V68" i="5"/>
  <c r="T69" i="5"/>
  <c r="V69" i="5" s="1"/>
  <c r="T70" i="5"/>
  <c r="V70" i="5"/>
  <c r="T71" i="5"/>
  <c r="V71" i="5" s="1"/>
  <c r="T72" i="5"/>
  <c r="V72" i="5"/>
  <c r="T73" i="5"/>
  <c r="V73" i="5" s="1"/>
  <c r="T74" i="5"/>
  <c r="V74" i="5"/>
  <c r="T75" i="5"/>
  <c r="V75" i="5" s="1"/>
  <c r="T76" i="5"/>
  <c r="X76" i="5" s="1"/>
  <c r="V76" i="5"/>
  <c r="T77" i="5"/>
  <c r="V77" i="5"/>
  <c r="T78" i="5"/>
  <c r="V78" i="5" s="1"/>
  <c r="T79" i="5"/>
  <c r="V79" i="5"/>
  <c r="X79" i="5"/>
  <c r="T80" i="5"/>
  <c r="V80" i="5" s="1"/>
  <c r="T81" i="5"/>
  <c r="V81" i="5"/>
  <c r="T82" i="5"/>
  <c r="V82" i="5" s="1"/>
  <c r="T83" i="5"/>
  <c r="V83" i="5"/>
  <c r="T84" i="5"/>
  <c r="V84" i="5" s="1"/>
  <c r="T85" i="5"/>
  <c r="X85" i="5" s="1"/>
  <c r="V85" i="5"/>
  <c r="T86" i="5"/>
  <c r="V86" i="5"/>
  <c r="X86" i="5"/>
  <c r="T87" i="5"/>
  <c r="V87" i="5" s="1"/>
  <c r="X87" i="5"/>
  <c r="T88" i="5"/>
  <c r="V88" i="5" s="1"/>
  <c r="T89" i="5"/>
  <c r="V89" i="5"/>
  <c r="T90" i="5"/>
  <c r="V90" i="5" s="1"/>
  <c r="T91" i="5"/>
  <c r="V91" i="5"/>
  <c r="T92" i="5"/>
  <c r="V92" i="5" s="1"/>
  <c r="T93" i="5"/>
  <c r="V93" i="5"/>
  <c r="T94" i="5"/>
  <c r="V94" i="5" s="1"/>
  <c r="T95" i="5"/>
  <c r="V95" i="5"/>
  <c r="T96" i="5"/>
  <c r="V96" i="5" s="1"/>
  <c r="T97" i="5"/>
  <c r="X97" i="5" s="1"/>
  <c r="V97" i="5"/>
  <c r="T98" i="5"/>
  <c r="V98" i="5"/>
  <c r="X98" i="5"/>
  <c r="T99" i="5"/>
  <c r="V99" i="5" s="1"/>
  <c r="X99" i="5"/>
  <c r="T100" i="5"/>
  <c r="V100" i="5" s="1"/>
  <c r="T101" i="5"/>
  <c r="X101" i="5" s="1"/>
  <c r="V101" i="5"/>
  <c r="T102" i="5"/>
  <c r="V102" i="5"/>
  <c r="T103" i="5"/>
  <c r="V103" i="5" s="1"/>
  <c r="T104" i="5"/>
  <c r="V104" i="5"/>
  <c r="T105" i="5"/>
  <c r="V105" i="5" s="1"/>
  <c r="T106" i="5"/>
  <c r="V106" i="5"/>
  <c r="T107" i="5"/>
  <c r="V107" i="5" s="1"/>
  <c r="T108" i="5"/>
  <c r="V108" i="5"/>
  <c r="T109" i="5"/>
  <c r="V109" i="5" s="1"/>
  <c r="T110" i="5"/>
  <c r="V110" i="5"/>
  <c r="T111" i="5"/>
  <c r="V111" i="5" s="1"/>
  <c r="T112" i="5"/>
  <c r="V112" i="5"/>
  <c r="T113" i="5"/>
  <c r="V113" i="5" s="1"/>
  <c r="T114" i="5"/>
  <c r="V114" i="5"/>
  <c r="T115" i="5"/>
  <c r="V115" i="5" s="1"/>
  <c r="X115" i="5"/>
  <c r="T116" i="5"/>
  <c r="V116" i="5" s="1"/>
  <c r="T117" i="5"/>
  <c r="V117" i="5"/>
  <c r="T118" i="5"/>
  <c r="V118" i="5" s="1"/>
  <c r="T119" i="5"/>
  <c r="V119" i="5"/>
  <c r="X119" i="5"/>
  <c r="T120" i="5"/>
  <c r="V120" i="5" s="1"/>
  <c r="X120" i="5"/>
  <c r="T121" i="5"/>
  <c r="V121" i="5" s="1"/>
  <c r="T122" i="5"/>
  <c r="X122" i="5" s="1"/>
  <c r="V122" i="5"/>
  <c r="T123" i="5"/>
  <c r="V123" i="5"/>
  <c r="X123" i="5"/>
  <c r="T124" i="5"/>
  <c r="V124" i="5" s="1"/>
  <c r="X124" i="5"/>
  <c r="T125" i="5"/>
  <c r="V125" i="5" s="1"/>
  <c r="T126" i="5"/>
  <c r="X126" i="5" s="1"/>
  <c r="V126" i="5"/>
  <c r="T127" i="5"/>
  <c r="V127" i="5"/>
  <c r="X127" i="5"/>
  <c r="T128" i="5"/>
  <c r="V128" i="5" s="1"/>
  <c r="X128" i="5"/>
  <c r="T129" i="5"/>
  <c r="V129" i="5" s="1"/>
  <c r="T130" i="5"/>
  <c r="X130" i="5" s="1"/>
  <c r="V130" i="5"/>
  <c r="T131" i="5"/>
  <c r="V131" i="5"/>
  <c r="X131" i="5"/>
  <c r="T132" i="5"/>
  <c r="V132" i="5" s="1"/>
  <c r="X132" i="5"/>
  <c r="T133" i="5"/>
  <c r="V133" i="5" s="1"/>
  <c r="T134" i="5"/>
  <c r="X134" i="5" s="1"/>
  <c r="V134" i="5"/>
  <c r="T135" i="5"/>
  <c r="V135" i="5"/>
  <c r="X135" i="5"/>
  <c r="T136" i="5"/>
  <c r="V136" i="5" s="1"/>
  <c r="T137" i="5"/>
  <c r="X137" i="5" s="1"/>
  <c r="V137" i="5"/>
  <c r="T138" i="5"/>
  <c r="V138" i="5"/>
  <c r="X138" i="5"/>
  <c r="T139" i="5"/>
  <c r="V139" i="5" s="1"/>
  <c r="X139" i="5"/>
  <c r="T140" i="5"/>
  <c r="V140" i="5" s="1"/>
  <c r="T141" i="5"/>
  <c r="X141" i="5" s="1"/>
  <c r="V141" i="5"/>
  <c r="T142" i="5"/>
  <c r="V142" i="5"/>
  <c r="X142" i="5"/>
  <c r="T143" i="5"/>
  <c r="V143" i="5" s="1"/>
  <c r="X143" i="5"/>
  <c r="T144" i="5"/>
  <c r="V144" i="5" s="1"/>
  <c r="T145" i="5"/>
  <c r="X145" i="5" s="1"/>
  <c r="V145" i="5"/>
  <c r="T146" i="5"/>
  <c r="V146" i="5"/>
  <c r="X146" i="5"/>
  <c r="T147" i="5"/>
  <c r="V147" i="5" s="1"/>
  <c r="X147" i="5"/>
  <c r="T148" i="5"/>
  <c r="V148" i="5" s="1"/>
  <c r="T149" i="5"/>
  <c r="X149" i="5" s="1"/>
  <c r="V149" i="5"/>
  <c r="T150" i="5"/>
  <c r="V150" i="5"/>
  <c r="X150" i="5"/>
  <c r="T151" i="5"/>
  <c r="V151" i="5" s="1"/>
  <c r="X151" i="5"/>
  <c r="T152" i="5"/>
  <c r="V152" i="5" s="1"/>
  <c r="T153" i="5"/>
  <c r="X153" i="5" s="1"/>
  <c r="V153" i="5"/>
  <c r="T154" i="5"/>
  <c r="V154" i="5"/>
  <c r="X154" i="5"/>
  <c r="V155" i="5"/>
  <c r="X155" i="5"/>
  <c r="T156" i="5"/>
  <c r="X156" i="5" s="1"/>
  <c r="V156" i="5"/>
  <c r="T157" i="5"/>
  <c r="V157" i="5"/>
  <c r="X157" i="5"/>
  <c r="T158" i="5"/>
  <c r="V158" i="5" s="1"/>
  <c r="X158" i="5"/>
  <c r="T159" i="5"/>
  <c r="V159" i="5" s="1"/>
  <c r="T160" i="5"/>
  <c r="X160" i="5" s="1"/>
  <c r="V160" i="5"/>
  <c r="T161" i="5"/>
  <c r="V161" i="5"/>
  <c r="X161" i="5"/>
  <c r="T162" i="5"/>
  <c r="V162" i="5" s="1"/>
  <c r="X162" i="5"/>
  <c r="T163" i="5"/>
  <c r="V163" i="5" s="1"/>
  <c r="T164" i="5"/>
  <c r="X164" i="5" s="1"/>
  <c r="V164" i="5"/>
  <c r="T165" i="5"/>
  <c r="V165" i="5"/>
  <c r="T166" i="5"/>
  <c r="V166" i="5" s="1"/>
  <c r="T167" i="5"/>
  <c r="X167" i="5" s="1"/>
  <c r="V167" i="5"/>
  <c r="T168" i="5"/>
  <c r="V168" i="5"/>
  <c r="X168" i="5"/>
  <c r="T169" i="5"/>
  <c r="V169" i="5" s="1"/>
  <c r="X169" i="5"/>
  <c r="T170" i="5"/>
  <c r="V170" i="5" s="1"/>
  <c r="T171" i="5"/>
  <c r="X171" i="5" s="1"/>
  <c r="V171" i="5"/>
  <c r="T172" i="5"/>
  <c r="V172" i="5"/>
  <c r="T173" i="5"/>
  <c r="V173" i="5" s="1"/>
  <c r="T174" i="5"/>
  <c r="V174" i="5"/>
  <c r="T175" i="5"/>
  <c r="V175" i="5" s="1"/>
  <c r="T176" i="5"/>
  <c r="V176" i="5"/>
  <c r="T177" i="5"/>
  <c r="V177" i="5" s="1"/>
  <c r="T178" i="5"/>
  <c r="V178" i="5"/>
  <c r="X178" i="5"/>
  <c r="T179" i="5"/>
  <c r="V179" i="5" s="1"/>
  <c r="X179" i="5"/>
  <c r="T180" i="5"/>
  <c r="V180" i="5" s="1"/>
  <c r="T181" i="5"/>
  <c r="V181" i="5"/>
  <c r="T182" i="5"/>
  <c r="V182" i="5" s="1"/>
  <c r="T183" i="5"/>
  <c r="V183" i="5"/>
  <c r="T184" i="5"/>
  <c r="V184" i="5" s="1"/>
  <c r="T185" i="5"/>
  <c r="V185" i="5"/>
  <c r="T186" i="5"/>
  <c r="V186" i="5" s="1"/>
  <c r="T187" i="5"/>
  <c r="V187" i="5"/>
  <c r="T188" i="5"/>
  <c r="V188" i="5" s="1"/>
  <c r="T189" i="5"/>
  <c r="V189" i="5"/>
  <c r="T190" i="5"/>
  <c r="V190" i="5" s="1"/>
  <c r="T191" i="5"/>
  <c r="V191" i="5"/>
  <c r="T192" i="5"/>
  <c r="V192" i="5" s="1"/>
  <c r="T193" i="5"/>
  <c r="V193" i="5"/>
  <c r="T194" i="5"/>
  <c r="V194" i="5" s="1"/>
  <c r="T195" i="5"/>
  <c r="V195" i="5"/>
  <c r="T196" i="5"/>
  <c r="V196" i="5" s="1"/>
  <c r="T197" i="5"/>
  <c r="V197" i="5"/>
  <c r="T198" i="5"/>
  <c r="V198" i="5" s="1"/>
  <c r="T199" i="5"/>
  <c r="V199" i="5"/>
  <c r="T200" i="5"/>
  <c r="V200" i="5" s="1"/>
  <c r="T201" i="5"/>
  <c r="V201" i="5"/>
  <c r="T202" i="5"/>
  <c r="V202" i="5" s="1"/>
  <c r="T203" i="5"/>
  <c r="V203" i="5"/>
  <c r="T204" i="5"/>
  <c r="V204" i="5" s="1"/>
  <c r="T205" i="5"/>
  <c r="V205" i="5"/>
  <c r="T206" i="5"/>
  <c r="V206" i="5" s="1"/>
  <c r="T207" i="5"/>
  <c r="V207" i="5"/>
  <c r="T208" i="5"/>
  <c r="V208" i="5" s="1"/>
  <c r="T209" i="5"/>
  <c r="V209" i="5"/>
  <c r="T210" i="5"/>
  <c r="V210" i="5" s="1"/>
  <c r="T211" i="5"/>
  <c r="V211" i="5"/>
  <c r="T212" i="5"/>
  <c r="V212" i="5" s="1"/>
  <c r="T213" i="5"/>
  <c r="V213" i="5"/>
  <c r="T214" i="5"/>
  <c r="V214" i="5" s="1"/>
  <c r="T215" i="5"/>
  <c r="V215" i="5"/>
  <c r="T216" i="5"/>
  <c r="V216" i="5" s="1"/>
  <c r="T217" i="5"/>
  <c r="V217" i="5"/>
  <c r="T218" i="5"/>
  <c r="V218" i="5" s="1"/>
  <c r="T219" i="5"/>
  <c r="V219" i="5"/>
  <c r="T220" i="5"/>
  <c r="V220" i="5" s="1"/>
  <c r="T221" i="5"/>
  <c r="V221" i="5"/>
  <c r="T222" i="5"/>
  <c r="V222" i="5" s="1"/>
  <c r="T223" i="5"/>
  <c r="V223" i="5"/>
  <c r="T224" i="5"/>
  <c r="V224" i="5" s="1"/>
  <c r="T225" i="5"/>
  <c r="V225" i="5"/>
  <c r="T226" i="5"/>
  <c r="V226" i="5" s="1"/>
  <c r="T227" i="5"/>
  <c r="V227" i="5"/>
  <c r="T228" i="5"/>
  <c r="V228" i="5" s="1"/>
  <c r="T229" i="5"/>
  <c r="V229" i="5"/>
  <c r="T230" i="5"/>
  <c r="V230" i="5" s="1"/>
  <c r="T231" i="5"/>
  <c r="V231" i="5"/>
  <c r="T232" i="5"/>
  <c r="V232" i="5" s="1"/>
  <c r="T234" i="5"/>
  <c r="V234" i="5" l="1"/>
  <c r="X230" i="5"/>
  <c r="X170" i="5"/>
  <c r="X166" i="5"/>
  <c r="X163" i="5"/>
  <c r="X159" i="5"/>
  <c r="X152" i="5"/>
  <c r="X148" i="5"/>
  <c r="X144" i="5"/>
  <c r="X140" i="5"/>
  <c r="X133" i="5"/>
  <c r="X129" i="5"/>
  <c r="X125" i="5"/>
  <c r="X121" i="5"/>
  <c r="X109" i="5"/>
  <c r="X100" i="5"/>
  <c r="X96" i="5"/>
  <c r="X234" i="5" s="1"/>
  <c r="X146" i="4"/>
  <c r="V146" i="4"/>
  <c r="X145" i="4"/>
  <c r="V145" i="4"/>
  <c r="X144" i="4"/>
  <c r="V144" i="4"/>
  <c r="T143" i="4"/>
  <c r="V143" i="4" s="1"/>
  <c r="T142" i="4"/>
  <c r="V142" i="4" s="1"/>
  <c r="T141" i="4"/>
  <c r="V141" i="4" s="1"/>
  <c r="T140" i="4"/>
  <c r="V140" i="4" s="1"/>
  <c r="T139" i="4"/>
  <c r="V139" i="4" s="1"/>
  <c r="T138" i="4"/>
  <c r="V138" i="4" s="1"/>
  <c r="T137" i="4"/>
  <c r="V137" i="4" s="1"/>
  <c r="T136" i="4"/>
  <c r="V136" i="4" s="1"/>
  <c r="T135" i="4"/>
  <c r="V135" i="4" s="1"/>
  <c r="T134" i="4"/>
  <c r="V134" i="4" s="1"/>
  <c r="T133" i="4"/>
  <c r="V133" i="4" s="1"/>
  <c r="T132" i="4"/>
  <c r="V132" i="4" s="1"/>
  <c r="T131" i="4"/>
  <c r="V131" i="4" s="1"/>
  <c r="T130" i="4"/>
  <c r="V130" i="4" s="1"/>
  <c r="T129" i="4"/>
  <c r="V129" i="4" s="1"/>
  <c r="T128" i="4"/>
  <c r="V128" i="4" s="1"/>
  <c r="T127" i="4"/>
  <c r="V127" i="4" s="1"/>
  <c r="T126" i="4"/>
  <c r="V126" i="4" s="1"/>
  <c r="T125" i="4"/>
  <c r="V125" i="4" s="1"/>
  <c r="T124" i="4"/>
  <c r="V124" i="4" s="1"/>
  <c r="T123" i="4"/>
  <c r="V123" i="4" s="1"/>
  <c r="T122" i="4"/>
  <c r="V122" i="4" s="1"/>
  <c r="T121" i="4"/>
  <c r="V121" i="4" s="1"/>
  <c r="T120" i="4"/>
  <c r="V120" i="4" s="1"/>
  <c r="T119" i="4"/>
  <c r="V119" i="4" s="1"/>
  <c r="T118" i="4"/>
  <c r="V118" i="4" s="1"/>
  <c r="T117" i="4"/>
  <c r="V117" i="4" s="1"/>
  <c r="T116" i="4"/>
  <c r="V116" i="4" s="1"/>
  <c r="X115" i="4"/>
  <c r="X148" i="4" s="1"/>
  <c r="V115" i="4"/>
  <c r="T115" i="4"/>
  <c r="T114" i="4"/>
  <c r="V114" i="4" s="1"/>
  <c r="V113" i="4"/>
  <c r="T113" i="4"/>
  <c r="T112" i="4"/>
  <c r="V112" i="4" s="1"/>
  <c r="V111" i="4"/>
  <c r="T111" i="4"/>
  <c r="T110" i="4"/>
  <c r="V110" i="4" s="1"/>
  <c r="V109" i="4"/>
  <c r="T109" i="4"/>
  <c r="T108" i="4"/>
  <c r="V108" i="4" s="1"/>
  <c r="V107" i="4"/>
  <c r="T107" i="4"/>
  <c r="T106" i="4"/>
  <c r="V106" i="4" s="1"/>
  <c r="V105" i="4"/>
  <c r="T105" i="4"/>
  <c r="T104" i="4"/>
  <c r="V104" i="4" s="1"/>
  <c r="V103" i="4"/>
  <c r="T103" i="4"/>
  <c r="T102" i="4"/>
  <c r="V102" i="4" s="1"/>
  <c r="V101" i="4"/>
  <c r="T101" i="4"/>
  <c r="T100" i="4"/>
  <c r="V100" i="4" s="1"/>
  <c r="V99" i="4"/>
  <c r="T99" i="4"/>
  <c r="T98" i="4"/>
  <c r="V98" i="4" s="1"/>
  <c r="V97" i="4"/>
  <c r="T97" i="4"/>
  <c r="T96" i="4"/>
  <c r="V96" i="4" s="1"/>
  <c r="V95" i="4"/>
  <c r="T95" i="4"/>
  <c r="T94" i="4"/>
  <c r="V94" i="4" s="1"/>
  <c r="V93" i="4"/>
  <c r="T93" i="4"/>
  <c r="T92" i="4"/>
  <c r="V92" i="4" s="1"/>
  <c r="V91" i="4"/>
  <c r="T91" i="4"/>
  <c r="T90" i="4"/>
  <c r="V90" i="4" s="1"/>
  <c r="V89" i="4"/>
  <c r="T89" i="4"/>
  <c r="T88" i="4"/>
  <c r="V88" i="4" s="1"/>
  <c r="V87" i="4"/>
  <c r="T87" i="4"/>
  <c r="T86" i="4"/>
  <c r="V86" i="4" s="1"/>
  <c r="V85" i="4"/>
  <c r="T85" i="4"/>
  <c r="T84" i="4"/>
  <c r="V84" i="4" s="1"/>
  <c r="V83" i="4"/>
  <c r="T83" i="4"/>
  <c r="T82" i="4"/>
  <c r="V82" i="4" s="1"/>
  <c r="V81" i="4"/>
  <c r="T81" i="4"/>
  <c r="T80" i="4"/>
  <c r="V80" i="4" s="1"/>
  <c r="V79" i="4"/>
  <c r="T79" i="4"/>
  <c r="T78" i="4"/>
  <c r="V78" i="4" s="1"/>
  <c r="V77" i="4"/>
  <c r="T77" i="4"/>
  <c r="T76" i="4"/>
  <c r="V76" i="4" s="1"/>
  <c r="V75" i="4"/>
  <c r="T75" i="4"/>
  <c r="T74" i="4"/>
  <c r="V74" i="4" s="1"/>
  <c r="V73" i="4"/>
  <c r="T73" i="4"/>
  <c r="T72" i="4"/>
  <c r="V72" i="4" s="1"/>
  <c r="V71" i="4"/>
  <c r="T71" i="4"/>
  <c r="T70" i="4"/>
  <c r="V70" i="4" s="1"/>
  <c r="V69" i="4"/>
  <c r="T69" i="4"/>
  <c r="T68" i="4"/>
  <c r="V68" i="4" s="1"/>
  <c r="V67" i="4"/>
  <c r="T67" i="4"/>
  <c r="T66" i="4"/>
  <c r="V66" i="4" s="1"/>
  <c r="V65" i="4"/>
  <c r="T65" i="4"/>
  <c r="T64" i="4"/>
  <c r="V64" i="4" s="1"/>
  <c r="V63" i="4"/>
  <c r="T63" i="4"/>
  <c r="T62" i="4"/>
  <c r="V62" i="4" s="1"/>
  <c r="V61" i="4"/>
  <c r="T61" i="4"/>
  <c r="T60" i="4"/>
  <c r="V60" i="4" s="1"/>
  <c r="V59" i="4"/>
  <c r="T59" i="4"/>
  <c r="T58" i="4"/>
  <c r="V58" i="4" s="1"/>
  <c r="V57" i="4"/>
  <c r="T57" i="4"/>
  <c r="T56" i="4"/>
  <c r="V56" i="4" s="1"/>
  <c r="V55" i="4"/>
  <c r="T55" i="4"/>
  <c r="T54" i="4"/>
  <c r="V54" i="4" s="1"/>
  <c r="V53" i="4"/>
  <c r="T53" i="4"/>
  <c r="T52" i="4"/>
  <c r="V52" i="4" s="1"/>
  <c r="V51" i="4"/>
  <c r="T51" i="4"/>
  <c r="T50" i="4"/>
  <c r="V50" i="4" s="1"/>
  <c r="V49" i="4"/>
  <c r="T49" i="4"/>
  <c r="T48" i="4"/>
  <c r="V48" i="4" s="1"/>
  <c r="V47" i="4"/>
  <c r="T47" i="4"/>
  <c r="T46" i="4"/>
  <c r="V46" i="4" s="1"/>
  <c r="V45" i="4"/>
  <c r="T45" i="4"/>
  <c r="T44" i="4"/>
  <c r="V44" i="4" s="1"/>
  <c r="V43" i="4"/>
  <c r="T43" i="4"/>
  <c r="T42" i="4"/>
  <c r="V42" i="4" s="1"/>
  <c r="V41" i="4"/>
  <c r="T41" i="4"/>
  <c r="T40" i="4"/>
  <c r="V40" i="4" s="1"/>
  <c r="V39" i="4"/>
  <c r="T39" i="4"/>
  <c r="T38" i="4"/>
  <c r="V38" i="4" s="1"/>
  <c r="V37" i="4"/>
  <c r="T37" i="4"/>
  <c r="T36" i="4"/>
  <c r="V36" i="4" s="1"/>
  <c r="V35" i="4"/>
  <c r="T35" i="4"/>
  <c r="T34" i="4"/>
  <c r="V34" i="4" s="1"/>
  <c r="V33" i="4"/>
  <c r="T33" i="4"/>
  <c r="T32" i="4"/>
  <c r="V32" i="4" s="1"/>
  <c r="V31" i="4"/>
  <c r="T31" i="4"/>
  <c r="T30" i="4"/>
  <c r="V30" i="4" s="1"/>
  <c r="V29" i="4"/>
  <c r="T29" i="4"/>
  <c r="T28" i="4"/>
  <c r="V28" i="4" s="1"/>
  <c r="V27" i="4"/>
  <c r="T27" i="4"/>
  <c r="T26" i="4"/>
  <c r="V26" i="4" s="1"/>
  <c r="V25" i="4"/>
  <c r="T25" i="4"/>
  <c r="T24" i="4"/>
  <c r="V24" i="4" s="1"/>
  <c r="V23" i="4"/>
  <c r="T23" i="4"/>
  <c r="T22" i="4"/>
  <c r="V22" i="4" s="1"/>
  <c r="V21" i="4"/>
  <c r="T21" i="4"/>
  <c r="T20" i="4"/>
  <c r="V20" i="4" s="1"/>
  <c r="V19" i="4"/>
  <c r="T19" i="4"/>
  <c r="T18" i="4"/>
  <c r="V18" i="4" s="1"/>
  <c r="V17" i="4"/>
  <c r="T17" i="4"/>
  <c r="T16" i="4"/>
  <c r="V16" i="4" s="1"/>
  <c r="V15" i="4"/>
  <c r="T15" i="4"/>
  <c r="T14" i="4"/>
  <c r="V14" i="4" s="1"/>
  <c r="V13" i="4"/>
  <c r="T13" i="4"/>
  <c r="T12" i="4"/>
  <c r="V12" i="4" s="1"/>
  <c r="V11" i="4"/>
  <c r="T11" i="4"/>
  <c r="T10" i="4"/>
  <c r="V10" i="4" s="1"/>
  <c r="V9" i="4"/>
  <c r="T9" i="4"/>
  <c r="T8" i="4"/>
  <c r="V8" i="4" s="1"/>
  <c r="V7" i="4"/>
  <c r="T7" i="4"/>
  <c r="T6" i="4"/>
  <c r="V6" i="4" s="1"/>
  <c r="V5" i="4"/>
  <c r="T5" i="4"/>
  <c r="T4" i="4"/>
  <c r="V4" i="4" s="1"/>
  <c r="V3" i="4"/>
  <c r="T3" i="4"/>
  <c r="T148" i="4" l="1"/>
  <c r="V148" i="4"/>
</calcChain>
</file>

<file path=xl/sharedStrings.xml><?xml version="1.0" encoding="utf-8"?>
<sst xmlns="http://schemas.openxmlformats.org/spreadsheetml/2006/main" count="29797" uniqueCount="2814">
  <si>
    <t>Statement of Exports made during the Month of April - 2016</t>
  </si>
  <si>
    <t>Sr. No.</t>
  </si>
  <si>
    <t>Plant</t>
  </si>
  <si>
    <t xml:space="preserve">Commercial Invoice No. </t>
  </si>
  <si>
    <t>Date</t>
  </si>
  <si>
    <t xml:space="preserve">Shipping Bill No. </t>
  </si>
  <si>
    <t>Revenue GL Account</t>
  </si>
  <si>
    <t xml:space="preserve">Sold To Party </t>
  </si>
  <si>
    <t xml:space="preserve">MEIS Description </t>
  </si>
  <si>
    <t>MEIS (ITC HS Code)</t>
  </si>
  <si>
    <t>Chapter ID</t>
  </si>
  <si>
    <t>Business</t>
  </si>
  <si>
    <t>Material Description</t>
  </si>
  <si>
    <t>Billed Quantity</t>
  </si>
  <si>
    <t>Sales unit</t>
  </si>
  <si>
    <t>Incoterms</t>
  </si>
  <si>
    <t>Document Currency</t>
  </si>
  <si>
    <t>Basic Value (Rupees)</t>
  </si>
  <si>
    <t xml:space="preserve">Customs Exchange Rate </t>
  </si>
  <si>
    <t>FOB Value as per Shipping Bills  (Rupees)</t>
  </si>
  <si>
    <t>MEIS Rate</t>
  </si>
  <si>
    <t>MEIS Amount (Rupees)</t>
  </si>
  <si>
    <t>Drawback Rate</t>
  </si>
  <si>
    <t>Drawback Amount (Rupees)</t>
  </si>
  <si>
    <t>Country of Exports</t>
  </si>
  <si>
    <t>Group Code</t>
  </si>
  <si>
    <t>TALOJA</t>
  </si>
  <si>
    <t>6690103</t>
  </si>
  <si>
    <t>26.03.2016</t>
  </si>
  <si>
    <t>KIMIAGARAN EMRUZ CHEMICAL IND.</t>
  </si>
  <si>
    <t>Other Industrial Fatty Alcohol</t>
  </si>
  <si>
    <t>3823.70.90</t>
  </si>
  <si>
    <t>Oleo</t>
  </si>
  <si>
    <t>FATTY ALCOHOL C1214</t>
  </si>
  <si>
    <t>MT</t>
  </si>
  <si>
    <t>CFR</t>
  </si>
  <si>
    <t>INR</t>
  </si>
  <si>
    <t>-</t>
  </si>
  <si>
    <t>Iran</t>
  </si>
  <si>
    <t>Group 'B'</t>
  </si>
  <si>
    <t>6704627</t>
  </si>
  <si>
    <t>28.03.2016</t>
  </si>
  <si>
    <t>6713806</t>
  </si>
  <si>
    <t>BERG &amp; SCHMIDT GMBH &amp; CO. KG.</t>
  </si>
  <si>
    <t>VEGAROL C1618 TA (25 KG BAG)</t>
  </si>
  <si>
    <t>USD</t>
  </si>
  <si>
    <t>Poland</t>
  </si>
  <si>
    <t>Group 'A'</t>
  </si>
  <si>
    <t>6728679</t>
  </si>
  <si>
    <t>29.03.2016</t>
  </si>
  <si>
    <t>COMPANIA HULERA TORNEL, S.A. DE</t>
  </si>
  <si>
    <t>Other Stearic Acid / Stearin</t>
  </si>
  <si>
    <t>3823.11.90</t>
  </si>
  <si>
    <t>STEARIC ACID UTSR (25 KG BAG)</t>
  </si>
  <si>
    <t>CIF</t>
  </si>
  <si>
    <t>Mexico</t>
  </si>
  <si>
    <t>6728695</t>
  </si>
  <si>
    <t>Satrtd Ddcan-1-OL (Lyrl-Alchl), Hxadecan-1-OL (Cetyl Alchl) and Octdecn-1 OL (Stryl Alchl)</t>
  </si>
  <si>
    <t>2905.17.00</t>
  </si>
  <si>
    <t>VEGAROL C1698 (25 KG BAG)</t>
  </si>
  <si>
    <t xml:space="preserve">Italy </t>
  </si>
  <si>
    <t>6717063</t>
  </si>
  <si>
    <t>IXOM PERU S.A.C.</t>
  </si>
  <si>
    <t>Peru</t>
  </si>
  <si>
    <t>Non-MEIS</t>
  </si>
  <si>
    <t>VEGAROL EW 100 (25 KG BAG)</t>
  </si>
  <si>
    <t>VEGAROL C1618 50:50 (25 KG BAG)</t>
  </si>
  <si>
    <t>6747462</t>
  </si>
  <si>
    <t>LOOK CHEMICALS IMPORTACAO E EX</t>
  </si>
  <si>
    <t>VEGAROL C22 (25 KG BAG)</t>
  </si>
  <si>
    <t>FOB</t>
  </si>
  <si>
    <t>Brazil</t>
  </si>
  <si>
    <t>6747564</t>
  </si>
  <si>
    <t>COLGATE-PALMOLIVE VIETNAM LTD.</t>
  </si>
  <si>
    <t>Vietnam</t>
  </si>
  <si>
    <t>6747555</t>
  </si>
  <si>
    <t>VVF SINGAPORE PTE LTD.</t>
  </si>
  <si>
    <t>Kenya</t>
  </si>
  <si>
    <t>6750662</t>
  </si>
  <si>
    <t>6747429</t>
  </si>
  <si>
    <t>OBETECH PACIFIC SDN. BHD.</t>
  </si>
  <si>
    <t>Syria</t>
  </si>
  <si>
    <t>6772996</t>
  </si>
  <si>
    <t>30.03.2016</t>
  </si>
  <si>
    <t>VVF LLC</t>
  </si>
  <si>
    <t>VEGAROL C18 DO</t>
  </si>
  <si>
    <t>U.S.A.</t>
  </si>
  <si>
    <t>6772945</t>
  </si>
  <si>
    <t>VEGAROL C1618 TA (MB)</t>
  </si>
  <si>
    <t>6772941</t>
  </si>
  <si>
    <t>Sunjin Chemical Co. Ltd.</t>
  </si>
  <si>
    <t>Oleic Acid</t>
  </si>
  <si>
    <t>3823.12.00</t>
  </si>
  <si>
    <t>OLEIC ACID 60</t>
  </si>
  <si>
    <t>South Korea</t>
  </si>
  <si>
    <t>6773003</t>
  </si>
  <si>
    <t>MITSUI &amp; CO. LTD.</t>
  </si>
  <si>
    <t>Japan</t>
  </si>
  <si>
    <t>VEGAROL C1698 (500 KG BAG)</t>
  </si>
  <si>
    <t>VEGAROL C1898 (25 KG BAG)</t>
  </si>
  <si>
    <t>VEGAROL C1898 (500 KG BAG)</t>
  </si>
  <si>
    <t>6774494</t>
  </si>
  <si>
    <t>KEMCARE LIMITED.</t>
  </si>
  <si>
    <t>United Kingdom</t>
  </si>
  <si>
    <t>6774462</t>
  </si>
  <si>
    <t xml:space="preserve">VEGAROL C1698 (MB) (25 KG BAG) </t>
  </si>
  <si>
    <t>6875581</t>
  </si>
  <si>
    <t>04.04.2016</t>
  </si>
  <si>
    <t>VIKUDHA OVERSEAS CORPORATION LTD.</t>
  </si>
  <si>
    <t>DOMINICAN REPUBLIC</t>
  </si>
  <si>
    <t>VEGAROL C1214 (170 KG DRUM)</t>
  </si>
  <si>
    <t>7044519</t>
  </si>
  <si>
    <t>13.04.2016</t>
  </si>
  <si>
    <t>VEGAROL C1698 (50 LB BAG)</t>
  </si>
  <si>
    <t>7050498</t>
  </si>
  <si>
    <t>CV. Sari Barokah Agrindo</t>
  </si>
  <si>
    <t>Canada</t>
  </si>
  <si>
    <t>7054175</t>
  </si>
  <si>
    <t>BASF ESPANOLA S.L (ESPANA)</t>
  </si>
  <si>
    <t>Other Satrtd Acylc Mnocrbixylc Acds</t>
  </si>
  <si>
    <t>2915.90.90</t>
  </si>
  <si>
    <t>CAPRIC ACID 99%</t>
  </si>
  <si>
    <t>Spain</t>
  </si>
  <si>
    <t>7054201</t>
  </si>
  <si>
    <t>VEGAROL C1618 50:50 (MB) (250 LB  DRUM)</t>
  </si>
  <si>
    <t>7054173</t>
  </si>
  <si>
    <t>VEGAROL C1698 (MB) (50 LB BAG)</t>
  </si>
  <si>
    <t>7054199</t>
  </si>
  <si>
    <t>7064222</t>
  </si>
  <si>
    <t>14.04.2016</t>
  </si>
  <si>
    <t>7064187</t>
  </si>
  <si>
    <t>BASF PERSONAL CARE AND NUTRITITION GMBH</t>
  </si>
  <si>
    <t xml:space="preserve">Non-MEIS </t>
  </si>
  <si>
    <t>2915.70.10</t>
  </si>
  <si>
    <t>PALMITIC ACID 98%</t>
  </si>
  <si>
    <t>Netherlands</t>
  </si>
  <si>
    <t>7064215</t>
  </si>
  <si>
    <t>VEGAROL C1698 (MB) (250 LB DRUM)</t>
  </si>
  <si>
    <t>7064813</t>
  </si>
  <si>
    <t>BASF ESPANOLA S.L. (ESPANA)</t>
  </si>
  <si>
    <t>Other Industrial Monocarboxylic Fatty Acid</t>
  </si>
  <si>
    <t>3823.19.00</t>
  </si>
  <si>
    <t>CAPRYLIC CAPRIC ACID</t>
  </si>
  <si>
    <t>7074845</t>
  </si>
  <si>
    <t>15.04.2016</t>
  </si>
  <si>
    <t>7074850</t>
  </si>
  <si>
    <t>OLEOCOMM INTERNATIONAL LIMITED.</t>
  </si>
  <si>
    <t>MIX DFA BLEND 34 IV (180 kg Drum)</t>
  </si>
  <si>
    <t>Sri Lanka</t>
  </si>
  <si>
    <t>Group 'C'</t>
  </si>
  <si>
    <t>7078930</t>
  </si>
  <si>
    <t>IXOM AGENTINA S.A.</t>
  </si>
  <si>
    <t>Argentina</t>
  </si>
  <si>
    <t>7083988</t>
  </si>
  <si>
    <t>MANUCHAR NV</t>
  </si>
  <si>
    <t>U.A.E.</t>
  </si>
  <si>
    <t>7088640</t>
  </si>
  <si>
    <t>TRICOM L.L.C.</t>
  </si>
  <si>
    <t>7088658</t>
  </si>
  <si>
    <t>Tricon Dry Chemicals LLC</t>
  </si>
  <si>
    <t>7088914</t>
  </si>
  <si>
    <t>CosmoPharm</t>
  </si>
  <si>
    <t>Israel</t>
  </si>
  <si>
    <t>7088919</t>
  </si>
  <si>
    <t>L'OREAL COSMETICS INDUSTRY</t>
  </si>
  <si>
    <t>Egypt</t>
  </si>
  <si>
    <t>7088911</t>
  </si>
  <si>
    <t>Interbeauty Cosmetics Ltd.</t>
  </si>
  <si>
    <t>7101527</t>
  </si>
  <si>
    <t>16.04.2016</t>
  </si>
  <si>
    <t>DARIC MATERIAL AND TRADING CO.</t>
  </si>
  <si>
    <t>7107408</t>
  </si>
  <si>
    <t>FUJIAN ZHONGMIN CHEMICAL CO. LTD.</t>
  </si>
  <si>
    <t>CAPROIC ACID 50% (180 KG DRUM)</t>
  </si>
  <si>
    <t>China</t>
  </si>
  <si>
    <t>7107398</t>
  </si>
  <si>
    <t>Vegarol EW 100 25 KG BAG</t>
  </si>
  <si>
    <t>7107443</t>
  </si>
  <si>
    <t>GLOBE CHEMICALS GMBH</t>
  </si>
  <si>
    <t>Ecuador</t>
  </si>
  <si>
    <t>7107532</t>
  </si>
  <si>
    <t>7107664</t>
  </si>
  <si>
    <t>LOREAL MFG MIDRAND (PTY) LTD.</t>
  </si>
  <si>
    <t>South Africa</t>
  </si>
  <si>
    <t>7124637</t>
  </si>
  <si>
    <t>18.04.2016</t>
  </si>
  <si>
    <t>7130465</t>
  </si>
  <si>
    <t>SHANGHAI HAIYI ENVIRONMENTAL</t>
  </si>
  <si>
    <t>BEHENIC 90% (25 KG BAG)</t>
  </si>
  <si>
    <t>7130463</t>
  </si>
  <si>
    <t>PRIMAZOL C.A</t>
  </si>
  <si>
    <t>Venezuela</t>
  </si>
  <si>
    <t>7130634</t>
  </si>
  <si>
    <t>7143759</t>
  </si>
  <si>
    <t>7153629</t>
  </si>
  <si>
    <t>19.04.2016</t>
  </si>
  <si>
    <t>OLEON NATURAL CHEMISTRY</t>
  </si>
  <si>
    <t>Belgium</t>
  </si>
  <si>
    <t>7165665</t>
  </si>
  <si>
    <t>20.04.2016</t>
  </si>
  <si>
    <t>7169197</t>
  </si>
  <si>
    <t>RAK SYSCOM PTE LTD.</t>
  </si>
  <si>
    <t>Tanzania</t>
  </si>
  <si>
    <t>7150800</t>
  </si>
  <si>
    <t>VEGAROL C1618 50:50 (MB) (25 KG BAG)</t>
  </si>
  <si>
    <t>7168873</t>
  </si>
  <si>
    <t>7091506</t>
  </si>
  <si>
    <t>LOOK CHEMICALS IMPORTACAO E EXPORTACAO</t>
  </si>
  <si>
    <t>7171817</t>
  </si>
  <si>
    <t>UPCITY INTERNATIONAL LIMITED.</t>
  </si>
  <si>
    <t>Other Unsatrtd Acycl, Monocrboxylc Acds Etc Thr Drvtvs</t>
  </si>
  <si>
    <t>2916.19.90</t>
  </si>
  <si>
    <t>ERUCIC ACID 90% (180 KG DRUM)</t>
  </si>
  <si>
    <t>7193113</t>
  </si>
  <si>
    <t>21.04.2016</t>
  </si>
  <si>
    <t>7187669</t>
  </si>
  <si>
    <t>POLYRHEO INC.</t>
  </si>
  <si>
    <t>Behenic Acid 85% / Colfat 2285(25 KG BAG)</t>
  </si>
  <si>
    <t>7171803</t>
  </si>
  <si>
    <t>7199079</t>
  </si>
  <si>
    <t>7214852</t>
  </si>
  <si>
    <t>22.04.2016</t>
  </si>
  <si>
    <t xml:space="preserve">Poland </t>
  </si>
  <si>
    <t>7214886</t>
  </si>
  <si>
    <t>REUSE TRADING NV</t>
  </si>
  <si>
    <t>Togo</t>
  </si>
  <si>
    <t>7224520</t>
  </si>
  <si>
    <t>TROPICAL DEGIL COSMETIC INDUSTRY</t>
  </si>
  <si>
    <t>7225204</t>
  </si>
  <si>
    <t>7225154</t>
  </si>
  <si>
    <t xml:space="preserve">Japan </t>
  </si>
  <si>
    <t>7225161</t>
  </si>
  <si>
    <t>7244801</t>
  </si>
  <si>
    <t>23.04.2016</t>
  </si>
  <si>
    <t>7254987</t>
  </si>
  <si>
    <t>25.04.2016</t>
  </si>
  <si>
    <t>AKZO NOBEL SURFACE CHEMISTRY AB</t>
  </si>
  <si>
    <t>DDU</t>
  </si>
  <si>
    <t>EUR</t>
  </si>
  <si>
    <t>Sweden</t>
  </si>
  <si>
    <t>7257642</t>
  </si>
  <si>
    <t>7282710</t>
  </si>
  <si>
    <t>26.04.2016</t>
  </si>
  <si>
    <t>BIOCON SDN BHD</t>
  </si>
  <si>
    <t>Glycerol</t>
  </si>
  <si>
    <t>2905.45.00</t>
  </si>
  <si>
    <t>GLYCEROL IH (250 KG DRUM)</t>
  </si>
  <si>
    <t>Malaysia</t>
  </si>
  <si>
    <t>7289400</t>
  </si>
  <si>
    <t>SOLVAY (ZHANGJIAGANG) SPECIALTY CHEMICALS CO. LTD.</t>
  </si>
  <si>
    <t>VEGAROL C22 90 (25 KG BAG)</t>
  </si>
  <si>
    <t>7312080</t>
  </si>
  <si>
    <t>27.04.2016</t>
  </si>
  <si>
    <t>INDUSTRIAL QUIMICA LASEM SA</t>
  </si>
  <si>
    <t>VEGAROL C1698</t>
  </si>
  <si>
    <t>DEQ</t>
  </si>
  <si>
    <t>BADDI</t>
  </si>
  <si>
    <t>6608501</t>
  </si>
  <si>
    <t>22.03.2016</t>
  </si>
  <si>
    <t>GREEN PLANET INDUSTRIES L.L.C.</t>
  </si>
  <si>
    <t>Other Household And Laundry soap nes</t>
  </si>
  <si>
    <t>3401.19.90</t>
  </si>
  <si>
    <t>CPD</t>
  </si>
  <si>
    <t>SDM NOODLES 25KG BAGS</t>
  </si>
  <si>
    <t>SUNIL MENON</t>
  </si>
  <si>
    <t>SNEHCHANDRA SHAH</t>
  </si>
  <si>
    <t>NAGESH SAWANT</t>
  </si>
  <si>
    <t xml:space="preserve">TOTAL </t>
  </si>
  <si>
    <t>67.32980</t>
  </si>
  <si>
    <t>ACMA 711 SOAP WRAPPING MACHINE</t>
  </si>
  <si>
    <t>8422.40.00</t>
  </si>
  <si>
    <t>Othr Packng/Wrapng Macnry Incl Heat-Shrink Wrapng Machnry</t>
  </si>
  <si>
    <t>VVF Sp. z.o.o</t>
  </si>
  <si>
    <t>54525005</t>
  </si>
  <si>
    <t>16.05.2016</t>
  </si>
  <si>
    <t>7669710</t>
  </si>
  <si>
    <t>9114787001</t>
  </si>
  <si>
    <t>9114750001</t>
  </si>
  <si>
    <t>1.90%</t>
  </si>
  <si>
    <t>VEGAROL C1822 (500 KG BAG)</t>
  </si>
  <si>
    <t>WOOJIN INDUSTRIAL CO. LTD.</t>
  </si>
  <si>
    <t>54550001</t>
  </si>
  <si>
    <t>28.05.2016</t>
  </si>
  <si>
    <t>7930063</t>
  </si>
  <si>
    <t>9103750154</t>
  </si>
  <si>
    <t>VEGAROL C1618 TA</t>
  </si>
  <si>
    <t>24.05.2016</t>
  </si>
  <si>
    <t>7844643</t>
  </si>
  <si>
    <t>9103750149</t>
  </si>
  <si>
    <t>9103750148</t>
  </si>
  <si>
    <t>SAINA HYGENIC INDUSTRIES CO.</t>
  </si>
  <si>
    <t>27.03.2016</t>
  </si>
  <si>
    <t>7905087</t>
  </si>
  <si>
    <t>9103750147</t>
  </si>
  <si>
    <t>26.05.2016</t>
  </si>
  <si>
    <t>7896492</t>
  </si>
  <si>
    <t>9103750146</t>
  </si>
  <si>
    <t>DISTILLED STEARIC ACID P 12 (25 KG BAG)</t>
  </si>
  <si>
    <t>27.05.2016</t>
  </si>
  <si>
    <t>7919817</t>
  </si>
  <si>
    <t>9103750145</t>
  </si>
  <si>
    <t>7896495</t>
  </si>
  <si>
    <t>9103750144</t>
  </si>
  <si>
    <t>ERUCIC ACID 90%</t>
  </si>
  <si>
    <t>Pathwel Co Ltd.</t>
  </si>
  <si>
    <t>7896488</t>
  </si>
  <si>
    <t>9103750142</t>
  </si>
  <si>
    <t>7896469</t>
  </si>
  <si>
    <t>9103750141</t>
  </si>
  <si>
    <t>25.05.2016</t>
  </si>
  <si>
    <t>7866731</t>
  </si>
  <si>
    <t>9103750140</t>
  </si>
  <si>
    <t>7862914</t>
  </si>
  <si>
    <t>9103750137</t>
  </si>
  <si>
    <t>7841004</t>
  </si>
  <si>
    <t>9103750136</t>
  </si>
  <si>
    <t>20.05.2016</t>
  </si>
  <si>
    <t>7780982</t>
  </si>
  <si>
    <t>9103750135</t>
  </si>
  <si>
    <t>Iran Chemical &amp; Petrochemical Inds. Co.</t>
  </si>
  <si>
    <t>21.05.2016</t>
  </si>
  <si>
    <t>7784899</t>
  </si>
  <si>
    <t>9103750134</t>
  </si>
  <si>
    <t>ASSOCIATED MOTORWAYS</t>
  </si>
  <si>
    <t>7787744</t>
  </si>
  <si>
    <t>9103750133</t>
  </si>
  <si>
    <t>Ivory Coast</t>
  </si>
  <si>
    <t>7791460</t>
  </si>
  <si>
    <t>9103750132</t>
  </si>
  <si>
    <t>VEGACID 1880 / COLFAT 18</t>
  </si>
  <si>
    <t>7784881</t>
  </si>
  <si>
    <t>9103750131</t>
  </si>
  <si>
    <t>OLEIC ACID K-TYPE (180 KG DRUM)</t>
  </si>
  <si>
    <t>NAHAL SOBH OMID CO.</t>
  </si>
  <si>
    <t>7784879</t>
  </si>
  <si>
    <t>9103750130</t>
  </si>
  <si>
    <t>7784886</t>
  </si>
  <si>
    <t>9103750129</t>
  </si>
  <si>
    <t>9103750128</t>
  </si>
  <si>
    <t>7784880</t>
  </si>
  <si>
    <t>7779788</t>
  </si>
  <si>
    <t>9103750127</t>
  </si>
  <si>
    <t>LAURIC ACID 99% (25 KG BAG)</t>
  </si>
  <si>
    <t>7775225</t>
  </si>
  <si>
    <t>9103750126</t>
  </si>
  <si>
    <t>Pakistan</t>
  </si>
  <si>
    <t>Vegarol EW 100 (25 KG BAG)</t>
  </si>
  <si>
    <t>3404.90.90</t>
  </si>
  <si>
    <t>Other Artfcl Waxes And Prepd Waxes Nes</t>
  </si>
  <si>
    <t>WANIA ENTERPRISE</t>
  </si>
  <si>
    <t>19.05.2016</t>
  </si>
  <si>
    <t>7755728</t>
  </si>
  <si>
    <t>9103750124</t>
  </si>
  <si>
    <t>7755748</t>
  </si>
  <si>
    <t>9103750123</t>
  </si>
  <si>
    <t>7737249</t>
  </si>
  <si>
    <t>9103750122</t>
  </si>
  <si>
    <t>VEGACID S</t>
  </si>
  <si>
    <t>HITECH INDUSTRIES FZE</t>
  </si>
  <si>
    <t>7756110</t>
  </si>
  <si>
    <t>9103750121</t>
  </si>
  <si>
    <t>7747681</t>
  </si>
  <si>
    <t>9103750120</t>
  </si>
  <si>
    <t>VEGAROL C22 (50 LB BAG)</t>
  </si>
  <si>
    <t>18.05.2016</t>
  </si>
  <si>
    <t>7728180</t>
  </si>
  <si>
    <t>9103750119</t>
  </si>
  <si>
    <t>7715894</t>
  </si>
  <si>
    <t>9103750118</t>
  </si>
  <si>
    <t>Behenic Acid 85% / Colfat 2285 (25 KG BAG)</t>
  </si>
  <si>
    <t>Polyrheo (Canada) Inc</t>
  </si>
  <si>
    <t>17.05.2016</t>
  </si>
  <si>
    <t>7708726</t>
  </si>
  <si>
    <t>9103750117</t>
  </si>
  <si>
    <t>7708709</t>
  </si>
  <si>
    <t>9103750116</t>
  </si>
  <si>
    <t>7683054</t>
  </si>
  <si>
    <t>9103750115</t>
  </si>
  <si>
    <t>VEGAROL C2290 (25 KG BAG)</t>
  </si>
  <si>
    <t>7683081</t>
  </si>
  <si>
    <t>9103750114</t>
  </si>
  <si>
    <t>7683049</t>
  </si>
  <si>
    <t>9103750113</t>
  </si>
  <si>
    <t>VEGAROL C1618 50:50 (50 LB BAG)</t>
  </si>
  <si>
    <t>7683041</t>
  </si>
  <si>
    <t>9103750112</t>
  </si>
  <si>
    <t>Russian Federation</t>
  </si>
  <si>
    <t xml:space="preserve">OOO Revada </t>
  </si>
  <si>
    <t>7678216</t>
  </si>
  <si>
    <t>9103750111</t>
  </si>
  <si>
    <t>14.05.2016</t>
  </si>
  <si>
    <t>7657568</t>
  </si>
  <si>
    <t>9103750110</t>
  </si>
  <si>
    <t>13.05.2016</t>
  </si>
  <si>
    <t>7644551</t>
  </si>
  <si>
    <t>9103750109</t>
  </si>
  <si>
    <t>DISTILLED FATTY ACID (180 KG DRUM)</t>
  </si>
  <si>
    <t>DABUR EGYPT LIMITED.</t>
  </si>
  <si>
    <t>7644528</t>
  </si>
  <si>
    <t>9103750108</t>
  </si>
  <si>
    <t>SUNJIN BEAUTY SCIENCE CO. LTD.</t>
  </si>
  <si>
    <t>7644478</t>
  </si>
  <si>
    <t>9103750107</t>
  </si>
  <si>
    <t>Dominican Republic</t>
  </si>
  <si>
    <t>BRENNTAG LATIN AMERICA</t>
  </si>
  <si>
    <t>7644546</t>
  </si>
  <si>
    <t>9103750106</t>
  </si>
  <si>
    <t>7644555</t>
  </si>
  <si>
    <t>9103750105</t>
  </si>
  <si>
    <t>COMPANIA HULERA TORNEL S.A. DE</t>
  </si>
  <si>
    <t>7644541</t>
  </si>
  <si>
    <t>9103750104</t>
  </si>
  <si>
    <t>BEHENIC 90% (500 KG BAG)</t>
  </si>
  <si>
    <t>Oleotrade International Co. Ltd.</t>
  </si>
  <si>
    <t>12.05.2016</t>
  </si>
  <si>
    <t>7615290</t>
  </si>
  <si>
    <t>9103750103</t>
  </si>
  <si>
    <t>7619437</t>
  </si>
  <si>
    <t>9103750102</t>
  </si>
  <si>
    <t>7618955</t>
  </si>
  <si>
    <t>9103750101</t>
  </si>
  <si>
    <t>WELL ART INTERNATIONAL (H.K) LTD.</t>
  </si>
  <si>
    <t>7611747</t>
  </si>
  <si>
    <t>9103750100</t>
  </si>
  <si>
    <t xml:space="preserve">Mexico </t>
  </si>
  <si>
    <t>11.05.2016</t>
  </si>
  <si>
    <t>7593339</t>
  </si>
  <si>
    <t>9103750099</t>
  </si>
  <si>
    <t>7599357</t>
  </si>
  <si>
    <t>9103750098</t>
  </si>
  <si>
    <t>10.05.2016</t>
  </si>
  <si>
    <t>7564109</t>
  </si>
  <si>
    <t>9103750097</t>
  </si>
  <si>
    <t>7564103</t>
  </si>
  <si>
    <t>9103750096</t>
  </si>
  <si>
    <t>GBP</t>
  </si>
  <si>
    <t>VEGACID C1880</t>
  </si>
  <si>
    <t>Welwin Europe Limited.</t>
  </si>
  <si>
    <t>09.05.2016</t>
  </si>
  <si>
    <t>7553417</t>
  </si>
  <si>
    <t>9103750095</t>
  </si>
  <si>
    <t>ZIFRONI CHEMICALS SUPPLIERS LTD.</t>
  </si>
  <si>
    <t>7557303</t>
  </si>
  <si>
    <t>9103750094</t>
  </si>
  <si>
    <t>France</t>
  </si>
  <si>
    <t>7557296</t>
  </si>
  <si>
    <t>9103750093</t>
  </si>
  <si>
    <t>Alliance Tire Company Ltd.</t>
  </si>
  <si>
    <t>7557332</t>
  </si>
  <si>
    <t>9103750092</t>
  </si>
  <si>
    <t>07.05.2016</t>
  </si>
  <si>
    <t>7525641</t>
  </si>
  <si>
    <t>9103750091</t>
  </si>
  <si>
    <t>VEGAROL C1698 (20 KG BAG)</t>
  </si>
  <si>
    <t>06.05.2016</t>
  </si>
  <si>
    <t>7510018</t>
  </si>
  <si>
    <t>9103750090</t>
  </si>
  <si>
    <t>7508198</t>
  </si>
  <si>
    <t>9103750089</t>
  </si>
  <si>
    <t>7524938</t>
  </si>
  <si>
    <t>9103750088</t>
  </si>
  <si>
    <t>7525656</t>
  </si>
  <si>
    <t>9103750087</t>
  </si>
  <si>
    <t>7525553</t>
  </si>
  <si>
    <t>9103750086</t>
  </si>
  <si>
    <t>7510111</t>
  </si>
  <si>
    <t>9103750085</t>
  </si>
  <si>
    <t>UNIMERS S.A.</t>
  </si>
  <si>
    <t>7510037</t>
  </si>
  <si>
    <t>9103750084</t>
  </si>
  <si>
    <t>7514709</t>
  </si>
  <si>
    <t>9103750083</t>
  </si>
  <si>
    <t>7492562</t>
  </si>
  <si>
    <t>9103750082</t>
  </si>
  <si>
    <t>04.05.2016</t>
  </si>
  <si>
    <t>7466943</t>
  </si>
  <si>
    <t>9103750081</t>
  </si>
  <si>
    <t>05.05.2016</t>
  </si>
  <si>
    <t>7484283</t>
  </si>
  <si>
    <t>9103750080</t>
  </si>
  <si>
    <t>VEGAROL C1618 TA (50 LB BAG)</t>
  </si>
  <si>
    <t>7476380</t>
  </si>
  <si>
    <t>9103750079</t>
  </si>
  <si>
    <t>COLGATE-PALMOLIVE INDUSTRIAL LTDA.</t>
  </si>
  <si>
    <t>7459211</t>
  </si>
  <si>
    <t>9103750078</t>
  </si>
  <si>
    <t>UNIVAR BRASIL LTDA.</t>
  </si>
  <si>
    <t>7457263</t>
  </si>
  <si>
    <t>9103750077</t>
  </si>
  <si>
    <t>03.05.2016</t>
  </si>
  <si>
    <t>7429229</t>
  </si>
  <si>
    <t>9103750076</t>
  </si>
  <si>
    <t>Thailand</t>
  </si>
  <si>
    <t>SOLVAY (BANGPOO) SPECIALTY CHEMICALS LTD.</t>
  </si>
  <si>
    <t>7429244</t>
  </si>
  <si>
    <t>9103750075</t>
  </si>
  <si>
    <t>OOO Revada</t>
  </si>
  <si>
    <t>7432723</t>
  </si>
  <si>
    <t>9103750074</t>
  </si>
  <si>
    <t>02.05.2016</t>
  </si>
  <si>
    <t>7419073</t>
  </si>
  <si>
    <t>9103750073</t>
  </si>
  <si>
    <t>Nepal</t>
  </si>
  <si>
    <t>CPT</t>
  </si>
  <si>
    <t>DISTILLED STEARIC ACID DTP 7 (25 KG BAG)</t>
  </si>
  <si>
    <t>AGARWAL &amp; ASSOCIATES TRADING PVT. LTD.</t>
  </si>
  <si>
    <t>SB NOT RECD</t>
  </si>
  <si>
    <t>9103750072</t>
  </si>
  <si>
    <t>Democratic Republic of Congo</t>
  </si>
  <si>
    <t>Peter Cremer (S) GmbH</t>
  </si>
  <si>
    <t>7404092</t>
  </si>
  <si>
    <t>9103750071</t>
  </si>
  <si>
    <t>NATURELLE LLC</t>
  </si>
  <si>
    <t>30.04.2016</t>
  </si>
  <si>
    <t>7379406</t>
  </si>
  <si>
    <t>9103750070</t>
  </si>
  <si>
    <t>29.04.2016</t>
  </si>
  <si>
    <t>7365514</t>
  </si>
  <si>
    <t>9103750069</t>
  </si>
  <si>
    <t>7356256</t>
  </si>
  <si>
    <t>9103750068</t>
  </si>
  <si>
    <t>BASF ESPANOLA S.L.(ESPANA)</t>
  </si>
  <si>
    <t>28.04.2016</t>
  </si>
  <si>
    <t>7339897</t>
  </si>
  <si>
    <t>9103750067</t>
  </si>
  <si>
    <t>7317795</t>
  </si>
  <si>
    <t>9103750066</t>
  </si>
  <si>
    <t>7330499</t>
  </si>
  <si>
    <t>9103750065</t>
  </si>
  <si>
    <t>7330459</t>
  </si>
  <si>
    <t>9103750064</t>
  </si>
  <si>
    <t>7330461</t>
  </si>
  <si>
    <t>9103750063</t>
  </si>
  <si>
    <t xml:space="preserve">VEGAROL C1618 50:50 (MB) (25 KG BAG) </t>
  </si>
  <si>
    <t>7309935</t>
  </si>
  <si>
    <t>7306800</t>
  </si>
  <si>
    <t>9103750060</t>
  </si>
  <si>
    <t>7289964</t>
  </si>
  <si>
    <t>9103750058</t>
  </si>
  <si>
    <t>7264323</t>
  </si>
  <si>
    <t>9103750057</t>
  </si>
  <si>
    <t>UCHUMI CHEMICALS LTD.</t>
  </si>
  <si>
    <t>7225246</t>
  </si>
  <si>
    <t>9103750052</t>
  </si>
  <si>
    <t>7224515</t>
  </si>
  <si>
    <t>9103750048</t>
  </si>
  <si>
    <t>FOB Value as per Shipping Bills (Rupees)</t>
  </si>
  <si>
    <t>Customs Exchange Rate</t>
  </si>
  <si>
    <t>Sold To Party</t>
  </si>
  <si>
    <t xml:space="preserve">                                                               Statement of Exports made during the month of May - 2016</t>
  </si>
  <si>
    <t xml:space="preserve">                                                               Statement of Exports made during the month of June - 2016</t>
  </si>
  <si>
    <t>7775185</t>
  </si>
  <si>
    <t>KANEDA CO. LTD.</t>
  </si>
  <si>
    <t>VEGAROL C2280 (25 KG BAG)</t>
  </si>
  <si>
    <t>9103750138</t>
  </si>
  <si>
    <t>7855138</t>
  </si>
  <si>
    <t>WEGOCHEM INTERNATIONAL LLC</t>
  </si>
  <si>
    <t>El Salvador</t>
  </si>
  <si>
    <t>9103750139</t>
  </si>
  <si>
    <t>7896473</t>
  </si>
  <si>
    <t>JOHN A. MASON GMBH &amp; CO. KG.</t>
  </si>
  <si>
    <t>9103750143</t>
  </si>
  <si>
    <t>7919748</t>
  </si>
  <si>
    <t>9103750150</t>
  </si>
  <si>
    <t>7919961</t>
  </si>
  <si>
    <t>SHANGHAI HAIYI ENVIRONMENTAL PROTECTION</t>
  </si>
  <si>
    <t>9103750151</t>
  </si>
  <si>
    <t>7921126</t>
  </si>
  <si>
    <t>9103750152</t>
  </si>
  <si>
    <t>7930064</t>
  </si>
  <si>
    <t>9103750153</t>
  </si>
  <si>
    <t>7957130</t>
  </si>
  <si>
    <t>KEMIRA CHEMICALS (NANJING) CO.</t>
  </si>
  <si>
    <t>9103750155</t>
  </si>
  <si>
    <t>7991916</t>
  </si>
  <si>
    <t xml:space="preserve">VEGAROL C1898 (MB) (25 KG BAG) </t>
  </si>
  <si>
    <t>9103750156</t>
  </si>
  <si>
    <t>7991941</t>
  </si>
  <si>
    <t>9103750157</t>
  </si>
  <si>
    <t>9103750158</t>
  </si>
  <si>
    <t>8002947</t>
  </si>
  <si>
    <t>9103750159</t>
  </si>
  <si>
    <t>8006212</t>
  </si>
  <si>
    <t>9103750160</t>
  </si>
  <si>
    <t>8037341</t>
  </si>
  <si>
    <t>VEGAROL C1898 (MB) (50 LB BAG)</t>
  </si>
  <si>
    <t>9103750161</t>
  </si>
  <si>
    <t>8037398</t>
  </si>
  <si>
    <t>VEGAROL C1898 (50 LB BAG)</t>
  </si>
  <si>
    <t>9103750162</t>
  </si>
  <si>
    <t>8037819</t>
  </si>
  <si>
    <t>CV. SARI BAROKAH AGRINDO</t>
  </si>
  <si>
    <t>9103750163</t>
  </si>
  <si>
    <t>8040659</t>
  </si>
  <si>
    <t>9103750164</t>
  </si>
  <si>
    <t>8040705</t>
  </si>
  <si>
    <t>VEGAROL C2280 (400 KG BAG)</t>
  </si>
  <si>
    <t>9103750165</t>
  </si>
  <si>
    <t>8077376</t>
  </si>
  <si>
    <t>GALIL CHEMICALS LTD.</t>
  </si>
  <si>
    <t>9103750166</t>
  </si>
  <si>
    <t>8141719</t>
  </si>
  <si>
    <t>9103750167</t>
  </si>
  <si>
    <t>8128594</t>
  </si>
  <si>
    <t>9103750168</t>
  </si>
  <si>
    <t>8161558</t>
  </si>
  <si>
    <t xml:space="preserve">SOLVAY (BANGPOO) SPECIALTY CHEMICALS </t>
  </si>
  <si>
    <t>9103750169</t>
  </si>
  <si>
    <t>8167483</t>
  </si>
  <si>
    <t>HOBİ KOZMETİK A.S.</t>
  </si>
  <si>
    <t>Turkey</t>
  </si>
  <si>
    <t>9103750170</t>
  </si>
  <si>
    <t>8171896</t>
  </si>
  <si>
    <t>9103750171</t>
  </si>
  <si>
    <t>8200087</t>
  </si>
  <si>
    <t>9103750172</t>
  </si>
  <si>
    <t>8211610</t>
  </si>
  <si>
    <t>ERUCIC ACID 90% (200 KG DRUM)</t>
  </si>
  <si>
    <t>9103750173</t>
  </si>
  <si>
    <t>8211607</t>
  </si>
  <si>
    <t>9103750174</t>
  </si>
  <si>
    <t>8211711</t>
  </si>
  <si>
    <t>M+H, MICA A HARASTA S.R.O.</t>
  </si>
  <si>
    <t>Ukraine</t>
  </si>
  <si>
    <t>9103750175</t>
  </si>
  <si>
    <t>8200319</t>
  </si>
  <si>
    <t>9103750176</t>
  </si>
  <si>
    <t>8211568</t>
  </si>
  <si>
    <t>9103750177</t>
  </si>
  <si>
    <t>8237396</t>
  </si>
  <si>
    <t>CANDID LIMITED.</t>
  </si>
  <si>
    <t>Haiti</t>
  </si>
  <si>
    <t>9103750178</t>
  </si>
  <si>
    <t>8237366</t>
  </si>
  <si>
    <t>9103750179</t>
  </si>
  <si>
    <t>8240060</t>
  </si>
  <si>
    <t>EUROCHEM SARL</t>
  </si>
  <si>
    <t>Lebanon</t>
  </si>
  <si>
    <t>9103750180</t>
  </si>
  <si>
    <t>8276742</t>
  </si>
  <si>
    <t>9103750181</t>
  </si>
  <si>
    <t>8276739</t>
  </si>
  <si>
    <t>9103750182</t>
  </si>
  <si>
    <t>8282495</t>
  </si>
  <si>
    <t>POLYRHEO (CANADA) INC</t>
  </si>
  <si>
    <t>9103750183</t>
  </si>
  <si>
    <t>8276801</t>
  </si>
  <si>
    <t>CHEMIPAMS</t>
  </si>
  <si>
    <t>9103750184</t>
  </si>
  <si>
    <t>8285071</t>
  </si>
  <si>
    <t>UNIOLEON SDN BHD</t>
  </si>
  <si>
    <t>GLYCERIN USP</t>
  </si>
  <si>
    <t>9103750185</t>
  </si>
  <si>
    <t>8299205</t>
  </si>
  <si>
    <t>9103750186</t>
  </si>
  <si>
    <t>8299435</t>
  </si>
  <si>
    <t>9103750187</t>
  </si>
  <si>
    <t>8307909</t>
  </si>
  <si>
    <t>9103750188</t>
  </si>
  <si>
    <t>8312765</t>
  </si>
  <si>
    <t>2915.90.20</t>
  </si>
  <si>
    <t>CAPRYLIC ACID 99%</t>
  </si>
  <si>
    <t>9103750189</t>
  </si>
  <si>
    <t>8313721</t>
  </si>
  <si>
    <t>9103750190</t>
  </si>
  <si>
    <t>8324425</t>
  </si>
  <si>
    <t>9103750191</t>
  </si>
  <si>
    <t>8312843</t>
  </si>
  <si>
    <t>PAKSHOO INDUSTRIAL GROUP</t>
  </si>
  <si>
    <t>9103750192</t>
  </si>
  <si>
    <t>8323444</t>
  </si>
  <si>
    <t>9103750193</t>
  </si>
  <si>
    <t>8334871</t>
  </si>
  <si>
    <t>9103750194</t>
  </si>
  <si>
    <t>8334914</t>
  </si>
  <si>
    <t>9103750195</t>
  </si>
  <si>
    <t>8334976</t>
  </si>
  <si>
    <t>PETALS AGROTECH LTD.</t>
  </si>
  <si>
    <t>Nigeria</t>
  </si>
  <si>
    <t>9103750196</t>
  </si>
  <si>
    <t>8334877</t>
  </si>
  <si>
    <t>9103750197</t>
  </si>
  <si>
    <t>8350683</t>
  </si>
  <si>
    <t>9103750198</t>
  </si>
  <si>
    <t>8350116</t>
  </si>
  <si>
    <t>9103750199</t>
  </si>
  <si>
    <t>8374445</t>
  </si>
  <si>
    <t>9103750200</t>
  </si>
  <si>
    <t>8374522</t>
  </si>
  <si>
    <t>COPOLEO SAS</t>
  </si>
  <si>
    <t>Algeria</t>
  </si>
  <si>
    <t>9103750201</t>
  </si>
  <si>
    <t>8374543</t>
  </si>
  <si>
    <t>CRODA EUROPE LIMITED.</t>
  </si>
  <si>
    <t>9103750202</t>
  </si>
  <si>
    <t>8382491</t>
  </si>
  <si>
    <t>IMCD SOUTH AFRICA (PTY) LTD.</t>
  </si>
  <si>
    <t>9103750203</t>
  </si>
  <si>
    <t>8380659</t>
  </si>
  <si>
    <t>9103750204</t>
  </si>
  <si>
    <t>8380582</t>
  </si>
  <si>
    <t>9103750205</t>
  </si>
  <si>
    <t>8380644</t>
  </si>
  <si>
    <t>INDUSTRIAL QUIMICA LASEM SAU</t>
  </si>
  <si>
    <t>9103750206</t>
  </si>
  <si>
    <t>8404333</t>
  </si>
  <si>
    <t>9103750207</t>
  </si>
  <si>
    <t>8405375</t>
  </si>
  <si>
    <t>2915.70.20</t>
  </si>
  <si>
    <t>STEARIC ACID 90 (25 KG BAG)</t>
  </si>
  <si>
    <t>VEGAROL C1618 50:50 (MB) (50 LB BAG)</t>
  </si>
  <si>
    <t>9103750208</t>
  </si>
  <si>
    <t>8405697</t>
  </si>
  <si>
    <t>9103750209</t>
  </si>
  <si>
    <t>8426107</t>
  </si>
  <si>
    <t>9103750210</t>
  </si>
  <si>
    <t>8439454</t>
  </si>
  <si>
    <t>QUIMICOS INTEGRALES SAS NIT</t>
  </si>
  <si>
    <t>VEGAROL C1618 PS (25 KG BAG)</t>
  </si>
  <si>
    <t>Colombia</t>
  </si>
  <si>
    <t>9103750211</t>
  </si>
  <si>
    <t>8449121</t>
  </si>
  <si>
    <t>SIYEZA FINECHEM (PTY) LTD.</t>
  </si>
  <si>
    <t>9103750212</t>
  </si>
  <si>
    <t>8449130</t>
  </si>
  <si>
    <t>9103750213</t>
  </si>
  <si>
    <t>8449178</t>
  </si>
  <si>
    <t>9103750214</t>
  </si>
  <si>
    <t>8449234</t>
  </si>
  <si>
    <t>9103750215</t>
  </si>
  <si>
    <t>8471075</t>
  </si>
  <si>
    <t>9103750218</t>
  </si>
  <si>
    <t>8471000</t>
  </si>
  <si>
    <t>9103750222</t>
  </si>
  <si>
    <t>8475924</t>
  </si>
  <si>
    <t>9103750223</t>
  </si>
  <si>
    <t>8485024</t>
  </si>
  <si>
    <t>9103750224</t>
  </si>
  <si>
    <t>8469354</t>
  </si>
  <si>
    <t>OLEOTRADE INTERNATIONAL CO. LTD.</t>
  </si>
  <si>
    <t>VEGAROL C1822 (25 KG BAG)</t>
  </si>
  <si>
    <t xml:space="preserve">                                                               Statement of Exports made during the month of July - 2016</t>
  </si>
  <si>
    <t>8473374</t>
  </si>
  <si>
    <t>24.06.2016</t>
  </si>
  <si>
    <t>PINEWOOD HEALTHCARE LTD.</t>
  </si>
  <si>
    <t>Ireland</t>
  </si>
  <si>
    <t>9103750217</t>
  </si>
  <si>
    <t>8475985</t>
  </si>
  <si>
    <t>9103750219</t>
  </si>
  <si>
    <t>8513860</t>
  </si>
  <si>
    <t>27.06.2016</t>
  </si>
  <si>
    <t>OOO REVADA</t>
  </si>
  <si>
    <t>8521998</t>
  </si>
  <si>
    <t>9103750220</t>
  </si>
  <si>
    <t>8513872</t>
  </si>
  <si>
    <t>COLGATE PALMOLIVE MOROCCO</t>
  </si>
  <si>
    <t>Morocco</t>
  </si>
  <si>
    <t>9103750225</t>
  </si>
  <si>
    <t>8469446</t>
  </si>
  <si>
    <t>INTERBEAUTY COSMETICS LTD.</t>
  </si>
  <si>
    <t>9103750226</t>
  </si>
  <si>
    <t>8543758</t>
  </si>
  <si>
    <t>28.06.2016</t>
  </si>
  <si>
    <t>VEGAROL C1618 50:50 (50 LBS BAG)</t>
  </si>
  <si>
    <t>9103750227</t>
  </si>
  <si>
    <t>8567368</t>
  </si>
  <si>
    <t>29.06.2016</t>
  </si>
  <si>
    <t>Jordan</t>
  </si>
  <si>
    <t>9103750228</t>
  </si>
  <si>
    <t>8567411</t>
  </si>
  <si>
    <t>9103750229</t>
  </si>
  <si>
    <t>8572986</t>
  </si>
  <si>
    <t>9103750230</t>
  </si>
  <si>
    <t>8591833</t>
  </si>
  <si>
    <t>30.06.2016</t>
  </si>
  <si>
    <t>9103750231</t>
  </si>
  <si>
    <t>8598779</t>
  </si>
  <si>
    <t>AMKA PRODUCTS (PTY) LTD.</t>
  </si>
  <si>
    <t>9103750232</t>
  </si>
  <si>
    <t>8601088</t>
  </si>
  <si>
    <t>9103750233</t>
  </si>
  <si>
    <t>8543800</t>
  </si>
  <si>
    <t>9103750234</t>
  </si>
  <si>
    <t>8568467</t>
  </si>
  <si>
    <t>9103750235</t>
  </si>
  <si>
    <t>8603867</t>
  </si>
  <si>
    <t>01.07.2016</t>
  </si>
  <si>
    <t>9103750236</t>
  </si>
  <si>
    <t>8604516</t>
  </si>
  <si>
    <t>9103750237</t>
  </si>
  <si>
    <t>8620655</t>
  </si>
  <si>
    <t>9103750238</t>
  </si>
  <si>
    <t>8623616</t>
  </si>
  <si>
    <t>ALLIANCE TIRE COMPANY LTD.</t>
  </si>
  <si>
    <t>9103750239</t>
  </si>
  <si>
    <t>8667320</t>
  </si>
  <si>
    <t>04.07.2016</t>
  </si>
  <si>
    <t>9103750240</t>
  </si>
  <si>
    <t>8697521</t>
  </si>
  <si>
    <t>06.07.2016</t>
  </si>
  <si>
    <t>9103750241</t>
  </si>
  <si>
    <t>8705569</t>
  </si>
  <si>
    <t>VEGAROL C1618 TA (50 LBS BAG)</t>
  </si>
  <si>
    <t>9103750242</t>
  </si>
  <si>
    <t>8725300</t>
  </si>
  <si>
    <t>07.07.2016</t>
  </si>
  <si>
    <t>9103750243</t>
  </si>
  <si>
    <t>8725302</t>
  </si>
  <si>
    <t>9103750244</t>
  </si>
  <si>
    <t>8725298</t>
  </si>
  <si>
    <t>9103750245</t>
  </si>
  <si>
    <t>8743334</t>
  </si>
  <si>
    <t>08.07.2016</t>
  </si>
  <si>
    <t>9103750246</t>
  </si>
  <si>
    <t>8725720</t>
  </si>
  <si>
    <t>9103750247</t>
  </si>
  <si>
    <t>8770618</t>
  </si>
  <si>
    <t>11.07.2016</t>
  </si>
  <si>
    <t>TEVA PHARMACEUTICAL WORKS</t>
  </si>
  <si>
    <t>PALMITIC ACID 98% (25KG BAG)</t>
  </si>
  <si>
    <t>Hungary</t>
  </si>
  <si>
    <t>9103750248</t>
  </si>
  <si>
    <t>8752215</t>
  </si>
  <si>
    <t>9103750249</t>
  </si>
  <si>
    <t>8752203</t>
  </si>
  <si>
    <t xml:space="preserve">ALLIANCE TIRE COMPANY LTD. </t>
  </si>
  <si>
    <t>9103750250</t>
  </si>
  <si>
    <t>8761784</t>
  </si>
  <si>
    <t>09.07.2016</t>
  </si>
  <si>
    <t xml:space="preserve">PATHWEL CO. LTD. </t>
  </si>
  <si>
    <t>OLEIC ACID - K</t>
  </si>
  <si>
    <t>9103750251</t>
  </si>
  <si>
    <t>8764012</t>
  </si>
  <si>
    <t>9103750252</t>
  </si>
  <si>
    <t>8791051</t>
  </si>
  <si>
    <t>9103750253</t>
  </si>
  <si>
    <t>8798452</t>
  </si>
  <si>
    <t>12.07.2016</t>
  </si>
  <si>
    <t>9103750254</t>
  </si>
  <si>
    <t>8764070</t>
  </si>
  <si>
    <t>8764416</t>
  </si>
  <si>
    <t>9103750255</t>
  </si>
  <si>
    <t>8776955</t>
  </si>
  <si>
    <t>8783282</t>
  </si>
  <si>
    <t>9103750256</t>
  </si>
  <si>
    <t>8808910</t>
  </si>
  <si>
    <t>9103750257</t>
  </si>
  <si>
    <t>8813872</t>
  </si>
  <si>
    <t>9103750258</t>
  </si>
  <si>
    <t>8829848</t>
  </si>
  <si>
    <t>13.07.2016</t>
  </si>
  <si>
    <t>8829847</t>
  </si>
  <si>
    <t>9103750260</t>
  </si>
  <si>
    <t>8834919</t>
  </si>
  <si>
    <t>VEGAROL C1698 (MB) (25 KG BAG)</t>
  </si>
  <si>
    <t>9103750261</t>
  </si>
  <si>
    <t>8846782</t>
  </si>
  <si>
    <t>14.07.2016</t>
  </si>
  <si>
    <t>9103750262</t>
  </si>
  <si>
    <t>8853347</t>
  </si>
  <si>
    <t>9103750263</t>
  </si>
  <si>
    <t>8856637</t>
  </si>
  <si>
    <t>9103750264</t>
  </si>
  <si>
    <t>8868922</t>
  </si>
  <si>
    <t>15.07.2016</t>
  </si>
  <si>
    <t>9103750265</t>
  </si>
  <si>
    <t>8874825</t>
  </si>
  <si>
    <t>ILMOR KIMYA TEKSTIL SANAYI VE TIC. A.S.</t>
  </si>
  <si>
    <t>9103750266</t>
  </si>
  <si>
    <t>8896325</t>
  </si>
  <si>
    <t>16.07.2016</t>
  </si>
  <si>
    <t>9103750267</t>
  </si>
  <si>
    <t>8898010</t>
  </si>
  <si>
    <t>9103750268</t>
  </si>
  <si>
    <t>8877280</t>
  </si>
  <si>
    <t>9103750269</t>
  </si>
  <si>
    <t>8889107</t>
  </si>
  <si>
    <t>9103750270</t>
  </si>
  <si>
    <t>8896321</t>
  </si>
  <si>
    <t>9103750271</t>
  </si>
  <si>
    <t>8908210</t>
  </si>
  <si>
    <t>18.07.2016</t>
  </si>
  <si>
    <t>INDUSTRIAL QUIMICA LASEM S.A.U.</t>
  </si>
  <si>
    <t>9103750272</t>
  </si>
  <si>
    <t>8918341</t>
  </si>
  <si>
    <t>Germany</t>
  </si>
  <si>
    <t>9103750273</t>
  </si>
  <si>
    <t>8922788</t>
  </si>
  <si>
    <t>BAM S.A.</t>
  </si>
  <si>
    <t>9103750274</t>
  </si>
  <si>
    <t>8922784</t>
  </si>
  <si>
    <t>VEGAROL C1898 (50 LBS BAG)</t>
  </si>
  <si>
    <t>9103750275</t>
  </si>
  <si>
    <t>8919504</t>
  </si>
  <si>
    <t>VEGAROL C1698 (50 LBS BAG)</t>
  </si>
  <si>
    <t>9103750276</t>
  </si>
  <si>
    <t>8934092</t>
  </si>
  <si>
    <t>19.07.2016</t>
  </si>
  <si>
    <t>9103750277</t>
  </si>
  <si>
    <t>8944225</t>
  </si>
  <si>
    <t>9103750278</t>
  </si>
  <si>
    <t>8953170</t>
  </si>
  <si>
    <t>20.07.2016</t>
  </si>
  <si>
    <t>9103750279</t>
  </si>
  <si>
    <t>8944248</t>
  </si>
  <si>
    <t>9103750280</t>
  </si>
  <si>
    <t>8962044</t>
  </si>
  <si>
    <t>9103750281</t>
  </si>
  <si>
    <t>8966235</t>
  </si>
  <si>
    <t>VEGAROL C1698 (MB) (250 LBS DRUM)</t>
  </si>
  <si>
    <t>9103750282</t>
  </si>
  <si>
    <t>8981469</t>
  </si>
  <si>
    <t>21.07.2016</t>
  </si>
  <si>
    <t>9103750283</t>
  </si>
  <si>
    <t>8985821</t>
  </si>
  <si>
    <t>9103750284</t>
  </si>
  <si>
    <t>8989533</t>
  </si>
  <si>
    <t>9103750285</t>
  </si>
  <si>
    <t>8990174</t>
  </si>
  <si>
    <t>CJP CHEMICALS (PTY) LTD.</t>
  </si>
  <si>
    <t>9103750286</t>
  </si>
  <si>
    <t>9001735</t>
  </si>
  <si>
    <t>22.07.2016</t>
  </si>
  <si>
    <t>9103750287</t>
  </si>
  <si>
    <t>8967546</t>
  </si>
  <si>
    <t>9103750288</t>
  </si>
  <si>
    <t>8985916</t>
  </si>
  <si>
    <t>9103750289</t>
  </si>
  <si>
    <t>9003696</t>
  </si>
  <si>
    <t>9103750290</t>
  </si>
  <si>
    <t>9009423</t>
  </si>
  <si>
    <t>9103750291</t>
  </si>
  <si>
    <t>9013152</t>
  </si>
  <si>
    <t>ZOHAR DALIA C.A.A. LTD.</t>
  </si>
  <si>
    <t>9103750292</t>
  </si>
  <si>
    <t>9057028</t>
  </si>
  <si>
    <t>25.07.2016</t>
  </si>
  <si>
    <t>9103750293</t>
  </si>
  <si>
    <t>9068349</t>
  </si>
  <si>
    <t>26.07.2016</t>
  </si>
  <si>
    <t>9103750294</t>
  </si>
  <si>
    <t>9070732</t>
  </si>
  <si>
    <t>VEGAROL C1618 TA (20 KG BAG)</t>
  </si>
  <si>
    <t>9103750296</t>
  </si>
  <si>
    <t>9045284</t>
  </si>
  <si>
    <t>9058514</t>
  </si>
  <si>
    <t>9103750297</t>
  </si>
  <si>
    <t>9074392</t>
  </si>
  <si>
    <t>9103750298</t>
  </si>
  <si>
    <t>9039240</t>
  </si>
  <si>
    <t>9103750299</t>
  </si>
  <si>
    <t>9045260</t>
  </si>
  <si>
    <t>9103750302</t>
  </si>
  <si>
    <t>9045271</t>
  </si>
  <si>
    <t>9103750303</t>
  </si>
  <si>
    <t>9081992</t>
  </si>
  <si>
    <t>9103750304</t>
  </si>
  <si>
    <t>9096435</t>
  </si>
  <si>
    <t>27.07.2016</t>
  </si>
  <si>
    <t>9103750305</t>
  </si>
  <si>
    <t>9096375</t>
  </si>
  <si>
    <t>9103750315</t>
  </si>
  <si>
    <t>9107459</t>
  </si>
  <si>
    <t>9103750316</t>
  </si>
  <si>
    <t>9122529</t>
  </si>
  <si>
    <t>28.07.2016</t>
  </si>
  <si>
    <t>9132145</t>
  </si>
  <si>
    <t>SION</t>
  </si>
  <si>
    <t>9106750001</t>
  </si>
  <si>
    <t>9030809</t>
  </si>
  <si>
    <t>23.07.2016</t>
  </si>
  <si>
    <t>Iran Chemical &amp; Petrochemical Ind's Co.</t>
  </si>
  <si>
    <t>3402.13.00</t>
  </si>
  <si>
    <t>Fatty Alcohol Ethoxylate (2)</t>
  </si>
  <si>
    <t>9100039</t>
  </si>
  <si>
    <t>9125267</t>
  </si>
  <si>
    <t>TILJALA</t>
  </si>
  <si>
    <t>9116750001</t>
  </si>
  <si>
    <t>8917503</t>
  </si>
  <si>
    <t>3401.11.90</t>
  </si>
  <si>
    <t>NEXT 1 WHITE MOISTURIZING BARSOAP</t>
  </si>
  <si>
    <t>CV</t>
  </si>
  <si>
    <t>DDP</t>
  </si>
  <si>
    <t>9116750002</t>
  </si>
  <si>
    <t>SHASHIBHUSHAN SHARMA</t>
  </si>
  <si>
    <t xml:space="preserve">                                                               Statement of Exports made during the month of August - 2016</t>
  </si>
  <si>
    <t>9103750295</t>
  </si>
  <si>
    <t>9075311</t>
  </si>
  <si>
    <t>ISRAEL</t>
  </si>
  <si>
    <t>9081994</t>
  </si>
  <si>
    <t xml:space="preserve">VEGAROL C1698 </t>
  </si>
  <si>
    <t>SPAIN</t>
  </si>
  <si>
    <t>9103750301</t>
  </si>
  <si>
    <t>9081986</t>
  </si>
  <si>
    <t>9103750306</t>
  </si>
  <si>
    <t>9096371</t>
  </si>
  <si>
    <t xml:space="preserve">VEGAROL C18 DO </t>
  </si>
  <si>
    <t>9103750307</t>
  </si>
  <si>
    <t>9122498</t>
  </si>
  <si>
    <t>CANADA</t>
  </si>
  <si>
    <t>9103750308</t>
  </si>
  <si>
    <t>9122518</t>
  </si>
  <si>
    <t>POLAND</t>
  </si>
  <si>
    <t>9103750309</t>
  </si>
  <si>
    <t>9107460</t>
  </si>
  <si>
    <t>MALAYSIA</t>
  </si>
  <si>
    <t>9103750310</t>
  </si>
  <si>
    <t>9122344</t>
  </si>
  <si>
    <t>9103750311</t>
  </si>
  <si>
    <t>9122330</t>
  </si>
  <si>
    <t>VEGAROL C18 DO (50 LBS BAG)</t>
  </si>
  <si>
    <t>9103750312</t>
  </si>
  <si>
    <t>9132158</t>
  </si>
  <si>
    <t>LASCARAY S. A.</t>
  </si>
  <si>
    <t>9103750313</t>
  </si>
  <si>
    <t>9131718</t>
  </si>
  <si>
    <t>9103750318</t>
  </si>
  <si>
    <t>9125260</t>
  </si>
  <si>
    <t>9103750319</t>
  </si>
  <si>
    <t>9126750</t>
  </si>
  <si>
    <t>9132147</t>
  </si>
  <si>
    <t>9103750320</t>
  </si>
  <si>
    <t>9149944</t>
  </si>
  <si>
    <t>29.07.2016</t>
  </si>
  <si>
    <t>9103750321</t>
  </si>
  <si>
    <t>9164682</t>
  </si>
  <si>
    <t>30.07.2016</t>
  </si>
  <si>
    <t>9103750322</t>
  </si>
  <si>
    <t>9149969</t>
  </si>
  <si>
    <t>9103750323</t>
  </si>
  <si>
    <t>9153429</t>
  </si>
  <si>
    <t>VIETNAM</t>
  </si>
  <si>
    <t>9103750324</t>
  </si>
  <si>
    <t>9173323</t>
  </si>
  <si>
    <t>BEHENIC ACID 90% (500 KG BAG)</t>
  </si>
  <si>
    <t>JAPAN</t>
  </si>
  <si>
    <t>9103750325</t>
  </si>
  <si>
    <t>9196339</t>
  </si>
  <si>
    <t>01.08.2016</t>
  </si>
  <si>
    <t>9103750326</t>
  </si>
  <si>
    <t>9233333</t>
  </si>
  <si>
    <t>03.08.2016</t>
  </si>
  <si>
    <t>9103750327</t>
  </si>
  <si>
    <t>9244913</t>
  </si>
  <si>
    <t>9103750328</t>
  </si>
  <si>
    <t>9225539</t>
  </si>
  <si>
    <t>02.08.2016</t>
  </si>
  <si>
    <t xml:space="preserve">INTERBEAUTY COSMETICS LTD. </t>
  </si>
  <si>
    <t>9103750329</t>
  </si>
  <si>
    <t>9268032</t>
  </si>
  <si>
    <t>04.08.2016</t>
  </si>
  <si>
    <t>SYNERGY CHEMICALS SARL</t>
  </si>
  <si>
    <t>GLYCERINE USP (250 KG DRUM)</t>
  </si>
  <si>
    <t>LEBANON</t>
  </si>
  <si>
    <t>9103750330</t>
  </si>
  <si>
    <t>9266605</t>
  </si>
  <si>
    <t>BRAZIL</t>
  </si>
  <si>
    <t>9103750331</t>
  </si>
  <si>
    <t>9270280</t>
  </si>
  <si>
    <t>EGYPT</t>
  </si>
  <si>
    <t>9103750332</t>
  </si>
  <si>
    <t>9281457</t>
  </si>
  <si>
    <t>05.08.2016</t>
  </si>
  <si>
    <t>9103750333</t>
  </si>
  <si>
    <t>9268025</t>
  </si>
  <si>
    <t>CHINA</t>
  </si>
  <si>
    <t>9103750334</t>
  </si>
  <si>
    <t>9288220</t>
  </si>
  <si>
    <t>9103750335</t>
  </si>
  <si>
    <t>9300507</t>
  </si>
  <si>
    <t>06.08.2016</t>
  </si>
  <si>
    <t>9103750336</t>
  </si>
  <si>
    <t>9292101</t>
  </si>
  <si>
    <t>9103750337</t>
  </si>
  <si>
    <t>9306426</t>
  </si>
  <si>
    <t>9103750338</t>
  </si>
  <si>
    <t>9300720</t>
  </si>
  <si>
    <t>DISTRIBUIDORA Y CONVERTIDORA INDUSTRIAL SA DE CV</t>
  </si>
  <si>
    <t>MEXICO</t>
  </si>
  <si>
    <t>9103750339</t>
  </si>
  <si>
    <t>9300501</t>
  </si>
  <si>
    <t>9103750340</t>
  </si>
  <si>
    <t>9351634</t>
  </si>
  <si>
    <t>09.08.2016</t>
  </si>
  <si>
    <t>9103750341</t>
  </si>
  <si>
    <t>9355904</t>
  </si>
  <si>
    <t>SOUTH AFRICA</t>
  </si>
  <si>
    <t>9103750342</t>
  </si>
  <si>
    <t>9329801</t>
  </si>
  <si>
    <t>08.08.2016</t>
  </si>
  <si>
    <t>NETHERLANDS</t>
  </si>
  <si>
    <t>9103750343</t>
  </si>
  <si>
    <t>9359908</t>
  </si>
  <si>
    <t>RUSSIAN FEDERATION</t>
  </si>
  <si>
    <t>9103750344</t>
  </si>
  <si>
    <t>9372096</t>
  </si>
  <si>
    <t>10.08.2016</t>
  </si>
  <si>
    <t>9103750345</t>
  </si>
  <si>
    <t>9372038</t>
  </si>
  <si>
    <t>9103750346</t>
  </si>
  <si>
    <t>9380826</t>
  </si>
  <si>
    <t>FRANCE</t>
  </si>
  <si>
    <t>9103750347</t>
  </si>
  <si>
    <t>9384913</t>
  </si>
  <si>
    <t>EL SALVADOR</t>
  </si>
  <si>
    <t>9103750348</t>
  </si>
  <si>
    <t>9292062</t>
  </si>
  <si>
    <t>MOHAMMAD NAVID ADHAM</t>
  </si>
  <si>
    <t>IRAN</t>
  </si>
  <si>
    <t>9103750349</t>
  </si>
  <si>
    <t>9300502</t>
  </si>
  <si>
    <t>9103750350</t>
  </si>
  <si>
    <t>9405616</t>
  </si>
  <si>
    <t>11.08.2016</t>
  </si>
  <si>
    <t>VEGAROL C1618 50:50 (MB0 (25 KG BAG)</t>
  </si>
  <si>
    <t>9103750351</t>
  </si>
  <si>
    <t>9426977</t>
  </si>
  <si>
    <t>12.08.2016</t>
  </si>
  <si>
    <t>MULTYWAY CHEMICALS (PVT) LTD.</t>
  </si>
  <si>
    <t>SRI LANKA</t>
  </si>
  <si>
    <t>VEGACID C1880 (180 KG DRUM)</t>
  </si>
  <si>
    <t>9103750352</t>
  </si>
  <si>
    <t>9452764</t>
  </si>
  <si>
    <t>13.08.2016</t>
  </si>
  <si>
    <t>DIPOL CHEMICALS INTERNATIONAL</t>
  </si>
  <si>
    <t>UKRAINE</t>
  </si>
  <si>
    <t>9103750353</t>
  </si>
  <si>
    <t>9453335</t>
  </si>
  <si>
    <t>9103750354</t>
  </si>
  <si>
    <t>9475508</t>
  </si>
  <si>
    <t>17.08.2016</t>
  </si>
  <si>
    <t>9103750355</t>
  </si>
  <si>
    <t>9527666</t>
  </si>
  <si>
    <t>18.08.2016</t>
  </si>
  <si>
    <t xml:space="preserve">CJP CHEMICALS (PTY) LTD. </t>
  </si>
  <si>
    <t>9103750356</t>
  </si>
  <si>
    <t>9515331</t>
  </si>
  <si>
    <t>VEGAROL C22 (50 LBS BAG)</t>
  </si>
  <si>
    <t>9103750357</t>
  </si>
  <si>
    <t>9515330</t>
  </si>
  <si>
    <t>VEGAROL C22 (500 KG BAG)</t>
  </si>
  <si>
    <t>9103750358</t>
  </si>
  <si>
    <t>9519469</t>
  </si>
  <si>
    <t>9103750359</t>
  </si>
  <si>
    <t>9537545</t>
  </si>
  <si>
    <t>19.08.2016</t>
  </si>
  <si>
    <t xml:space="preserve">BASF PERSONAL CARE AND NUTRITITION </t>
  </si>
  <si>
    <t>9103750360</t>
  </si>
  <si>
    <t>9515341</t>
  </si>
  <si>
    <t>9103750361</t>
  </si>
  <si>
    <t>9552648</t>
  </si>
  <si>
    <t>COLGATE PALMOLIVE TEMIZLIK URUNLERI SAN VE TIC. A.S.</t>
  </si>
  <si>
    <t>TURKEY</t>
  </si>
  <si>
    <t>9103750362</t>
  </si>
  <si>
    <t>9598701</t>
  </si>
  <si>
    <t>21.08.2016</t>
  </si>
  <si>
    <t>9103750363</t>
  </si>
  <si>
    <t>9614994</t>
  </si>
  <si>
    <t>23.08.2016</t>
  </si>
  <si>
    <t>COLOMBIA</t>
  </si>
  <si>
    <t>9103750364</t>
  </si>
  <si>
    <t>9628381</t>
  </si>
  <si>
    <t>VEGAROL C1822 (50 LBS BAG)</t>
  </si>
  <si>
    <t>9103750365</t>
  </si>
  <si>
    <t>9628407</t>
  </si>
  <si>
    <t>GREENWELL OLEOCHEMICALS SDN BHD</t>
  </si>
  <si>
    <t>VEGAROL C1214</t>
  </si>
  <si>
    <t>9103750366</t>
  </si>
  <si>
    <t>9628383</t>
  </si>
  <si>
    <t>9103750367</t>
  </si>
  <si>
    <t>9638803</t>
  </si>
  <si>
    <t>24.08.2016</t>
  </si>
  <si>
    <t>9103750368</t>
  </si>
  <si>
    <t>9628412</t>
  </si>
  <si>
    <t>9103750369</t>
  </si>
  <si>
    <t>9638765</t>
  </si>
  <si>
    <t>9103750370</t>
  </si>
  <si>
    <t>9648959</t>
  </si>
  <si>
    <t>9103750371</t>
  </si>
  <si>
    <t>9665184</t>
  </si>
  <si>
    <t>25.08.2016</t>
  </si>
  <si>
    <t>IRAN CHEMICAL &amp; PETROCHEMICALS</t>
  </si>
  <si>
    <t>9103750372</t>
  </si>
  <si>
    <t>9669511</t>
  </si>
  <si>
    <t>9103750373</t>
  </si>
  <si>
    <t>9670480</t>
  </si>
  <si>
    <t>SWEDEN</t>
  </si>
  <si>
    <t>9103750374</t>
  </si>
  <si>
    <t>9697415</t>
  </si>
  <si>
    <t>26.08.2016</t>
  </si>
  <si>
    <t>KIMIYAGARAN EMROOZ CHEMICAL IND.</t>
  </si>
  <si>
    <t>9103750376</t>
  </si>
  <si>
    <t>9718143</t>
  </si>
  <si>
    <t>27.08.2016</t>
  </si>
  <si>
    <t>IRELAND</t>
  </si>
  <si>
    <t>9103750380</t>
  </si>
  <si>
    <t>9611683</t>
  </si>
  <si>
    <t>VEGAROL C1898</t>
  </si>
  <si>
    <t>9103750381</t>
  </si>
  <si>
    <t>9103750382</t>
  </si>
  <si>
    <t>9103750383</t>
  </si>
  <si>
    <t>9609148</t>
  </si>
  <si>
    <t>9103750384</t>
  </si>
  <si>
    <t>9609219</t>
  </si>
  <si>
    <t>9103750385</t>
  </si>
  <si>
    <t>9106750002</t>
  </si>
  <si>
    <t>9351788</t>
  </si>
  <si>
    <t>FATTY ALCOHOL ETHOXYLATE (2)</t>
  </si>
  <si>
    <t>9372652</t>
  </si>
  <si>
    <t>9116750003</t>
  </si>
  <si>
    <t>9053766</t>
  </si>
  <si>
    <t>NEXT 1 WHITE MOISTURIZING BAR SOAP</t>
  </si>
  <si>
    <t>9116750004</t>
  </si>
  <si>
    <t>9053769</t>
  </si>
  <si>
    <t>9116750005</t>
  </si>
  <si>
    <t>9200964</t>
  </si>
  <si>
    <t>9116750006</t>
  </si>
  <si>
    <t>9200969</t>
  </si>
  <si>
    <t xml:space="preserve">                                                               Statement of Exports made during the month of September - 2016</t>
  </si>
  <si>
    <t>9103750375</t>
  </si>
  <si>
    <t>9710371</t>
  </si>
  <si>
    <t xml:space="preserve">MALAYSIA </t>
  </si>
  <si>
    <t>GROUP 'B'</t>
  </si>
  <si>
    <t>9103750377</t>
  </si>
  <si>
    <t>9709533</t>
  </si>
  <si>
    <t>9103750378</t>
  </si>
  <si>
    <t>9718655</t>
  </si>
  <si>
    <t>9103750379</t>
  </si>
  <si>
    <t>9720088</t>
  </si>
  <si>
    <t>9103750386</t>
  </si>
  <si>
    <t>9738409</t>
  </si>
  <si>
    <t>29.08.2016</t>
  </si>
  <si>
    <t>9103750387</t>
  </si>
  <si>
    <t>9738282</t>
  </si>
  <si>
    <t>9103750388</t>
  </si>
  <si>
    <t>9740961</t>
  </si>
  <si>
    <t>GOLDWARD FINE CHEMICALS LTD.</t>
  </si>
  <si>
    <t>HONG KONG</t>
  </si>
  <si>
    <t>GROUP 'C'</t>
  </si>
  <si>
    <t>9103750389</t>
  </si>
  <si>
    <t>9741089</t>
  </si>
  <si>
    <t>9103750390</t>
  </si>
  <si>
    <t>9768446</t>
  </si>
  <si>
    <t>30.08.2016</t>
  </si>
  <si>
    <t>VEGAROL C22 80 (400 KG BAG)</t>
  </si>
  <si>
    <t>9103750391</t>
  </si>
  <si>
    <t>9789946</t>
  </si>
  <si>
    <t>31.08.2016</t>
  </si>
  <si>
    <t>9103750392</t>
  </si>
  <si>
    <t>9796736</t>
  </si>
  <si>
    <t>`</t>
  </si>
  <si>
    <t>9103750393</t>
  </si>
  <si>
    <t>9796854</t>
  </si>
  <si>
    <t>SEJINCOSTEC CO LTD.</t>
  </si>
  <si>
    <t>VEGAROL C22 80 (25 KG BAG)</t>
  </si>
  <si>
    <t>SOUTH KOREA</t>
  </si>
  <si>
    <t>9103750394</t>
  </si>
  <si>
    <t>9798523</t>
  </si>
  <si>
    <t>9103750395</t>
  </si>
  <si>
    <t>9816415</t>
  </si>
  <si>
    <t>01.09.2016</t>
  </si>
  <si>
    <t xml:space="preserve">SINO-JAPAN CHEMICAL CO. LTD. </t>
  </si>
  <si>
    <t>VEGAROL C1618 TA (170 KG DRUM)</t>
  </si>
  <si>
    <t>TAIWAN</t>
  </si>
  <si>
    <t>9103750396</t>
  </si>
  <si>
    <t>9818783</t>
  </si>
  <si>
    <t>9103750397</t>
  </si>
  <si>
    <t>9822801</t>
  </si>
  <si>
    <t>9103750398</t>
  </si>
  <si>
    <t>9826863</t>
  </si>
  <si>
    <t>9103750399</t>
  </si>
  <si>
    <t>9840031</t>
  </si>
  <si>
    <t>02.09.2016</t>
  </si>
  <si>
    <t>9103750400</t>
  </si>
  <si>
    <t>9844627</t>
  </si>
  <si>
    <t>9103750401</t>
  </si>
  <si>
    <t>9862883</t>
  </si>
  <si>
    <t>03.09.2016</t>
  </si>
  <si>
    <t>9103750402</t>
  </si>
  <si>
    <t>9864431</t>
  </si>
  <si>
    <t>9103750403</t>
  </si>
  <si>
    <t>9847783</t>
  </si>
  <si>
    <t xml:space="preserve">OLEOTRADE INTERNATIONAL CO. LTD. </t>
  </si>
  <si>
    <t>9103750404</t>
  </si>
  <si>
    <t>9862895</t>
  </si>
  <si>
    <t>9103750405</t>
  </si>
  <si>
    <t>9893147</t>
  </si>
  <si>
    <t>06.09.2016</t>
  </si>
  <si>
    <t>KENYA</t>
  </si>
  <si>
    <t>9103750406</t>
  </si>
  <si>
    <t>9893029</t>
  </si>
  <si>
    <t xml:space="preserve">BRAZIL </t>
  </si>
  <si>
    <t>9103750407</t>
  </si>
  <si>
    <t>9895576</t>
  </si>
  <si>
    <t>GROUP 'A'</t>
  </si>
  <si>
    <t>9103750408</t>
  </si>
  <si>
    <t>9897801</t>
  </si>
  <si>
    <t>9103750409</t>
  </si>
  <si>
    <t>9864366</t>
  </si>
  <si>
    <t>ZOHAR DALIA</t>
  </si>
  <si>
    <t>FATTY ALCOHOL C1216</t>
  </si>
  <si>
    <t>9103750410</t>
  </si>
  <si>
    <t>9892390</t>
  </si>
  <si>
    <t>EXW</t>
  </si>
  <si>
    <t>9103750411</t>
  </si>
  <si>
    <t>9915875</t>
  </si>
  <si>
    <t>07.09.2016</t>
  </si>
  <si>
    <t>9103750412</t>
  </si>
  <si>
    <t>9922665</t>
  </si>
  <si>
    <t>9103750413</t>
  </si>
  <si>
    <t>9923506</t>
  </si>
  <si>
    <t>3823.70.40</t>
  </si>
  <si>
    <t>9103750414</t>
  </si>
  <si>
    <t>9945944</t>
  </si>
  <si>
    <t>08.09.2016</t>
  </si>
  <si>
    <t>WINSTRON CORPORATION</t>
  </si>
  <si>
    <t>9103750415</t>
  </si>
  <si>
    <t>9966015</t>
  </si>
  <si>
    <t>09.09.2016</t>
  </si>
  <si>
    <t>ILMOR KIMYA TEKSTIL SANAYI VE TIC.</t>
  </si>
  <si>
    <t>9103750416</t>
  </si>
  <si>
    <t>9966374</t>
  </si>
  <si>
    <t>TRADEWINDS ESTABLISHMENT</t>
  </si>
  <si>
    <t>9103750417</t>
  </si>
  <si>
    <t>9969090</t>
  </si>
  <si>
    <t>9103750418</t>
  </si>
  <si>
    <t>9982786</t>
  </si>
  <si>
    <t>10.09.2016</t>
  </si>
  <si>
    <t>9103750419</t>
  </si>
  <si>
    <t>9983736</t>
  </si>
  <si>
    <t>9103750420</t>
  </si>
  <si>
    <t>9982791</t>
  </si>
  <si>
    <t xml:space="preserve">VEGAROL C1698 (MB) (50 LBS BAG) </t>
  </si>
  <si>
    <t>9103750421</t>
  </si>
  <si>
    <t>9993542</t>
  </si>
  <si>
    <t>12.09.2016</t>
  </si>
  <si>
    <t>9103750422</t>
  </si>
  <si>
    <t>1002802</t>
  </si>
  <si>
    <t>9103750423</t>
  </si>
  <si>
    <t>1005749</t>
  </si>
  <si>
    <t>OPSONIN PHARMA LIMITED.</t>
  </si>
  <si>
    <t>BANGLADESH</t>
  </si>
  <si>
    <t>9103750424</t>
  </si>
  <si>
    <t>1008955</t>
  </si>
  <si>
    <t>THODE + SCOBEL GMBH &amp; CO.</t>
  </si>
  <si>
    <t>CAMEROON</t>
  </si>
  <si>
    <t>9103750425</t>
  </si>
  <si>
    <t>1009027</t>
  </si>
  <si>
    <t>9103750426</t>
  </si>
  <si>
    <t>1015158</t>
  </si>
  <si>
    <t>13.09.2016</t>
  </si>
  <si>
    <t>9103750427</t>
  </si>
  <si>
    <t>1016985</t>
  </si>
  <si>
    <t>9103750428</t>
  </si>
  <si>
    <t>1019219</t>
  </si>
  <si>
    <t>9103750429</t>
  </si>
  <si>
    <t>1019251</t>
  </si>
  <si>
    <t xml:space="preserve">SPAIN </t>
  </si>
  <si>
    <t>9103750430</t>
  </si>
  <si>
    <t>1020272</t>
  </si>
  <si>
    <t>9103750431</t>
  </si>
  <si>
    <t>1021734</t>
  </si>
  <si>
    <t>9103750432</t>
  </si>
  <si>
    <t>1039250</t>
  </si>
  <si>
    <t>14.09.2016</t>
  </si>
  <si>
    <t>9103750433</t>
  </si>
  <si>
    <t>1043408</t>
  </si>
  <si>
    <t>PT INTERCHEM PRIMA MITRA</t>
  </si>
  <si>
    <t>INDONESIA</t>
  </si>
  <si>
    <t>9103750434</t>
  </si>
  <si>
    <t>1039232</t>
  </si>
  <si>
    <t>PERU</t>
  </si>
  <si>
    <t>9103750435</t>
  </si>
  <si>
    <t>1048065</t>
  </si>
  <si>
    <t>IXOM PERU S.A.C</t>
  </si>
  <si>
    <t>9103750436</t>
  </si>
  <si>
    <t>1048070</t>
  </si>
  <si>
    <t>UNIVAR BRASIL LTDA</t>
  </si>
  <si>
    <t>9103750437</t>
  </si>
  <si>
    <t>1064445</t>
  </si>
  <si>
    <t>15.09.2016</t>
  </si>
  <si>
    <t>NIGERIA</t>
  </si>
  <si>
    <t>9103750438</t>
  </si>
  <si>
    <t>1072138</t>
  </si>
  <si>
    <t>16.09.2016</t>
  </si>
  <si>
    <t>9103750439</t>
  </si>
  <si>
    <t>1077627</t>
  </si>
  <si>
    <t>9103750440</t>
  </si>
  <si>
    <t>1063719</t>
  </si>
  <si>
    <t>9103750441</t>
  </si>
  <si>
    <t>1064437</t>
  </si>
  <si>
    <t>VEGAROL C1698 (MB) (50 LBS BAG)</t>
  </si>
  <si>
    <t>9103750442</t>
  </si>
  <si>
    <t>1085697</t>
  </si>
  <si>
    <t>HIMFARMINVEST LLC</t>
  </si>
  <si>
    <t xml:space="preserve">UKRAINE </t>
  </si>
  <si>
    <t>9103750443</t>
  </si>
  <si>
    <t>1089180</t>
  </si>
  <si>
    <t>COSMOPHARM</t>
  </si>
  <si>
    <t>9103750444</t>
  </si>
  <si>
    <t>1108528</t>
  </si>
  <si>
    <t>17.09.2016</t>
  </si>
  <si>
    <t>PETER CREMER (S) GMBH</t>
  </si>
  <si>
    <t>IVORY COAST</t>
  </si>
  <si>
    <t>9103750445</t>
  </si>
  <si>
    <t>1089173</t>
  </si>
  <si>
    <t>ESFEHAN COPOLYMER</t>
  </si>
  <si>
    <t>9103750446</t>
  </si>
  <si>
    <t>1105962</t>
  </si>
  <si>
    <t>9103750447</t>
  </si>
  <si>
    <t>1108538</t>
  </si>
  <si>
    <t>9103750448</t>
  </si>
  <si>
    <t>1108526</t>
  </si>
  <si>
    <t>9103750449</t>
  </si>
  <si>
    <t>1126671</t>
  </si>
  <si>
    <t>19.09.2016</t>
  </si>
  <si>
    <t>9103750451</t>
  </si>
  <si>
    <t>1132581</t>
  </si>
  <si>
    <t>BASF ESPANOLA S. L. (ESPANA)</t>
  </si>
  <si>
    <t>9103750452</t>
  </si>
  <si>
    <t>1150634</t>
  </si>
  <si>
    <t>20.09.2016</t>
  </si>
  <si>
    <t>9103750453</t>
  </si>
  <si>
    <t>1155791</t>
  </si>
  <si>
    <t>9103750454</t>
  </si>
  <si>
    <t>1154112</t>
  </si>
  <si>
    <t>9103750455</t>
  </si>
  <si>
    <t>1163181</t>
  </si>
  <si>
    <t>9103750456</t>
  </si>
  <si>
    <t>1132569</t>
  </si>
  <si>
    <t>9103750457</t>
  </si>
  <si>
    <t>1173404</t>
  </si>
  <si>
    <t>21.09.2016</t>
  </si>
  <si>
    <t>9103750458</t>
  </si>
  <si>
    <t>1173405</t>
  </si>
  <si>
    <t>9103750459</t>
  </si>
  <si>
    <t>1183561</t>
  </si>
  <si>
    <t>9103750460</t>
  </si>
  <si>
    <t>1195304</t>
  </si>
  <si>
    <t>22.09.2016</t>
  </si>
  <si>
    <t>CABB AG</t>
  </si>
  <si>
    <t>9103750461</t>
  </si>
  <si>
    <t>1183563</t>
  </si>
  <si>
    <t>9103750462</t>
  </si>
  <si>
    <t>1195309</t>
  </si>
  <si>
    <t>9103750463</t>
  </si>
  <si>
    <t>1183593</t>
  </si>
  <si>
    <t>9103750464</t>
  </si>
  <si>
    <t>1195378</t>
  </si>
  <si>
    <t>9103750465</t>
  </si>
  <si>
    <t>1208976</t>
  </si>
  <si>
    <t>9103750466</t>
  </si>
  <si>
    <t>1208997</t>
  </si>
  <si>
    <t xml:space="preserve">BONNET GARDENS S/A </t>
  </si>
  <si>
    <t>MYRISTIC ACID 99% (25 KG BAG)</t>
  </si>
  <si>
    <t>9103750467</t>
  </si>
  <si>
    <t>1163228</t>
  </si>
  <si>
    <t>9103750468</t>
  </si>
  <si>
    <t>1234938</t>
  </si>
  <si>
    <t>23.09.2016</t>
  </si>
  <si>
    <t>DPV PRODUTOS QUIMICOS LTDA</t>
  </si>
  <si>
    <t>9103750469</t>
  </si>
  <si>
    <t>1234931</t>
  </si>
  <si>
    <t>9103750470</t>
  </si>
  <si>
    <t>1252791</t>
  </si>
  <si>
    <t>24.09.2016</t>
  </si>
  <si>
    <t>ECUADOR</t>
  </si>
  <si>
    <t>9103750471</t>
  </si>
  <si>
    <t>1250376</t>
  </si>
  <si>
    <t>9103750472</t>
  </si>
  <si>
    <t>1234937</t>
  </si>
  <si>
    <t>9103750473</t>
  </si>
  <si>
    <t>1272708</t>
  </si>
  <si>
    <t>26.09.2016</t>
  </si>
  <si>
    <t>9103750475</t>
  </si>
  <si>
    <t>1289146</t>
  </si>
  <si>
    <t>27.09.2016</t>
  </si>
  <si>
    <t>9103750491</t>
  </si>
  <si>
    <t>MANUCHAR INTERNCIONAL, SA DE</t>
  </si>
  <si>
    <t>9106750004</t>
  </si>
  <si>
    <t>9796746</t>
  </si>
  <si>
    <t>IRAN CHEMICAL &amp; PETROCHEMICAL</t>
  </si>
  <si>
    <t>9106750005</t>
  </si>
  <si>
    <t>9844632</t>
  </si>
  <si>
    <t>9106750006</t>
  </si>
  <si>
    <t>1042019</t>
  </si>
  <si>
    <t>9106750007</t>
  </si>
  <si>
    <t>1150980</t>
  </si>
  <si>
    <t>1122579</t>
  </si>
  <si>
    <t>9712792</t>
  </si>
  <si>
    <t>PADIDEH SHIMI GHARB CO.</t>
  </si>
  <si>
    <t>Fatty Alcohol Ethoxylate (7)</t>
  </si>
  <si>
    <t>***NOTE : INV. NO. 9103750491 - 25 KGS FREE SAMPLE SHIPMENT TO MEXICO</t>
  </si>
  <si>
    <t xml:space="preserve">                                                               Statement of Exports made during the month of October - 2016</t>
  </si>
  <si>
    <t>9103750450</t>
  </si>
  <si>
    <t>1103354</t>
  </si>
  <si>
    <t>2%</t>
  </si>
  <si>
    <t>UNITED KINGDOM</t>
  </si>
  <si>
    <t>9103750474</t>
  </si>
  <si>
    <t>1272660</t>
  </si>
  <si>
    <t>9103750476</t>
  </si>
  <si>
    <t>1303686</t>
  </si>
  <si>
    <t>9103750477</t>
  </si>
  <si>
    <t>1303755</t>
  </si>
  <si>
    <t>9103750478</t>
  </si>
  <si>
    <t>1323469</t>
  </si>
  <si>
    <t>28.09.2016</t>
  </si>
  <si>
    <t>9103750479</t>
  </si>
  <si>
    <t>1323467</t>
  </si>
  <si>
    <t>9103750480</t>
  </si>
  <si>
    <t>1323511</t>
  </si>
  <si>
    <t>1330933</t>
  </si>
  <si>
    <t>9103750481</t>
  </si>
  <si>
    <t>1331048</t>
  </si>
  <si>
    <t>9103750482</t>
  </si>
  <si>
    <t>1346123</t>
  </si>
  <si>
    <t>29.09.2016</t>
  </si>
  <si>
    <t>9103750483</t>
  </si>
  <si>
    <t>1323526</t>
  </si>
  <si>
    <t>9103750484</t>
  </si>
  <si>
    <t>1346127</t>
  </si>
  <si>
    <t>9103750485</t>
  </si>
  <si>
    <t>1346261</t>
  </si>
  <si>
    <t>9103750486</t>
  </si>
  <si>
    <t>1354688</t>
  </si>
  <si>
    <t>SARL BOURGEON PRODUIT COSMETIQUES</t>
  </si>
  <si>
    <t>ALGERIA</t>
  </si>
  <si>
    <t>9103750487</t>
  </si>
  <si>
    <t>1354755</t>
  </si>
  <si>
    <t>9103750488</t>
  </si>
  <si>
    <t>1374016</t>
  </si>
  <si>
    <t>30.09.2016</t>
  </si>
  <si>
    <t>9103750489</t>
  </si>
  <si>
    <t>1378327</t>
  </si>
  <si>
    <t>YUCHANG F. C. CORPORATION</t>
  </si>
  <si>
    <t>9103750490</t>
  </si>
  <si>
    <t>1383474</t>
  </si>
  <si>
    <t>9103750492</t>
  </si>
  <si>
    <t>1390877</t>
  </si>
  <si>
    <t>01.10.2016</t>
  </si>
  <si>
    <t>9103750493</t>
  </si>
  <si>
    <t>1399016</t>
  </si>
  <si>
    <t>9103750494</t>
  </si>
  <si>
    <t>1423903</t>
  </si>
  <si>
    <t>03.10.2016</t>
  </si>
  <si>
    <t>9103750495</t>
  </si>
  <si>
    <t>1423900</t>
  </si>
  <si>
    <t>JIANGSU BOHAN INDUSTRY TRADE CO. LTD.</t>
  </si>
  <si>
    <t>9103750496</t>
  </si>
  <si>
    <t>1429813</t>
  </si>
  <si>
    <t>9103750497</t>
  </si>
  <si>
    <t>1444835</t>
  </si>
  <si>
    <t>04.10.2016</t>
  </si>
  <si>
    <t>9103750498</t>
  </si>
  <si>
    <t>1444721</t>
  </si>
  <si>
    <t>9103750499</t>
  </si>
  <si>
    <t>1445384</t>
  </si>
  <si>
    <t>DPV PRODUTOS QUIMICOS LTDA.</t>
  </si>
  <si>
    <t>9103750500</t>
  </si>
  <si>
    <t>1473509</t>
  </si>
  <si>
    <t>05.10.2016</t>
  </si>
  <si>
    <t>VIKUDHA LIMITED.</t>
  </si>
  <si>
    <t>9103750501</t>
  </si>
  <si>
    <t>1473483</t>
  </si>
  <si>
    <t>9103750502</t>
  </si>
  <si>
    <t>1473490</t>
  </si>
  <si>
    <t>9103750503</t>
  </si>
  <si>
    <t>1479238</t>
  </si>
  <si>
    <t>9103750504</t>
  </si>
  <si>
    <t>1500724</t>
  </si>
  <si>
    <t>06.10.2016</t>
  </si>
  <si>
    <t>9103750505</t>
  </si>
  <si>
    <t>1519793</t>
  </si>
  <si>
    <t>07.10.2016</t>
  </si>
  <si>
    <t>9103750506</t>
  </si>
  <si>
    <t>1519785</t>
  </si>
  <si>
    <t>9103750507</t>
  </si>
  <si>
    <t>1527290</t>
  </si>
  <si>
    <t>9103750508</t>
  </si>
  <si>
    <t>1526595</t>
  </si>
  <si>
    <t>BEHENIC ACID &lt;90% (500 KG BAG)</t>
  </si>
  <si>
    <t>9103750509</t>
  </si>
  <si>
    <t>1537791</t>
  </si>
  <si>
    <t>08.10.2016</t>
  </si>
  <si>
    <t>9103750510</t>
  </si>
  <si>
    <t>1540754</t>
  </si>
  <si>
    <t>9103750511</t>
  </si>
  <si>
    <t>1558311</t>
  </si>
  <si>
    <t>10.10.2016</t>
  </si>
  <si>
    <t>9103750512</t>
  </si>
  <si>
    <t>1558302</t>
  </si>
  <si>
    <t xml:space="preserve">BASF ESPANOLA S.L. </t>
  </si>
  <si>
    <t>9103750513</t>
  </si>
  <si>
    <t>1561996</t>
  </si>
  <si>
    <t>MIRALIFE S.A.</t>
  </si>
  <si>
    <t>ARGENTINA</t>
  </si>
  <si>
    <t>9103750514</t>
  </si>
  <si>
    <t>1575070</t>
  </si>
  <si>
    <t>12.10.2016</t>
  </si>
  <si>
    <t>9103750515</t>
  </si>
  <si>
    <t>1575559</t>
  </si>
  <si>
    <t>9103750516</t>
  </si>
  <si>
    <t>1578291</t>
  </si>
  <si>
    <t>9103750517</t>
  </si>
  <si>
    <t>1578268</t>
  </si>
  <si>
    <t>9103750518</t>
  </si>
  <si>
    <t>1598634</t>
  </si>
  <si>
    <t>13.10.2016</t>
  </si>
  <si>
    <t>9103750519</t>
  </si>
  <si>
    <t>1603654</t>
  </si>
  <si>
    <t>9103750520</t>
  </si>
  <si>
    <t>1625216</t>
  </si>
  <si>
    <t>14.10.2016</t>
  </si>
  <si>
    <t>9103750521</t>
  </si>
  <si>
    <t>1634902</t>
  </si>
  <si>
    <t>9103750522</t>
  </si>
  <si>
    <t>1634403</t>
  </si>
  <si>
    <t>9103750523</t>
  </si>
  <si>
    <t>1634371</t>
  </si>
  <si>
    <t>9103750524</t>
  </si>
  <si>
    <t>1675547</t>
  </si>
  <si>
    <t>17.10.2016</t>
  </si>
  <si>
    <t>9103750525</t>
  </si>
  <si>
    <t>1681062</t>
  </si>
  <si>
    <t>VEGAROL C1618 50:50 (MB) (250 LBS DRUM)</t>
  </si>
  <si>
    <t>9103750526</t>
  </si>
  <si>
    <t>1684787</t>
  </si>
  <si>
    <t>SHANTOU FORTUNE ECONOMIC TRADING</t>
  </si>
  <si>
    <t>9103750527</t>
  </si>
  <si>
    <t>1684853</t>
  </si>
  <si>
    <t>Vegarol C18 DO (50 LBS BAG)</t>
  </si>
  <si>
    <t>9103750528</t>
  </si>
  <si>
    <t>1707427</t>
  </si>
  <si>
    <t>18.10.2016</t>
  </si>
  <si>
    <t>DISTRIBUIDORA Y CONVERTIDORA INDUSTRIAL</t>
  </si>
  <si>
    <t>9103750529</t>
  </si>
  <si>
    <t>1707425</t>
  </si>
  <si>
    <t>9103750530</t>
  </si>
  <si>
    <t>1707356</t>
  </si>
  <si>
    <t>9103750531</t>
  </si>
  <si>
    <t>1707418</t>
  </si>
  <si>
    <t>9103750532</t>
  </si>
  <si>
    <t>1707429</t>
  </si>
  <si>
    <t>9103750533</t>
  </si>
  <si>
    <t>1707375</t>
  </si>
  <si>
    <t>IXOM CHILE SA</t>
  </si>
  <si>
    <t>CHILE</t>
  </si>
  <si>
    <t>9103750534</t>
  </si>
  <si>
    <t>1711645</t>
  </si>
  <si>
    <t>9103750535</t>
  </si>
  <si>
    <t>1727181</t>
  </si>
  <si>
    <t>19.10.2016</t>
  </si>
  <si>
    <t>9103750536</t>
  </si>
  <si>
    <t>1735649</t>
  </si>
  <si>
    <t xml:space="preserve">SUNJIN BEAUTY SCIENCE CO. LTD. </t>
  </si>
  <si>
    <t>9103750537</t>
  </si>
  <si>
    <t>1753510</t>
  </si>
  <si>
    <t>20.10.2016</t>
  </si>
  <si>
    <t>9103750538</t>
  </si>
  <si>
    <t>1731331</t>
  </si>
  <si>
    <t>BASF PERSONAL CARE AND NUTRITION GMBH</t>
  </si>
  <si>
    <t>9103750539</t>
  </si>
  <si>
    <t>1753507</t>
  </si>
  <si>
    <t>9103750540</t>
  </si>
  <si>
    <t>1753504</t>
  </si>
  <si>
    <t>Y. S. ASHKENAZI AGENCIES LTD.</t>
  </si>
  <si>
    <t>9103750541</t>
  </si>
  <si>
    <t>1757821</t>
  </si>
  <si>
    <t>9103750544</t>
  </si>
  <si>
    <t>1734043</t>
  </si>
  <si>
    <t>9103750545</t>
  </si>
  <si>
    <t>1753487</t>
  </si>
  <si>
    <t>9103750547</t>
  </si>
  <si>
    <t>1790244</t>
  </si>
  <si>
    <t>21.10.2016</t>
  </si>
  <si>
    <t>9103750548</t>
  </si>
  <si>
    <t>1759034</t>
  </si>
  <si>
    <t>9103750549</t>
  </si>
  <si>
    <t>1790239</t>
  </si>
  <si>
    <t>9103750550</t>
  </si>
  <si>
    <t>1790232</t>
  </si>
  <si>
    <t>ITALY</t>
  </si>
  <si>
    <t>9103750551</t>
  </si>
  <si>
    <t>1823692</t>
  </si>
  <si>
    <t>24.10.2016</t>
  </si>
  <si>
    <t>9103750552</t>
  </si>
  <si>
    <t>1826583</t>
  </si>
  <si>
    <t>9103750553</t>
  </si>
  <si>
    <t>1781870</t>
  </si>
  <si>
    <t>9103750554</t>
  </si>
  <si>
    <t>1781826</t>
  </si>
  <si>
    <t>9103750555</t>
  </si>
  <si>
    <t>1832007</t>
  </si>
  <si>
    <t>9103750556</t>
  </si>
  <si>
    <t>1861598</t>
  </si>
  <si>
    <t>25.10.2016</t>
  </si>
  <si>
    <t>9103750557</t>
  </si>
  <si>
    <t>1832009</t>
  </si>
  <si>
    <t>9103750558</t>
  </si>
  <si>
    <t>1861567</t>
  </si>
  <si>
    <t>9103750559</t>
  </si>
  <si>
    <t>1864436</t>
  </si>
  <si>
    <t>9103750560</t>
  </si>
  <si>
    <t>1864884</t>
  </si>
  <si>
    <t>9103750561</t>
  </si>
  <si>
    <t>1823747</t>
  </si>
  <si>
    <t>9103750563</t>
  </si>
  <si>
    <t>1896419</t>
  </si>
  <si>
    <t>27.10.2016</t>
  </si>
  <si>
    <t>9103750564</t>
  </si>
  <si>
    <t>1838209</t>
  </si>
  <si>
    <t>9103750566</t>
  </si>
  <si>
    <t>1911517</t>
  </si>
  <si>
    <t>9103750567</t>
  </si>
  <si>
    <t>1916375</t>
  </si>
  <si>
    <t>9103750569</t>
  </si>
  <si>
    <t>1927518</t>
  </si>
  <si>
    <t>9103750570</t>
  </si>
  <si>
    <t>1927519</t>
  </si>
  <si>
    <t>9103750571</t>
  </si>
  <si>
    <t>1927540</t>
  </si>
  <si>
    <t>9103750572</t>
  </si>
  <si>
    <t>1913991</t>
  </si>
  <si>
    <t>9103750573</t>
  </si>
  <si>
    <t>1911910</t>
  </si>
  <si>
    <t>9103750579</t>
  </si>
  <si>
    <t>1927500</t>
  </si>
  <si>
    <t>PAXAN COPORATION</t>
  </si>
  <si>
    <t>9106750008</t>
  </si>
  <si>
    <t>1449442</t>
  </si>
  <si>
    <t xml:space="preserve">KIMYAGARAN EMROOZ CHEMICAL IND. </t>
  </si>
  <si>
    <t>9106750009</t>
  </si>
  <si>
    <t>1558295</t>
  </si>
  <si>
    <t>9106750010</t>
  </si>
  <si>
    <t>1675550</t>
  </si>
  <si>
    <t xml:space="preserve">                                                               Statement of Exports made during the month of November - 2016</t>
  </si>
  <si>
    <t>9103750543</t>
  </si>
  <si>
    <t>1727195</t>
  </si>
  <si>
    <t>9103750562</t>
  </si>
  <si>
    <t>1898317</t>
  </si>
  <si>
    <t xml:space="preserve">SUNJIN BEAUTY SCIENCE CO LTD. </t>
  </si>
  <si>
    <t>OLEIC ACID - 60</t>
  </si>
  <si>
    <t>9103750565</t>
  </si>
  <si>
    <t>1911531</t>
  </si>
  <si>
    <t>9103750568</t>
  </si>
  <si>
    <t>1911513</t>
  </si>
  <si>
    <t>9103750575</t>
  </si>
  <si>
    <t>1956878</t>
  </si>
  <si>
    <t>28.10.2016</t>
  </si>
  <si>
    <t>MOROCCO</t>
  </si>
  <si>
    <t>9103750576</t>
  </si>
  <si>
    <t>1956910</t>
  </si>
  <si>
    <t>9103750577</t>
  </si>
  <si>
    <t>1956848</t>
  </si>
  <si>
    <t>LOREAL COSMETICS INDUSTRY</t>
  </si>
  <si>
    <t>9103750580</t>
  </si>
  <si>
    <t>CATALYST MIDDLE EAST FZCO</t>
  </si>
  <si>
    <t>9103750581</t>
  </si>
  <si>
    <t>2015089</t>
  </si>
  <si>
    <t>02.11.2016</t>
  </si>
  <si>
    <t>TROPICAL DEGIL COSMETIC INDUSTRIES</t>
  </si>
  <si>
    <t>GLYCERIN USP (1000 KG IBC)</t>
  </si>
  <si>
    <t>9103750582</t>
  </si>
  <si>
    <t>9103750583</t>
  </si>
  <si>
    <t>2028034</t>
  </si>
  <si>
    <t>03.11.2016</t>
  </si>
  <si>
    <t>9103750584</t>
  </si>
  <si>
    <t>2028093</t>
  </si>
  <si>
    <t>9103750585</t>
  </si>
  <si>
    <t>2049155</t>
  </si>
  <si>
    <t>04.11.2016</t>
  </si>
  <si>
    <t>ILMOR KIMYA TEKSTIL SANAYI VE TICARET A.S.</t>
  </si>
  <si>
    <t>9103750586</t>
  </si>
  <si>
    <t>2049134</t>
  </si>
  <si>
    <t>EMBACAPS QUIMICA E FARMACEUTICA LTDA</t>
  </si>
  <si>
    <t>9103750587</t>
  </si>
  <si>
    <t>2056295</t>
  </si>
  <si>
    <t>9103750588</t>
  </si>
  <si>
    <t>2056263</t>
  </si>
  <si>
    <t>9103750589</t>
  </si>
  <si>
    <t>2056259</t>
  </si>
  <si>
    <t>9103750590</t>
  </si>
  <si>
    <t>2068416</t>
  </si>
  <si>
    <t>05.11.2016</t>
  </si>
  <si>
    <t>9103750591</t>
  </si>
  <si>
    <t>2068757</t>
  </si>
  <si>
    <t>9103750592</t>
  </si>
  <si>
    <t>2070212</t>
  </si>
  <si>
    <t>DISTILLED STEARIC ACID P12 (25 KG BAG)</t>
  </si>
  <si>
    <t>9103750593</t>
  </si>
  <si>
    <t>2088030</t>
  </si>
  <si>
    <t>07.11.2016</t>
  </si>
  <si>
    <t>9103750594</t>
  </si>
  <si>
    <t>2108819</t>
  </si>
  <si>
    <t>08.11.2016</t>
  </si>
  <si>
    <t>Vegarol EW 300 25 KG BAG</t>
  </si>
  <si>
    <t>9103750595</t>
  </si>
  <si>
    <t>2087982</t>
  </si>
  <si>
    <t>9103750596</t>
  </si>
  <si>
    <t>2108852</t>
  </si>
  <si>
    <t>ALUMNI AGRO NIGERIA LIMITED.</t>
  </si>
  <si>
    <t>Vegarol EW 300 (25 KG BAG)</t>
  </si>
  <si>
    <t>9103750597</t>
  </si>
  <si>
    <t>2109199</t>
  </si>
  <si>
    <t>9103750598</t>
  </si>
  <si>
    <t>2115044</t>
  </si>
  <si>
    <t>9103750599</t>
  </si>
  <si>
    <t>2129095</t>
  </si>
  <si>
    <t>09.11.2016</t>
  </si>
  <si>
    <t>VESER KIMYEVI MADDELER A.S.</t>
  </si>
  <si>
    <t>9103750600</t>
  </si>
  <si>
    <t>2130900</t>
  </si>
  <si>
    <t>9103750601</t>
  </si>
  <si>
    <t>2136217</t>
  </si>
  <si>
    <t>9103750602</t>
  </si>
  <si>
    <t>2147442</t>
  </si>
  <si>
    <t>10.11.2016</t>
  </si>
  <si>
    <t>9103750603</t>
  </si>
  <si>
    <t>2136215</t>
  </si>
  <si>
    <t>POLYRHEO (CANADA) INC.</t>
  </si>
  <si>
    <t>BEHENIC ACID 85% / COLFAT 2285 (25 KG BAG)</t>
  </si>
  <si>
    <t>9103750604</t>
  </si>
  <si>
    <t>2149905</t>
  </si>
  <si>
    <t>9103750605</t>
  </si>
  <si>
    <t>2152486</t>
  </si>
  <si>
    <t>9103750606</t>
  </si>
  <si>
    <t>2152426</t>
  </si>
  <si>
    <t>9103750607</t>
  </si>
  <si>
    <t>2157880</t>
  </si>
  <si>
    <t>9103750608</t>
  </si>
  <si>
    <t>2136218</t>
  </si>
  <si>
    <t>AYSEN DIS TIC LTD STI</t>
  </si>
  <si>
    <t>9103750609</t>
  </si>
  <si>
    <t>2176617</t>
  </si>
  <si>
    <t>11.11.2016</t>
  </si>
  <si>
    <t>9103750610</t>
  </si>
  <si>
    <t>2191492</t>
  </si>
  <si>
    <t>12.11.2016</t>
  </si>
  <si>
    <t>GOLTASH COMPANY</t>
  </si>
  <si>
    <t>9103750611</t>
  </si>
  <si>
    <t>2227028</t>
  </si>
  <si>
    <t>15.11.2016</t>
  </si>
  <si>
    <t>9103750612</t>
  </si>
  <si>
    <t>2230852</t>
  </si>
  <si>
    <t>9103750613</t>
  </si>
  <si>
    <t>2252411</t>
  </si>
  <si>
    <t>16.11.2016</t>
  </si>
  <si>
    <t>9103750614</t>
  </si>
  <si>
    <t>2253291</t>
  </si>
  <si>
    <t>IXOM CHILE</t>
  </si>
  <si>
    <t>9103750615</t>
  </si>
  <si>
    <t>2227086</t>
  </si>
  <si>
    <t>14.11.2016</t>
  </si>
  <si>
    <t>9103750616</t>
  </si>
  <si>
    <t>2254024</t>
  </si>
  <si>
    <t>9103750617</t>
  </si>
  <si>
    <t>2256432</t>
  </si>
  <si>
    <t>9103750618</t>
  </si>
  <si>
    <t>2267977</t>
  </si>
  <si>
    <t>17.11.2016</t>
  </si>
  <si>
    <t>VEGAROL C1618 TA (MB) (25 KG BAG)</t>
  </si>
  <si>
    <t>9103750619</t>
  </si>
  <si>
    <t>2276140</t>
  </si>
  <si>
    <t>9103750620</t>
  </si>
  <si>
    <t>2279854</t>
  </si>
  <si>
    <t>9103750621</t>
  </si>
  <si>
    <t>2301654</t>
  </si>
  <si>
    <t>18.11.2016</t>
  </si>
  <si>
    <t>9103750622</t>
  </si>
  <si>
    <t>2301700</t>
  </si>
  <si>
    <t>ERUCIC ACID 70% (180 KG DRUM)</t>
  </si>
  <si>
    <t>9103750623</t>
  </si>
  <si>
    <t>2303783</t>
  </si>
  <si>
    <t>PAKISTAN</t>
  </si>
  <si>
    <t>9103750624</t>
  </si>
  <si>
    <t>2346298</t>
  </si>
  <si>
    <t>21.11.2016</t>
  </si>
  <si>
    <t>9103750625</t>
  </si>
  <si>
    <t>2367584</t>
  </si>
  <si>
    <t>22.11.2016</t>
  </si>
  <si>
    <t>9103750626</t>
  </si>
  <si>
    <t>2372779</t>
  </si>
  <si>
    <t>9103750627</t>
  </si>
  <si>
    <t>2367589</t>
  </si>
  <si>
    <t>9103750628</t>
  </si>
  <si>
    <t>2397492</t>
  </si>
  <si>
    <t>23.11.2016</t>
  </si>
  <si>
    <t>9103750629</t>
  </si>
  <si>
    <t>2363319</t>
  </si>
  <si>
    <t>9103750630</t>
  </si>
  <si>
    <t>2397468</t>
  </si>
  <si>
    <t>9103750631</t>
  </si>
  <si>
    <t>2417227</t>
  </si>
  <si>
    <t>24.11.2016</t>
  </si>
  <si>
    <t>VEGAROL C18 70 (25 KG BAG)</t>
  </si>
  <si>
    <t>9103750632</t>
  </si>
  <si>
    <t>2443753</t>
  </si>
  <si>
    <t>25.11.2016</t>
  </si>
  <si>
    <t>9103750633</t>
  </si>
  <si>
    <t>2449907</t>
  </si>
  <si>
    <t>GLYCERIN USP (250 KG DRUM)</t>
  </si>
  <si>
    <t>9103750635</t>
  </si>
  <si>
    <t>2482470</t>
  </si>
  <si>
    <t>28.11.2016</t>
  </si>
  <si>
    <t>9103750637</t>
  </si>
  <si>
    <t>9103750638</t>
  </si>
  <si>
    <t>9106750011</t>
  </si>
  <si>
    <t>1956846</t>
  </si>
  <si>
    <t>TARMESH INTERNATIONAL</t>
  </si>
  <si>
    <t>9106750012</t>
  </si>
  <si>
    <t>1838189</t>
  </si>
  <si>
    <t>1901231</t>
  </si>
  <si>
    <t>9106750013</t>
  </si>
  <si>
    <t>2049149</t>
  </si>
  <si>
    <t>9106750014</t>
  </si>
  <si>
    <t>2129108</t>
  </si>
  <si>
    <t>9106750015</t>
  </si>
  <si>
    <t>2090103</t>
  </si>
  <si>
    <t>9106750016</t>
  </si>
  <si>
    <t>2252426</t>
  </si>
  <si>
    <t>2303761</t>
  </si>
  <si>
    <t>9106750017</t>
  </si>
  <si>
    <t>2221320</t>
  </si>
  <si>
    <t>2232941</t>
  </si>
  <si>
    <t>2232944</t>
  </si>
  <si>
    <t>2233098</t>
  </si>
  <si>
    <t>2298147</t>
  </si>
  <si>
    <t>2301318</t>
  </si>
  <si>
    <t>9106750019</t>
  </si>
  <si>
    <t>2417184</t>
  </si>
  <si>
    <t xml:space="preserve">                                                               Statement of Exports made during the month of December - 2016</t>
  </si>
  <si>
    <t>9103750634</t>
  </si>
  <si>
    <t>2474083</t>
  </si>
  <si>
    <t>9103750636</t>
  </si>
  <si>
    <t>2514576</t>
  </si>
  <si>
    <t>9103750639</t>
  </si>
  <si>
    <t>2538745</t>
  </si>
  <si>
    <t>9103750640</t>
  </si>
  <si>
    <t>2546165</t>
  </si>
  <si>
    <t xml:space="preserve">GERMANY </t>
  </si>
  <si>
    <t>9103750641</t>
  </si>
  <si>
    <t>2546210</t>
  </si>
  <si>
    <t>9103750642</t>
  </si>
  <si>
    <t>2626283</t>
  </si>
  <si>
    <t xml:space="preserve">SHANZHENG TECHNOLOGY CO. LTD. </t>
  </si>
  <si>
    <t>9103750643</t>
  </si>
  <si>
    <t>2566593</t>
  </si>
  <si>
    <t>SEJINCOSTEC CO. LTD.</t>
  </si>
  <si>
    <t>9103750644</t>
  </si>
  <si>
    <t>2588952</t>
  </si>
  <si>
    <t>HEINRICH NAGEL GMBH &amp; CO.</t>
  </si>
  <si>
    <t>PALMITIC ACID 98 / PALMIT 90 (25 KG BAG) BEAD FORMS</t>
  </si>
  <si>
    <t>GERMANY</t>
  </si>
  <si>
    <t>9103750645</t>
  </si>
  <si>
    <t>2596765</t>
  </si>
  <si>
    <t>9103750646</t>
  </si>
  <si>
    <t>2614596</t>
  </si>
  <si>
    <t>MOZAMBIQUE</t>
  </si>
  <si>
    <t>9103750647</t>
  </si>
  <si>
    <t>2596827</t>
  </si>
  <si>
    <t>9103750648</t>
  </si>
  <si>
    <t>2614559</t>
  </si>
  <si>
    <t>9103750649</t>
  </si>
  <si>
    <t>2596801</t>
  </si>
  <si>
    <t>9103750650</t>
  </si>
  <si>
    <t>2656354</t>
  </si>
  <si>
    <t>VEGAROL C2070 (25 KG BAG)</t>
  </si>
  <si>
    <t>9103750651</t>
  </si>
  <si>
    <t>2659710</t>
  </si>
  <si>
    <t>9103750652</t>
  </si>
  <si>
    <t>2655884</t>
  </si>
  <si>
    <t>9103750653</t>
  </si>
  <si>
    <t>2698774</t>
  </si>
  <si>
    <t>9103750654</t>
  </si>
  <si>
    <t>2702563</t>
  </si>
  <si>
    <t>9103750655</t>
  </si>
  <si>
    <t>2698772</t>
  </si>
  <si>
    <t>9103750656</t>
  </si>
  <si>
    <t>2680947</t>
  </si>
  <si>
    <t>9103750657</t>
  </si>
  <si>
    <t>2702589</t>
  </si>
  <si>
    <t>9103750658</t>
  </si>
  <si>
    <t>2731189</t>
  </si>
  <si>
    <t>9103750659</t>
  </si>
  <si>
    <t>2747907</t>
  </si>
  <si>
    <t>9103750660</t>
  </si>
  <si>
    <t>2747932</t>
  </si>
  <si>
    <t>9103750661</t>
  </si>
  <si>
    <t>2747930</t>
  </si>
  <si>
    <t>UNIOLEON SDN. BHD.</t>
  </si>
  <si>
    <t>9103750662</t>
  </si>
  <si>
    <t>2749321</t>
  </si>
  <si>
    <t>DIPOL CHEMICALS INTERNATIONAL INC.</t>
  </si>
  <si>
    <t>9103750663</t>
  </si>
  <si>
    <t>2786918</t>
  </si>
  <si>
    <t>SURFACHEM LTD.</t>
  </si>
  <si>
    <t>9103750664</t>
  </si>
  <si>
    <t>2786883</t>
  </si>
  <si>
    <t>SERTRADING BR LTDA.</t>
  </si>
  <si>
    <t>9103750665</t>
  </si>
  <si>
    <t>2802257</t>
  </si>
  <si>
    <t>9103750666</t>
  </si>
  <si>
    <t>2807448</t>
  </si>
  <si>
    <t>9103750667</t>
  </si>
  <si>
    <t>2813007</t>
  </si>
  <si>
    <t>9103750668</t>
  </si>
  <si>
    <t>2812680</t>
  </si>
  <si>
    <t>9103750669</t>
  </si>
  <si>
    <t>2786913</t>
  </si>
  <si>
    <t>9103750670</t>
  </si>
  <si>
    <t>2776757</t>
  </si>
  <si>
    <t>9103750671</t>
  </si>
  <si>
    <t>2831512</t>
  </si>
  <si>
    <t>TRADE BRILLIANCE INC.</t>
  </si>
  <si>
    <t>9103750672</t>
  </si>
  <si>
    <t>2844222</t>
  </si>
  <si>
    <t>9103750673</t>
  </si>
  <si>
    <t>2844197</t>
  </si>
  <si>
    <t>9103750674</t>
  </si>
  <si>
    <t>2844216</t>
  </si>
  <si>
    <t>9103750675</t>
  </si>
  <si>
    <t>2851678</t>
  </si>
  <si>
    <t>9103750676</t>
  </si>
  <si>
    <t>2867462</t>
  </si>
  <si>
    <t>9103750677</t>
  </si>
  <si>
    <t>2865085</t>
  </si>
  <si>
    <t>9103750678</t>
  </si>
  <si>
    <t>2907488</t>
  </si>
  <si>
    <t>AFRICAN CONSUMER CARE LIMITED.</t>
  </si>
  <si>
    <t>9103750679</t>
  </si>
  <si>
    <t>2916209</t>
  </si>
  <si>
    <t>9103750681</t>
  </si>
  <si>
    <t>2943915</t>
  </si>
  <si>
    <t>9103750682</t>
  </si>
  <si>
    <t>2957642</t>
  </si>
  <si>
    <t>9103750683</t>
  </si>
  <si>
    <t>2943912</t>
  </si>
  <si>
    <t>9103750684</t>
  </si>
  <si>
    <t>2958110</t>
  </si>
  <si>
    <t>9103750686</t>
  </si>
  <si>
    <t>2958446</t>
  </si>
  <si>
    <t>9103750687</t>
  </si>
  <si>
    <t>2969365</t>
  </si>
  <si>
    <t>3923.21.00</t>
  </si>
  <si>
    <t>JUMBO BAG 500 KG (90" X 90" X 125" WITHOUT LINER)</t>
  </si>
  <si>
    <t>NOS</t>
  </si>
  <si>
    <t>9103750688</t>
  </si>
  <si>
    <t>2969351</t>
  </si>
  <si>
    <t>CRODA SINGAPORE PTE LIMITED.</t>
  </si>
  <si>
    <t>SINGAPORE</t>
  </si>
  <si>
    <t>9103750689</t>
  </si>
  <si>
    <t>2969166</t>
  </si>
  <si>
    <t>PALMITIC ACID 98% (25 KG BAG) (BEADS FORMS)</t>
  </si>
  <si>
    <t>9103750690</t>
  </si>
  <si>
    <t>2969357</t>
  </si>
  <si>
    <t>CRODA DO BRASIL LTDA</t>
  </si>
  <si>
    <t>2969198</t>
  </si>
  <si>
    <t>9103750691</t>
  </si>
  <si>
    <t>2969091</t>
  </si>
  <si>
    <t>9103750692</t>
  </si>
  <si>
    <t>2969437</t>
  </si>
  <si>
    <t>9103750693</t>
  </si>
  <si>
    <t>2969076</t>
  </si>
  <si>
    <t>9103750694</t>
  </si>
  <si>
    <t>2937191</t>
  </si>
  <si>
    <t>9103750695</t>
  </si>
  <si>
    <t>2969084</t>
  </si>
  <si>
    <t>9103750696</t>
  </si>
  <si>
    <t>2981156</t>
  </si>
  <si>
    <t>9103750697</t>
  </si>
  <si>
    <t>2987703</t>
  </si>
  <si>
    <t>9103750698</t>
  </si>
  <si>
    <t>2990789</t>
  </si>
  <si>
    <t>9103750699</t>
  </si>
  <si>
    <t>3004049</t>
  </si>
  <si>
    <t>9103750700</t>
  </si>
  <si>
    <t>3014208</t>
  </si>
  <si>
    <t>CAPRYLIC CAPRIC ACID (180 KG DRUM)</t>
  </si>
  <si>
    <t>9103750701</t>
  </si>
  <si>
    <t>3014179</t>
  </si>
  <si>
    <t>THAILAND</t>
  </si>
  <si>
    <t>9103750702</t>
  </si>
  <si>
    <t>3034434</t>
  </si>
  <si>
    <t>9103750704</t>
  </si>
  <si>
    <t>3038857</t>
  </si>
  <si>
    <t>AL ITTIHAD INTERNATIONAL CHEMICAL TRADING LLC</t>
  </si>
  <si>
    <t>9103750705</t>
  </si>
  <si>
    <t>3038859</t>
  </si>
  <si>
    <t>CARGILL INTERNATIONAL TRADING</t>
  </si>
  <si>
    <t>9103750706</t>
  </si>
  <si>
    <t>3014442</t>
  </si>
  <si>
    <t>9103750707</t>
  </si>
  <si>
    <t>3034406</t>
  </si>
  <si>
    <t>9103750708</t>
  </si>
  <si>
    <t>3038862</t>
  </si>
  <si>
    <t>9103750709</t>
  </si>
  <si>
    <t>3055479</t>
  </si>
  <si>
    <t>9103750711</t>
  </si>
  <si>
    <t>3055477</t>
  </si>
  <si>
    <t>9103750712</t>
  </si>
  <si>
    <t>3055483</t>
  </si>
  <si>
    <t>9103750713</t>
  </si>
  <si>
    <t>3062665</t>
  </si>
  <si>
    <t>9103750714</t>
  </si>
  <si>
    <t>3062577</t>
  </si>
  <si>
    <t>9103750715</t>
  </si>
  <si>
    <t>3099044</t>
  </si>
  <si>
    <t>9103750716</t>
  </si>
  <si>
    <t>3104264</t>
  </si>
  <si>
    <t>9106750018</t>
  </si>
  <si>
    <t>2347218</t>
  </si>
  <si>
    <t>2347317</t>
  </si>
  <si>
    <t>2347208</t>
  </si>
  <si>
    <t>2347246</t>
  </si>
  <si>
    <t>9106750020</t>
  </si>
  <si>
    <t>2460768</t>
  </si>
  <si>
    <t>FATTY ALCOHOL ETHOXYLATE (7)</t>
  </si>
  <si>
    <t>9106750021</t>
  </si>
  <si>
    <t>2507912</t>
  </si>
  <si>
    <t>9106750022</t>
  </si>
  <si>
    <t>2831536</t>
  </si>
  <si>
    <t>2858866</t>
  </si>
  <si>
    <t>9106750023</t>
  </si>
  <si>
    <t>2907479</t>
  </si>
  <si>
    <t>2931377</t>
  </si>
  <si>
    <t>2981184</t>
  </si>
  <si>
    <t>9106750024</t>
  </si>
  <si>
    <t>2981179</t>
  </si>
  <si>
    <t>9114750002</t>
  </si>
  <si>
    <t>2672110</t>
  </si>
  <si>
    <t>ORIFLAME COSMETICS GLOBAL S.A.</t>
  </si>
  <si>
    <t>3304.91.20</t>
  </si>
  <si>
    <t>ORIFLAME TALC FLORAL BOUQUET EXPORT 100G</t>
  </si>
  <si>
    <t>9114750003</t>
  </si>
  <si>
    <t>2735137</t>
  </si>
  <si>
    <t>ORIFLAME TALC FLORAL BOUQUET EXPORT 400G</t>
  </si>
  <si>
    <t xml:space="preserve">                                                               Statement of Exports made during the month of January - 2017</t>
  </si>
  <si>
    <t>03.01.2017</t>
  </si>
  <si>
    <t>3038837</t>
  </si>
  <si>
    <t>24.12.2016</t>
  </si>
  <si>
    <t>PMC BIOGENIX (KOREA) LTD.</t>
  </si>
  <si>
    <t>9103750703</t>
  </si>
  <si>
    <t>9103750710</t>
  </si>
  <si>
    <t>05.01.2017</t>
  </si>
  <si>
    <t>3057255</t>
  </si>
  <si>
    <t>26.12.2016</t>
  </si>
  <si>
    <t>ILMOR KIMYA TEKSTIL SANAYI VE TIC. LTD. STI</t>
  </si>
  <si>
    <t>9103750717</t>
  </si>
  <si>
    <t>27.12.2016</t>
  </si>
  <si>
    <t>9103750718</t>
  </si>
  <si>
    <t>3110305</t>
  </si>
  <si>
    <t>28.12.2016</t>
  </si>
  <si>
    <t>9103750719</t>
  </si>
  <si>
    <t>02.01.2017</t>
  </si>
  <si>
    <t>3110880</t>
  </si>
  <si>
    <t>9103750720</t>
  </si>
  <si>
    <t>3115825</t>
  </si>
  <si>
    <t>9103750721</t>
  </si>
  <si>
    <t>3115871</t>
  </si>
  <si>
    <t>9103750722</t>
  </si>
  <si>
    <t>3130889</t>
  </si>
  <si>
    <t>29.12.2016</t>
  </si>
  <si>
    <t>9103750723</t>
  </si>
  <si>
    <t>04.01.2017</t>
  </si>
  <si>
    <t>3115820</t>
  </si>
  <si>
    <t>9103750724</t>
  </si>
  <si>
    <t>3133975</t>
  </si>
  <si>
    <t>9103750725</t>
  </si>
  <si>
    <t>07.01.2017</t>
  </si>
  <si>
    <t>3141841</t>
  </si>
  <si>
    <t>9103750726</t>
  </si>
  <si>
    <t>3140251</t>
  </si>
  <si>
    <t>9103750727</t>
  </si>
  <si>
    <t>3148450</t>
  </si>
  <si>
    <t>30.12.2016</t>
  </si>
  <si>
    <t>IXOM COLOMBIA S.A.S.</t>
  </si>
  <si>
    <t>9103750728</t>
  </si>
  <si>
    <t>14.01.2017</t>
  </si>
  <si>
    <t>3161072</t>
  </si>
  <si>
    <t>9103750729</t>
  </si>
  <si>
    <t>9103750730</t>
  </si>
  <si>
    <t>01.01.2017</t>
  </si>
  <si>
    <t>3141988</t>
  </si>
  <si>
    <t>VEGAROL C1618 TA (500 KG BAG)</t>
  </si>
  <si>
    <t>9103750731</t>
  </si>
  <si>
    <t>3164052</t>
  </si>
  <si>
    <t>9103750732</t>
  </si>
  <si>
    <t>08.01.2017</t>
  </si>
  <si>
    <t>3164057</t>
  </si>
  <si>
    <t>9103750733</t>
  </si>
  <si>
    <t>3176219</t>
  </si>
  <si>
    <t>31.12.2016</t>
  </si>
  <si>
    <t>9103750734</t>
  </si>
  <si>
    <t>3176200</t>
  </si>
  <si>
    <t>9103750735</t>
  </si>
  <si>
    <t>3184317</t>
  </si>
  <si>
    <t>9103750736</t>
  </si>
  <si>
    <t>3183775</t>
  </si>
  <si>
    <t>HOBI KOZMETIK A.S.</t>
  </si>
  <si>
    <t>9103750737</t>
  </si>
  <si>
    <t>3182721</t>
  </si>
  <si>
    <t>9103750738</t>
  </si>
  <si>
    <t>3224520</t>
  </si>
  <si>
    <t>9103750739</t>
  </si>
  <si>
    <t>3229138</t>
  </si>
  <si>
    <t>9103750740</t>
  </si>
  <si>
    <t>16.01.2017</t>
  </si>
  <si>
    <t>3249471</t>
  </si>
  <si>
    <t>3253159</t>
  </si>
  <si>
    <t>9103750741</t>
  </si>
  <si>
    <t>3249474</t>
  </si>
  <si>
    <t>9103750742</t>
  </si>
  <si>
    <t>09.01.2017</t>
  </si>
  <si>
    <t>3267814</t>
  </si>
  <si>
    <t>9103750743</t>
  </si>
  <si>
    <t>3275466</t>
  </si>
  <si>
    <t>DONAUCHEM POLSKA SP. Z.O.O.</t>
  </si>
  <si>
    <t>9103750744</t>
  </si>
  <si>
    <t>3271456</t>
  </si>
  <si>
    <t>9103750745</t>
  </si>
  <si>
    <t>21.01.2017</t>
  </si>
  <si>
    <t>3277359</t>
  </si>
  <si>
    <t>COLGATE PALMOLIVE TEMIZLIK URUNLERI SAN. VE TIC. A.S.</t>
  </si>
  <si>
    <t>9103750746</t>
  </si>
  <si>
    <t>10.01.2017</t>
  </si>
  <si>
    <t>3273603</t>
  </si>
  <si>
    <t>9103750747</t>
  </si>
  <si>
    <t>18.01.2017</t>
  </si>
  <si>
    <t>3320782</t>
  </si>
  <si>
    <t>9103750748</t>
  </si>
  <si>
    <t>3320790</t>
  </si>
  <si>
    <t>9103750749</t>
  </si>
  <si>
    <t>13.01.2017</t>
  </si>
  <si>
    <t>3319385</t>
  </si>
  <si>
    <t>9103750750</t>
  </si>
  <si>
    <t>11.01.2017</t>
  </si>
  <si>
    <t>3298184</t>
  </si>
  <si>
    <t>06.01.2017</t>
  </si>
  <si>
    <t>9103750751</t>
  </si>
  <si>
    <t>3319372</t>
  </si>
  <si>
    <t>9103750752</t>
  </si>
  <si>
    <t>15.01.2017</t>
  </si>
  <si>
    <t>3346900</t>
  </si>
  <si>
    <t>9103750753</t>
  </si>
  <si>
    <t>3378725</t>
  </si>
  <si>
    <t>9103750754</t>
  </si>
  <si>
    <t>3376485</t>
  </si>
  <si>
    <t>9103750755</t>
  </si>
  <si>
    <t>3395257</t>
  </si>
  <si>
    <t>9103750756</t>
  </si>
  <si>
    <t>3397804</t>
  </si>
  <si>
    <t>9103750757</t>
  </si>
  <si>
    <t>3401844</t>
  </si>
  <si>
    <t>VEGAROL C1618 TA (25 KG BAG) (MB)</t>
  </si>
  <si>
    <t>9103750758</t>
  </si>
  <si>
    <t>3418011</t>
  </si>
  <si>
    <t>12.01.2017</t>
  </si>
  <si>
    <t>9103750759</t>
  </si>
  <si>
    <t>23.01.2017</t>
  </si>
  <si>
    <t>3417992</t>
  </si>
  <si>
    <t>9103750760</t>
  </si>
  <si>
    <t>3424469</t>
  </si>
  <si>
    <t>9103750761</t>
  </si>
  <si>
    <t>3396015</t>
  </si>
  <si>
    <t>9103750762</t>
  </si>
  <si>
    <t>3418017</t>
  </si>
  <si>
    <t>9103750763</t>
  </si>
  <si>
    <t>3428451</t>
  </si>
  <si>
    <t>9103750764</t>
  </si>
  <si>
    <t>3429518</t>
  </si>
  <si>
    <t>9103750765</t>
  </si>
  <si>
    <t>3442784</t>
  </si>
  <si>
    <t>9103750766</t>
  </si>
  <si>
    <t>19.01.2017</t>
  </si>
  <si>
    <t>3428036</t>
  </si>
  <si>
    <t>9103750767</t>
  </si>
  <si>
    <t>3456750</t>
  </si>
  <si>
    <t>9103750768</t>
  </si>
  <si>
    <t>3432113</t>
  </si>
  <si>
    <t>9103750769</t>
  </si>
  <si>
    <t>3457632</t>
  </si>
  <si>
    <t>9103750770</t>
  </si>
  <si>
    <t>3457334</t>
  </si>
  <si>
    <t>9103750771</t>
  </si>
  <si>
    <t>3473716</t>
  </si>
  <si>
    <t>9103750772</t>
  </si>
  <si>
    <t>22.01.2017</t>
  </si>
  <si>
    <t>3480411</t>
  </si>
  <si>
    <t>9103750773</t>
  </si>
  <si>
    <t>3488137</t>
  </si>
  <si>
    <t>9103750774</t>
  </si>
  <si>
    <t>3498219</t>
  </si>
  <si>
    <t>17.01.2017</t>
  </si>
  <si>
    <t>9103750775</t>
  </si>
  <si>
    <t>3501739</t>
  </si>
  <si>
    <t>9103750776</t>
  </si>
  <si>
    <t>3509400</t>
  </si>
  <si>
    <t>9103750777</t>
  </si>
  <si>
    <t>3513531</t>
  </si>
  <si>
    <t>9103750778</t>
  </si>
  <si>
    <t>20.01.2017</t>
  </si>
  <si>
    <t>3513534</t>
  </si>
  <si>
    <t>9103750779</t>
  </si>
  <si>
    <t>3509401</t>
  </si>
  <si>
    <t>CRODA DO BRASIL LTDA.</t>
  </si>
  <si>
    <t>9103750780</t>
  </si>
  <si>
    <t>3532545</t>
  </si>
  <si>
    <t>9103750781</t>
  </si>
  <si>
    <t>3537160</t>
  </si>
  <si>
    <t>SHANGHAI HAIYI ENVIRONMENTAL PROTECTION TECHNOLOGY CO. LTD.</t>
  </si>
  <si>
    <t>9103750782</t>
  </si>
  <si>
    <t>3538652</t>
  </si>
  <si>
    <t>9103750783</t>
  </si>
  <si>
    <t>3540256</t>
  </si>
  <si>
    <t>9103750784</t>
  </si>
  <si>
    <t>3540260</t>
  </si>
  <si>
    <t>MAIAN IMP. &amp; EXP. DE PROD. QUIMICOS LTDA.</t>
  </si>
  <si>
    <t>9103750785</t>
  </si>
  <si>
    <t>24.01.2017</t>
  </si>
  <si>
    <t>3538641</t>
  </si>
  <si>
    <t>9103750786</t>
  </si>
  <si>
    <t>3549096</t>
  </si>
  <si>
    <t>9103750787</t>
  </si>
  <si>
    <t>3555497</t>
  </si>
  <si>
    <t>9103750788</t>
  </si>
  <si>
    <t>3558479</t>
  </si>
  <si>
    <t>WEGOCHEM MEXICANA S DE RL DE C</t>
  </si>
  <si>
    <t>9103750789</t>
  </si>
  <si>
    <t>3560606</t>
  </si>
  <si>
    <t>9103750790</t>
  </si>
  <si>
    <t>3559029</t>
  </si>
  <si>
    <t>9103750791</t>
  </si>
  <si>
    <t>3549107</t>
  </si>
  <si>
    <t>9103750792</t>
  </si>
  <si>
    <t>3581526</t>
  </si>
  <si>
    <t>9103750793</t>
  </si>
  <si>
    <t>30.01.2017</t>
  </si>
  <si>
    <t>3585113</t>
  </si>
  <si>
    <t xml:space="preserve">BASF ESPANOLA S. L </t>
  </si>
  <si>
    <t>9103750794</t>
  </si>
  <si>
    <t>25.01.2017</t>
  </si>
  <si>
    <t>3585162</t>
  </si>
  <si>
    <t>9103750795</t>
  </si>
  <si>
    <t>3596975</t>
  </si>
  <si>
    <t>9103750796</t>
  </si>
  <si>
    <t>28.01.2017</t>
  </si>
  <si>
    <t>3599267</t>
  </si>
  <si>
    <t>9103750797</t>
  </si>
  <si>
    <t>3607118</t>
  </si>
  <si>
    <t>9103750798</t>
  </si>
  <si>
    <t>3608982</t>
  </si>
  <si>
    <t>9103750799</t>
  </si>
  <si>
    <t>3586960</t>
  </si>
  <si>
    <t>9103750800</t>
  </si>
  <si>
    <t>3621972</t>
  </si>
  <si>
    <t>9103750801</t>
  </si>
  <si>
    <t>3625499</t>
  </si>
  <si>
    <t>9103750802</t>
  </si>
  <si>
    <t>3588469</t>
  </si>
  <si>
    <t>9103750803</t>
  </si>
  <si>
    <t>3628521</t>
  </si>
  <si>
    <t>9103750804</t>
  </si>
  <si>
    <t>3609180</t>
  </si>
  <si>
    <t>BASF ESPANOLA S. L.</t>
  </si>
  <si>
    <t>9103750805</t>
  </si>
  <si>
    <t>3619280</t>
  </si>
  <si>
    <t>9103750806</t>
  </si>
  <si>
    <t>3632599</t>
  </si>
  <si>
    <t>9103750807</t>
  </si>
  <si>
    <t>26.01.2017</t>
  </si>
  <si>
    <t>3632565</t>
  </si>
  <si>
    <t xml:space="preserve">VEGAROL C1698 (MB0 (25 KG BAG) </t>
  </si>
  <si>
    <t>9103750808</t>
  </si>
  <si>
    <t>3663616</t>
  </si>
  <si>
    <t>9103750809</t>
  </si>
  <si>
    <t>3680780</t>
  </si>
  <si>
    <t>9103750812</t>
  </si>
  <si>
    <t>3691204</t>
  </si>
  <si>
    <t>9103750817</t>
  </si>
  <si>
    <t>29.01.2017</t>
  </si>
  <si>
    <t>3712632</t>
  </si>
  <si>
    <t>27.01.2017</t>
  </si>
  <si>
    <t>9103750834</t>
  </si>
  <si>
    <t>9103750835</t>
  </si>
  <si>
    <t>9106750025</t>
  </si>
  <si>
    <t>3130909</t>
  </si>
  <si>
    <t>IRAN CHEMICAL &amp; PETROCHEMICAL INDS. CO.</t>
  </si>
  <si>
    <t>3158667</t>
  </si>
  <si>
    <t>9106750026</t>
  </si>
  <si>
    <t>3199920</t>
  </si>
  <si>
    <t>3262327</t>
  </si>
  <si>
    <t>9114750004</t>
  </si>
  <si>
    <t>07.12.2016</t>
  </si>
  <si>
    <t>9114750005</t>
  </si>
  <si>
    <t>3128517</t>
  </si>
  <si>
    <t>ORIFLAME TALC COOLING BREEZE EXPORT 400G</t>
  </si>
  <si>
    <t>9114750006</t>
  </si>
  <si>
    <t>3522714</t>
  </si>
  <si>
    <t>ORIFLAME TALC COOLING BREEZE EXPORT 100G</t>
  </si>
  <si>
    <t>9114750007</t>
  </si>
  <si>
    <t>3522704</t>
  </si>
  <si>
    <t xml:space="preserve">                                                               Statement of Exports made during the month of February - 2017</t>
  </si>
  <si>
    <t>3683569</t>
  </si>
  <si>
    <t>VEGAROL 1618 TA (25 KG BAG)</t>
  </si>
  <si>
    <t>3686984</t>
  </si>
  <si>
    <t>3690753</t>
  </si>
  <si>
    <t>VEGAROL 18 90 (25 KG BAG)</t>
  </si>
  <si>
    <t>3680779</t>
  </si>
  <si>
    <t>3706395</t>
  </si>
  <si>
    <t>3682885</t>
  </si>
  <si>
    <t>3690734</t>
  </si>
  <si>
    <t>3720017</t>
  </si>
  <si>
    <t>PHILIPPINES</t>
  </si>
  <si>
    <t>VEGAROL 1698 (25 KG BAG)</t>
  </si>
  <si>
    <t>3720007</t>
  </si>
  <si>
    <t>3720018</t>
  </si>
  <si>
    <t>VEGAROL 1618 50:50 (25 KG BAG)</t>
  </si>
  <si>
    <t>3722916</t>
  </si>
  <si>
    <t>3735230</t>
  </si>
  <si>
    <t>3735223</t>
  </si>
  <si>
    <t>3742050</t>
  </si>
  <si>
    <t>3742370</t>
  </si>
  <si>
    <t>3762831</t>
  </si>
  <si>
    <t>3773299</t>
  </si>
  <si>
    <t>HARITHA FARMS AND FEEDS LTD.</t>
  </si>
  <si>
    <t>3773182</t>
  </si>
  <si>
    <t>VEGAROL 1618 TA (50 LBS BAG)</t>
  </si>
  <si>
    <t>3757512</t>
  </si>
  <si>
    <t>3768989</t>
  </si>
  <si>
    <t>3776768</t>
  </si>
  <si>
    <t>3802362</t>
  </si>
  <si>
    <t>3802863</t>
  </si>
  <si>
    <t>BASF ESPANOLA S.L.</t>
  </si>
  <si>
    <t>3830895</t>
  </si>
  <si>
    <t>VEGAROL 22 80 (25 KG BAG)</t>
  </si>
  <si>
    <t>3832978</t>
  </si>
  <si>
    <t>VEGAROL 1618 50:50 (50 LBS BAG)</t>
  </si>
  <si>
    <t>3850125</t>
  </si>
  <si>
    <t>3855898</t>
  </si>
  <si>
    <t>3856047</t>
  </si>
  <si>
    <t>VEGAROL 1618 50:50 (MB) (25 KG BAG)</t>
  </si>
  <si>
    <t>3856424</t>
  </si>
  <si>
    <t xml:space="preserve">VEGAROL 1618 50:50 (MB) (25 KG BAG) </t>
  </si>
  <si>
    <t>3868100</t>
  </si>
  <si>
    <t>VEGAROL 1618 TA (500 KG BAG)</t>
  </si>
  <si>
    <t>3868185</t>
  </si>
  <si>
    <t>VEGAROL 1898 (25 KG BAG)</t>
  </si>
  <si>
    <t>3880387</t>
  </si>
  <si>
    <t>3893585</t>
  </si>
  <si>
    <t>3898067</t>
  </si>
  <si>
    <t>3900278</t>
  </si>
  <si>
    <t>UNION CHEMICALS FACTORY LLC</t>
  </si>
  <si>
    <t>9103750850</t>
  </si>
  <si>
    <t>3915492</t>
  </si>
  <si>
    <t>9103750851</t>
  </si>
  <si>
    <t>3936139</t>
  </si>
  <si>
    <t>9103750852</t>
  </si>
  <si>
    <t>3936035</t>
  </si>
  <si>
    <t>JOC INTERNATIONAL LTD.</t>
  </si>
  <si>
    <t>9103750853</t>
  </si>
  <si>
    <t>3926376</t>
  </si>
  <si>
    <t>9103750854</t>
  </si>
  <si>
    <t>3953221</t>
  </si>
  <si>
    <t>9103750855</t>
  </si>
  <si>
    <t>3972855</t>
  </si>
  <si>
    <t>VEGAROL 1698 (50 LBS BAG)</t>
  </si>
  <si>
    <t>9103750856</t>
  </si>
  <si>
    <t>3973824</t>
  </si>
  <si>
    <t>9103750857</t>
  </si>
  <si>
    <t>3974552</t>
  </si>
  <si>
    <t>9103750858</t>
  </si>
  <si>
    <t>3978649</t>
  </si>
  <si>
    <t>VOLP INDUSTRIA E COMERCIO LTDA.</t>
  </si>
  <si>
    <t>VEGAROL EW 300 (25 KG BAG)</t>
  </si>
  <si>
    <t>9103750859</t>
  </si>
  <si>
    <t>3990477</t>
  </si>
  <si>
    <t>PALMITIC ACID 98% (BEADS FORM) (25 KG BAG)</t>
  </si>
  <si>
    <t>9103750860</t>
  </si>
  <si>
    <t>3965262</t>
  </si>
  <si>
    <t>COLGATE PALMOLIVE (THAILAND) LTD.</t>
  </si>
  <si>
    <t>VEGAROL 22 (25 KG BAG)</t>
  </si>
  <si>
    <t>9103750861</t>
  </si>
  <si>
    <t>4005628</t>
  </si>
  <si>
    <t>CAPRYLIC ACID 99% (180 KG DRUM)</t>
  </si>
  <si>
    <t>9103750862</t>
  </si>
  <si>
    <t>4030402</t>
  </si>
  <si>
    <t>VEGAROL 18 DO</t>
  </si>
  <si>
    <t>9103750863</t>
  </si>
  <si>
    <t>4007691</t>
  </si>
  <si>
    <t>9103750864</t>
  </si>
  <si>
    <t>4035648</t>
  </si>
  <si>
    <t>9103750865</t>
  </si>
  <si>
    <t>3879035</t>
  </si>
  <si>
    <t>FATTY ALCOHOL C1214 (LAURYL MYRISTYL ALCOHOL)</t>
  </si>
  <si>
    <t>9103750866</t>
  </si>
  <si>
    <t>4005238</t>
  </si>
  <si>
    <t>9103750867</t>
  </si>
  <si>
    <t>4050213</t>
  </si>
  <si>
    <t>4052032</t>
  </si>
  <si>
    <t>4060981</t>
  </si>
  <si>
    <t>4060911</t>
  </si>
  <si>
    <t>9103750868</t>
  </si>
  <si>
    <t>4080715</t>
  </si>
  <si>
    <t>9103750869</t>
  </si>
  <si>
    <t>4085692</t>
  </si>
  <si>
    <t>9103750870</t>
  </si>
  <si>
    <t>4088259</t>
  </si>
  <si>
    <t>9103750871</t>
  </si>
  <si>
    <t>4136770</t>
  </si>
  <si>
    <t>9103750872</t>
  </si>
  <si>
    <t>4137704</t>
  </si>
  <si>
    <t>9103750873</t>
  </si>
  <si>
    <t>4142483</t>
  </si>
  <si>
    <t>9103750874</t>
  </si>
  <si>
    <t>4118606</t>
  </si>
  <si>
    <t>VEGAROL 1822 (50 LBS BAG)</t>
  </si>
  <si>
    <t>9103750875</t>
  </si>
  <si>
    <t>4145384</t>
  </si>
  <si>
    <t>9103750876</t>
  </si>
  <si>
    <t>4147519</t>
  </si>
  <si>
    <t>9103750877</t>
  </si>
  <si>
    <t>4171401</t>
  </si>
  <si>
    <t>Vegarol 18 DO (50 LBS BAG)</t>
  </si>
  <si>
    <t>9103750878</t>
  </si>
  <si>
    <t>4171447</t>
  </si>
  <si>
    <t>TARMESH EUROPE S.R.L.</t>
  </si>
  <si>
    <t>9103750879</t>
  </si>
  <si>
    <t>4174396</t>
  </si>
  <si>
    <t>9103750880</t>
  </si>
  <si>
    <t>4173382</t>
  </si>
  <si>
    <t>9103750881</t>
  </si>
  <si>
    <t>4183478</t>
  </si>
  <si>
    <t>9103750882</t>
  </si>
  <si>
    <t>4189459</t>
  </si>
  <si>
    <t>DEMOCRATIC REP. OF CONGO</t>
  </si>
  <si>
    <t>9103750883</t>
  </si>
  <si>
    <t>4187976</t>
  </si>
  <si>
    <t>9103750886</t>
  </si>
  <si>
    <t>4195462</t>
  </si>
  <si>
    <t>9103750887</t>
  </si>
  <si>
    <t>4218771</t>
  </si>
  <si>
    <t>9103750888</t>
  </si>
  <si>
    <t>4218329</t>
  </si>
  <si>
    <t>9103750889</t>
  </si>
  <si>
    <t>4217778</t>
  </si>
  <si>
    <t>SIYEZA FINECHEM (PTY) LTD</t>
  </si>
  <si>
    <t>9103750890</t>
  </si>
  <si>
    <t>4219889</t>
  </si>
  <si>
    <t>9103750896</t>
  </si>
  <si>
    <t>4243286</t>
  </si>
  <si>
    <t>9103750897</t>
  </si>
  <si>
    <t>4243287</t>
  </si>
  <si>
    <t xml:space="preserve">SURFACHEM LTD. </t>
  </si>
  <si>
    <t>9103750898</t>
  </si>
  <si>
    <t>4244011</t>
  </si>
  <si>
    <t>9103750899</t>
  </si>
  <si>
    <t>4265940</t>
  </si>
  <si>
    <t>VEGAROL 1618 50:50 (MB) (50 LBS BAG)</t>
  </si>
  <si>
    <t>9103750900</t>
  </si>
  <si>
    <t>4265882</t>
  </si>
  <si>
    <t>SHANGHAI HAIYI ENVIRONMENTAL PROTECTION CO. LTD.</t>
  </si>
  <si>
    <t>9103750901</t>
  </si>
  <si>
    <t>4265920</t>
  </si>
  <si>
    <t>BERG &amp; SCHMIDT GMBH &amp; CO. KG</t>
  </si>
  <si>
    <t>9103750902</t>
  </si>
  <si>
    <t>4267753</t>
  </si>
  <si>
    <t>9103750903</t>
  </si>
  <si>
    <t>4288893</t>
  </si>
  <si>
    <t>VEGAROL 18 DO (50 LBS BAG)</t>
  </si>
  <si>
    <t>9103750904</t>
  </si>
  <si>
    <t>4294390</t>
  </si>
  <si>
    <t>9103750905</t>
  </si>
  <si>
    <t>4266268</t>
  </si>
  <si>
    <t>9103750906</t>
  </si>
  <si>
    <t>4297516</t>
  </si>
  <si>
    <t>9103750907</t>
  </si>
  <si>
    <t>4243741</t>
  </si>
  <si>
    <t>9103750910</t>
  </si>
  <si>
    <t>4299654</t>
  </si>
  <si>
    <t>9103750911</t>
  </si>
  <si>
    <t>4311404</t>
  </si>
  <si>
    <t>9103750912</t>
  </si>
  <si>
    <t>4302250</t>
  </si>
  <si>
    <t>9103750913</t>
  </si>
  <si>
    <t>4311248</t>
  </si>
  <si>
    <t>9103750915</t>
  </si>
  <si>
    <t>4336495</t>
  </si>
  <si>
    <t>9106750027</t>
  </si>
  <si>
    <t>4080329</t>
  </si>
  <si>
    <t>4105014</t>
  </si>
  <si>
    <t>4131131</t>
  </si>
  <si>
    <t>4171648</t>
  </si>
  <si>
    <t>9114750008</t>
  </si>
  <si>
    <t>3586492</t>
  </si>
  <si>
    <t>9114750009</t>
  </si>
  <si>
    <t>3871400</t>
  </si>
  <si>
    <t>GOLDEN SPRING TRADING LLC.</t>
  </si>
  <si>
    <t>DOY CARE HONEY &amp; GLY SOAP125GM CT (72/CS)</t>
  </si>
  <si>
    <t>DOY CARE MILK CRÈAM SOAP 125GM CT (72/CS)</t>
  </si>
  <si>
    <t>DOY CARE CUCUMBER SOAP 125GM CT (72/CS)</t>
  </si>
  <si>
    <t>DOY CARE PURE CRÈME SILK SOFT 125 GM X 4WP</t>
  </si>
  <si>
    <t>DOY CARE PURE CRÈME SATIN TOUCH 125GM X 4WP</t>
  </si>
  <si>
    <t>DOY CARE PURE CRÈME ALOE FRESH 125 GM X 4WP</t>
  </si>
  <si>
    <t>9114750012</t>
  </si>
  <si>
    <t>FSS</t>
  </si>
  <si>
    <t>PT BEIERSDORT INDONESIA</t>
  </si>
  <si>
    <t>NIVEA CRÈME SOFT SOAP 75GM EXP</t>
  </si>
  <si>
    <t>NIVEA CRÈME CARE SOAP 75GM EXP</t>
  </si>
  <si>
    <t>NOTE : INV. NO. 9114750012 - FREE SAMPLE SHIPMENT TO PT BEIERSDORT INDONESIA OF TOILET SOAP. VALUE FOR CUSTOM PURPOSE IS EURO 32.00. COURIER CHARGES BY DHL TAKEN</t>
  </si>
  <si>
    <t>EURO 860.00 HENCE NO MEIS AND DRAWBACK BENEFIT.</t>
  </si>
  <si>
    <t xml:space="preserve">                                                               Statement of Exports made during the month of March - 2017</t>
  </si>
  <si>
    <t>Net Value as per Sap (Rupees)</t>
  </si>
  <si>
    <t>Basic Value as per Sap (Rupees)</t>
  </si>
  <si>
    <t>Exchange Rate as per Sap (Accounting)</t>
  </si>
  <si>
    <t>Custom Exchange Rate as per Sap</t>
  </si>
  <si>
    <t>Basic Value as per Shipping Bill (Rupees)</t>
  </si>
  <si>
    <t>4187950</t>
  </si>
  <si>
    <t>66.83820</t>
  </si>
  <si>
    <t>66.15000</t>
  </si>
  <si>
    <t>4196685</t>
  </si>
  <si>
    <t>4148019</t>
  </si>
  <si>
    <t>4171550</t>
  </si>
  <si>
    <t>4183521</t>
  </si>
  <si>
    <t>66.62470</t>
  </si>
  <si>
    <t>66.00000</t>
  </si>
  <si>
    <t>4174029</t>
  </si>
  <si>
    <t>4237592</t>
  </si>
  <si>
    <t>MAIAN IMP. &amp; EXP. DE PROD. QUIMICA</t>
  </si>
  <si>
    <t>4302075</t>
  </si>
  <si>
    <t>4302237</t>
  </si>
  <si>
    <t>4323026</t>
  </si>
  <si>
    <t>SINO-JAPAN CHEMICAL CO. LTD.</t>
  </si>
  <si>
    <t>VEGAROL 1618 TA (170 KG DRUM)</t>
  </si>
  <si>
    <t xml:space="preserve">TAIWAN </t>
  </si>
  <si>
    <t>4325604</t>
  </si>
  <si>
    <t>4372374</t>
  </si>
  <si>
    <t>4368042</t>
  </si>
  <si>
    <t>4343841</t>
  </si>
  <si>
    <t>4345651</t>
  </si>
  <si>
    <t>4372369</t>
  </si>
  <si>
    <t>4368748</t>
  </si>
  <si>
    <t>VEGAROL 22 (50 LBS BAG)</t>
  </si>
  <si>
    <t>4372373</t>
  </si>
  <si>
    <t>4370086</t>
  </si>
  <si>
    <t>66.62620</t>
  </si>
  <si>
    <t>4349670</t>
  </si>
  <si>
    <t>SASOL GERMANY GMBH</t>
  </si>
  <si>
    <t>PALMITIC ACID 85%</t>
  </si>
  <si>
    <t>4357471</t>
  </si>
  <si>
    <t>4349656</t>
  </si>
  <si>
    <t>4338904</t>
  </si>
  <si>
    <t>4357799</t>
  </si>
  <si>
    <t>4391175</t>
  </si>
  <si>
    <t>VEGAROL 1618 50:50 (MB) (250 LBS  DRUM)</t>
  </si>
  <si>
    <t>4386446</t>
  </si>
  <si>
    <t>4386444</t>
  </si>
  <si>
    <t>4398832</t>
  </si>
  <si>
    <t>4413891</t>
  </si>
  <si>
    <t>4427896</t>
  </si>
  <si>
    <t>4431493</t>
  </si>
  <si>
    <t>4421984</t>
  </si>
  <si>
    <t>ENSIGN LABORATORIES PTY. LTD.</t>
  </si>
  <si>
    <t>AUSTRALIA</t>
  </si>
  <si>
    <t>4424761</t>
  </si>
  <si>
    <t>RICHARD PIERIS NATURAL FOAMS LTD.</t>
  </si>
  <si>
    <t>VEGACID 1880 (180 KG DRUM)</t>
  </si>
  <si>
    <t>66.74590</t>
  </si>
  <si>
    <t>4386748</t>
  </si>
  <si>
    <t>4461482</t>
  </si>
  <si>
    <t>4482535</t>
  </si>
  <si>
    <t>70.39110</t>
  </si>
  <si>
    <t>69.10000</t>
  </si>
  <si>
    <t>4482690</t>
  </si>
  <si>
    <t>4485457</t>
  </si>
  <si>
    <t>4503945</t>
  </si>
  <si>
    <t>4509739</t>
  </si>
  <si>
    <t>4509732</t>
  </si>
  <si>
    <t>4511273</t>
  </si>
  <si>
    <t>66.76070</t>
  </si>
  <si>
    <t>4511309</t>
  </si>
  <si>
    <t>4516966</t>
  </si>
  <si>
    <t>SEOHYUN TECHCHEM CORPORATION</t>
  </si>
  <si>
    <t>4518320</t>
  </si>
  <si>
    <t>4551578</t>
  </si>
  <si>
    <t>L'OREAL CANAN KOZMETIK A.S.</t>
  </si>
  <si>
    <t>4516951</t>
  </si>
  <si>
    <t>L'OREAL PAKISTAN PRIVATE LIMITED.</t>
  </si>
  <si>
    <t>4539288</t>
  </si>
  <si>
    <t>66.67800</t>
  </si>
  <si>
    <t xml:space="preserve">VEGAROL 1698 (MB) (25 KG BAG) </t>
  </si>
  <si>
    <t>4539284</t>
  </si>
  <si>
    <t>64.82860</t>
  </si>
  <si>
    <t>64.50000</t>
  </si>
  <si>
    <t>4535106</t>
  </si>
  <si>
    <t>4551664</t>
  </si>
  <si>
    <t>4553249</t>
  </si>
  <si>
    <t>4560654</t>
  </si>
  <si>
    <t>4516932</t>
  </si>
  <si>
    <t>4586268</t>
  </si>
  <si>
    <t>4589497</t>
  </si>
  <si>
    <t>VEGAROL 1898 (50 LBS BAG)</t>
  </si>
  <si>
    <t>4594042</t>
  </si>
  <si>
    <t>4602478</t>
  </si>
  <si>
    <t>4606923</t>
  </si>
  <si>
    <t>4612693</t>
  </si>
  <si>
    <t>4614464</t>
  </si>
  <si>
    <t>4618411</t>
  </si>
  <si>
    <t>4616233</t>
  </si>
  <si>
    <t xml:space="preserve">ITALY </t>
  </si>
  <si>
    <t>4562771</t>
  </si>
  <si>
    <t>4569014</t>
  </si>
  <si>
    <t>4620983</t>
  </si>
  <si>
    <t>4639646</t>
  </si>
  <si>
    <t>4640514</t>
  </si>
  <si>
    <t>VEGAROL 1618 PS (25 KG BAG)</t>
  </si>
  <si>
    <t>4644373</t>
  </si>
  <si>
    <t>65.37360</t>
  </si>
  <si>
    <t>4620906</t>
  </si>
  <si>
    <t>4642995</t>
  </si>
  <si>
    <t>4648105</t>
  </si>
  <si>
    <t>65.50460</t>
  </si>
  <si>
    <t>4658667</t>
  </si>
  <si>
    <t>4660739</t>
  </si>
  <si>
    <t>4648081</t>
  </si>
  <si>
    <t xml:space="preserve">VEGAROL 1898 (MB) (25 KG BAG) </t>
  </si>
  <si>
    <t>4668993</t>
  </si>
  <si>
    <t>4675878</t>
  </si>
  <si>
    <t>4677794</t>
  </si>
  <si>
    <t>4673638</t>
  </si>
  <si>
    <t>PALMITIC ACID 98%  (BEADS FORM) (25 KG BAG)</t>
  </si>
  <si>
    <t>4685735</t>
  </si>
  <si>
    <t>65.41200</t>
  </si>
  <si>
    <t>4686684</t>
  </si>
  <si>
    <t>4690799</t>
  </si>
  <si>
    <t>4725310</t>
  </si>
  <si>
    <t>4730350</t>
  </si>
  <si>
    <t>VEGAROL 1618 50:50 (MB)  (25 KG BAG)</t>
  </si>
  <si>
    <t>VEGAROL 1698 (MB) (25 KG BAG)</t>
  </si>
  <si>
    <t>4739025</t>
  </si>
  <si>
    <t>70.28500</t>
  </si>
  <si>
    <t>68.85000</t>
  </si>
  <si>
    <t>4736304</t>
  </si>
  <si>
    <t>4743108</t>
  </si>
  <si>
    <t>4745722</t>
  </si>
  <si>
    <t>4750502</t>
  </si>
  <si>
    <t>4755307</t>
  </si>
  <si>
    <t>4759109</t>
  </si>
  <si>
    <t>65.44810</t>
  </si>
  <si>
    <t>4759107</t>
  </si>
  <si>
    <t>65.30170</t>
  </si>
  <si>
    <t>4759130</t>
  </si>
  <si>
    <t>4771550</t>
  </si>
  <si>
    <t>4778991</t>
  </si>
  <si>
    <t>VEGAROL 1618 TA (MB) (25 KG BAG)</t>
  </si>
  <si>
    <t>65.47810</t>
  </si>
  <si>
    <t>4775279</t>
  </si>
  <si>
    <t>4778410</t>
  </si>
  <si>
    <t>4778400</t>
  </si>
  <si>
    <t>4782486</t>
  </si>
  <si>
    <t>4786450</t>
  </si>
  <si>
    <t>4736356</t>
  </si>
  <si>
    <t>64.92250</t>
  </si>
  <si>
    <t>4786521</t>
  </si>
  <si>
    <t>4798547</t>
  </si>
  <si>
    <t>4801941</t>
  </si>
  <si>
    <t>4803846</t>
  </si>
  <si>
    <t>4804816</t>
  </si>
  <si>
    <t>4806909</t>
  </si>
  <si>
    <t>4833857</t>
  </si>
  <si>
    <t>4807324</t>
  </si>
  <si>
    <t>4835562</t>
  </si>
  <si>
    <t>4835960</t>
  </si>
  <si>
    <t>4835527</t>
  </si>
  <si>
    <t>VEGAROL 1698 (MB) (250 LBS DRUM)</t>
  </si>
  <si>
    <t>4833228</t>
  </si>
  <si>
    <t>SAUDI BASIC INDUSTRIES CORPORATION</t>
  </si>
  <si>
    <t>STEARIC ACID UTSR</t>
  </si>
  <si>
    <t>SAUDI ARABIA</t>
  </si>
  <si>
    <t>4833860</t>
  </si>
  <si>
    <t>4855447</t>
  </si>
  <si>
    <t>4857280</t>
  </si>
  <si>
    <t>4862643</t>
  </si>
  <si>
    <t>65.07920</t>
  </si>
  <si>
    <t>4861315</t>
  </si>
  <si>
    <t>BIONOVA GLOBAL LIMITED.</t>
  </si>
  <si>
    <t>4874237</t>
  </si>
  <si>
    <t>4874236</t>
  </si>
  <si>
    <t>MAIAN IMP. &amp; EXP. DE PROD. QUIMICOS</t>
  </si>
  <si>
    <t>4884647</t>
  </si>
  <si>
    <t>4890744</t>
  </si>
  <si>
    <t>VEGAROL 22 (500 KG BAG)</t>
  </si>
  <si>
    <t>4902469</t>
  </si>
  <si>
    <t>4914623</t>
  </si>
  <si>
    <t>4917134</t>
  </si>
  <si>
    <t>4942843</t>
  </si>
  <si>
    <t>4942853</t>
  </si>
  <si>
    <t xml:space="preserve">VEGAROL 1698 (MB) (50 LBS BAG) </t>
  </si>
  <si>
    <t>4945914</t>
  </si>
  <si>
    <t>4947218</t>
  </si>
  <si>
    <t>4966520</t>
  </si>
  <si>
    <t>4966584</t>
  </si>
  <si>
    <t>LEVACO CHEMICALS GMBH</t>
  </si>
  <si>
    <t>4991488</t>
  </si>
  <si>
    <t>SARA (HONG KONG) LTD.</t>
  </si>
  <si>
    <t>4970237</t>
  </si>
  <si>
    <t>4994512</t>
  </si>
  <si>
    <t>4975055</t>
  </si>
  <si>
    <t>4998293</t>
  </si>
  <si>
    <t>9114750013</t>
  </si>
  <si>
    <t>4674766</t>
  </si>
  <si>
    <t>PT BEIERSDORF INDONESIA</t>
  </si>
  <si>
    <t>70.66390</t>
  </si>
  <si>
    <t>9114750014</t>
  </si>
  <si>
    <t>4673217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</si>
</sst>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#,##0.000"/>
    <numFmt numFmtId="167" formatCode="0.0%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2"/>
      <name val="Arial"/>
      <family val="2"/>
    </font>
    <font>
      <b/>
      <sz val="20"/>
      <color rgb="FFFF0000"/>
      <name val="Arial"/>
      <family val="2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9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" fillId="2" borderId="1" xfId="1" applyFont="1" applyFill="1" applyBorder="1" applyAlignment="1">
      <alignment horizontal="center" vertical="top"/>
    </xf>
    <xf numFmtId="0" fontId="3" fillId="2" borderId="1" xfId="1" applyFont="1" applyFill="1" applyBorder="1" applyAlignment="1">
      <alignment horizontal="center" vertical="top"/>
    </xf>
    <xf numFmtId="0" fontId="1" fillId="0" borderId="0" xfId="1" applyAlignment="1">
      <alignment vertical="top"/>
    </xf>
    <xf numFmtId="43" fontId="4" fillId="3" borderId="2" xfId="2" applyFont="1" applyFill="1" applyBorder="1" applyAlignment="1">
      <alignment horizontal="center" vertical="center" wrapText="1"/>
    </xf>
    <xf numFmtId="43" fontId="4" fillId="3" borderId="2" xfId="2" applyNumberFormat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/>
    </xf>
    <xf numFmtId="0" fontId="5" fillId="0" borderId="2" xfId="1" applyNumberFormat="1" applyFont="1" applyBorder="1" applyAlignment="1">
      <alignment horizontal="center" vertical="top"/>
    </xf>
    <xf numFmtId="14" fontId="5" fillId="0" borderId="2" xfId="1" applyNumberFormat="1" applyFont="1" applyBorder="1" applyAlignment="1">
      <alignment horizontal="center" vertical="top"/>
    </xf>
    <xf numFmtId="14" fontId="5" fillId="0" borderId="2" xfId="1" quotePrefix="1" applyNumberFormat="1" applyFont="1" applyBorder="1" applyAlignment="1">
      <alignment horizontal="center" vertical="top"/>
    </xf>
    <xf numFmtId="0" fontId="6" fillId="0" borderId="2" xfId="1" applyFont="1" applyBorder="1" applyAlignment="1">
      <alignment horizontal="center" vertical="center"/>
    </xf>
    <xf numFmtId="0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top"/>
    </xf>
    <xf numFmtId="164" fontId="5" fillId="0" borderId="2" xfId="1" applyNumberFormat="1" applyFont="1" applyBorder="1" applyAlignment="1">
      <alignment horizontal="center" vertical="top"/>
    </xf>
    <xf numFmtId="43" fontId="6" fillId="0" borderId="2" xfId="2" applyFont="1" applyBorder="1" applyAlignment="1">
      <alignment horizontal="center" vertical="top"/>
    </xf>
    <xf numFmtId="43" fontId="6" fillId="0" borderId="2" xfId="2" quotePrefix="1" applyFont="1" applyBorder="1" applyAlignment="1">
      <alignment horizontal="center" vertical="top"/>
    </xf>
    <xf numFmtId="0" fontId="5" fillId="0" borderId="2" xfId="1" applyFont="1" applyFill="1" applyBorder="1" applyAlignment="1">
      <alignment horizontal="center" vertical="top"/>
    </xf>
    <xf numFmtId="0" fontId="6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10" fontId="6" fillId="0" borderId="2" xfId="2" quotePrefix="1" applyNumberFormat="1" applyFont="1" applyBorder="1" applyAlignment="1">
      <alignment horizontal="center" vertical="top"/>
    </xf>
    <xf numFmtId="0" fontId="1" fillId="0" borderId="2" xfId="1" applyFont="1" applyBorder="1" applyAlignment="1">
      <alignment horizontal="center" vertical="top"/>
    </xf>
    <xf numFmtId="165" fontId="1" fillId="0" borderId="2" xfId="1" applyNumberFormat="1" applyFont="1" applyBorder="1" applyAlignment="1">
      <alignment horizontal="center" vertical="top"/>
    </xf>
    <xf numFmtId="43" fontId="4" fillId="0" borderId="2" xfId="2" applyFont="1" applyBorder="1" applyAlignment="1">
      <alignment horizontal="center" vertical="top"/>
    </xf>
    <xf numFmtId="43" fontId="5" fillId="0" borderId="2" xfId="2" applyFont="1" applyBorder="1" applyAlignment="1">
      <alignment horizontal="center" vertical="top"/>
    </xf>
    <xf numFmtId="0" fontId="1" fillId="0" borderId="0" xfId="1" applyAlignment="1">
      <alignment horizontal="center" vertical="top"/>
    </xf>
    <xf numFmtId="43" fontId="1" fillId="0" borderId="0" xfId="1" applyNumberFormat="1" applyAlignment="1">
      <alignment horizontal="center" vertical="top"/>
    </xf>
    <xf numFmtId="0" fontId="7" fillId="0" borderId="0" xfId="1" applyFont="1" applyAlignment="1">
      <alignment horizontal="center" vertical="top"/>
    </xf>
    <xf numFmtId="43" fontId="1" fillId="0" borderId="0" xfId="1" applyNumberFormat="1" applyAlignment="1">
      <alignment vertical="top"/>
    </xf>
    <xf numFmtId="0" fontId="7" fillId="0" borderId="0" xfId="1" applyFont="1" applyAlignment="1">
      <alignment vertical="top"/>
    </xf>
    <xf numFmtId="0" fontId="5" fillId="0" borderId="2" xfId="1" applyFont="1" applyBorder="1" applyAlignment="1">
      <alignment vertical="top"/>
    </xf>
    <xf numFmtId="0" fontId="4" fillId="0" borderId="2" xfId="1" applyFont="1" applyBorder="1" applyAlignment="1">
      <alignment vertical="top"/>
    </xf>
    <xf numFmtId="0" fontId="4" fillId="0" borderId="3" xfId="1" applyFont="1" applyBorder="1" applyAlignment="1">
      <alignment horizontal="center" vertical="top"/>
    </xf>
    <xf numFmtId="0" fontId="4" fillId="0" borderId="4" xfId="1" applyFont="1" applyBorder="1" applyAlignment="1">
      <alignment horizontal="center" vertical="top"/>
    </xf>
    <xf numFmtId="0" fontId="4" fillId="0" borderId="5" xfId="1" applyFont="1" applyBorder="1" applyAlignment="1">
      <alignment horizontal="center" vertical="top"/>
    </xf>
    <xf numFmtId="2" fontId="5" fillId="0" borderId="2" xfId="1" applyNumberFormat="1" applyFont="1" applyBorder="1" applyAlignment="1">
      <alignment horizontal="center" vertical="top"/>
    </xf>
    <xf numFmtId="2" fontId="5" fillId="0" borderId="2" xfId="1" applyNumberFormat="1" applyFont="1" applyBorder="1" applyAlignment="1">
      <alignment vertical="top"/>
    </xf>
    <xf numFmtId="9" fontId="5" fillId="0" borderId="2" xfId="1" applyNumberFormat="1" applyFont="1" applyBorder="1" applyAlignment="1">
      <alignment horizontal="center" vertical="top"/>
    </xf>
    <xf numFmtId="4" fontId="5" fillId="0" borderId="2" xfId="1" applyNumberFormat="1" applyFont="1" applyBorder="1" applyAlignment="1">
      <alignment horizontal="right" vertical="top"/>
    </xf>
    <xf numFmtId="166" fontId="5" fillId="0" borderId="2" xfId="1" applyNumberFormat="1" applyFont="1" applyBorder="1" applyAlignment="1">
      <alignment horizontal="right" vertical="top"/>
    </xf>
    <xf numFmtId="2" fontId="5" fillId="0" borderId="2" xfId="1" quotePrefix="1" applyNumberFormat="1" applyFont="1" applyBorder="1" applyAlignment="1">
      <alignment horizontal="center" vertical="top"/>
    </xf>
    <xf numFmtId="0" fontId="5" fillId="0" borderId="2" xfId="1" applyNumberFormat="1" applyFont="1" applyBorder="1" applyAlignment="1">
      <alignment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NumberFormat="1" applyFont="1" applyBorder="1" applyAlignment="1">
      <alignment horizontal="left" vertical="center"/>
    </xf>
    <xf numFmtId="0" fontId="5" fillId="0" borderId="2" xfId="1" applyFont="1" applyBorder="1" applyAlignment="1">
      <alignment vertical="center"/>
    </xf>
    <xf numFmtId="0" fontId="5" fillId="0" borderId="2" xfId="1" applyFont="1" applyBorder="1" applyAlignment="1">
      <alignment horizontal="left" vertical="center" wrapText="1"/>
    </xf>
    <xf numFmtId="2" fontId="5" fillId="0" borderId="2" xfId="1" applyNumberFormat="1" applyFont="1" applyBorder="1" applyAlignment="1">
      <alignment horizontal="right" vertical="top"/>
    </xf>
    <xf numFmtId="43" fontId="4" fillId="4" borderId="2" xfId="2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left" vertical="top"/>
    </xf>
    <xf numFmtId="0" fontId="8" fillId="2" borderId="1" xfId="1" applyFont="1" applyFill="1" applyBorder="1" applyAlignment="1">
      <alignment horizontal="left" vertical="top"/>
    </xf>
    <xf numFmtId="166" fontId="5" fillId="0" borderId="2" xfId="1" applyNumberFormat="1" applyFont="1" applyBorder="1" applyAlignment="1">
      <alignment horizontal="center" vertical="top"/>
    </xf>
    <xf numFmtId="43" fontId="5" fillId="0" borderId="2" xfId="1" applyNumberFormat="1" applyFont="1" applyBorder="1" applyAlignment="1">
      <alignment vertical="top"/>
    </xf>
    <xf numFmtId="9" fontId="5" fillId="0" borderId="2" xfId="3" applyFont="1" applyBorder="1" applyAlignment="1">
      <alignment horizontal="center" vertical="top"/>
    </xf>
    <xf numFmtId="10" fontId="5" fillId="0" borderId="2" xfId="1" applyNumberFormat="1" applyFont="1" applyBorder="1" applyAlignment="1">
      <alignment horizontal="center" vertical="top"/>
    </xf>
    <xf numFmtId="2" fontId="3" fillId="0" borderId="2" xfId="1" applyNumberFormat="1" applyFont="1" applyBorder="1" applyAlignment="1">
      <alignment vertical="top"/>
    </xf>
    <xf numFmtId="0" fontId="9" fillId="0" borderId="2" xfId="1" applyFont="1" applyBorder="1" applyAlignment="1">
      <alignment vertical="top"/>
    </xf>
    <xf numFmtId="0" fontId="3" fillId="0" borderId="2" xfId="1" applyFont="1" applyBorder="1" applyAlignment="1">
      <alignment vertical="top"/>
    </xf>
    <xf numFmtId="43" fontId="5" fillId="0" borderId="2" xfId="1" applyNumberFormat="1" applyFont="1" applyBorder="1" applyAlignment="1">
      <alignment horizontal="right" vertical="top"/>
    </xf>
    <xf numFmtId="43" fontId="5" fillId="0" borderId="2" xfId="2" applyFont="1" applyBorder="1" applyAlignment="1">
      <alignment vertical="top"/>
    </xf>
    <xf numFmtId="0" fontId="5" fillId="0" borderId="5" xfId="1" applyFont="1" applyBorder="1" applyAlignment="1">
      <alignment vertical="top"/>
    </xf>
    <xf numFmtId="166" fontId="5" fillId="0" borderId="4" xfId="1" applyNumberFormat="1" applyFont="1" applyBorder="1" applyAlignment="1">
      <alignment horizontal="right" vertical="top"/>
    </xf>
    <xf numFmtId="0" fontId="5" fillId="0" borderId="4" xfId="1" applyFont="1" applyBorder="1" applyAlignment="1">
      <alignment horizontal="center" vertical="top"/>
    </xf>
    <xf numFmtId="4" fontId="5" fillId="0" borderId="3" xfId="1" applyNumberFormat="1" applyFont="1" applyBorder="1" applyAlignment="1">
      <alignment horizontal="right" vertical="top"/>
    </xf>
    <xf numFmtId="4" fontId="1" fillId="0" borderId="0" xfId="1" applyNumberFormat="1" applyAlignment="1">
      <alignment vertical="top"/>
    </xf>
    <xf numFmtId="2" fontId="1" fillId="0" borderId="0" xfId="1" applyNumberFormat="1" applyAlignment="1">
      <alignment vertical="top"/>
    </xf>
    <xf numFmtId="0" fontId="5" fillId="0" borderId="2" xfId="1" applyFont="1" applyBorder="1" applyAlignment="1">
      <alignment horizontal="right" vertical="top"/>
    </xf>
    <xf numFmtId="10" fontId="5" fillId="0" borderId="2" xfId="2" applyNumberFormat="1" applyFont="1" applyBorder="1" applyAlignment="1">
      <alignment horizontal="center" vertical="top"/>
    </xf>
    <xf numFmtId="0" fontId="10" fillId="5" borderId="0" xfId="1" applyFont="1" applyFill="1" applyAlignment="1">
      <alignment vertical="top"/>
    </xf>
    <xf numFmtId="0" fontId="11" fillId="5" borderId="0" xfId="1" applyFont="1" applyFill="1" applyAlignment="1">
      <alignment vertical="top"/>
    </xf>
    <xf numFmtId="0" fontId="5" fillId="0" borderId="2" xfId="1" applyFont="1" applyBorder="1" applyAlignment="1">
      <alignment horizontal="center"/>
    </xf>
    <xf numFmtId="49" fontId="5" fillId="0" borderId="2" xfId="1" applyNumberFormat="1" applyFont="1" applyFill="1" applyBorder="1" applyAlignment="1">
      <alignment horizontal="center"/>
    </xf>
    <xf numFmtId="14" fontId="5" fillId="0" borderId="2" xfId="1" applyNumberFormat="1" applyFont="1" applyFill="1" applyBorder="1" applyAlignment="1">
      <alignment horizontal="center"/>
    </xf>
    <xf numFmtId="14" fontId="5" fillId="0" borderId="2" xfId="1" quotePrefix="1" applyNumberFormat="1" applyFont="1" applyBorder="1" applyAlignment="1">
      <alignment horizontal="center"/>
    </xf>
    <xf numFmtId="14" fontId="5" fillId="0" borderId="2" xfId="1" applyNumberFormat="1" applyFont="1" applyBorder="1" applyAlignment="1">
      <alignment horizontal="center"/>
    </xf>
    <xf numFmtId="49" fontId="5" fillId="0" borderId="2" xfId="1" applyNumberFormat="1" applyFont="1" applyFill="1" applyBorder="1" applyAlignment="1">
      <alignment horizontal="left"/>
    </xf>
    <xf numFmtId="0" fontId="5" fillId="0" borderId="2" xfId="1" applyFont="1" applyBorder="1" applyAlignment="1">
      <alignment horizontal="center" wrapText="1"/>
    </xf>
    <xf numFmtId="0" fontId="5" fillId="0" borderId="2" xfId="1" applyNumberFormat="1" applyFont="1" applyBorder="1" applyAlignment="1">
      <alignment horizontal="center"/>
    </xf>
    <xf numFmtId="166" fontId="5" fillId="0" borderId="2" xfId="1" applyNumberFormat="1" applyFont="1" applyFill="1" applyBorder="1" applyAlignment="1">
      <alignment horizontal="center"/>
    </xf>
    <xf numFmtId="4" fontId="5" fillId="0" borderId="2" xfId="1" applyNumberFormat="1" applyFont="1" applyFill="1" applyBorder="1" applyAlignment="1">
      <alignment horizontal="center"/>
    </xf>
    <xf numFmtId="4" fontId="5" fillId="0" borderId="2" xfId="1" applyNumberFormat="1" applyFont="1" applyFill="1" applyBorder="1" applyAlignment="1">
      <alignment horizontal="right"/>
    </xf>
    <xf numFmtId="0" fontId="1" fillId="0" borderId="0" xfId="1" applyFont="1" applyAlignment="1">
      <alignment vertical="top"/>
    </xf>
    <xf numFmtId="0" fontId="10" fillId="6" borderId="0" xfId="1" applyFont="1" applyFill="1" applyAlignment="1">
      <alignment vertical="top"/>
    </xf>
    <xf numFmtId="0" fontId="11" fillId="6" borderId="0" xfId="1" applyFont="1" applyFill="1" applyAlignment="1">
      <alignment vertical="top"/>
    </xf>
    <xf numFmtId="0" fontId="1" fillId="6" borderId="0" xfId="1" applyFill="1" applyAlignment="1">
      <alignment vertical="top"/>
    </xf>
    <xf numFmtId="0" fontId="5" fillId="0" borderId="2" xfId="1" applyFont="1" applyBorder="1" applyAlignment="1"/>
    <xf numFmtId="166" fontId="5" fillId="0" borderId="2" xfId="1" applyNumberFormat="1" applyFont="1" applyBorder="1" applyAlignment="1">
      <alignment horizontal="center"/>
    </xf>
    <xf numFmtId="4" fontId="5" fillId="0" borderId="2" xfId="1" applyNumberFormat="1" applyFont="1" applyBorder="1" applyAlignment="1">
      <alignment horizontal="right"/>
    </xf>
    <xf numFmtId="2" fontId="5" fillId="0" borderId="2" xfId="1" applyNumberFormat="1" applyFont="1" applyBorder="1" applyAlignment="1">
      <alignment horizontal="center"/>
    </xf>
    <xf numFmtId="43" fontId="5" fillId="0" borderId="2" xfId="2" applyFont="1" applyBorder="1" applyAlignment="1"/>
    <xf numFmtId="9" fontId="5" fillId="0" borderId="2" xfId="1" applyNumberFormat="1" applyFont="1" applyBorder="1" applyAlignment="1">
      <alignment horizontal="center"/>
    </xf>
    <xf numFmtId="43" fontId="5" fillId="0" borderId="2" xfId="1" applyNumberFormat="1" applyFont="1" applyBorder="1" applyAlignment="1">
      <alignment horizontal="right"/>
    </xf>
    <xf numFmtId="10" fontId="5" fillId="0" borderId="2" xfId="1" applyNumberFormat="1" applyFont="1" applyBorder="1" applyAlignment="1">
      <alignment horizontal="center"/>
    </xf>
    <xf numFmtId="43" fontId="5" fillId="0" borderId="2" xfId="2" applyFont="1" applyBorder="1" applyAlignment="1">
      <alignment horizontal="right"/>
    </xf>
    <xf numFmtId="166" fontId="5" fillId="0" borderId="2" xfId="1" applyNumberFormat="1" applyFont="1" applyBorder="1" applyAlignment="1">
      <alignment horizontal="right"/>
    </xf>
    <xf numFmtId="2" fontId="5" fillId="0" borderId="2" xfId="1" applyNumberFormat="1" applyFont="1" applyBorder="1" applyAlignment="1">
      <alignment horizontal="right"/>
    </xf>
    <xf numFmtId="9" fontId="5" fillId="0" borderId="2" xfId="2" applyNumberFormat="1" applyFont="1" applyBorder="1" applyAlignment="1">
      <alignment horizontal="center"/>
    </xf>
    <xf numFmtId="43" fontId="5" fillId="0" borderId="2" xfId="1" applyNumberFormat="1" applyFont="1" applyBorder="1" applyAlignment="1"/>
    <xf numFmtId="0" fontId="12" fillId="0" borderId="2" xfId="1" applyFont="1" applyBorder="1" applyAlignment="1">
      <alignment horizontal="center"/>
    </xf>
    <xf numFmtId="14" fontId="12" fillId="0" borderId="2" xfId="1" applyNumberFormat="1" applyFont="1" applyBorder="1" applyAlignment="1">
      <alignment horizontal="center"/>
    </xf>
    <xf numFmtId="14" fontId="12" fillId="0" borderId="2" xfId="1" quotePrefix="1" applyNumberFormat="1" applyFont="1" applyBorder="1" applyAlignment="1">
      <alignment horizontal="center"/>
    </xf>
    <xf numFmtId="0" fontId="12" fillId="0" borderId="2" xfId="1" applyFont="1" applyBorder="1" applyAlignment="1"/>
    <xf numFmtId="166" fontId="12" fillId="0" borderId="2" xfId="1" applyNumberFormat="1" applyFont="1" applyBorder="1" applyAlignment="1">
      <alignment horizontal="right"/>
    </xf>
    <xf numFmtId="4" fontId="12" fillId="0" borderId="2" xfId="1" applyNumberFormat="1" applyFont="1" applyBorder="1" applyAlignment="1">
      <alignment horizontal="right"/>
    </xf>
    <xf numFmtId="165" fontId="12" fillId="0" borderId="2" xfId="1" applyNumberFormat="1" applyFont="1" applyFill="1" applyBorder="1" applyAlignment="1">
      <alignment horizontal="right"/>
    </xf>
    <xf numFmtId="9" fontId="12" fillId="0" borderId="2" xfId="3" applyFont="1" applyBorder="1" applyAlignment="1">
      <alignment horizontal="center"/>
    </xf>
    <xf numFmtId="167" fontId="12" fillId="0" borderId="2" xfId="3" applyNumberFormat="1" applyFont="1" applyBorder="1" applyAlignment="1">
      <alignment horizontal="center"/>
    </xf>
    <xf numFmtId="0" fontId="12" fillId="0" borderId="5" xfId="1" applyFont="1" applyBorder="1" applyAlignment="1">
      <alignment horizontal="center"/>
    </xf>
    <xf numFmtId="4" fontId="12" fillId="6" borderId="2" xfId="1" applyNumberFormat="1" applyFont="1" applyFill="1" applyBorder="1" applyAlignment="1">
      <alignment horizontal="right"/>
    </xf>
    <xf numFmtId="4" fontId="12" fillId="0" borderId="6" xfId="1" applyNumberFormat="1" applyFont="1" applyBorder="1" applyAlignment="1">
      <alignment horizontal="right"/>
    </xf>
    <xf numFmtId="0" fontId="12" fillId="0" borderId="2" xfId="1" applyFont="1" applyBorder="1" applyAlignment="1">
      <alignment horizontal="center" vertical="top"/>
    </xf>
    <xf numFmtId="166" fontId="12" fillId="0" borderId="2" xfId="1" applyNumberFormat="1" applyFont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43" fontId="12" fillId="0" borderId="2" xfId="2" applyFont="1" applyBorder="1" applyAlignment="1">
      <alignment horizontal="right"/>
    </xf>
    <xf numFmtId="10" fontId="12" fillId="0" borderId="2" xfId="3" applyNumberFormat="1" applyFont="1" applyBorder="1" applyAlignment="1">
      <alignment horizontal="center"/>
    </xf>
    <xf numFmtId="43" fontId="0" fillId="0" borderId="2" xfId="2" applyFont="1" applyBorder="1" applyAlignment="1"/>
    <xf numFmtId="0" fontId="10" fillId="0" borderId="0" xfId="1" applyFont="1" applyAlignment="1">
      <alignment vertical="top"/>
    </xf>
    <xf numFmtId="0" fontId="13" fillId="0" borderId="0" xfId="1" applyFont="1" applyAlignment="1">
      <alignment vertical="top"/>
    </xf>
    <xf numFmtId="9" fontId="12" fillId="0" borderId="2" xfId="1" applyNumberFormat="1" applyFont="1" applyBorder="1" applyAlignment="1">
      <alignment horizontal="center"/>
    </xf>
    <xf numFmtId="43" fontId="12" fillId="0" borderId="2" xfId="2" applyFont="1" applyBorder="1" applyAlignment="1">
      <alignment horizontal="center"/>
    </xf>
    <xf numFmtId="10" fontId="12" fillId="0" borderId="2" xfId="1" applyNumberFormat="1" applyFont="1" applyBorder="1" applyAlignment="1">
      <alignment horizontal="center"/>
    </xf>
    <xf numFmtId="165" fontId="12" fillId="0" borderId="2" xfId="1" applyNumberFormat="1" applyFont="1" applyBorder="1" applyAlignment="1">
      <alignment horizontal="center"/>
    </xf>
    <xf numFmtId="0" fontId="12" fillId="6" borderId="2" xfId="1" applyFont="1" applyFill="1" applyBorder="1" applyAlignment="1">
      <alignment horizontal="center"/>
    </xf>
    <xf numFmtId="14" fontId="12" fillId="6" borderId="2" xfId="1" applyNumberFormat="1" applyFont="1" applyFill="1" applyBorder="1" applyAlignment="1">
      <alignment horizontal="center"/>
    </xf>
    <xf numFmtId="0" fontId="12" fillId="0" borderId="0" xfId="1" applyFont="1" applyFill="1" applyAlignment="1"/>
    <xf numFmtId="0" fontId="12" fillId="0" borderId="2" xfId="1" applyFont="1" applyFill="1" applyBorder="1" applyAlignment="1">
      <alignment horizontal="center"/>
    </xf>
  </cellXfs>
  <cellStyles count="4">
    <cellStyle name="Comma 2" xfId="2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tabSelected="1" topLeftCell="B1" zoomScaleNormal="100" workbookViewId="0">
      <selection activeCell="E7" sqref="E7"/>
    </sheetView>
  </sheetViews>
  <sheetFormatPr defaultRowHeight="18.75" customHeight="1" x14ac:dyDescent="0.25"/>
  <cols>
    <col min="1" max="1" width="6.5703125" style="3" customWidth="1"/>
    <col min="2" max="2" width="9.5703125" style="3" bestFit="1" customWidth="1"/>
    <col min="3" max="3" width="15.28515625" style="3" bestFit="1" customWidth="1"/>
    <col min="4" max="6" width="10.42578125" style="3" customWidth="1"/>
    <col min="7" max="7" width="10" style="3" hidden="1" customWidth="1"/>
    <col min="8" max="8" width="30.5703125" style="3" bestFit="1" customWidth="1"/>
    <col min="9" max="9" width="16.7109375" style="3" hidden="1" customWidth="1"/>
    <col min="10" max="10" width="9.85546875" style="3" hidden="1" customWidth="1"/>
    <col min="11" max="11" width="10" style="3" customWidth="1"/>
    <col min="12" max="12" width="7.42578125" style="3" hidden="1" customWidth="1"/>
    <col min="13" max="13" width="35.28515625" style="3" bestFit="1" customWidth="1"/>
    <col min="14" max="14" width="8.42578125" style="27" customWidth="1"/>
    <col min="15" max="15" width="7.7109375" style="3" customWidth="1"/>
    <col min="16" max="16" width="10.42578125" style="3" bestFit="1" customWidth="1"/>
    <col min="17" max="17" width="9.5703125" style="3" customWidth="1"/>
    <col min="18" max="18" width="13" style="3" bestFit="1" customWidth="1"/>
    <col min="19" max="19" width="9.42578125" style="3" customWidth="1"/>
    <col min="20" max="20" width="14.140625" style="3" customWidth="1"/>
    <col min="21" max="21" width="9.7109375" style="3" bestFit="1" customWidth="1"/>
    <col min="22" max="22" width="14.28515625" style="3" customWidth="1"/>
    <col min="23" max="23" width="9.7109375" style="3" customWidth="1"/>
    <col min="24" max="24" width="13.140625" style="3" customWidth="1"/>
    <col min="25" max="25" width="15.7109375" style="3" customWidth="1"/>
    <col min="26" max="26" width="13.28515625" style="3" customWidth="1"/>
    <col min="27" max="16384" width="9.140625" style="3"/>
  </cols>
  <sheetData>
    <row r="1" spans="1:26" ht="36.75" customHeight="1" x14ac:dyDescent="0.2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6.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4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5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</row>
    <row r="3" spans="1:26" ht="18.75" customHeight="1" x14ac:dyDescent="0.25">
      <c r="A3" s="6">
        <v>1</v>
      </c>
      <c r="B3" s="6" t="s">
        <v>26</v>
      </c>
      <c r="C3" s="7">
        <v>9103651113</v>
      </c>
      <c r="D3" s="8">
        <v>42462</v>
      </c>
      <c r="E3" s="9" t="s">
        <v>27</v>
      </c>
      <c r="F3" s="8" t="s">
        <v>28</v>
      </c>
      <c r="G3" s="7">
        <v>54550001</v>
      </c>
      <c r="H3" s="6" t="s">
        <v>29</v>
      </c>
      <c r="I3" s="10" t="s">
        <v>30</v>
      </c>
      <c r="J3" s="11" t="s">
        <v>31</v>
      </c>
      <c r="K3" s="6" t="s">
        <v>31</v>
      </c>
      <c r="L3" s="12" t="s">
        <v>32</v>
      </c>
      <c r="M3" s="6" t="s">
        <v>33</v>
      </c>
      <c r="N3" s="13">
        <v>18.600000000000001</v>
      </c>
      <c r="O3" s="6" t="s">
        <v>34</v>
      </c>
      <c r="P3" s="6" t="s">
        <v>35</v>
      </c>
      <c r="Q3" s="6" t="s">
        <v>36</v>
      </c>
      <c r="R3" s="14">
        <v>1483338.8</v>
      </c>
      <c r="S3" s="14">
        <v>1</v>
      </c>
      <c r="T3" s="14">
        <f>R3*S3</f>
        <v>1483338.8</v>
      </c>
      <c r="U3" s="14">
        <v>2</v>
      </c>
      <c r="V3" s="14">
        <f>T3*U3%</f>
        <v>29666.776000000002</v>
      </c>
      <c r="W3" s="15" t="s">
        <v>37</v>
      </c>
      <c r="X3" s="15" t="s">
        <v>37</v>
      </c>
      <c r="Y3" s="16" t="s">
        <v>38</v>
      </c>
      <c r="Z3" s="16" t="s">
        <v>39</v>
      </c>
    </row>
    <row r="4" spans="1:26" ht="18.75" customHeight="1" x14ac:dyDescent="0.25">
      <c r="A4" s="6">
        <v>2</v>
      </c>
      <c r="B4" s="6" t="s">
        <v>26</v>
      </c>
      <c r="C4" s="7">
        <v>9103651113</v>
      </c>
      <c r="D4" s="8">
        <v>42462</v>
      </c>
      <c r="E4" s="9" t="s">
        <v>27</v>
      </c>
      <c r="F4" s="8" t="s">
        <v>28</v>
      </c>
      <c r="G4" s="7">
        <v>54550001</v>
      </c>
      <c r="H4" s="6" t="s">
        <v>29</v>
      </c>
      <c r="I4" s="10" t="s">
        <v>30</v>
      </c>
      <c r="J4" s="11" t="s">
        <v>31</v>
      </c>
      <c r="K4" s="6" t="s">
        <v>31</v>
      </c>
      <c r="L4" s="12" t="s">
        <v>32</v>
      </c>
      <c r="M4" s="6" t="s">
        <v>33</v>
      </c>
      <c r="N4" s="13">
        <v>18.649999999999999</v>
      </c>
      <c r="O4" s="6" t="s">
        <v>34</v>
      </c>
      <c r="P4" s="6" t="s">
        <v>35</v>
      </c>
      <c r="Q4" s="6" t="s">
        <v>36</v>
      </c>
      <c r="R4" s="14">
        <v>1487405.7</v>
      </c>
      <c r="S4" s="14">
        <v>1</v>
      </c>
      <c r="T4" s="14">
        <f t="shared" ref="T4:T67" si="0">R4*S4</f>
        <v>1487405.7</v>
      </c>
      <c r="U4" s="14">
        <v>2</v>
      </c>
      <c r="V4" s="14">
        <f t="shared" ref="V4:V67" si="1">T4*U4%</f>
        <v>29748.114000000001</v>
      </c>
      <c r="W4" s="15" t="s">
        <v>37</v>
      </c>
      <c r="X4" s="15" t="s">
        <v>37</v>
      </c>
      <c r="Y4" s="16" t="s">
        <v>38</v>
      </c>
      <c r="Z4" s="16" t="s">
        <v>39</v>
      </c>
    </row>
    <row r="5" spans="1:26" ht="18.75" customHeight="1" x14ac:dyDescent="0.25">
      <c r="A5" s="6">
        <v>3</v>
      </c>
      <c r="B5" s="6" t="s">
        <v>26</v>
      </c>
      <c r="C5" s="7">
        <v>9103651113</v>
      </c>
      <c r="D5" s="8">
        <v>42462</v>
      </c>
      <c r="E5" s="9" t="s">
        <v>27</v>
      </c>
      <c r="F5" s="8" t="s">
        <v>28</v>
      </c>
      <c r="G5" s="7">
        <v>54550001</v>
      </c>
      <c r="H5" s="6" t="s">
        <v>29</v>
      </c>
      <c r="I5" s="10" t="s">
        <v>30</v>
      </c>
      <c r="J5" s="11" t="s">
        <v>31</v>
      </c>
      <c r="K5" s="6" t="s">
        <v>31</v>
      </c>
      <c r="L5" s="12" t="s">
        <v>32</v>
      </c>
      <c r="M5" s="6" t="s">
        <v>33</v>
      </c>
      <c r="N5" s="13">
        <v>18.52</v>
      </c>
      <c r="O5" s="6" t="s">
        <v>34</v>
      </c>
      <c r="P5" s="6" t="s">
        <v>35</v>
      </c>
      <c r="Q5" s="6" t="s">
        <v>36</v>
      </c>
      <c r="R5" s="14">
        <v>1476831.76</v>
      </c>
      <c r="S5" s="14">
        <v>1</v>
      </c>
      <c r="T5" s="14">
        <f t="shared" si="0"/>
        <v>1476831.76</v>
      </c>
      <c r="U5" s="14">
        <v>2</v>
      </c>
      <c r="V5" s="14">
        <f t="shared" si="1"/>
        <v>29536.635200000001</v>
      </c>
      <c r="W5" s="15" t="s">
        <v>37</v>
      </c>
      <c r="X5" s="15" t="s">
        <v>37</v>
      </c>
      <c r="Y5" s="16" t="s">
        <v>38</v>
      </c>
      <c r="Z5" s="16" t="s">
        <v>39</v>
      </c>
    </row>
    <row r="6" spans="1:26" ht="18.75" customHeight="1" x14ac:dyDescent="0.25">
      <c r="A6" s="6">
        <v>4</v>
      </c>
      <c r="B6" s="6" t="s">
        <v>26</v>
      </c>
      <c r="C6" s="7">
        <v>9103651113</v>
      </c>
      <c r="D6" s="8">
        <v>42462</v>
      </c>
      <c r="E6" s="9" t="s">
        <v>27</v>
      </c>
      <c r="F6" s="8" t="s">
        <v>28</v>
      </c>
      <c r="G6" s="7">
        <v>54550001</v>
      </c>
      <c r="H6" s="6" t="s">
        <v>29</v>
      </c>
      <c r="I6" s="10" t="s">
        <v>30</v>
      </c>
      <c r="J6" s="11" t="s">
        <v>31</v>
      </c>
      <c r="K6" s="6" t="s">
        <v>31</v>
      </c>
      <c r="L6" s="12" t="s">
        <v>32</v>
      </c>
      <c r="M6" s="6" t="s">
        <v>33</v>
      </c>
      <c r="N6" s="13">
        <v>18.5</v>
      </c>
      <c r="O6" s="6" t="s">
        <v>34</v>
      </c>
      <c r="P6" s="6" t="s">
        <v>35</v>
      </c>
      <c r="Q6" s="6" t="s">
        <v>36</v>
      </c>
      <c r="R6" s="14">
        <v>1475205</v>
      </c>
      <c r="S6" s="14">
        <v>1</v>
      </c>
      <c r="T6" s="14">
        <f t="shared" si="0"/>
        <v>1475205</v>
      </c>
      <c r="U6" s="14">
        <v>2</v>
      </c>
      <c r="V6" s="14">
        <f t="shared" si="1"/>
        <v>29504.100000000002</v>
      </c>
      <c r="W6" s="15" t="s">
        <v>37</v>
      </c>
      <c r="X6" s="15" t="s">
        <v>37</v>
      </c>
      <c r="Y6" s="16" t="s">
        <v>38</v>
      </c>
      <c r="Z6" s="16" t="s">
        <v>39</v>
      </c>
    </row>
    <row r="7" spans="1:26" ht="18.75" customHeight="1" x14ac:dyDescent="0.25">
      <c r="A7" s="6">
        <v>5</v>
      </c>
      <c r="B7" s="6" t="s">
        <v>26</v>
      </c>
      <c r="C7" s="7">
        <v>9103651113</v>
      </c>
      <c r="D7" s="8">
        <v>42462</v>
      </c>
      <c r="E7" s="9" t="s">
        <v>27</v>
      </c>
      <c r="F7" s="8" t="s">
        <v>28</v>
      </c>
      <c r="G7" s="7">
        <v>54550001</v>
      </c>
      <c r="H7" s="6" t="s">
        <v>29</v>
      </c>
      <c r="I7" s="10" t="s">
        <v>30</v>
      </c>
      <c r="J7" s="11" t="s">
        <v>31</v>
      </c>
      <c r="K7" s="6" t="s">
        <v>31</v>
      </c>
      <c r="L7" s="12" t="s">
        <v>32</v>
      </c>
      <c r="M7" s="6" t="s">
        <v>33</v>
      </c>
      <c r="N7" s="13">
        <v>18.84</v>
      </c>
      <c r="O7" s="6" t="s">
        <v>34</v>
      </c>
      <c r="P7" s="6" t="s">
        <v>35</v>
      </c>
      <c r="Q7" s="6" t="s">
        <v>36</v>
      </c>
      <c r="R7" s="14">
        <v>1502859.92</v>
      </c>
      <c r="S7" s="14">
        <v>1</v>
      </c>
      <c r="T7" s="14">
        <f t="shared" si="0"/>
        <v>1502859.92</v>
      </c>
      <c r="U7" s="14">
        <v>2</v>
      </c>
      <c r="V7" s="14">
        <f t="shared" si="1"/>
        <v>30057.198399999997</v>
      </c>
      <c r="W7" s="15" t="s">
        <v>37</v>
      </c>
      <c r="X7" s="15" t="s">
        <v>37</v>
      </c>
      <c r="Y7" s="16" t="s">
        <v>38</v>
      </c>
      <c r="Z7" s="16" t="s">
        <v>39</v>
      </c>
    </row>
    <row r="8" spans="1:26" ht="18.75" customHeight="1" x14ac:dyDescent="0.25">
      <c r="A8" s="6">
        <v>6</v>
      </c>
      <c r="B8" s="6" t="s">
        <v>26</v>
      </c>
      <c r="C8" s="7">
        <v>9103651113</v>
      </c>
      <c r="D8" s="8">
        <v>42462</v>
      </c>
      <c r="E8" s="9" t="s">
        <v>27</v>
      </c>
      <c r="F8" s="8" t="s">
        <v>28</v>
      </c>
      <c r="G8" s="7">
        <v>54550001</v>
      </c>
      <c r="H8" s="6" t="s">
        <v>29</v>
      </c>
      <c r="I8" s="10" t="s">
        <v>30</v>
      </c>
      <c r="J8" s="11" t="s">
        <v>31</v>
      </c>
      <c r="K8" s="6" t="s">
        <v>31</v>
      </c>
      <c r="L8" s="12" t="s">
        <v>32</v>
      </c>
      <c r="M8" s="6" t="s">
        <v>33</v>
      </c>
      <c r="N8" s="13">
        <v>18.760000000000002</v>
      </c>
      <c r="O8" s="6" t="s">
        <v>34</v>
      </c>
      <c r="P8" s="6" t="s">
        <v>35</v>
      </c>
      <c r="Q8" s="6" t="s">
        <v>36</v>
      </c>
      <c r="R8" s="14">
        <v>1496352.88</v>
      </c>
      <c r="S8" s="14">
        <v>1</v>
      </c>
      <c r="T8" s="14">
        <f t="shared" si="0"/>
        <v>1496352.88</v>
      </c>
      <c r="U8" s="14">
        <v>2</v>
      </c>
      <c r="V8" s="14">
        <f t="shared" si="1"/>
        <v>29927.0576</v>
      </c>
      <c r="W8" s="15" t="s">
        <v>37</v>
      </c>
      <c r="X8" s="15" t="s">
        <v>37</v>
      </c>
      <c r="Y8" s="16" t="s">
        <v>38</v>
      </c>
      <c r="Z8" s="16" t="s">
        <v>39</v>
      </c>
    </row>
    <row r="9" spans="1:26" ht="18.75" customHeight="1" x14ac:dyDescent="0.25">
      <c r="A9" s="6">
        <v>7</v>
      </c>
      <c r="B9" s="6" t="s">
        <v>26</v>
      </c>
      <c r="C9" s="7">
        <v>9103651113</v>
      </c>
      <c r="D9" s="8">
        <v>42462</v>
      </c>
      <c r="E9" s="9" t="s">
        <v>27</v>
      </c>
      <c r="F9" s="8" t="s">
        <v>28</v>
      </c>
      <c r="G9" s="7">
        <v>54550001</v>
      </c>
      <c r="H9" s="6" t="s">
        <v>29</v>
      </c>
      <c r="I9" s="10" t="s">
        <v>30</v>
      </c>
      <c r="J9" s="11" t="s">
        <v>31</v>
      </c>
      <c r="K9" s="6" t="s">
        <v>31</v>
      </c>
      <c r="L9" s="12" t="s">
        <v>32</v>
      </c>
      <c r="M9" s="6" t="s">
        <v>33</v>
      </c>
      <c r="N9" s="13">
        <v>18.55</v>
      </c>
      <c r="O9" s="6" t="s">
        <v>34</v>
      </c>
      <c r="P9" s="6" t="s">
        <v>35</v>
      </c>
      <c r="Q9" s="6" t="s">
        <v>36</v>
      </c>
      <c r="R9" s="14">
        <v>1479271.9</v>
      </c>
      <c r="S9" s="14">
        <v>1</v>
      </c>
      <c r="T9" s="14">
        <f t="shared" si="0"/>
        <v>1479271.9</v>
      </c>
      <c r="U9" s="14">
        <v>2</v>
      </c>
      <c r="V9" s="14">
        <f t="shared" si="1"/>
        <v>29585.437999999998</v>
      </c>
      <c r="W9" s="15" t="s">
        <v>37</v>
      </c>
      <c r="X9" s="15" t="s">
        <v>37</v>
      </c>
      <c r="Y9" s="16" t="s">
        <v>38</v>
      </c>
      <c r="Z9" s="16" t="s">
        <v>39</v>
      </c>
    </row>
    <row r="10" spans="1:26" ht="18.75" customHeight="1" x14ac:dyDescent="0.25">
      <c r="A10" s="6">
        <v>8</v>
      </c>
      <c r="B10" s="6" t="s">
        <v>26</v>
      </c>
      <c r="C10" s="7">
        <v>9103651113</v>
      </c>
      <c r="D10" s="8">
        <v>42462</v>
      </c>
      <c r="E10" s="9" t="s">
        <v>27</v>
      </c>
      <c r="F10" s="8" t="s">
        <v>28</v>
      </c>
      <c r="G10" s="7">
        <v>54550001</v>
      </c>
      <c r="H10" s="6" t="s">
        <v>29</v>
      </c>
      <c r="I10" s="10" t="s">
        <v>30</v>
      </c>
      <c r="J10" s="11" t="s">
        <v>31</v>
      </c>
      <c r="K10" s="6" t="s">
        <v>31</v>
      </c>
      <c r="L10" s="12" t="s">
        <v>32</v>
      </c>
      <c r="M10" s="6" t="s">
        <v>33</v>
      </c>
      <c r="N10" s="13">
        <v>18.440000000000001</v>
      </c>
      <c r="O10" s="6" t="s">
        <v>34</v>
      </c>
      <c r="P10" s="6" t="s">
        <v>35</v>
      </c>
      <c r="Q10" s="6" t="s">
        <v>36</v>
      </c>
      <c r="R10" s="14">
        <v>1470324.72</v>
      </c>
      <c r="S10" s="14">
        <v>1</v>
      </c>
      <c r="T10" s="14">
        <f t="shared" si="0"/>
        <v>1470324.72</v>
      </c>
      <c r="U10" s="14">
        <v>2</v>
      </c>
      <c r="V10" s="14">
        <f t="shared" si="1"/>
        <v>29406.4944</v>
      </c>
      <c r="W10" s="15" t="s">
        <v>37</v>
      </c>
      <c r="X10" s="15" t="s">
        <v>37</v>
      </c>
      <c r="Y10" s="16" t="s">
        <v>38</v>
      </c>
      <c r="Z10" s="16" t="s">
        <v>39</v>
      </c>
    </row>
    <row r="11" spans="1:26" ht="18.75" customHeight="1" x14ac:dyDescent="0.25">
      <c r="A11" s="6">
        <v>9</v>
      </c>
      <c r="B11" s="6" t="s">
        <v>26</v>
      </c>
      <c r="C11" s="7">
        <v>9103651113</v>
      </c>
      <c r="D11" s="8">
        <v>42462</v>
      </c>
      <c r="E11" s="9" t="s">
        <v>27</v>
      </c>
      <c r="F11" s="8" t="s">
        <v>28</v>
      </c>
      <c r="G11" s="7">
        <v>54550001</v>
      </c>
      <c r="H11" s="6" t="s">
        <v>29</v>
      </c>
      <c r="I11" s="10" t="s">
        <v>30</v>
      </c>
      <c r="J11" s="11" t="s">
        <v>31</v>
      </c>
      <c r="K11" s="6" t="s">
        <v>31</v>
      </c>
      <c r="L11" s="12" t="s">
        <v>32</v>
      </c>
      <c r="M11" s="6" t="s">
        <v>33</v>
      </c>
      <c r="N11" s="13">
        <v>19.149999999999999</v>
      </c>
      <c r="O11" s="6" t="s">
        <v>34</v>
      </c>
      <c r="P11" s="6" t="s">
        <v>35</v>
      </c>
      <c r="Q11" s="6" t="s">
        <v>36</v>
      </c>
      <c r="R11" s="14">
        <v>1528074.7</v>
      </c>
      <c r="S11" s="14">
        <v>1</v>
      </c>
      <c r="T11" s="14">
        <f t="shared" si="0"/>
        <v>1528074.7</v>
      </c>
      <c r="U11" s="14">
        <v>2</v>
      </c>
      <c r="V11" s="14">
        <f t="shared" si="1"/>
        <v>30561.493999999999</v>
      </c>
      <c r="W11" s="15" t="s">
        <v>37</v>
      </c>
      <c r="X11" s="15" t="s">
        <v>37</v>
      </c>
      <c r="Y11" s="16" t="s">
        <v>38</v>
      </c>
      <c r="Z11" s="16" t="s">
        <v>39</v>
      </c>
    </row>
    <row r="12" spans="1:26" ht="18.75" customHeight="1" x14ac:dyDescent="0.25">
      <c r="A12" s="6">
        <v>10</v>
      </c>
      <c r="B12" s="6" t="s">
        <v>26</v>
      </c>
      <c r="C12" s="7">
        <v>9103651113</v>
      </c>
      <c r="D12" s="8">
        <v>42462</v>
      </c>
      <c r="E12" s="9" t="s">
        <v>27</v>
      </c>
      <c r="F12" s="8" t="s">
        <v>28</v>
      </c>
      <c r="G12" s="7">
        <v>54550001</v>
      </c>
      <c r="H12" s="6" t="s">
        <v>29</v>
      </c>
      <c r="I12" s="10" t="s">
        <v>30</v>
      </c>
      <c r="J12" s="11" t="s">
        <v>31</v>
      </c>
      <c r="K12" s="6" t="s">
        <v>31</v>
      </c>
      <c r="L12" s="12" t="s">
        <v>32</v>
      </c>
      <c r="M12" s="6" t="s">
        <v>33</v>
      </c>
      <c r="N12" s="13">
        <v>18.45</v>
      </c>
      <c r="O12" s="6" t="s">
        <v>34</v>
      </c>
      <c r="P12" s="6" t="s">
        <v>35</v>
      </c>
      <c r="Q12" s="6" t="s">
        <v>36</v>
      </c>
      <c r="R12" s="14">
        <v>1471138.1</v>
      </c>
      <c r="S12" s="14">
        <v>1</v>
      </c>
      <c r="T12" s="14">
        <f t="shared" si="0"/>
        <v>1471138.1</v>
      </c>
      <c r="U12" s="14">
        <v>2</v>
      </c>
      <c r="V12" s="14">
        <f t="shared" si="1"/>
        <v>29422.762000000002</v>
      </c>
      <c r="W12" s="15" t="s">
        <v>37</v>
      </c>
      <c r="X12" s="15" t="s">
        <v>37</v>
      </c>
      <c r="Y12" s="16" t="s">
        <v>38</v>
      </c>
      <c r="Z12" s="16" t="s">
        <v>39</v>
      </c>
    </row>
    <row r="13" spans="1:26" ht="18.75" customHeight="1" x14ac:dyDescent="0.25">
      <c r="A13" s="6">
        <v>11</v>
      </c>
      <c r="B13" s="6" t="s">
        <v>26</v>
      </c>
      <c r="C13" s="7">
        <v>9103651113</v>
      </c>
      <c r="D13" s="8">
        <v>42462</v>
      </c>
      <c r="E13" s="9" t="s">
        <v>27</v>
      </c>
      <c r="F13" s="8" t="s">
        <v>28</v>
      </c>
      <c r="G13" s="7">
        <v>54550001</v>
      </c>
      <c r="H13" s="6" t="s">
        <v>29</v>
      </c>
      <c r="I13" s="10" t="s">
        <v>30</v>
      </c>
      <c r="J13" s="11" t="s">
        <v>31</v>
      </c>
      <c r="K13" s="6" t="s">
        <v>31</v>
      </c>
      <c r="L13" s="12" t="s">
        <v>32</v>
      </c>
      <c r="M13" s="6" t="s">
        <v>33</v>
      </c>
      <c r="N13" s="13">
        <v>18.96</v>
      </c>
      <c r="O13" s="6" t="s">
        <v>34</v>
      </c>
      <c r="P13" s="6" t="s">
        <v>35</v>
      </c>
      <c r="Q13" s="6" t="s">
        <v>36</v>
      </c>
      <c r="R13" s="14">
        <v>1512620.48</v>
      </c>
      <c r="S13" s="14">
        <v>1</v>
      </c>
      <c r="T13" s="14">
        <f t="shared" si="0"/>
        <v>1512620.48</v>
      </c>
      <c r="U13" s="14">
        <v>2</v>
      </c>
      <c r="V13" s="14">
        <f t="shared" si="1"/>
        <v>30252.409599999999</v>
      </c>
      <c r="W13" s="15" t="s">
        <v>37</v>
      </c>
      <c r="X13" s="15" t="s">
        <v>37</v>
      </c>
      <c r="Y13" s="16" t="s">
        <v>38</v>
      </c>
      <c r="Z13" s="16" t="s">
        <v>39</v>
      </c>
    </row>
    <row r="14" spans="1:26" ht="18.75" customHeight="1" x14ac:dyDescent="0.25">
      <c r="A14" s="6">
        <v>12</v>
      </c>
      <c r="B14" s="6" t="s">
        <v>26</v>
      </c>
      <c r="C14" s="7">
        <v>9103651114</v>
      </c>
      <c r="D14" s="8">
        <v>42462</v>
      </c>
      <c r="E14" s="9" t="s">
        <v>40</v>
      </c>
      <c r="F14" s="8" t="s">
        <v>41</v>
      </c>
      <c r="G14" s="7">
        <v>54550001</v>
      </c>
      <c r="H14" s="6" t="s">
        <v>29</v>
      </c>
      <c r="I14" s="10" t="s">
        <v>30</v>
      </c>
      <c r="J14" s="11" t="s">
        <v>31</v>
      </c>
      <c r="K14" s="6" t="s">
        <v>31</v>
      </c>
      <c r="L14" s="12" t="s">
        <v>32</v>
      </c>
      <c r="M14" s="6" t="s">
        <v>33</v>
      </c>
      <c r="N14" s="13">
        <v>18.309999999999999</v>
      </c>
      <c r="O14" s="6" t="s">
        <v>34</v>
      </c>
      <c r="P14" s="6" t="s">
        <v>35</v>
      </c>
      <c r="Q14" s="6" t="s">
        <v>36</v>
      </c>
      <c r="R14" s="14">
        <v>1459750.78</v>
      </c>
      <c r="S14" s="14">
        <v>1</v>
      </c>
      <c r="T14" s="14">
        <f t="shared" si="0"/>
        <v>1459750.78</v>
      </c>
      <c r="U14" s="14">
        <v>2</v>
      </c>
      <c r="V14" s="14">
        <f t="shared" si="1"/>
        <v>29195.015600000002</v>
      </c>
      <c r="W14" s="15" t="s">
        <v>37</v>
      </c>
      <c r="X14" s="15" t="s">
        <v>37</v>
      </c>
      <c r="Y14" s="16" t="s">
        <v>38</v>
      </c>
      <c r="Z14" s="16" t="s">
        <v>39</v>
      </c>
    </row>
    <row r="15" spans="1:26" ht="18.75" customHeight="1" x14ac:dyDescent="0.25">
      <c r="A15" s="6">
        <v>13</v>
      </c>
      <c r="B15" s="6" t="s">
        <v>26</v>
      </c>
      <c r="C15" s="7">
        <v>9103651114</v>
      </c>
      <c r="D15" s="8">
        <v>42462</v>
      </c>
      <c r="E15" s="9" t="s">
        <v>40</v>
      </c>
      <c r="F15" s="8" t="s">
        <v>41</v>
      </c>
      <c r="G15" s="7">
        <v>54550001</v>
      </c>
      <c r="H15" s="6" t="s">
        <v>29</v>
      </c>
      <c r="I15" s="10" t="s">
        <v>30</v>
      </c>
      <c r="J15" s="11" t="s">
        <v>31</v>
      </c>
      <c r="K15" s="6" t="s">
        <v>31</v>
      </c>
      <c r="L15" s="12" t="s">
        <v>32</v>
      </c>
      <c r="M15" s="6" t="s">
        <v>33</v>
      </c>
      <c r="N15" s="13">
        <v>18.46</v>
      </c>
      <c r="O15" s="6" t="s">
        <v>34</v>
      </c>
      <c r="P15" s="6" t="s">
        <v>35</v>
      </c>
      <c r="Q15" s="6" t="s">
        <v>36</v>
      </c>
      <c r="R15" s="14">
        <v>1471951.48</v>
      </c>
      <c r="S15" s="14">
        <v>1</v>
      </c>
      <c r="T15" s="14">
        <f t="shared" si="0"/>
        <v>1471951.48</v>
      </c>
      <c r="U15" s="14">
        <v>2</v>
      </c>
      <c r="V15" s="14">
        <f t="shared" si="1"/>
        <v>29439.029600000002</v>
      </c>
      <c r="W15" s="15" t="s">
        <v>37</v>
      </c>
      <c r="X15" s="15" t="s">
        <v>37</v>
      </c>
      <c r="Y15" s="16" t="s">
        <v>38</v>
      </c>
      <c r="Z15" s="16" t="s">
        <v>39</v>
      </c>
    </row>
    <row r="16" spans="1:26" ht="18.75" customHeight="1" x14ac:dyDescent="0.25">
      <c r="A16" s="6">
        <v>14</v>
      </c>
      <c r="B16" s="6" t="s">
        <v>26</v>
      </c>
      <c r="C16" s="7">
        <v>9103651114</v>
      </c>
      <c r="D16" s="8">
        <v>42462</v>
      </c>
      <c r="E16" s="9" t="s">
        <v>40</v>
      </c>
      <c r="F16" s="8" t="s">
        <v>41</v>
      </c>
      <c r="G16" s="7">
        <v>54550001</v>
      </c>
      <c r="H16" s="6" t="s">
        <v>29</v>
      </c>
      <c r="I16" s="10" t="s">
        <v>30</v>
      </c>
      <c r="J16" s="11" t="s">
        <v>31</v>
      </c>
      <c r="K16" s="6" t="s">
        <v>31</v>
      </c>
      <c r="L16" s="12" t="s">
        <v>32</v>
      </c>
      <c r="M16" s="6" t="s">
        <v>33</v>
      </c>
      <c r="N16" s="13">
        <v>18.940000000000001</v>
      </c>
      <c r="O16" s="6" t="s">
        <v>34</v>
      </c>
      <c r="P16" s="6" t="s">
        <v>35</v>
      </c>
      <c r="Q16" s="6" t="s">
        <v>36</v>
      </c>
      <c r="R16" s="14">
        <v>1510993.72</v>
      </c>
      <c r="S16" s="14">
        <v>1</v>
      </c>
      <c r="T16" s="14">
        <f t="shared" si="0"/>
        <v>1510993.72</v>
      </c>
      <c r="U16" s="14">
        <v>2</v>
      </c>
      <c r="V16" s="14">
        <f t="shared" si="1"/>
        <v>30219.874400000001</v>
      </c>
      <c r="W16" s="15" t="s">
        <v>37</v>
      </c>
      <c r="X16" s="15" t="s">
        <v>37</v>
      </c>
      <c r="Y16" s="16" t="s">
        <v>38</v>
      </c>
      <c r="Z16" s="16" t="s">
        <v>39</v>
      </c>
    </row>
    <row r="17" spans="1:26" ht="18.75" customHeight="1" x14ac:dyDescent="0.25">
      <c r="A17" s="6">
        <v>15</v>
      </c>
      <c r="B17" s="6" t="s">
        <v>26</v>
      </c>
      <c r="C17" s="7">
        <v>9103651114</v>
      </c>
      <c r="D17" s="8">
        <v>42462</v>
      </c>
      <c r="E17" s="9" t="s">
        <v>40</v>
      </c>
      <c r="F17" s="8" t="s">
        <v>41</v>
      </c>
      <c r="G17" s="7">
        <v>54550001</v>
      </c>
      <c r="H17" s="6" t="s">
        <v>29</v>
      </c>
      <c r="I17" s="10" t="s">
        <v>30</v>
      </c>
      <c r="J17" s="11" t="s">
        <v>31</v>
      </c>
      <c r="K17" s="6" t="s">
        <v>31</v>
      </c>
      <c r="L17" s="12" t="s">
        <v>32</v>
      </c>
      <c r="M17" s="6" t="s">
        <v>33</v>
      </c>
      <c r="N17" s="13">
        <v>18.68</v>
      </c>
      <c r="O17" s="6" t="s">
        <v>34</v>
      </c>
      <c r="P17" s="6" t="s">
        <v>35</v>
      </c>
      <c r="Q17" s="6" t="s">
        <v>36</v>
      </c>
      <c r="R17" s="14">
        <v>1489845.84</v>
      </c>
      <c r="S17" s="14">
        <v>1</v>
      </c>
      <c r="T17" s="14">
        <f t="shared" si="0"/>
        <v>1489845.84</v>
      </c>
      <c r="U17" s="14">
        <v>2</v>
      </c>
      <c r="V17" s="14">
        <f t="shared" si="1"/>
        <v>29796.916800000003</v>
      </c>
      <c r="W17" s="15" t="s">
        <v>37</v>
      </c>
      <c r="X17" s="15" t="s">
        <v>37</v>
      </c>
      <c r="Y17" s="16" t="s">
        <v>38</v>
      </c>
      <c r="Z17" s="16" t="s">
        <v>39</v>
      </c>
    </row>
    <row r="18" spans="1:26" ht="18.75" customHeight="1" x14ac:dyDescent="0.25">
      <c r="A18" s="6">
        <v>16</v>
      </c>
      <c r="B18" s="6" t="s">
        <v>26</v>
      </c>
      <c r="C18" s="7">
        <v>9103651114</v>
      </c>
      <c r="D18" s="8">
        <v>42462</v>
      </c>
      <c r="E18" s="9" t="s">
        <v>40</v>
      </c>
      <c r="F18" s="8" t="s">
        <v>41</v>
      </c>
      <c r="G18" s="7">
        <v>54550001</v>
      </c>
      <c r="H18" s="6" t="s">
        <v>29</v>
      </c>
      <c r="I18" s="10" t="s">
        <v>30</v>
      </c>
      <c r="J18" s="11" t="s">
        <v>31</v>
      </c>
      <c r="K18" s="6" t="s">
        <v>31</v>
      </c>
      <c r="L18" s="12" t="s">
        <v>32</v>
      </c>
      <c r="M18" s="6" t="s">
        <v>33</v>
      </c>
      <c r="N18" s="13">
        <v>18.54</v>
      </c>
      <c r="O18" s="6" t="s">
        <v>34</v>
      </c>
      <c r="P18" s="6" t="s">
        <v>35</v>
      </c>
      <c r="Q18" s="6" t="s">
        <v>36</v>
      </c>
      <c r="R18" s="14">
        <v>1478458.52</v>
      </c>
      <c r="S18" s="14">
        <v>1</v>
      </c>
      <c r="T18" s="14">
        <f t="shared" si="0"/>
        <v>1478458.52</v>
      </c>
      <c r="U18" s="14">
        <v>2</v>
      </c>
      <c r="V18" s="14">
        <f t="shared" si="1"/>
        <v>29569.170400000003</v>
      </c>
      <c r="W18" s="15" t="s">
        <v>37</v>
      </c>
      <c r="X18" s="15" t="s">
        <v>37</v>
      </c>
      <c r="Y18" s="16" t="s">
        <v>38</v>
      </c>
      <c r="Z18" s="16" t="s">
        <v>39</v>
      </c>
    </row>
    <row r="19" spans="1:26" ht="18.75" customHeight="1" x14ac:dyDescent="0.25">
      <c r="A19" s="6">
        <v>17</v>
      </c>
      <c r="B19" s="6" t="s">
        <v>26</v>
      </c>
      <c r="C19" s="7">
        <v>9103651114</v>
      </c>
      <c r="D19" s="8">
        <v>42462</v>
      </c>
      <c r="E19" s="9" t="s">
        <v>40</v>
      </c>
      <c r="F19" s="8" t="s">
        <v>41</v>
      </c>
      <c r="G19" s="7">
        <v>54550001</v>
      </c>
      <c r="H19" s="6" t="s">
        <v>29</v>
      </c>
      <c r="I19" s="10" t="s">
        <v>30</v>
      </c>
      <c r="J19" s="11" t="s">
        <v>31</v>
      </c>
      <c r="K19" s="6" t="s">
        <v>31</v>
      </c>
      <c r="L19" s="12" t="s">
        <v>32</v>
      </c>
      <c r="M19" s="6" t="s">
        <v>33</v>
      </c>
      <c r="N19" s="13">
        <v>18.809999999999999</v>
      </c>
      <c r="O19" s="6" t="s">
        <v>34</v>
      </c>
      <c r="P19" s="6" t="s">
        <v>35</v>
      </c>
      <c r="Q19" s="6" t="s">
        <v>36</v>
      </c>
      <c r="R19" s="14">
        <v>1500419.78</v>
      </c>
      <c r="S19" s="14">
        <v>1</v>
      </c>
      <c r="T19" s="14">
        <f t="shared" si="0"/>
        <v>1500419.78</v>
      </c>
      <c r="U19" s="14">
        <v>2</v>
      </c>
      <c r="V19" s="14">
        <f t="shared" si="1"/>
        <v>30008.3956</v>
      </c>
      <c r="W19" s="15" t="s">
        <v>37</v>
      </c>
      <c r="X19" s="15" t="s">
        <v>37</v>
      </c>
      <c r="Y19" s="16" t="s">
        <v>38</v>
      </c>
      <c r="Z19" s="16" t="s">
        <v>39</v>
      </c>
    </row>
    <row r="20" spans="1:26" ht="18.75" customHeight="1" x14ac:dyDescent="0.25">
      <c r="A20" s="6">
        <v>18</v>
      </c>
      <c r="B20" s="6" t="s">
        <v>26</v>
      </c>
      <c r="C20" s="7">
        <v>9103651114</v>
      </c>
      <c r="D20" s="8">
        <v>42462</v>
      </c>
      <c r="E20" s="9" t="s">
        <v>40</v>
      </c>
      <c r="F20" s="8" t="s">
        <v>41</v>
      </c>
      <c r="G20" s="7">
        <v>54550001</v>
      </c>
      <c r="H20" s="6" t="s">
        <v>29</v>
      </c>
      <c r="I20" s="10" t="s">
        <v>30</v>
      </c>
      <c r="J20" s="11" t="s">
        <v>31</v>
      </c>
      <c r="K20" s="6" t="s">
        <v>31</v>
      </c>
      <c r="L20" s="12" t="s">
        <v>32</v>
      </c>
      <c r="M20" s="6" t="s">
        <v>33</v>
      </c>
      <c r="N20" s="13">
        <v>18.39</v>
      </c>
      <c r="O20" s="6" t="s">
        <v>34</v>
      </c>
      <c r="P20" s="6" t="s">
        <v>35</v>
      </c>
      <c r="Q20" s="6" t="s">
        <v>36</v>
      </c>
      <c r="R20" s="14">
        <v>1466257.82</v>
      </c>
      <c r="S20" s="14">
        <v>1</v>
      </c>
      <c r="T20" s="14">
        <f t="shared" si="0"/>
        <v>1466257.82</v>
      </c>
      <c r="U20" s="14">
        <v>2</v>
      </c>
      <c r="V20" s="14">
        <f t="shared" si="1"/>
        <v>29325.156400000003</v>
      </c>
      <c r="W20" s="15" t="s">
        <v>37</v>
      </c>
      <c r="X20" s="15" t="s">
        <v>37</v>
      </c>
      <c r="Y20" s="16" t="s">
        <v>38</v>
      </c>
      <c r="Z20" s="16" t="s">
        <v>39</v>
      </c>
    </row>
    <row r="21" spans="1:26" ht="18.75" customHeight="1" x14ac:dyDescent="0.25">
      <c r="A21" s="6">
        <v>19</v>
      </c>
      <c r="B21" s="6" t="s">
        <v>26</v>
      </c>
      <c r="C21" s="7">
        <v>9103651114</v>
      </c>
      <c r="D21" s="8">
        <v>42462</v>
      </c>
      <c r="E21" s="9" t="s">
        <v>40</v>
      </c>
      <c r="F21" s="8" t="s">
        <v>41</v>
      </c>
      <c r="G21" s="7">
        <v>54550001</v>
      </c>
      <c r="H21" s="6" t="s">
        <v>29</v>
      </c>
      <c r="I21" s="10" t="s">
        <v>30</v>
      </c>
      <c r="J21" s="11" t="s">
        <v>31</v>
      </c>
      <c r="K21" s="6" t="s">
        <v>31</v>
      </c>
      <c r="L21" s="12" t="s">
        <v>32</v>
      </c>
      <c r="M21" s="6" t="s">
        <v>33</v>
      </c>
      <c r="N21" s="13">
        <v>18.79</v>
      </c>
      <c r="O21" s="6" t="s">
        <v>34</v>
      </c>
      <c r="P21" s="6" t="s">
        <v>35</v>
      </c>
      <c r="Q21" s="6" t="s">
        <v>36</v>
      </c>
      <c r="R21" s="14">
        <v>1498793.02</v>
      </c>
      <c r="S21" s="14">
        <v>1</v>
      </c>
      <c r="T21" s="14">
        <f t="shared" si="0"/>
        <v>1498793.02</v>
      </c>
      <c r="U21" s="14">
        <v>2</v>
      </c>
      <c r="V21" s="14">
        <f t="shared" si="1"/>
        <v>29975.860400000001</v>
      </c>
      <c r="W21" s="15" t="s">
        <v>37</v>
      </c>
      <c r="X21" s="15" t="s">
        <v>37</v>
      </c>
      <c r="Y21" s="16" t="s">
        <v>38</v>
      </c>
      <c r="Z21" s="16" t="s">
        <v>39</v>
      </c>
    </row>
    <row r="22" spans="1:26" ht="18.75" customHeight="1" x14ac:dyDescent="0.25">
      <c r="A22" s="6">
        <v>20</v>
      </c>
      <c r="B22" s="6" t="s">
        <v>26</v>
      </c>
      <c r="C22" s="7">
        <v>9103651114</v>
      </c>
      <c r="D22" s="8">
        <v>42462</v>
      </c>
      <c r="E22" s="9" t="s">
        <v>40</v>
      </c>
      <c r="F22" s="8" t="s">
        <v>41</v>
      </c>
      <c r="G22" s="7">
        <v>54550001</v>
      </c>
      <c r="H22" s="6" t="s">
        <v>29</v>
      </c>
      <c r="I22" s="10" t="s">
        <v>30</v>
      </c>
      <c r="J22" s="11" t="s">
        <v>31</v>
      </c>
      <c r="K22" s="6" t="s">
        <v>31</v>
      </c>
      <c r="L22" s="12" t="s">
        <v>32</v>
      </c>
      <c r="M22" s="6" t="s">
        <v>33</v>
      </c>
      <c r="N22" s="13">
        <v>18.899999999999999</v>
      </c>
      <c r="O22" s="6" t="s">
        <v>34</v>
      </c>
      <c r="P22" s="6" t="s">
        <v>35</v>
      </c>
      <c r="Q22" s="6" t="s">
        <v>36</v>
      </c>
      <c r="R22" s="14">
        <v>1507740.2</v>
      </c>
      <c r="S22" s="14">
        <v>1</v>
      </c>
      <c r="T22" s="14">
        <f t="shared" si="0"/>
        <v>1507740.2</v>
      </c>
      <c r="U22" s="14">
        <v>2</v>
      </c>
      <c r="V22" s="14">
        <f t="shared" si="1"/>
        <v>30154.804</v>
      </c>
      <c r="W22" s="15" t="s">
        <v>37</v>
      </c>
      <c r="X22" s="15" t="s">
        <v>37</v>
      </c>
      <c r="Y22" s="16" t="s">
        <v>38</v>
      </c>
      <c r="Z22" s="16" t="s">
        <v>39</v>
      </c>
    </row>
    <row r="23" spans="1:26" ht="18.75" customHeight="1" x14ac:dyDescent="0.25">
      <c r="A23" s="6">
        <v>21</v>
      </c>
      <c r="B23" s="6" t="s">
        <v>26</v>
      </c>
      <c r="C23" s="7">
        <v>9103651114</v>
      </c>
      <c r="D23" s="8">
        <v>42462</v>
      </c>
      <c r="E23" s="9" t="s">
        <v>40</v>
      </c>
      <c r="F23" s="8" t="s">
        <v>41</v>
      </c>
      <c r="G23" s="7">
        <v>54550001</v>
      </c>
      <c r="H23" s="6" t="s">
        <v>29</v>
      </c>
      <c r="I23" s="10" t="s">
        <v>30</v>
      </c>
      <c r="J23" s="11" t="s">
        <v>31</v>
      </c>
      <c r="K23" s="6" t="s">
        <v>31</v>
      </c>
      <c r="L23" s="12" t="s">
        <v>32</v>
      </c>
      <c r="M23" s="6" t="s">
        <v>33</v>
      </c>
      <c r="N23" s="13">
        <v>18.45</v>
      </c>
      <c r="O23" s="6" t="s">
        <v>34</v>
      </c>
      <c r="P23" s="6" t="s">
        <v>35</v>
      </c>
      <c r="Q23" s="6" t="s">
        <v>36</v>
      </c>
      <c r="R23" s="14">
        <v>1471138.1</v>
      </c>
      <c r="S23" s="14">
        <v>1</v>
      </c>
      <c r="T23" s="14">
        <f t="shared" si="0"/>
        <v>1471138.1</v>
      </c>
      <c r="U23" s="14">
        <v>2</v>
      </c>
      <c r="V23" s="14">
        <f t="shared" si="1"/>
        <v>29422.762000000002</v>
      </c>
      <c r="W23" s="15" t="s">
        <v>37</v>
      </c>
      <c r="X23" s="15" t="s">
        <v>37</v>
      </c>
      <c r="Y23" s="16" t="s">
        <v>38</v>
      </c>
      <c r="Z23" s="16" t="s">
        <v>39</v>
      </c>
    </row>
    <row r="24" spans="1:26" ht="18.75" customHeight="1" x14ac:dyDescent="0.25">
      <c r="A24" s="6">
        <v>22</v>
      </c>
      <c r="B24" s="6" t="s">
        <v>26</v>
      </c>
      <c r="C24" s="7">
        <v>9103651114</v>
      </c>
      <c r="D24" s="8">
        <v>42462</v>
      </c>
      <c r="E24" s="9" t="s">
        <v>40</v>
      </c>
      <c r="F24" s="8" t="s">
        <v>41</v>
      </c>
      <c r="G24" s="7">
        <v>54550001</v>
      </c>
      <c r="H24" s="6" t="s">
        <v>29</v>
      </c>
      <c r="I24" s="10" t="s">
        <v>30</v>
      </c>
      <c r="J24" s="11" t="s">
        <v>31</v>
      </c>
      <c r="K24" s="6" t="s">
        <v>31</v>
      </c>
      <c r="L24" s="12" t="s">
        <v>32</v>
      </c>
      <c r="M24" s="6" t="s">
        <v>33</v>
      </c>
      <c r="N24" s="13">
        <v>19.329999999999998</v>
      </c>
      <c r="O24" s="6" t="s">
        <v>34</v>
      </c>
      <c r="P24" s="6" t="s">
        <v>35</v>
      </c>
      <c r="Q24" s="6" t="s">
        <v>36</v>
      </c>
      <c r="R24" s="14">
        <v>1542715.54</v>
      </c>
      <c r="S24" s="14">
        <v>1</v>
      </c>
      <c r="T24" s="14">
        <f t="shared" si="0"/>
        <v>1542715.54</v>
      </c>
      <c r="U24" s="14">
        <v>2</v>
      </c>
      <c r="V24" s="14">
        <f t="shared" si="1"/>
        <v>30854.310800000003</v>
      </c>
      <c r="W24" s="15" t="s">
        <v>37</v>
      </c>
      <c r="X24" s="15" t="s">
        <v>37</v>
      </c>
      <c r="Y24" s="16" t="s">
        <v>38</v>
      </c>
      <c r="Z24" s="16" t="s">
        <v>39</v>
      </c>
    </row>
    <row r="25" spans="1:26" ht="18.75" customHeight="1" x14ac:dyDescent="0.25">
      <c r="A25" s="6">
        <v>23</v>
      </c>
      <c r="B25" s="6" t="s">
        <v>26</v>
      </c>
      <c r="C25" s="7">
        <v>9103651115</v>
      </c>
      <c r="D25" s="8">
        <v>42466</v>
      </c>
      <c r="E25" s="9" t="s">
        <v>42</v>
      </c>
      <c r="F25" s="8" t="s">
        <v>41</v>
      </c>
      <c r="G25" s="7">
        <v>54550001</v>
      </c>
      <c r="H25" s="6" t="s">
        <v>43</v>
      </c>
      <c r="I25" s="10" t="s">
        <v>30</v>
      </c>
      <c r="J25" s="11" t="s">
        <v>31</v>
      </c>
      <c r="K25" s="6" t="s">
        <v>31</v>
      </c>
      <c r="L25" s="12" t="s">
        <v>32</v>
      </c>
      <c r="M25" s="6" t="s">
        <v>44</v>
      </c>
      <c r="N25" s="13">
        <v>12</v>
      </c>
      <c r="O25" s="6" t="s">
        <v>34</v>
      </c>
      <c r="P25" s="6" t="s">
        <v>35</v>
      </c>
      <c r="Q25" s="6" t="s">
        <v>45</v>
      </c>
      <c r="R25" s="14">
        <v>15016</v>
      </c>
      <c r="S25" s="14">
        <v>66.400000000000006</v>
      </c>
      <c r="T25" s="14">
        <f t="shared" si="0"/>
        <v>997062.40000000014</v>
      </c>
      <c r="U25" s="14">
        <v>2</v>
      </c>
      <c r="V25" s="14">
        <f t="shared" si="1"/>
        <v>19941.248000000003</v>
      </c>
      <c r="W25" s="15" t="s">
        <v>37</v>
      </c>
      <c r="X25" s="15" t="s">
        <v>37</v>
      </c>
      <c r="Y25" s="16" t="s">
        <v>46</v>
      </c>
      <c r="Z25" s="16" t="s">
        <v>47</v>
      </c>
    </row>
    <row r="26" spans="1:26" ht="18.75" customHeight="1" x14ac:dyDescent="0.25">
      <c r="A26" s="6">
        <v>24</v>
      </c>
      <c r="B26" s="6" t="s">
        <v>26</v>
      </c>
      <c r="C26" s="7">
        <v>9103651116</v>
      </c>
      <c r="D26" s="8">
        <v>42465</v>
      </c>
      <c r="E26" s="9" t="s">
        <v>48</v>
      </c>
      <c r="F26" s="8" t="s">
        <v>49</v>
      </c>
      <c r="G26" s="7">
        <v>54550001</v>
      </c>
      <c r="H26" s="6" t="s">
        <v>50</v>
      </c>
      <c r="I26" s="10" t="s">
        <v>51</v>
      </c>
      <c r="J26" s="11" t="s">
        <v>52</v>
      </c>
      <c r="K26" s="6" t="s">
        <v>52</v>
      </c>
      <c r="L26" s="12" t="s">
        <v>32</v>
      </c>
      <c r="M26" s="6" t="s">
        <v>53</v>
      </c>
      <c r="N26" s="13">
        <v>14.5</v>
      </c>
      <c r="O26" s="6" t="s">
        <v>34</v>
      </c>
      <c r="P26" s="6" t="s">
        <v>54</v>
      </c>
      <c r="Q26" s="6" t="s">
        <v>45</v>
      </c>
      <c r="R26" s="14">
        <v>9847.4699999999993</v>
      </c>
      <c r="S26" s="14">
        <v>66.400000000000006</v>
      </c>
      <c r="T26" s="14">
        <f t="shared" si="0"/>
        <v>653872.00800000003</v>
      </c>
      <c r="U26" s="14">
        <v>2</v>
      </c>
      <c r="V26" s="14">
        <f t="shared" si="1"/>
        <v>13077.44016</v>
      </c>
      <c r="W26" s="15" t="s">
        <v>37</v>
      </c>
      <c r="X26" s="15" t="s">
        <v>37</v>
      </c>
      <c r="Y26" s="16" t="s">
        <v>55</v>
      </c>
      <c r="Z26" s="16" t="s">
        <v>39</v>
      </c>
    </row>
    <row r="27" spans="1:26" ht="18.75" customHeight="1" x14ac:dyDescent="0.25">
      <c r="A27" s="6">
        <v>25</v>
      </c>
      <c r="B27" s="6" t="s">
        <v>26</v>
      </c>
      <c r="C27" s="7">
        <v>9103651116</v>
      </c>
      <c r="D27" s="8">
        <v>42465</v>
      </c>
      <c r="E27" s="9" t="s">
        <v>48</v>
      </c>
      <c r="F27" s="8" t="s">
        <v>49</v>
      </c>
      <c r="G27" s="7">
        <v>54550001</v>
      </c>
      <c r="H27" s="6" t="s">
        <v>50</v>
      </c>
      <c r="I27" s="10" t="s">
        <v>51</v>
      </c>
      <c r="J27" s="11" t="s">
        <v>52</v>
      </c>
      <c r="K27" s="6" t="s">
        <v>52</v>
      </c>
      <c r="L27" s="12" t="s">
        <v>32</v>
      </c>
      <c r="M27" s="6" t="s">
        <v>53</v>
      </c>
      <c r="N27" s="13">
        <v>14.5</v>
      </c>
      <c r="O27" s="6" t="s">
        <v>34</v>
      </c>
      <c r="P27" s="6" t="s">
        <v>54</v>
      </c>
      <c r="Q27" s="6" t="s">
        <v>45</v>
      </c>
      <c r="R27" s="14">
        <v>9847.4699999999993</v>
      </c>
      <c r="S27" s="14">
        <v>66.400000000000006</v>
      </c>
      <c r="T27" s="14">
        <f t="shared" si="0"/>
        <v>653872.00800000003</v>
      </c>
      <c r="U27" s="14">
        <v>2</v>
      </c>
      <c r="V27" s="14">
        <f t="shared" si="1"/>
        <v>13077.44016</v>
      </c>
      <c r="W27" s="15" t="s">
        <v>37</v>
      </c>
      <c r="X27" s="15" t="s">
        <v>37</v>
      </c>
      <c r="Y27" s="16" t="s">
        <v>55</v>
      </c>
      <c r="Z27" s="16" t="s">
        <v>39</v>
      </c>
    </row>
    <row r="28" spans="1:26" ht="18.75" customHeight="1" x14ac:dyDescent="0.25">
      <c r="A28" s="6">
        <v>26</v>
      </c>
      <c r="B28" s="6" t="s">
        <v>26</v>
      </c>
      <c r="C28" s="7">
        <v>9103651117</v>
      </c>
      <c r="D28" s="8">
        <v>42463</v>
      </c>
      <c r="E28" s="9" t="s">
        <v>56</v>
      </c>
      <c r="F28" s="8" t="s">
        <v>49</v>
      </c>
      <c r="G28" s="7">
        <v>54550001</v>
      </c>
      <c r="H28" s="6" t="s">
        <v>43</v>
      </c>
      <c r="I28" s="10" t="s">
        <v>57</v>
      </c>
      <c r="J28" s="11" t="s">
        <v>58</v>
      </c>
      <c r="K28" s="6" t="s">
        <v>58</v>
      </c>
      <c r="L28" s="12" t="s">
        <v>32</v>
      </c>
      <c r="M28" s="6" t="s">
        <v>59</v>
      </c>
      <c r="N28" s="13">
        <v>12</v>
      </c>
      <c r="O28" s="6" t="s">
        <v>34</v>
      </c>
      <c r="P28" s="6" t="s">
        <v>35</v>
      </c>
      <c r="Q28" s="6" t="s">
        <v>45</v>
      </c>
      <c r="R28" s="14">
        <v>16127</v>
      </c>
      <c r="S28" s="14">
        <v>66.400000000000006</v>
      </c>
      <c r="T28" s="14">
        <f t="shared" si="0"/>
        <v>1070832.8</v>
      </c>
      <c r="U28" s="14">
        <v>2</v>
      </c>
      <c r="V28" s="14">
        <f t="shared" si="1"/>
        <v>21416.656000000003</v>
      </c>
      <c r="W28" s="15" t="s">
        <v>37</v>
      </c>
      <c r="X28" s="15" t="s">
        <v>37</v>
      </c>
      <c r="Y28" s="16" t="s">
        <v>60</v>
      </c>
      <c r="Z28" s="16" t="s">
        <v>47</v>
      </c>
    </row>
    <row r="29" spans="1:26" ht="18.75" customHeight="1" x14ac:dyDescent="0.25">
      <c r="A29" s="6">
        <v>27</v>
      </c>
      <c r="B29" s="6" t="s">
        <v>26</v>
      </c>
      <c r="C29" s="7">
        <v>9103651117</v>
      </c>
      <c r="D29" s="8">
        <v>42463</v>
      </c>
      <c r="E29" s="9" t="s">
        <v>56</v>
      </c>
      <c r="F29" s="8" t="s">
        <v>49</v>
      </c>
      <c r="G29" s="7">
        <v>54550001</v>
      </c>
      <c r="H29" s="6" t="s">
        <v>43</v>
      </c>
      <c r="I29" s="10" t="s">
        <v>30</v>
      </c>
      <c r="J29" s="11" t="s">
        <v>31</v>
      </c>
      <c r="K29" s="6" t="s">
        <v>31</v>
      </c>
      <c r="L29" s="12" t="s">
        <v>32</v>
      </c>
      <c r="M29" s="6" t="s">
        <v>44</v>
      </c>
      <c r="N29" s="13">
        <v>12</v>
      </c>
      <c r="O29" s="6" t="s">
        <v>34</v>
      </c>
      <c r="P29" s="6" t="s">
        <v>35</v>
      </c>
      <c r="Q29" s="6" t="s">
        <v>45</v>
      </c>
      <c r="R29" s="14">
        <v>15347</v>
      </c>
      <c r="S29" s="14">
        <v>66.400000000000006</v>
      </c>
      <c r="T29" s="14">
        <f t="shared" si="0"/>
        <v>1019040.8</v>
      </c>
      <c r="U29" s="14">
        <v>2</v>
      </c>
      <c r="V29" s="14">
        <f t="shared" si="1"/>
        <v>20380.816000000003</v>
      </c>
      <c r="W29" s="15" t="s">
        <v>37</v>
      </c>
      <c r="X29" s="15" t="s">
        <v>37</v>
      </c>
      <c r="Y29" s="16" t="s">
        <v>60</v>
      </c>
      <c r="Z29" s="16" t="s">
        <v>47</v>
      </c>
    </row>
    <row r="30" spans="1:26" ht="18.75" customHeight="1" x14ac:dyDescent="0.25">
      <c r="A30" s="6">
        <v>28</v>
      </c>
      <c r="B30" s="6" t="s">
        <v>26</v>
      </c>
      <c r="C30" s="7">
        <v>9103651118</v>
      </c>
      <c r="D30" s="8">
        <v>42467</v>
      </c>
      <c r="E30" s="9" t="s">
        <v>61</v>
      </c>
      <c r="F30" s="8" t="s">
        <v>41</v>
      </c>
      <c r="G30" s="7">
        <v>54550001</v>
      </c>
      <c r="H30" s="6" t="s">
        <v>62</v>
      </c>
      <c r="I30" s="10" t="s">
        <v>57</v>
      </c>
      <c r="J30" s="11" t="s">
        <v>58</v>
      </c>
      <c r="K30" s="6" t="s">
        <v>58</v>
      </c>
      <c r="L30" s="12" t="s">
        <v>32</v>
      </c>
      <c r="M30" s="6" t="s">
        <v>59</v>
      </c>
      <c r="N30" s="13">
        <v>6</v>
      </c>
      <c r="O30" s="6" t="s">
        <v>34</v>
      </c>
      <c r="P30" s="6" t="s">
        <v>35</v>
      </c>
      <c r="Q30" s="6" t="s">
        <v>45</v>
      </c>
      <c r="R30" s="14">
        <v>7730</v>
      </c>
      <c r="S30" s="14">
        <v>66.400000000000006</v>
      </c>
      <c r="T30" s="14">
        <f t="shared" si="0"/>
        <v>513272.00000000006</v>
      </c>
      <c r="U30" s="14">
        <v>2</v>
      </c>
      <c r="V30" s="14">
        <f t="shared" si="1"/>
        <v>10265.44</v>
      </c>
      <c r="W30" s="15" t="s">
        <v>37</v>
      </c>
      <c r="X30" s="15" t="s">
        <v>37</v>
      </c>
      <c r="Y30" s="16" t="s">
        <v>63</v>
      </c>
      <c r="Z30" s="16" t="s">
        <v>39</v>
      </c>
    </row>
    <row r="31" spans="1:26" ht="18.75" customHeight="1" x14ac:dyDescent="0.25">
      <c r="A31" s="6">
        <v>29</v>
      </c>
      <c r="B31" s="6" t="s">
        <v>26</v>
      </c>
      <c r="C31" s="7">
        <v>9103651118</v>
      </c>
      <c r="D31" s="8">
        <v>42467</v>
      </c>
      <c r="E31" s="9" t="s">
        <v>61</v>
      </c>
      <c r="F31" s="8" t="s">
        <v>41</v>
      </c>
      <c r="G31" s="7">
        <v>54550001</v>
      </c>
      <c r="H31" s="6" t="s">
        <v>62</v>
      </c>
      <c r="I31" s="11" t="s">
        <v>64</v>
      </c>
      <c r="J31" s="11" t="s">
        <v>64</v>
      </c>
      <c r="K31" s="6" t="s">
        <v>31</v>
      </c>
      <c r="L31" s="12" t="s">
        <v>32</v>
      </c>
      <c r="M31" s="6" t="s">
        <v>65</v>
      </c>
      <c r="N31" s="13">
        <v>3.6</v>
      </c>
      <c r="O31" s="6" t="s">
        <v>34</v>
      </c>
      <c r="P31" s="6" t="s">
        <v>35</v>
      </c>
      <c r="Q31" s="6" t="s">
        <v>45</v>
      </c>
      <c r="R31" s="14">
        <v>6870</v>
      </c>
      <c r="S31" s="14">
        <v>66.400000000000006</v>
      </c>
      <c r="T31" s="14">
        <f t="shared" si="0"/>
        <v>456168.00000000006</v>
      </c>
      <c r="U31" s="14">
        <v>0</v>
      </c>
      <c r="V31" s="14">
        <f t="shared" si="1"/>
        <v>0</v>
      </c>
      <c r="W31" s="15" t="s">
        <v>37</v>
      </c>
      <c r="X31" s="15" t="s">
        <v>37</v>
      </c>
      <c r="Y31" s="16" t="s">
        <v>63</v>
      </c>
      <c r="Z31" s="16" t="s">
        <v>39</v>
      </c>
    </row>
    <row r="32" spans="1:26" ht="18.75" customHeight="1" x14ac:dyDescent="0.25">
      <c r="A32" s="6">
        <v>30</v>
      </c>
      <c r="B32" s="6" t="s">
        <v>26</v>
      </c>
      <c r="C32" s="7">
        <v>9103651118</v>
      </c>
      <c r="D32" s="8">
        <v>42467</v>
      </c>
      <c r="E32" s="9" t="s">
        <v>61</v>
      </c>
      <c r="F32" s="8" t="s">
        <v>41</v>
      </c>
      <c r="G32" s="7">
        <v>54550001</v>
      </c>
      <c r="H32" s="6" t="s">
        <v>62</v>
      </c>
      <c r="I32" s="10" t="s">
        <v>30</v>
      </c>
      <c r="J32" s="11" t="s">
        <v>31</v>
      </c>
      <c r="K32" s="6" t="s">
        <v>31</v>
      </c>
      <c r="L32" s="12" t="s">
        <v>32</v>
      </c>
      <c r="M32" s="6" t="s">
        <v>66</v>
      </c>
      <c r="N32" s="13">
        <v>2.4</v>
      </c>
      <c r="O32" s="6" t="s">
        <v>34</v>
      </c>
      <c r="P32" s="6" t="s">
        <v>35</v>
      </c>
      <c r="Q32" s="6" t="s">
        <v>45</v>
      </c>
      <c r="R32" s="14">
        <v>3092</v>
      </c>
      <c r="S32" s="14">
        <v>66.400000000000006</v>
      </c>
      <c r="T32" s="14">
        <f t="shared" si="0"/>
        <v>205308.80000000002</v>
      </c>
      <c r="U32" s="14">
        <v>2</v>
      </c>
      <c r="V32" s="14">
        <f t="shared" si="1"/>
        <v>4106.1760000000004</v>
      </c>
      <c r="W32" s="15" t="s">
        <v>37</v>
      </c>
      <c r="X32" s="15" t="s">
        <v>37</v>
      </c>
      <c r="Y32" s="16" t="s">
        <v>63</v>
      </c>
      <c r="Z32" s="16" t="s">
        <v>39</v>
      </c>
    </row>
    <row r="33" spans="1:26" ht="18.75" customHeight="1" x14ac:dyDescent="0.25">
      <c r="A33" s="6">
        <v>31</v>
      </c>
      <c r="B33" s="6" t="s">
        <v>26</v>
      </c>
      <c r="C33" s="7">
        <v>9103651119</v>
      </c>
      <c r="D33" s="8">
        <v>42464</v>
      </c>
      <c r="E33" s="9" t="s">
        <v>67</v>
      </c>
      <c r="F33" s="8" t="s">
        <v>49</v>
      </c>
      <c r="G33" s="7">
        <v>54550001</v>
      </c>
      <c r="H33" s="6" t="s">
        <v>68</v>
      </c>
      <c r="I33" s="10" t="s">
        <v>30</v>
      </c>
      <c r="J33" s="11" t="s">
        <v>31</v>
      </c>
      <c r="K33" s="6" t="s">
        <v>31</v>
      </c>
      <c r="L33" s="12" t="s">
        <v>32</v>
      </c>
      <c r="M33" s="6" t="s">
        <v>69</v>
      </c>
      <c r="N33" s="13">
        <v>1.8</v>
      </c>
      <c r="O33" s="6" t="s">
        <v>34</v>
      </c>
      <c r="P33" s="6" t="s">
        <v>70</v>
      </c>
      <c r="Q33" s="6" t="s">
        <v>45</v>
      </c>
      <c r="R33" s="14">
        <v>6206.4</v>
      </c>
      <c r="S33" s="14">
        <v>66.400000000000006</v>
      </c>
      <c r="T33" s="14">
        <f t="shared" si="0"/>
        <v>412104.96000000002</v>
      </c>
      <c r="U33" s="14">
        <v>2</v>
      </c>
      <c r="V33" s="14">
        <f t="shared" si="1"/>
        <v>8242.0992000000006</v>
      </c>
      <c r="W33" s="15" t="s">
        <v>37</v>
      </c>
      <c r="X33" s="15" t="s">
        <v>37</v>
      </c>
      <c r="Y33" s="16" t="s">
        <v>71</v>
      </c>
      <c r="Z33" s="16" t="s">
        <v>39</v>
      </c>
    </row>
    <row r="34" spans="1:26" ht="18.75" customHeight="1" x14ac:dyDescent="0.25">
      <c r="A34" s="6">
        <v>32</v>
      </c>
      <c r="B34" s="6" t="s">
        <v>26</v>
      </c>
      <c r="C34" s="7">
        <v>9103651120</v>
      </c>
      <c r="D34" s="8">
        <v>42467</v>
      </c>
      <c r="E34" s="9" t="s">
        <v>72</v>
      </c>
      <c r="F34" s="8" t="s">
        <v>49</v>
      </c>
      <c r="G34" s="7">
        <v>54550001</v>
      </c>
      <c r="H34" s="6" t="s">
        <v>73</v>
      </c>
      <c r="I34" s="10" t="s">
        <v>30</v>
      </c>
      <c r="J34" s="11" t="s">
        <v>31</v>
      </c>
      <c r="K34" s="6" t="s">
        <v>31</v>
      </c>
      <c r="L34" s="12" t="s">
        <v>32</v>
      </c>
      <c r="M34" s="6" t="s">
        <v>69</v>
      </c>
      <c r="N34" s="13">
        <v>2</v>
      </c>
      <c r="O34" s="6" t="s">
        <v>34</v>
      </c>
      <c r="P34" s="6" t="s">
        <v>35</v>
      </c>
      <c r="Q34" s="6" t="s">
        <v>45</v>
      </c>
      <c r="R34" s="14">
        <v>7537</v>
      </c>
      <c r="S34" s="14">
        <v>66.400000000000006</v>
      </c>
      <c r="T34" s="14">
        <f t="shared" si="0"/>
        <v>500456.80000000005</v>
      </c>
      <c r="U34" s="14">
        <v>2</v>
      </c>
      <c r="V34" s="14">
        <f t="shared" si="1"/>
        <v>10009.136</v>
      </c>
      <c r="W34" s="15" t="s">
        <v>37</v>
      </c>
      <c r="X34" s="15" t="s">
        <v>37</v>
      </c>
      <c r="Y34" s="16" t="s">
        <v>74</v>
      </c>
      <c r="Z34" s="16" t="s">
        <v>39</v>
      </c>
    </row>
    <row r="35" spans="1:26" ht="18.75" customHeight="1" x14ac:dyDescent="0.25">
      <c r="A35" s="6">
        <v>33</v>
      </c>
      <c r="B35" s="6" t="s">
        <v>26</v>
      </c>
      <c r="C35" s="7">
        <v>9103651121</v>
      </c>
      <c r="D35" s="8">
        <v>42473</v>
      </c>
      <c r="E35" s="9" t="s">
        <v>75</v>
      </c>
      <c r="F35" s="8" t="s">
        <v>49</v>
      </c>
      <c r="G35" s="7">
        <v>54550001</v>
      </c>
      <c r="H35" s="6" t="s">
        <v>76</v>
      </c>
      <c r="I35" s="10" t="s">
        <v>30</v>
      </c>
      <c r="J35" s="11" t="s">
        <v>31</v>
      </c>
      <c r="K35" s="6" t="s">
        <v>31</v>
      </c>
      <c r="L35" s="12" t="s">
        <v>32</v>
      </c>
      <c r="M35" s="6" t="s">
        <v>44</v>
      </c>
      <c r="N35" s="13">
        <v>16</v>
      </c>
      <c r="O35" s="6" t="s">
        <v>34</v>
      </c>
      <c r="P35" s="6" t="s">
        <v>54</v>
      </c>
      <c r="Q35" s="6" t="s">
        <v>45</v>
      </c>
      <c r="R35" s="14">
        <v>20083.189999999999</v>
      </c>
      <c r="S35" s="14">
        <v>66.400000000000006</v>
      </c>
      <c r="T35" s="14">
        <f>R35*S35</f>
        <v>1333523.8160000001</v>
      </c>
      <c r="U35" s="14">
        <v>2</v>
      </c>
      <c r="V35" s="14">
        <f t="shared" si="1"/>
        <v>26670.476320000002</v>
      </c>
      <c r="W35" s="15" t="s">
        <v>37</v>
      </c>
      <c r="X35" s="15" t="s">
        <v>37</v>
      </c>
      <c r="Y35" s="16" t="s">
        <v>77</v>
      </c>
      <c r="Z35" s="16" t="s">
        <v>39</v>
      </c>
    </row>
    <row r="36" spans="1:26" ht="18.75" customHeight="1" x14ac:dyDescent="0.25">
      <c r="A36" s="6">
        <v>34</v>
      </c>
      <c r="B36" s="6" t="s">
        <v>26</v>
      </c>
      <c r="C36" s="7">
        <v>9103651121</v>
      </c>
      <c r="D36" s="8">
        <v>42473</v>
      </c>
      <c r="E36" s="9" t="s">
        <v>78</v>
      </c>
      <c r="F36" s="8" t="s">
        <v>49</v>
      </c>
      <c r="G36" s="7">
        <v>54550001</v>
      </c>
      <c r="H36" s="6" t="s">
        <v>76</v>
      </c>
      <c r="I36" s="10" t="s">
        <v>30</v>
      </c>
      <c r="J36" s="11" t="s">
        <v>31</v>
      </c>
      <c r="K36" s="6" t="s">
        <v>31</v>
      </c>
      <c r="L36" s="12" t="s">
        <v>32</v>
      </c>
      <c r="M36" s="6" t="s">
        <v>44</v>
      </c>
      <c r="N36" s="13">
        <v>16</v>
      </c>
      <c r="O36" s="6" t="s">
        <v>34</v>
      </c>
      <c r="P36" s="6" t="s">
        <v>54</v>
      </c>
      <c r="Q36" s="6" t="s">
        <v>45</v>
      </c>
      <c r="R36" s="14">
        <v>20083.189999999999</v>
      </c>
      <c r="S36" s="14">
        <v>66.400000000000006</v>
      </c>
      <c r="T36" s="14">
        <f>R36*S36</f>
        <v>1333523.8160000001</v>
      </c>
      <c r="U36" s="14">
        <v>2</v>
      </c>
      <c r="V36" s="14">
        <f t="shared" si="1"/>
        <v>26670.476320000002</v>
      </c>
      <c r="W36" s="15" t="s">
        <v>37</v>
      </c>
      <c r="X36" s="15" t="s">
        <v>37</v>
      </c>
      <c r="Y36" s="16" t="s">
        <v>77</v>
      </c>
      <c r="Z36" s="16" t="s">
        <v>39</v>
      </c>
    </row>
    <row r="37" spans="1:26" ht="18.75" customHeight="1" x14ac:dyDescent="0.25">
      <c r="A37" s="6">
        <v>35</v>
      </c>
      <c r="B37" s="6" t="s">
        <v>26</v>
      </c>
      <c r="C37" s="7">
        <v>9103651122</v>
      </c>
      <c r="D37" s="8">
        <v>42473</v>
      </c>
      <c r="E37" s="9" t="s">
        <v>79</v>
      </c>
      <c r="F37" s="8" t="s">
        <v>49</v>
      </c>
      <c r="G37" s="7">
        <v>54550001</v>
      </c>
      <c r="H37" s="6" t="s">
        <v>80</v>
      </c>
      <c r="I37" s="10" t="s">
        <v>57</v>
      </c>
      <c r="J37" s="11" t="s">
        <v>58</v>
      </c>
      <c r="K37" s="6" t="s">
        <v>58</v>
      </c>
      <c r="L37" s="12" t="s">
        <v>32</v>
      </c>
      <c r="M37" s="6" t="s">
        <v>59</v>
      </c>
      <c r="N37" s="13">
        <v>16</v>
      </c>
      <c r="O37" s="6" t="s">
        <v>34</v>
      </c>
      <c r="P37" s="6" t="s">
        <v>35</v>
      </c>
      <c r="Q37" s="6" t="s">
        <v>45</v>
      </c>
      <c r="R37" s="14">
        <v>19990</v>
      </c>
      <c r="S37" s="14">
        <v>66.400000000000006</v>
      </c>
      <c r="T37" s="14">
        <f t="shared" si="0"/>
        <v>1327336</v>
      </c>
      <c r="U37" s="14">
        <v>2</v>
      </c>
      <c r="V37" s="14">
        <f t="shared" si="1"/>
        <v>26546.720000000001</v>
      </c>
      <c r="W37" s="15" t="s">
        <v>37</v>
      </c>
      <c r="X37" s="15" t="s">
        <v>37</v>
      </c>
      <c r="Y37" s="16" t="s">
        <v>81</v>
      </c>
      <c r="Z37" s="16" t="s">
        <v>39</v>
      </c>
    </row>
    <row r="38" spans="1:26" ht="18.75" customHeight="1" x14ac:dyDescent="0.25">
      <c r="A38" s="6">
        <v>36</v>
      </c>
      <c r="B38" s="6" t="s">
        <v>26</v>
      </c>
      <c r="C38" s="7">
        <v>9103651123</v>
      </c>
      <c r="D38" s="8">
        <v>42465</v>
      </c>
      <c r="E38" s="9" t="s">
        <v>82</v>
      </c>
      <c r="F38" s="8" t="s">
        <v>83</v>
      </c>
      <c r="G38" s="7">
        <v>54550001</v>
      </c>
      <c r="H38" s="6" t="s">
        <v>84</v>
      </c>
      <c r="I38" s="10" t="s">
        <v>57</v>
      </c>
      <c r="J38" s="11" t="s">
        <v>58</v>
      </c>
      <c r="K38" s="6" t="s">
        <v>58</v>
      </c>
      <c r="L38" s="12" t="s">
        <v>32</v>
      </c>
      <c r="M38" s="6" t="s">
        <v>85</v>
      </c>
      <c r="N38" s="13">
        <v>18.11</v>
      </c>
      <c r="O38" s="6" t="s">
        <v>34</v>
      </c>
      <c r="P38" s="6" t="s">
        <v>54</v>
      </c>
      <c r="Q38" s="6" t="s">
        <v>45</v>
      </c>
      <c r="R38" s="14">
        <v>29549.32</v>
      </c>
      <c r="S38" s="14">
        <v>66.400000000000006</v>
      </c>
      <c r="T38" s="14">
        <f t="shared" si="0"/>
        <v>1962074.8480000002</v>
      </c>
      <c r="U38" s="14">
        <v>2</v>
      </c>
      <c r="V38" s="14">
        <f t="shared" si="1"/>
        <v>39241.496960000004</v>
      </c>
      <c r="W38" s="15" t="s">
        <v>37</v>
      </c>
      <c r="X38" s="15" t="s">
        <v>37</v>
      </c>
      <c r="Y38" s="16" t="s">
        <v>86</v>
      </c>
      <c r="Z38" s="16" t="s">
        <v>47</v>
      </c>
    </row>
    <row r="39" spans="1:26" ht="18.75" customHeight="1" x14ac:dyDescent="0.25">
      <c r="A39" s="6">
        <v>37</v>
      </c>
      <c r="B39" s="6" t="s">
        <v>26</v>
      </c>
      <c r="C39" s="7">
        <v>9103651124</v>
      </c>
      <c r="D39" s="8">
        <v>42465</v>
      </c>
      <c r="E39" s="9" t="s">
        <v>87</v>
      </c>
      <c r="F39" s="8" t="s">
        <v>83</v>
      </c>
      <c r="G39" s="7">
        <v>54550001</v>
      </c>
      <c r="H39" s="6" t="s">
        <v>84</v>
      </c>
      <c r="I39" s="10" t="s">
        <v>30</v>
      </c>
      <c r="J39" s="11" t="s">
        <v>31</v>
      </c>
      <c r="K39" s="6" t="s">
        <v>31</v>
      </c>
      <c r="L39" s="12" t="s">
        <v>32</v>
      </c>
      <c r="M39" s="6" t="s">
        <v>88</v>
      </c>
      <c r="N39" s="13">
        <v>18.5</v>
      </c>
      <c r="O39" s="6" t="s">
        <v>34</v>
      </c>
      <c r="P39" s="6" t="s">
        <v>54</v>
      </c>
      <c r="Q39" s="6" t="s">
        <v>45</v>
      </c>
      <c r="R39" s="14">
        <v>22380.49</v>
      </c>
      <c r="S39" s="14">
        <v>66.400000000000006</v>
      </c>
      <c r="T39" s="14">
        <f t="shared" si="0"/>
        <v>1486064.5360000003</v>
      </c>
      <c r="U39" s="14">
        <v>2</v>
      </c>
      <c r="V39" s="14">
        <f t="shared" si="1"/>
        <v>29721.290720000008</v>
      </c>
      <c r="W39" s="15" t="s">
        <v>37</v>
      </c>
      <c r="X39" s="15" t="s">
        <v>37</v>
      </c>
      <c r="Y39" s="16" t="s">
        <v>86</v>
      </c>
      <c r="Z39" s="16" t="s">
        <v>47</v>
      </c>
    </row>
    <row r="40" spans="1:26" ht="18.75" customHeight="1" x14ac:dyDescent="0.25">
      <c r="A40" s="6">
        <v>38</v>
      </c>
      <c r="B40" s="6" t="s">
        <v>26</v>
      </c>
      <c r="C40" s="7">
        <v>9103651125</v>
      </c>
      <c r="D40" s="8">
        <v>42466</v>
      </c>
      <c r="E40" s="9" t="s">
        <v>89</v>
      </c>
      <c r="F40" s="8" t="s">
        <v>83</v>
      </c>
      <c r="G40" s="7">
        <v>54550001</v>
      </c>
      <c r="H40" s="6" t="s">
        <v>90</v>
      </c>
      <c r="I40" s="17" t="s">
        <v>91</v>
      </c>
      <c r="J40" s="11" t="s">
        <v>92</v>
      </c>
      <c r="K40" s="6" t="s">
        <v>92</v>
      </c>
      <c r="L40" s="12" t="s">
        <v>32</v>
      </c>
      <c r="M40" s="6" t="s">
        <v>93</v>
      </c>
      <c r="N40" s="13">
        <v>19.510000000000002</v>
      </c>
      <c r="O40" s="6" t="s">
        <v>34</v>
      </c>
      <c r="P40" s="6" t="s">
        <v>54</v>
      </c>
      <c r="Q40" s="6" t="s">
        <v>45</v>
      </c>
      <c r="R40" s="14">
        <v>13397.53</v>
      </c>
      <c r="S40" s="14">
        <v>66.400000000000006</v>
      </c>
      <c r="T40" s="14">
        <f>R40*S40</f>
        <v>889595.99200000009</v>
      </c>
      <c r="U40" s="14">
        <v>2</v>
      </c>
      <c r="V40" s="14">
        <f t="shared" si="1"/>
        <v>17791.919840000002</v>
      </c>
      <c r="W40" s="15" t="s">
        <v>37</v>
      </c>
      <c r="X40" s="15" t="s">
        <v>37</v>
      </c>
      <c r="Y40" s="16" t="s">
        <v>94</v>
      </c>
      <c r="Z40" s="16" t="s">
        <v>39</v>
      </c>
    </row>
    <row r="41" spans="1:26" ht="18.75" customHeight="1" x14ac:dyDescent="0.25">
      <c r="A41" s="6">
        <v>39</v>
      </c>
      <c r="B41" s="6" t="s">
        <v>26</v>
      </c>
      <c r="C41" s="7">
        <v>9103651126</v>
      </c>
      <c r="D41" s="8">
        <v>42463</v>
      </c>
      <c r="E41" s="9" t="s">
        <v>95</v>
      </c>
      <c r="F41" s="8" t="s">
        <v>83</v>
      </c>
      <c r="G41" s="7">
        <v>54550001</v>
      </c>
      <c r="H41" s="6" t="s">
        <v>96</v>
      </c>
      <c r="I41" s="10" t="s">
        <v>57</v>
      </c>
      <c r="J41" s="11" t="s">
        <v>58</v>
      </c>
      <c r="K41" s="6" t="s">
        <v>58</v>
      </c>
      <c r="L41" s="12" t="s">
        <v>32</v>
      </c>
      <c r="M41" s="6" t="s">
        <v>59</v>
      </c>
      <c r="N41" s="13">
        <v>6</v>
      </c>
      <c r="O41" s="6" t="s">
        <v>34</v>
      </c>
      <c r="P41" s="6" t="s">
        <v>35</v>
      </c>
      <c r="Q41" s="6" t="s">
        <v>45</v>
      </c>
      <c r="R41" s="14">
        <v>7928.18</v>
      </c>
      <c r="S41" s="14">
        <v>66.400000000000006</v>
      </c>
      <c r="T41" s="14">
        <f t="shared" si="0"/>
        <v>526431.15200000012</v>
      </c>
      <c r="U41" s="14">
        <v>2</v>
      </c>
      <c r="V41" s="14">
        <f t="shared" si="1"/>
        <v>10528.623040000002</v>
      </c>
      <c r="W41" s="15" t="s">
        <v>37</v>
      </c>
      <c r="X41" s="15" t="s">
        <v>37</v>
      </c>
      <c r="Y41" s="16" t="s">
        <v>97</v>
      </c>
      <c r="Z41" s="16" t="s">
        <v>39</v>
      </c>
    </row>
    <row r="42" spans="1:26" ht="18.75" customHeight="1" x14ac:dyDescent="0.25">
      <c r="A42" s="6">
        <v>40</v>
      </c>
      <c r="B42" s="6" t="s">
        <v>26</v>
      </c>
      <c r="C42" s="7">
        <v>9103651126</v>
      </c>
      <c r="D42" s="8">
        <v>42463</v>
      </c>
      <c r="E42" s="9" t="s">
        <v>95</v>
      </c>
      <c r="F42" s="8" t="s">
        <v>83</v>
      </c>
      <c r="G42" s="7">
        <v>54550001</v>
      </c>
      <c r="H42" s="6" t="s">
        <v>96</v>
      </c>
      <c r="I42" s="10" t="s">
        <v>57</v>
      </c>
      <c r="J42" s="11" t="s">
        <v>58</v>
      </c>
      <c r="K42" s="6" t="s">
        <v>58</v>
      </c>
      <c r="L42" s="12" t="s">
        <v>32</v>
      </c>
      <c r="M42" s="6" t="s">
        <v>98</v>
      </c>
      <c r="N42" s="13">
        <v>5</v>
      </c>
      <c r="O42" s="6" t="s">
        <v>34</v>
      </c>
      <c r="P42" s="6" t="s">
        <v>35</v>
      </c>
      <c r="Q42" s="6" t="s">
        <v>45</v>
      </c>
      <c r="R42" s="14">
        <v>6606.82</v>
      </c>
      <c r="S42" s="14">
        <v>66.400000000000006</v>
      </c>
      <c r="T42" s="14">
        <f t="shared" si="0"/>
        <v>438692.848</v>
      </c>
      <c r="U42" s="14">
        <v>2</v>
      </c>
      <c r="V42" s="14">
        <f t="shared" si="1"/>
        <v>8773.856960000001</v>
      </c>
      <c r="W42" s="15" t="s">
        <v>37</v>
      </c>
      <c r="X42" s="15" t="s">
        <v>37</v>
      </c>
      <c r="Y42" s="16" t="s">
        <v>97</v>
      </c>
      <c r="Z42" s="16" t="s">
        <v>39</v>
      </c>
    </row>
    <row r="43" spans="1:26" ht="18.75" customHeight="1" x14ac:dyDescent="0.25">
      <c r="A43" s="6">
        <v>41</v>
      </c>
      <c r="B43" s="6" t="s">
        <v>26</v>
      </c>
      <c r="C43" s="7">
        <v>9103651126</v>
      </c>
      <c r="D43" s="8">
        <v>42463</v>
      </c>
      <c r="E43" s="9" t="s">
        <v>95</v>
      </c>
      <c r="F43" s="8" t="s">
        <v>83</v>
      </c>
      <c r="G43" s="7">
        <v>54550001</v>
      </c>
      <c r="H43" s="6" t="s">
        <v>96</v>
      </c>
      <c r="I43" s="10" t="s">
        <v>57</v>
      </c>
      <c r="J43" s="11" t="s">
        <v>58</v>
      </c>
      <c r="K43" s="6" t="s">
        <v>58</v>
      </c>
      <c r="L43" s="12" t="s">
        <v>32</v>
      </c>
      <c r="M43" s="6" t="s">
        <v>99</v>
      </c>
      <c r="N43" s="13">
        <v>6</v>
      </c>
      <c r="O43" s="6" t="s">
        <v>34</v>
      </c>
      <c r="P43" s="6" t="s">
        <v>35</v>
      </c>
      <c r="Q43" s="6" t="s">
        <v>45</v>
      </c>
      <c r="R43" s="14">
        <v>7748.18</v>
      </c>
      <c r="S43" s="14">
        <v>66.400000000000006</v>
      </c>
      <c r="T43" s="14">
        <f t="shared" si="0"/>
        <v>514479.15200000006</v>
      </c>
      <c r="U43" s="14">
        <v>2</v>
      </c>
      <c r="V43" s="14">
        <f t="shared" si="1"/>
        <v>10289.583040000001</v>
      </c>
      <c r="W43" s="15" t="s">
        <v>37</v>
      </c>
      <c r="X43" s="15" t="s">
        <v>37</v>
      </c>
      <c r="Y43" s="16" t="s">
        <v>97</v>
      </c>
      <c r="Z43" s="16" t="s">
        <v>39</v>
      </c>
    </row>
    <row r="44" spans="1:26" ht="18.75" customHeight="1" x14ac:dyDescent="0.25">
      <c r="A44" s="6">
        <v>42</v>
      </c>
      <c r="B44" s="6" t="s">
        <v>26</v>
      </c>
      <c r="C44" s="7">
        <v>9103651126</v>
      </c>
      <c r="D44" s="8">
        <v>42463</v>
      </c>
      <c r="E44" s="9" t="s">
        <v>95</v>
      </c>
      <c r="F44" s="8" t="s">
        <v>83</v>
      </c>
      <c r="G44" s="7">
        <v>54550001</v>
      </c>
      <c r="H44" s="6" t="s">
        <v>96</v>
      </c>
      <c r="I44" s="10" t="s">
        <v>57</v>
      </c>
      <c r="J44" s="11" t="s">
        <v>58</v>
      </c>
      <c r="K44" s="6" t="s">
        <v>58</v>
      </c>
      <c r="L44" s="12" t="s">
        <v>32</v>
      </c>
      <c r="M44" s="6" t="s">
        <v>100</v>
      </c>
      <c r="N44" s="13">
        <v>5</v>
      </c>
      <c r="O44" s="6" t="s">
        <v>34</v>
      </c>
      <c r="P44" s="6" t="s">
        <v>35</v>
      </c>
      <c r="Q44" s="6" t="s">
        <v>45</v>
      </c>
      <c r="R44" s="14">
        <v>6456.82</v>
      </c>
      <c r="S44" s="14">
        <v>66.400000000000006</v>
      </c>
      <c r="T44" s="14">
        <f t="shared" si="0"/>
        <v>428732.848</v>
      </c>
      <c r="U44" s="14">
        <v>2</v>
      </c>
      <c r="V44" s="14">
        <f t="shared" si="1"/>
        <v>8574.6569600000003</v>
      </c>
      <c r="W44" s="15" t="s">
        <v>37</v>
      </c>
      <c r="X44" s="15" t="s">
        <v>37</v>
      </c>
      <c r="Y44" s="16" t="s">
        <v>97</v>
      </c>
      <c r="Z44" s="16" t="s">
        <v>39</v>
      </c>
    </row>
    <row r="45" spans="1:26" ht="18.75" customHeight="1" x14ac:dyDescent="0.25">
      <c r="A45" s="6">
        <v>43</v>
      </c>
      <c r="B45" s="6" t="s">
        <v>26</v>
      </c>
      <c r="C45" s="7">
        <v>9103651127</v>
      </c>
      <c r="D45" s="8">
        <v>42463</v>
      </c>
      <c r="E45" s="9" t="s">
        <v>101</v>
      </c>
      <c r="F45" s="8" t="s">
        <v>83</v>
      </c>
      <c r="G45" s="7">
        <v>54550001</v>
      </c>
      <c r="H45" s="6" t="s">
        <v>102</v>
      </c>
      <c r="I45" s="10" t="s">
        <v>57</v>
      </c>
      <c r="J45" s="11" t="s">
        <v>58</v>
      </c>
      <c r="K45" s="6" t="s">
        <v>58</v>
      </c>
      <c r="L45" s="12" t="s">
        <v>32</v>
      </c>
      <c r="M45" s="6" t="s">
        <v>59</v>
      </c>
      <c r="N45" s="13">
        <v>2.4</v>
      </c>
      <c r="O45" s="6" t="s">
        <v>34</v>
      </c>
      <c r="P45" s="6" t="s">
        <v>54</v>
      </c>
      <c r="Q45" s="6" t="s">
        <v>45</v>
      </c>
      <c r="R45" s="14">
        <v>2998.99</v>
      </c>
      <c r="S45" s="14">
        <v>66.400000000000006</v>
      </c>
      <c r="T45" s="14">
        <f t="shared" si="0"/>
        <v>199132.93600000002</v>
      </c>
      <c r="U45" s="14">
        <v>2</v>
      </c>
      <c r="V45" s="14">
        <f t="shared" si="1"/>
        <v>3982.6587200000004</v>
      </c>
      <c r="W45" s="15" t="s">
        <v>37</v>
      </c>
      <c r="X45" s="15" t="s">
        <v>37</v>
      </c>
      <c r="Y45" s="16" t="s">
        <v>103</v>
      </c>
      <c r="Z45" s="16" t="s">
        <v>47</v>
      </c>
    </row>
    <row r="46" spans="1:26" ht="18.75" customHeight="1" x14ac:dyDescent="0.25">
      <c r="A46" s="6">
        <v>44</v>
      </c>
      <c r="B46" s="6" t="s">
        <v>26</v>
      </c>
      <c r="C46" s="7">
        <v>9103651127</v>
      </c>
      <c r="D46" s="8">
        <v>42463</v>
      </c>
      <c r="E46" s="9" t="s">
        <v>101</v>
      </c>
      <c r="F46" s="8" t="s">
        <v>83</v>
      </c>
      <c r="G46" s="7">
        <v>54550001</v>
      </c>
      <c r="H46" s="6" t="s">
        <v>102</v>
      </c>
      <c r="I46" s="10" t="s">
        <v>30</v>
      </c>
      <c r="J46" s="11" t="s">
        <v>31</v>
      </c>
      <c r="K46" s="6" t="s">
        <v>31</v>
      </c>
      <c r="L46" s="12" t="s">
        <v>32</v>
      </c>
      <c r="M46" s="6" t="s">
        <v>44</v>
      </c>
      <c r="N46" s="13">
        <v>7.8</v>
      </c>
      <c r="O46" s="6" t="s">
        <v>34</v>
      </c>
      <c r="P46" s="6" t="s">
        <v>54</v>
      </c>
      <c r="Q46" s="6" t="s">
        <v>45</v>
      </c>
      <c r="R46" s="14">
        <v>9473.7999999999993</v>
      </c>
      <c r="S46" s="14">
        <v>66.400000000000006</v>
      </c>
      <c r="T46" s="14">
        <f t="shared" si="0"/>
        <v>629060.31999999995</v>
      </c>
      <c r="U46" s="14">
        <v>2</v>
      </c>
      <c r="V46" s="14">
        <f t="shared" si="1"/>
        <v>12581.206399999999</v>
      </c>
      <c r="W46" s="15" t="s">
        <v>37</v>
      </c>
      <c r="X46" s="15" t="s">
        <v>37</v>
      </c>
      <c r="Y46" s="16" t="s">
        <v>103</v>
      </c>
      <c r="Z46" s="16" t="s">
        <v>47</v>
      </c>
    </row>
    <row r="47" spans="1:26" ht="18.75" customHeight="1" x14ac:dyDescent="0.25">
      <c r="A47" s="6">
        <v>45</v>
      </c>
      <c r="B47" s="6" t="s">
        <v>26</v>
      </c>
      <c r="C47" s="7">
        <v>9103651127</v>
      </c>
      <c r="D47" s="8">
        <v>42463</v>
      </c>
      <c r="E47" s="9" t="s">
        <v>101</v>
      </c>
      <c r="F47" s="8" t="s">
        <v>83</v>
      </c>
      <c r="G47" s="7">
        <v>54550001</v>
      </c>
      <c r="H47" s="6" t="s">
        <v>102</v>
      </c>
      <c r="I47" s="10" t="s">
        <v>30</v>
      </c>
      <c r="J47" s="11" t="s">
        <v>31</v>
      </c>
      <c r="K47" s="6" t="s">
        <v>31</v>
      </c>
      <c r="L47" s="12" t="s">
        <v>32</v>
      </c>
      <c r="M47" s="6" t="s">
        <v>66</v>
      </c>
      <c r="N47" s="13">
        <v>1.8</v>
      </c>
      <c r="O47" s="6" t="s">
        <v>34</v>
      </c>
      <c r="P47" s="6" t="s">
        <v>54</v>
      </c>
      <c r="Q47" s="6" t="s">
        <v>45</v>
      </c>
      <c r="R47" s="14">
        <v>2231.25</v>
      </c>
      <c r="S47" s="14">
        <v>66.400000000000006</v>
      </c>
      <c r="T47" s="14">
        <f t="shared" si="0"/>
        <v>148155</v>
      </c>
      <c r="U47" s="14">
        <v>2</v>
      </c>
      <c r="V47" s="14">
        <f t="shared" si="1"/>
        <v>2963.1</v>
      </c>
      <c r="W47" s="15" t="s">
        <v>37</v>
      </c>
      <c r="X47" s="15" t="s">
        <v>37</v>
      </c>
      <c r="Y47" s="16" t="s">
        <v>103</v>
      </c>
      <c r="Z47" s="16" t="s">
        <v>47</v>
      </c>
    </row>
    <row r="48" spans="1:26" ht="18.75" customHeight="1" x14ac:dyDescent="0.25">
      <c r="A48" s="6">
        <v>46</v>
      </c>
      <c r="B48" s="6" t="s">
        <v>26</v>
      </c>
      <c r="C48" s="7">
        <v>9103651128</v>
      </c>
      <c r="D48" s="8">
        <v>42463</v>
      </c>
      <c r="E48" s="9" t="s">
        <v>104</v>
      </c>
      <c r="F48" s="8" t="s">
        <v>83</v>
      </c>
      <c r="G48" s="7">
        <v>54550001</v>
      </c>
      <c r="H48" s="6" t="s">
        <v>84</v>
      </c>
      <c r="I48" s="10" t="s">
        <v>57</v>
      </c>
      <c r="J48" s="11" t="s">
        <v>58</v>
      </c>
      <c r="K48" s="6" t="s">
        <v>58</v>
      </c>
      <c r="L48" s="12" t="s">
        <v>32</v>
      </c>
      <c r="M48" s="6" t="s">
        <v>105</v>
      </c>
      <c r="N48" s="13">
        <v>22.5</v>
      </c>
      <c r="O48" s="6" t="s">
        <v>34</v>
      </c>
      <c r="P48" s="6" t="s">
        <v>54</v>
      </c>
      <c r="Q48" s="6" t="s">
        <v>45</v>
      </c>
      <c r="R48" s="14">
        <v>27525.15</v>
      </c>
      <c r="S48" s="14">
        <v>66.400000000000006</v>
      </c>
      <c r="T48" s="14">
        <f t="shared" si="0"/>
        <v>1827669.9600000002</v>
      </c>
      <c r="U48" s="14">
        <v>2</v>
      </c>
      <c r="V48" s="14">
        <f t="shared" si="1"/>
        <v>36553.399200000007</v>
      </c>
      <c r="W48" s="15" t="s">
        <v>37</v>
      </c>
      <c r="X48" s="15" t="s">
        <v>37</v>
      </c>
      <c r="Y48" s="16" t="s">
        <v>86</v>
      </c>
      <c r="Z48" s="16" t="s">
        <v>47</v>
      </c>
    </row>
    <row r="49" spans="1:26" ht="18.75" customHeight="1" x14ac:dyDescent="0.25">
      <c r="A49" s="6">
        <v>47</v>
      </c>
      <c r="B49" s="6" t="s">
        <v>26</v>
      </c>
      <c r="C49" s="7">
        <v>9103651128</v>
      </c>
      <c r="D49" s="8">
        <v>42463</v>
      </c>
      <c r="E49" s="9" t="s">
        <v>104</v>
      </c>
      <c r="F49" s="8" t="s">
        <v>83</v>
      </c>
      <c r="G49" s="7">
        <v>54550001</v>
      </c>
      <c r="H49" s="6" t="s">
        <v>84</v>
      </c>
      <c r="I49" s="10" t="s">
        <v>57</v>
      </c>
      <c r="J49" s="11" t="s">
        <v>58</v>
      </c>
      <c r="K49" s="6" t="s">
        <v>58</v>
      </c>
      <c r="L49" s="12" t="s">
        <v>32</v>
      </c>
      <c r="M49" s="6" t="s">
        <v>105</v>
      </c>
      <c r="N49" s="13">
        <v>22.5</v>
      </c>
      <c r="O49" s="6" t="s">
        <v>34</v>
      </c>
      <c r="P49" s="6" t="s">
        <v>54</v>
      </c>
      <c r="Q49" s="6" t="s">
        <v>45</v>
      </c>
      <c r="R49" s="14">
        <v>27525.15</v>
      </c>
      <c r="S49" s="14">
        <v>66.400000000000006</v>
      </c>
      <c r="T49" s="14">
        <f t="shared" si="0"/>
        <v>1827669.9600000002</v>
      </c>
      <c r="U49" s="14">
        <v>2</v>
      </c>
      <c r="V49" s="14">
        <f t="shared" si="1"/>
        <v>36553.399200000007</v>
      </c>
      <c r="W49" s="15" t="s">
        <v>37</v>
      </c>
      <c r="X49" s="15" t="s">
        <v>37</v>
      </c>
      <c r="Y49" s="16" t="s">
        <v>86</v>
      </c>
      <c r="Z49" s="16" t="s">
        <v>47</v>
      </c>
    </row>
    <row r="50" spans="1:26" ht="18.75" customHeight="1" x14ac:dyDescent="0.25">
      <c r="A50" s="6">
        <v>48</v>
      </c>
      <c r="B50" s="6" t="s">
        <v>26</v>
      </c>
      <c r="C50" s="7">
        <v>9103750001</v>
      </c>
      <c r="D50" s="8">
        <v>42468</v>
      </c>
      <c r="E50" s="9" t="s">
        <v>106</v>
      </c>
      <c r="F50" s="8" t="s">
        <v>107</v>
      </c>
      <c r="G50" s="7">
        <v>54550001</v>
      </c>
      <c r="H50" s="6" t="s">
        <v>108</v>
      </c>
      <c r="I50" s="10" t="s">
        <v>57</v>
      </c>
      <c r="J50" s="11" t="s">
        <v>58</v>
      </c>
      <c r="K50" s="6" t="s">
        <v>58</v>
      </c>
      <c r="L50" s="12" t="s">
        <v>32</v>
      </c>
      <c r="M50" s="6" t="s">
        <v>59</v>
      </c>
      <c r="N50" s="13">
        <v>10</v>
      </c>
      <c r="O50" s="6" t="s">
        <v>34</v>
      </c>
      <c r="P50" s="6" t="s">
        <v>35</v>
      </c>
      <c r="Q50" s="6" t="s">
        <v>45</v>
      </c>
      <c r="R50" s="14">
        <v>11606.62</v>
      </c>
      <c r="S50" s="14">
        <v>66.400000000000006</v>
      </c>
      <c r="T50" s="14">
        <f t="shared" si="0"/>
        <v>770679.56800000009</v>
      </c>
      <c r="U50" s="14">
        <v>2</v>
      </c>
      <c r="V50" s="14">
        <f>T50*U50%</f>
        <v>15413.591360000002</v>
      </c>
      <c r="W50" s="15" t="s">
        <v>37</v>
      </c>
      <c r="X50" s="15" t="s">
        <v>37</v>
      </c>
      <c r="Y50" s="16" t="s">
        <v>109</v>
      </c>
      <c r="Z50" s="16" t="s">
        <v>39</v>
      </c>
    </row>
    <row r="51" spans="1:26" ht="18.75" customHeight="1" x14ac:dyDescent="0.25">
      <c r="A51" s="6">
        <v>49</v>
      </c>
      <c r="B51" s="6" t="s">
        <v>26</v>
      </c>
      <c r="C51" s="7">
        <v>9103750001</v>
      </c>
      <c r="D51" s="8">
        <v>42468</v>
      </c>
      <c r="E51" s="9" t="s">
        <v>106</v>
      </c>
      <c r="F51" s="8" t="s">
        <v>107</v>
      </c>
      <c r="G51" s="7">
        <v>54550001</v>
      </c>
      <c r="H51" s="6" t="s">
        <v>108</v>
      </c>
      <c r="I51" s="10" t="s">
        <v>30</v>
      </c>
      <c r="J51" s="11" t="s">
        <v>31</v>
      </c>
      <c r="K51" s="6" t="s">
        <v>31</v>
      </c>
      <c r="L51" s="12" t="s">
        <v>32</v>
      </c>
      <c r="M51" s="6" t="s">
        <v>110</v>
      </c>
      <c r="N51" s="13">
        <v>5.0999999999999996</v>
      </c>
      <c r="O51" s="6" t="s">
        <v>34</v>
      </c>
      <c r="P51" s="6" t="s">
        <v>35</v>
      </c>
      <c r="Q51" s="6" t="s">
        <v>45</v>
      </c>
      <c r="R51" s="14">
        <v>7653.38</v>
      </c>
      <c r="S51" s="14">
        <v>66.400000000000006</v>
      </c>
      <c r="T51" s="14">
        <f t="shared" si="0"/>
        <v>508184.43200000003</v>
      </c>
      <c r="U51" s="14">
        <v>2</v>
      </c>
      <c r="V51" s="14">
        <f>T51*U51%</f>
        <v>10163.68864</v>
      </c>
      <c r="W51" s="15" t="s">
        <v>37</v>
      </c>
      <c r="X51" s="15" t="s">
        <v>37</v>
      </c>
      <c r="Y51" s="16" t="s">
        <v>109</v>
      </c>
      <c r="Z51" s="16" t="s">
        <v>39</v>
      </c>
    </row>
    <row r="52" spans="1:26" ht="18.75" customHeight="1" x14ac:dyDescent="0.25">
      <c r="A52" s="6">
        <v>50</v>
      </c>
      <c r="B52" s="6" t="s">
        <v>26</v>
      </c>
      <c r="C52" s="7">
        <v>9103750002</v>
      </c>
      <c r="D52" s="8">
        <v>42479</v>
      </c>
      <c r="E52" s="9" t="s">
        <v>111</v>
      </c>
      <c r="F52" s="8" t="s">
        <v>112</v>
      </c>
      <c r="G52" s="7">
        <v>54550001</v>
      </c>
      <c r="H52" s="6" t="s">
        <v>84</v>
      </c>
      <c r="I52" s="10" t="s">
        <v>57</v>
      </c>
      <c r="J52" s="11" t="s">
        <v>58</v>
      </c>
      <c r="K52" s="6" t="s">
        <v>58</v>
      </c>
      <c r="L52" s="12" t="s">
        <v>32</v>
      </c>
      <c r="M52" s="6" t="s">
        <v>113</v>
      </c>
      <c r="N52" s="13">
        <v>18.14</v>
      </c>
      <c r="O52" s="6" t="s">
        <v>34</v>
      </c>
      <c r="P52" s="6" t="s">
        <v>54</v>
      </c>
      <c r="Q52" s="6" t="s">
        <v>45</v>
      </c>
      <c r="R52" s="14">
        <v>25755.95</v>
      </c>
      <c r="S52" s="14">
        <v>65.8</v>
      </c>
      <c r="T52" s="14">
        <f t="shared" si="0"/>
        <v>1694741.51</v>
      </c>
      <c r="U52" s="14">
        <v>2</v>
      </c>
      <c r="V52" s="14">
        <f t="shared" si="1"/>
        <v>33894.830200000004</v>
      </c>
      <c r="W52" s="15" t="s">
        <v>37</v>
      </c>
      <c r="X52" s="15" t="s">
        <v>37</v>
      </c>
      <c r="Y52" s="16" t="s">
        <v>86</v>
      </c>
      <c r="Z52" s="16" t="s">
        <v>47</v>
      </c>
    </row>
    <row r="53" spans="1:26" ht="18.75" customHeight="1" x14ac:dyDescent="0.25">
      <c r="A53" s="6">
        <v>51</v>
      </c>
      <c r="B53" s="6" t="s">
        <v>26</v>
      </c>
      <c r="C53" s="7">
        <v>9103750003</v>
      </c>
      <c r="D53" s="8">
        <v>42480</v>
      </c>
      <c r="E53" s="9" t="s">
        <v>114</v>
      </c>
      <c r="F53" s="8" t="s">
        <v>112</v>
      </c>
      <c r="G53" s="7">
        <v>54550001</v>
      </c>
      <c r="H53" s="6" t="s">
        <v>115</v>
      </c>
      <c r="I53" s="10" t="s">
        <v>30</v>
      </c>
      <c r="J53" s="11" t="s">
        <v>31</v>
      </c>
      <c r="K53" s="6" t="s">
        <v>31</v>
      </c>
      <c r="L53" s="12" t="s">
        <v>32</v>
      </c>
      <c r="M53" s="6" t="s">
        <v>44</v>
      </c>
      <c r="N53" s="13">
        <v>16</v>
      </c>
      <c r="O53" s="6" t="s">
        <v>34</v>
      </c>
      <c r="P53" s="6" t="s">
        <v>70</v>
      </c>
      <c r="Q53" s="6" t="s">
        <v>45</v>
      </c>
      <c r="R53" s="14">
        <v>19680</v>
      </c>
      <c r="S53" s="14">
        <v>65.8</v>
      </c>
      <c r="T53" s="14">
        <f t="shared" si="0"/>
        <v>1294944</v>
      </c>
      <c r="U53" s="14">
        <v>2</v>
      </c>
      <c r="V53" s="14">
        <f t="shared" si="1"/>
        <v>25898.880000000001</v>
      </c>
      <c r="W53" s="15" t="s">
        <v>37</v>
      </c>
      <c r="X53" s="15" t="s">
        <v>37</v>
      </c>
      <c r="Y53" s="16" t="s">
        <v>116</v>
      </c>
      <c r="Z53" s="16" t="s">
        <v>47</v>
      </c>
    </row>
    <row r="54" spans="1:26" ht="18.75" customHeight="1" x14ac:dyDescent="0.25">
      <c r="A54" s="6">
        <v>52</v>
      </c>
      <c r="B54" s="6" t="s">
        <v>26</v>
      </c>
      <c r="C54" s="7">
        <v>9103750004</v>
      </c>
      <c r="D54" s="8">
        <v>42480</v>
      </c>
      <c r="E54" s="9" t="s">
        <v>117</v>
      </c>
      <c r="F54" s="8" t="s">
        <v>112</v>
      </c>
      <c r="G54" s="7">
        <v>54550001</v>
      </c>
      <c r="H54" s="6" t="s">
        <v>118</v>
      </c>
      <c r="I54" s="11" t="s">
        <v>119</v>
      </c>
      <c r="J54" s="11" t="s">
        <v>120</v>
      </c>
      <c r="K54" s="6" t="s">
        <v>120</v>
      </c>
      <c r="L54" s="12" t="s">
        <v>32</v>
      </c>
      <c r="M54" s="6" t="s">
        <v>121</v>
      </c>
      <c r="N54" s="13">
        <v>19.899999999999999</v>
      </c>
      <c r="O54" s="6" t="s">
        <v>34</v>
      </c>
      <c r="P54" s="6" t="s">
        <v>54</v>
      </c>
      <c r="Q54" s="6" t="s">
        <v>45</v>
      </c>
      <c r="R54" s="14">
        <v>56420.22</v>
      </c>
      <c r="S54" s="14">
        <v>65.8</v>
      </c>
      <c r="T54" s="14">
        <f t="shared" si="0"/>
        <v>3712450.4759999998</v>
      </c>
      <c r="U54" s="14">
        <v>2</v>
      </c>
      <c r="V54" s="14">
        <f t="shared" si="1"/>
        <v>74249.009519999992</v>
      </c>
      <c r="W54" s="15" t="s">
        <v>37</v>
      </c>
      <c r="X54" s="15" t="s">
        <v>37</v>
      </c>
      <c r="Y54" s="16" t="s">
        <v>122</v>
      </c>
      <c r="Z54" s="16" t="s">
        <v>47</v>
      </c>
    </row>
    <row r="55" spans="1:26" ht="18.75" customHeight="1" x14ac:dyDescent="0.25">
      <c r="A55" s="6">
        <v>53</v>
      </c>
      <c r="B55" s="6" t="s">
        <v>26</v>
      </c>
      <c r="C55" s="7">
        <v>9103750005</v>
      </c>
      <c r="D55" s="8">
        <v>42478</v>
      </c>
      <c r="E55" s="9" t="s">
        <v>123</v>
      </c>
      <c r="F55" s="8" t="s">
        <v>112</v>
      </c>
      <c r="G55" s="7">
        <v>54550001</v>
      </c>
      <c r="H55" s="6" t="s">
        <v>84</v>
      </c>
      <c r="I55" s="10" t="s">
        <v>30</v>
      </c>
      <c r="J55" s="11" t="s">
        <v>31</v>
      </c>
      <c r="K55" s="6" t="s">
        <v>31</v>
      </c>
      <c r="L55" s="12" t="s">
        <v>32</v>
      </c>
      <c r="M55" s="6" t="s">
        <v>124</v>
      </c>
      <c r="N55" s="13">
        <v>18.14</v>
      </c>
      <c r="O55" s="6" t="s">
        <v>34</v>
      </c>
      <c r="P55" s="6" t="s">
        <v>54</v>
      </c>
      <c r="Q55" s="6" t="s">
        <v>45</v>
      </c>
      <c r="R55" s="14">
        <v>21352.21</v>
      </c>
      <c r="S55" s="14">
        <v>65.8</v>
      </c>
      <c r="T55" s="14">
        <f t="shared" si="0"/>
        <v>1404975.4179999998</v>
      </c>
      <c r="U55" s="14">
        <v>2</v>
      </c>
      <c r="V55" s="14">
        <f t="shared" si="1"/>
        <v>28099.508359999996</v>
      </c>
      <c r="W55" s="15" t="s">
        <v>37</v>
      </c>
      <c r="X55" s="15" t="s">
        <v>37</v>
      </c>
      <c r="Y55" s="16" t="s">
        <v>86</v>
      </c>
      <c r="Z55" s="16" t="s">
        <v>47</v>
      </c>
    </row>
    <row r="56" spans="1:26" ht="18.75" customHeight="1" x14ac:dyDescent="0.25">
      <c r="A56" s="6">
        <v>54</v>
      </c>
      <c r="B56" s="6" t="s">
        <v>26</v>
      </c>
      <c r="C56" s="7">
        <v>9103750006</v>
      </c>
      <c r="D56" s="8">
        <v>42478</v>
      </c>
      <c r="E56" s="9" t="s">
        <v>125</v>
      </c>
      <c r="F56" s="8" t="s">
        <v>112</v>
      </c>
      <c r="G56" s="7">
        <v>54550001</v>
      </c>
      <c r="H56" s="6" t="s">
        <v>84</v>
      </c>
      <c r="I56" s="10" t="s">
        <v>57</v>
      </c>
      <c r="J56" s="11" t="s">
        <v>58</v>
      </c>
      <c r="K56" s="6" t="s">
        <v>58</v>
      </c>
      <c r="L56" s="12" t="s">
        <v>32</v>
      </c>
      <c r="M56" s="6" t="s">
        <v>126</v>
      </c>
      <c r="N56" s="13">
        <v>19.731000000000002</v>
      </c>
      <c r="O56" s="6" t="s">
        <v>34</v>
      </c>
      <c r="P56" s="6" t="s">
        <v>54</v>
      </c>
      <c r="Q56" s="6" t="s">
        <v>45</v>
      </c>
      <c r="R56" s="14">
        <v>23395.97</v>
      </c>
      <c r="S56" s="14">
        <v>65.8</v>
      </c>
      <c r="T56" s="14">
        <f t="shared" si="0"/>
        <v>1539454.8260000001</v>
      </c>
      <c r="U56" s="14">
        <v>2</v>
      </c>
      <c r="V56" s="14">
        <f t="shared" si="1"/>
        <v>30789.096520000003</v>
      </c>
      <c r="W56" s="15" t="s">
        <v>37</v>
      </c>
      <c r="X56" s="15" t="s">
        <v>37</v>
      </c>
      <c r="Y56" s="16" t="s">
        <v>86</v>
      </c>
      <c r="Z56" s="16" t="s">
        <v>47</v>
      </c>
    </row>
    <row r="57" spans="1:26" ht="18.75" customHeight="1" x14ac:dyDescent="0.25">
      <c r="A57" s="6">
        <v>55</v>
      </c>
      <c r="B57" s="6" t="s">
        <v>26</v>
      </c>
      <c r="C57" s="7">
        <v>9103750006</v>
      </c>
      <c r="D57" s="8">
        <v>42478</v>
      </c>
      <c r="E57" s="9" t="s">
        <v>125</v>
      </c>
      <c r="F57" s="8" t="s">
        <v>112</v>
      </c>
      <c r="G57" s="7">
        <v>54550001</v>
      </c>
      <c r="H57" s="6" t="s">
        <v>84</v>
      </c>
      <c r="I57" s="10" t="s">
        <v>57</v>
      </c>
      <c r="J57" s="11" t="s">
        <v>58</v>
      </c>
      <c r="K57" s="6" t="s">
        <v>58</v>
      </c>
      <c r="L57" s="12" t="s">
        <v>32</v>
      </c>
      <c r="M57" s="6" t="s">
        <v>126</v>
      </c>
      <c r="N57" s="13">
        <v>19.731000000000002</v>
      </c>
      <c r="O57" s="6" t="s">
        <v>34</v>
      </c>
      <c r="P57" s="6" t="s">
        <v>54</v>
      </c>
      <c r="Q57" s="6" t="s">
        <v>45</v>
      </c>
      <c r="R57" s="14">
        <v>23395.97</v>
      </c>
      <c r="S57" s="14">
        <v>65.8</v>
      </c>
      <c r="T57" s="14">
        <f t="shared" si="0"/>
        <v>1539454.8260000001</v>
      </c>
      <c r="U57" s="14">
        <v>2</v>
      </c>
      <c r="V57" s="14">
        <f t="shared" si="1"/>
        <v>30789.096520000003</v>
      </c>
      <c r="W57" s="15" t="s">
        <v>37</v>
      </c>
      <c r="X57" s="15" t="s">
        <v>37</v>
      </c>
      <c r="Y57" s="16" t="s">
        <v>86</v>
      </c>
      <c r="Z57" s="16" t="s">
        <v>47</v>
      </c>
    </row>
    <row r="58" spans="1:26" ht="18.75" customHeight="1" x14ac:dyDescent="0.25">
      <c r="A58" s="6">
        <v>56</v>
      </c>
      <c r="B58" s="6" t="s">
        <v>26</v>
      </c>
      <c r="C58" s="7">
        <v>9103750007</v>
      </c>
      <c r="D58" s="8">
        <v>42480</v>
      </c>
      <c r="E58" s="9" t="s">
        <v>127</v>
      </c>
      <c r="F58" s="8" t="s">
        <v>112</v>
      </c>
      <c r="G58" s="7">
        <v>54550001</v>
      </c>
      <c r="H58" s="6" t="s">
        <v>90</v>
      </c>
      <c r="I58" s="17" t="s">
        <v>91</v>
      </c>
      <c r="J58" s="11" t="s">
        <v>92</v>
      </c>
      <c r="K58" s="6" t="s">
        <v>92</v>
      </c>
      <c r="L58" s="12" t="s">
        <v>32</v>
      </c>
      <c r="M58" s="6" t="s">
        <v>93</v>
      </c>
      <c r="N58" s="13">
        <v>19.510000000000002</v>
      </c>
      <c r="O58" s="6" t="s">
        <v>34</v>
      </c>
      <c r="P58" s="6" t="s">
        <v>54</v>
      </c>
      <c r="Q58" s="6" t="s">
        <v>45</v>
      </c>
      <c r="R58" s="14">
        <v>15737.96</v>
      </c>
      <c r="S58" s="14">
        <v>65.8</v>
      </c>
      <c r="T58" s="14">
        <f t="shared" si="0"/>
        <v>1035557.7679999999</v>
      </c>
      <c r="U58" s="14">
        <v>2</v>
      </c>
      <c r="V58" s="14">
        <f t="shared" si="1"/>
        <v>20711.155360000001</v>
      </c>
      <c r="W58" s="15" t="s">
        <v>37</v>
      </c>
      <c r="X58" s="15" t="s">
        <v>37</v>
      </c>
      <c r="Y58" s="16" t="s">
        <v>94</v>
      </c>
      <c r="Z58" s="16" t="s">
        <v>39</v>
      </c>
    </row>
    <row r="59" spans="1:26" ht="18.75" customHeight="1" x14ac:dyDescent="0.25">
      <c r="A59" s="6">
        <v>57</v>
      </c>
      <c r="B59" s="6" t="s">
        <v>26</v>
      </c>
      <c r="C59" s="7">
        <v>9103750008</v>
      </c>
      <c r="D59" s="8">
        <v>42480</v>
      </c>
      <c r="E59" s="9" t="s">
        <v>128</v>
      </c>
      <c r="F59" s="8" t="s">
        <v>129</v>
      </c>
      <c r="G59" s="7">
        <v>54550001</v>
      </c>
      <c r="H59" s="6" t="s">
        <v>90</v>
      </c>
      <c r="I59" s="17" t="s">
        <v>91</v>
      </c>
      <c r="J59" s="11" t="s">
        <v>92</v>
      </c>
      <c r="K59" s="6" t="s">
        <v>92</v>
      </c>
      <c r="L59" s="12" t="s">
        <v>32</v>
      </c>
      <c r="M59" s="6" t="s">
        <v>93</v>
      </c>
      <c r="N59" s="13">
        <v>19.670000000000002</v>
      </c>
      <c r="O59" s="6" t="s">
        <v>34</v>
      </c>
      <c r="P59" s="6" t="s">
        <v>54</v>
      </c>
      <c r="Q59" s="6" t="s">
        <v>45</v>
      </c>
      <c r="R59" s="14">
        <v>15870.71</v>
      </c>
      <c r="S59" s="14">
        <v>65.8</v>
      </c>
      <c r="T59" s="14">
        <f t="shared" si="0"/>
        <v>1044292.7179999999</v>
      </c>
      <c r="U59" s="14">
        <v>2</v>
      </c>
      <c r="V59" s="14">
        <f t="shared" si="1"/>
        <v>20885.854359999998</v>
      </c>
      <c r="W59" s="15" t="s">
        <v>37</v>
      </c>
      <c r="X59" s="15" t="s">
        <v>37</v>
      </c>
      <c r="Y59" s="16" t="s">
        <v>94</v>
      </c>
      <c r="Z59" s="16" t="s">
        <v>39</v>
      </c>
    </row>
    <row r="60" spans="1:26" ht="18.75" customHeight="1" x14ac:dyDescent="0.25">
      <c r="A60" s="6">
        <v>58</v>
      </c>
      <c r="B60" s="6" t="s">
        <v>26</v>
      </c>
      <c r="C60" s="7">
        <v>9103750009</v>
      </c>
      <c r="D60" s="8">
        <v>42478</v>
      </c>
      <c r="E60" s="9" t="s">
        <v>130</v>
      </c>
      <c r="F60" s="8" t="s">
        <v>129</v>
      </c>
      <c r="G60" s="7">
        <v>54550001</v>
      </c>
      <c r="H60" s="6" t="s">
        <v>131</v>
      </c>
      <c r="I60" s="18" t="s">
        <v>132</v>
      </c>
      <c r="J60" s="18" t="s">
        <v>132</v>
      </c>
      <c r="K60" s="6" t="s">
        <v>133</v>
      </c>
      <c r="L60" s="12" t="s">
        <v>32</v>
      </c>
      <c r="M60" s="6" t="s">
        <v>134</v>
      </c>
      <c r="N60" s="13">
        <v>19.39</v>
      </c>
      <c r="O60" s="6" t="s">
        <v>34</v>
      </c>
      <c r="P60" s="6" t="s">
        <v>54</v>
      </c>
      <c r="Q60" s="6" t="s">
        <v>45</v>
      </c>
      <c r="R60" s="14">
        <v>12174.34</v>
      </c>
      <c r="S60" s="14">
        <v>65.8</v>
      </c>
      <c r="T60" s="14">
        <f t="shared" si="0"/>
        <v>801071.57199999993</v>
      </c>
      <c r="U60" s="14">
        <v>0</v>
      </c>
      <c r="V60" s="14">
        <f t="shared" si="1"/>
        <v>0</v>
      </c>
      <c r="W60" s="15" t="s">
        <v>37</v>
      </c>
      <c r="X60" s="15" t="s">
        <v>37</v>
      </c>
      <c r="Y60" s="16" t="s">
        <v>135</v>
      </c>
      <c r="Z60" s="16" t="s">
        <v>47</v>
      </c>
    </row>
    <row r="61" spans="1:26" ht="18.75" customHeight="1" x14ac:dyDescent="0.25">
      <c r="A61" s="6">
        <v>59</v>
      </c>
      <c r="B61" s="6" t="s">
        <v>26</v>
      </c>
      <c r="C61" s="7">
        <v>9103750009</v>
      </c>
      <c r="D61" s="8">
        <v>42478</v>
      </c>
      <c r="E61" s="9" t="s">
        <v>130</v>
      </c>
      <c r="F61" s="8" t="s">
        <v>129</v>
      </c>
      <c r="G61" s="7">
        <v>54550001</v>
      </c>
      <c r="H61" s="6" t="s">
        <v>131</v>
      </c>
      <c r="I61" s="18" t="s">
        <v>132</v>
      </c>
      <c r="J61" s="18" t="s">
        <v>132</v>
      </c>
      <c r="K61" s="6" t="s">
        <v>133</v>
      </c>
      <c r="L61" s="12" t="s">
        <v>32</v>
      </c>
      <c r="M61" s="6" t="s">
        <v>134</v>
      </c>
      <c r="N61" s="13">
        <v>19.86</v>
      </c>
      <c r="O61" s="6" t="s">
        <v>34</v>
      </c>
      <c r="P61" s="6" t="s">
        <v>54</v>
      </c>
      <c r="Q61" s="6" t="s">
        <v>45</v>
      </c>
      <c r="R61" s="14">
        <v>12479.74</v>
      </c>
      <c r="S61" s="14">
        <v>65.8</v>
      </c>
      <c r="T61" s="14">
        <f t="shared" si="0"/>
        <v>821166.89199999999</v>
      </c>
      <c r="U61" s="14">
        <v>0</v>
      </c>
      <c r="V61" s="14">
        <f t="shared" si="1"/>
        <v>0</v>
      </c>
      <c r="W61" s="15" t="s">
        <v>37</v>
      </c>
      <c r="X61" s="15" t="s">
        <v>37</v>
      </c>
      <c r="Y61" s="16" t="s">
        <v>135</v>
      </c>
      <c r="Z61" s="16" t="s">
        <v>47</v>
      </c>
    </row>
    <row r="62" spans="1:26" ht="18.75" customHeight="1" x14ac:dyDescent="0.25">
      <c r="A62" s="6">
        <v>60</v>
      </c>
      <c r="B62" s="6" t="s">
        <v>26</v>
      </c>
      <c r="C62" s="7">
        <v>9103750010</v>
      </c>
      <c r="D62" s="8">
        <v>42480</v>
      </c>
      <c r="E62" s="9" t="s">
        <v>136</v>
      </c>
      <c r="F62" s="8" t="s">
        <v>129</v>
      </c>
      <c r="G62" s="7">
        <v>54550001</v>
      </c>
      <c r="H62" s="6" t="s">
        <v>84</v>
      </c>
      <c r="I62" s="10" t="s">
        <v>57</v>
      </c>
      <c r="J62" s="11" t="s">
        <v>58</v>
      </c>
      <c r="K62" s="6" t="s">
        <v>58</v>
      </c>
      <c r="L62" s="12" t="s">
        <v>32</v>
      </c>
      <c r="M62" s="6" t="s">
        <v>137</v>
      </c>
      <c r="N62" s="13">
        <v>18.143999999999998</v>
      </c>
      <c r="O62" s="6" t="s">
        <v>34</v>
      </c>
      <c r="P62" s="6" t="s">
        <v>54</v>
      </c>
      <c r="Q62" s="6" t="s">
        <v>45</v>
      </c>
      <c r="R62" s="14">
        <v>20978.65</v>
      </c>
      <c r="S62" s="14">
        <v>65.8</v>
      </c>
      <c r="T62" s="14">
        <f>R62*S62</f>
        <v>1380395.17</v>
      </c>
      <c r="U62" s="14">
        <v>2</v>
      </c>
      <c r="V62" s="14">
        <f t="shared" si="1"/>
        <v>27607.903399999999</v>
      </c>
      <c r="W62" s="15" t="s">
        <v>37</v>
      </c>
      <c r="X62" s="15" t="s">
        <v>37</v>
      </c>
      <c r="Y62" s="16" t="s">
        <v>86</v>
      </c>
      <c r="Z62" s="16" t="s">
        <v>47</v>
      </c>
    </row>
    <row r="63" spans="1:26" ht="18.75" customHeight="1" x14ac:dyDescent="0.25">
      <c r="A63" s="6">
        <v>61</v>
      </c>
      <c r="B63" s="6" t="s">
        <v>26</v>
      </c>
      <c r="C63" s="7">
        <v>9103750011</v>
      </c>
      <c r="D63" s="8">
        <v>42480</v>
      </c>
      <c r="E63" s="9" t="s">
        <v>138</v>
      </c>
      <c r="F63" s="8" t="s">
        <v>129</v>
      </c>
      <c r="G63" s="7">
        <v>54550001</v>
      </c>
      <c r="H63" s="6" t="s">
        <v>139</v>
      </c>
      <c r="I63" s="10" t="s">
        <v>140</v>
      </c>
      <c r="J63" s="17" t="s">
        <v>141</v>
      </c>
      <c r="K63" s="6" t="s">
        <v>141</v>
      </c>
      <c r="L63" s="12" t="s">
        <v>32</v>
      </c>
      <c r="M63" s="6" t="s">
        <v>142</v>
      </c>
      <c r="N63" s="13">
        <v>19.78</v>
      </c>
      <c r="O63" s="6" t="s">
        <v>34</v>
      </c>
      <c r="P63" s="6" t="s">
        <v>54</v>
      </c>
      <c r="Q63" s="6" t="s">
        <v>45</v>
      </c>
      <c r="R63" s="14">
        <v>78272.289999999994</v>
      </c>
      <c r="S63" s="14">
        <v>65.8</v>
      </c>
      <c r="T63" s="14">
        <f t="shared" si="0"/>
        <v>5150316.6819999991</v>
      </c>
      <c r="U63" s="14">
        <v>2</v>
      </c>
      <c r="V63" s="14">
        <f t="shared" si="1"/>
        <v>103006.33363999998</v>
      </c>
      <c r="W63" s="15" t="s">
        <v>37</v>
      </c>
      <c r="X63" s="15" t="s">
        <v>37</v>
      </c>
      <c r="Y63" s="16" t="s">
        <v>122</v>
      </c>
      <c r="Z63" s="16" t="s">
        <v>47</v>
      </c>
    </row>
    <row r="64" spans="1:26" ht="18.75" customHeight="1" x14ac:dyDescent="0.25">
      <c r="A64" s="6">
        <v>62</v>
      </c>
      <c r="B64" s="6" t="s">
        <v>26</v>
      </c>
      <c r="C64" s="7">
        <v>9103750011</v>
      </c>
      <c r="D64" s="8">
        <v>42480</v>
      </c>
      <c r="E64" s="9" t="s">
        <v>138</v>
      </c>
      <c r="F64" s="8" t="s">
        <v>129</v>
      </c>
      <c r="G64" s="7">
        <v>54550001</v>
      </c>
      <c r="H64" s="6" t="s">
        <v>139</v>
      </c>
      <c r="I64" s="10" t="s">
        <v>140</v>
      </c>
      <c r="J64" s="17" t="s">
        <v>141</v>
      </c>
      <c r="K64" s="6" t="s">
        <v>141</v>
      </c>
      <c r="L64" s="12" t="s">
        <v>32</v>
      </c>
      <c r="M64" s="6" t="s">
        <v>142</v>
      </c>
      <c r="N64" s="13">
        <v>19.88</v>
      </c>
      <c r="O64" s="6" t="s">
        <v>34</v>
      </c>
      <c r="P64" s="6" t="s">
        <v>54</v>
      </c>
      <c r="Q64" s="6" t="s">
        <v>45</v>
      </c>
      <c r="R64" s="14">
        <v>78670.66</v>
      </c>
      <c r="S64" s="14">
        <v>65.8</v>
      </c>
      <c r="T64" s="14">
        <f t="shared" si="0"/>
        <v>5176529.4280000003</v>
      </c>
      <c r="U64" s="14">
        <v>2</v>
      </c>
      <c r="V64" s="14">
        <f t="shared" si="1"/>
        <v>103530.58856</v>
      </c>
      <c r="W64" s="15" t="s">
        <v>37</v>
      </c>
      <c r="X64" s="15" t="s">
        <v>37</v>
      </c>
      <c r="Y64" s="16" t="s">
        <v>122</v>
      </c>
      <c r="Z64" s="16" t="s">
        <v>47</v>
      </c>
    </row>
    <row r="65" spans="1:26" ht="18.75" customHeight="1" x14ac:dyDescent="0.25">
      <c r="A65" s="6">
        <v>63</v>
      </c>
      <c r="B65" s="6" t="s">
        <v>26</v>
      </c>
      <c r="C65" s="7">
        <v>9103750012</v>
      </c>
      <c r="D65" s="8">
        <v>42480</v>
      </c>
      <c r="E65" s="9" t="s">
        <v>143</v>
      </c>
      <c r="F65" s="8" t="s">
        <v>144</v>
      </c>
      <c r="G65" s="7">
        <v>54550001</v>
      </c>
      <c r="H65" s="6" t="s">
        <v>139</v>
      </c>
      <c r="I65" s="10" t="s">
        <v>140</v>
      </c>
      <c r="J65" s="17" t="s">
        <v>141</v>
      </c>
      <c r="K65" s="6" t="s">
        <v>141</v>
      </c>
      <c r="L65" s="12" t="s">
        <v>32</v>
      </c>
      <c r="M65" s="6" t="s">
        <v>142</v>
      </c>
      <c r="N65" s="13">
        <v>19.91</v>
      </c>
      <c r="O65" s="6" t="s">
        <v>34</v>
      </c>
      <c r="P65" s="6" t="s">
        <v>54</v>
      </c>
      <c r="Q65" s="6" t="s">
        <v>45</v>
      </c>
      <c r="R65" s="14">
        <v>78790.17</v>
      </c>
      <c r="S65" s="14">
        <v>65.8</v>
      </c>
      <c r="T65" s="14">
        <f t="shared" si="0"/>
        <v>5184393.1859999998</v>
      </c>
      <c r="U65" s="14">
        <v>2</v>
      </c>
      <c r="V65" s="14">
        <f t="shared" si="1"/>
        <v>103687.86371999999</v>
      </c>
      <c r="W65" s="15" t="s">
        <v>37</v>
      </c>
      <c r="X65" s="15" t="s">
        <v>37</v>
      </c>
      <c r="Y65" s="16" t="s">
        <v>122</v>
      </c>
      <c r="Z65" s="16" t="s">
        <v>47</v>
      </c>
    </row>
    <row r="66" spans="1:26" ht="18.75" customHeight="1" x14ac:dyDescent="0.25">
      <c r="A66" s="6">
        <v>64</v>
      </c>
      <c r="B66" s="6" t="s">
        <v>26</v>
      </c>
      <c r="C66" s="7">
        <v>9103750013</v>
      </c>
      <c r="D66" s="8">
        <v>42479</v>
      </c>
      <c r="E66" s="9" t="s">
        <v>145</v>
      </c>
      <c r="F66" s="8" t="s">
        <v>144</v>
      </c>
      <c r="G66" s="7">
        <v>54550001</v>
      </c>
      <c r="H66" s="6" t="s">
        <v>146</v>
      </c>
      <c r="I66" s="10" t="s">
        <v>140</v>
      </c>
      <c r="J66" s="17" t="s">
        <v>141</v>
      </c>
      <c r="K66" s="6" t="s">
        <v>141</v>
      </c>
      <c r="L66" s="12" t="s">
        <v>32</v>
      </c>
      <c r="M66" s="6" t="s">
        <v>147</v>
      </c>
      <c r="N66" s="13">
        <v>14.4</v>
      </c>
      <c r="O66" s="6" t="s">
        <v>34</v>
      </c>
      <c r="P66" s="6" t="s">
        <v>70</v>
      </c>
      <c r="Q66" s="6" t="s">
        <v>45</v>
      </c>
      <c r="R66" s="14">
        <v>14544</v>
      </c>
      <c r="S66" s="14">
        <v>65.8</v>
      </c>
      <c r="T66" s="14">
        <f t="shared" si="0"/>
        <v>956995.2</v>
      </c>
      <c r="U66" s="14">
        <v>2</v>
      </c>
      <c r="V66" s="14">
        <f t="shared" si="1"/>
        <v>19139.903999999999</v>
      </c>
      <c r="W66" s="15" t="s">
        <v>37</v>
      </c>
      <c r="X66" s="15" t="s">
        <v>37</v>
      </c>
      <c r="Y66" s="16" t="s">
        <v>148</v>
      </c>
      <c r="Z66" s="16" t="s">
        <v>149</v>
      </c>
    </row>
    <row r="67" spans="1:26" ht="18.75" customHeight="1" x14ac:dyDescent="0.25">
      <c r="A67" s="6">
        <v>65</v>
      </c>
      <c r="B67" s="6" t="s">
        <v>26</v>
      </c>
      <c r="C67" s="7">
        <v>9103750013</v>
      </c>
      <c r="D67" s="8">
        <v>42479</v>
      </c>
      <c r="E67" s="9" t="s">
        <v>145</v>
      </c>
      <c r="F67" s="8" t="s">
        <v>144</v>
      </c>
      <c r="G67" s="7">
        <v>54550001</v>
      </c>
      <c r="H67" s="6" t="s">
        <v>146</v>
      </c>
      <c r="I67" s="10" t="s">
        <v>140</v>
      </c>
      <c r="J67" s="17" t="s">
        <v>141</v>
      </c>
      <c r="K67" s="6" t="s">
        <v>141</v>
      </c>
      <c r="L67" s="12" t="s">
        <v>32</v>
      </c>
      <c r="M67" s="6" t="s">
        <v>147</v>
      </c>
      <c r="N67" s="13">
        <v>14.4</v>
      </c>
      <c r="O67" s="6" t="s">
        <v>34</v>
      </c>
      <c r="P67" s="6" t="s">
        <v>70</v>
      </c>
      <c r="Q67" s="6" t="s">
        <v>45</v>
      </c>
      <c r="R67" s="14">
        <v>14544</v>
      </c>
      <c r="S67" s="14">
        <v>65.8</v>
      </c>
      <c r="T67" s="14">
        <f t="shared" si="0"/>
        <v>956995.2</v>
      </c>
      <c r="U67" s="14">
        <v>2</v>
      </c>
      <c r="V67" s="14">
        <f t="shared" si="1"/>
        <v>19139.903999999999</v>
      </c>
      <c r="W67" s="15" t="s">
        <v>37</v>
      </c>
      <c r="X67" s="15" t="s">
        <v>37</v>
      </c>
      <c r="Y67" s="16" t="s">
        <v>148</v>
      </c>
      <c r="Z67" s="16" t="s">
        <v>149</v>
      </c>
    </row>
    <row r="68" spans="1:26" ht="18.75" customHeight="1" x14ac:dyDescent="0.25">
      <c r="A68" s="6">
        <v>66</v>
      </c>
      <c r="B68" s="6" t="s">
        <v>26</v>
      </c>
      <c r="C68" s="7">
        <v>9103750014</v>
      </c>
      <c r="D68" s="8">
        <v>42481</v>
      </c>
      <c r="E68" s="9" t="s">
        <v>150</v>
      </c>
      <c r="F68" s="8" t="s">
        <v>144</v>
      </c>
      <c r="G68" s="7">
        <v>54550001</v>
      </c>
      <c r="H68" s="6" t="s">
        <v>151</v>
      </c>
      <c r="I68" s="10" t="s">
        <v>57</v>
      </c>
      <c r="J68" s="11" t="s">
        <v>58</v>
      </c>
      <c r="K68" s="6" t="s">
        <v>58</v>
      </c>
      <c r="L68" s="12" t="s">
        <v>32</v>
      </c>
      <c r="M68" s="6" t="s">
        <v>59</v>
      </c>
      <c r="N68" s="13">
        <v>12</v>
      </c>
      <c r="O68" s="6" t="s">
        <v>34</v>
      </c>
      <c r="P68" s="6" t="s">
        <v>35</v>
      </c>
      <c r="Q68" s="6" t="s">
        <v>45</v>
      </c>
      <c r="R68" s="14">
        <v>15322</v>
      </c>
      <c r="S68" s="14">
        <v>65.8</v>
      </c>
      <c r="T68" s="14">
        <f t="shared" ref="T68:T131" si="2">R68*S68</f>
        <v>1008187.6</v>
      </c>
      <c r="U68" s="14">
        <v>2</v>
      </c>
      <c r="V68" s="14">
        <f t="shared" ref="V68:V129" si="3">T68*U68%</f>
        <v>20163.752</v>
      </c>
      <c r="W68" s="15" t="s">
        <v>37</v>
      </c>
      <c r="X68" s="15" t="s">
        <v>37</v>
      </c>
      <c r="Y68" s="16" t="s">
        <v>152</v>
      </c>
      <c r="Z68" s="16" t="s">
        <v>39</v>
      </c>
    </row>
    <row r="69" spans="1:26" ht="18.75" customHeight="1" x14ac:dyDescent="0.25">
      <c r="A69" s="6">
        <v>67</v>
      </c>
      <c r="B69" s="6" t="s">
        <v>26</v>
      </c>
      <c r="C69" s="7">
        <v>9103750014</v>
      </c>
      <c r="D69" s="8">
        <v>42481</v>
      </c>
      <c r="E69" s="9" t="s">
        <v>150</v>
      </c>
      <c r="F69" s="8" t="s">
        <v>144</v>
      </c>
      <c r="G69" s="7">
        <v>54550001</v>
      </c>
      <c r="H69" s="6" t="s">
        <v>151</v>
      </c>
      <c r="I69" s="10" t="s">
        <v>57</v>
      </c>
      <c r="J69" s="11" t="s">
        <v>58</v>
      </c>
      <c r="K69" s="6" t="s">
        <v>58</v>
      </c>
      <c r="L69" s="12" t="s">
        <v>32</v>
      </c>
      <c r="M69" s="6" t="s">
        <v>59</v>
      </c>
      <c r="N69" s="13">
        <v>12</v>
      </c>
      <c r="O69" s="6" t="s">
        <v>34</v>
      </c>
      <c r="P69" s="6" t="s">
        <v>35</v>
      </c>
      <c r="Q69" s="6" t="s">
        <v>45</v>
      </c>
      <c r="R69" s="14">
        <v>15322</v>
      </c>
      <c r="S69" s="14">
        <v>65.8</v>
      </c>
      <c r="T69" s="14">
        <f t="shared" si="2"/>
        <v>1008187.6</v>
      </c>
      <c r="U69" s="14">
        <v>2</v>
      </c>
      <c r="V69" s="14">
        <f t="shared" si="3"/>
        <v>20163.752</v>
      </c>
      <c r="W69" s="15" t="s">
        <v>37</v>
      </c>
      <c r="X69" s="15" t="s">
        <v>37</v>
      </c>
      <c r="Y69" s="16" t="s">
        <v>152</v>
      </c>
      <c r="Z69" s="16" t="s">
        <v>39</v>
      </c>
    </row>
    <row r="70" spans="1:26" ht="18.75" customHeight="1" x14ac:dyDescent="0.25">
      <c r="A70" s="6">
        <v>68</v>
      </c>
      <c r="B70" s="6" t="s">
        <v>26</v>
      </c>
      <c r="C70" s="7">
        <v>9103750014</v>
      </c>
      <c r="D70" s="8">
        <v>42481</v>
      </c>
      <c r="E70" s="9" t="s">
        <v>150</v>
      </c>
      <c r="F70" s="8" t="s">
        <v>144</v>
      </c>
      <c r="G70" s="7">
        <v>54550001</v>
      </c>
      <c r="H70" s="6" t="s">
        <v>151</v>
      </c>
      <c r="I70" s="10" t="s">
        <v>57</v>
      </c>
      <c r="J70" s="11" t="s">
        <v>58</v>
      </c>
      <c r="K70" s="6" t="s">
        <v>58</v>
      </c>
      <c r="L70" s="12" t="s">
        <v>32</v>
      </c>
      <c r="M70" s="6" t="s">
        <v>59</v>
      </c>
      <c r="N70" s="13">
        <v>12</v>
      </c>
      <c r="O70" s="6" t="s">
        <v>34</v>
      </c>
      <c r="P70" s="6" t="s">
        <v>35</v>
      </c>
      <c r="Q70" s="6" t="s">
        <v>45</v>
      </c>
      <c r="R70" s="14">
        <v>15322</v>
      </c>
      <c r="S70" s="14">
        <v>65.8</v>
      </c>
      <c r="T70" s="14">
        <f t="shared" si="2"/>
        <v>1008187.6</v>
      </c>
      <c r="U70" s="14">
        <v>2</v>
      </c>
      <c r="V70" s="14">
        <f t="shared" si="3"/>
        <v>20163.752</v>
      </c>
      <c r="W70" s="15" t="s">
        <v>37</v>
      </c>
      <c r="X70" s="15" t="s">
        <v>37</v>
      </c>
      <c r="Y70" s="16" t="s">
        <v>152</v>
      </c>
      <c r="Z70" s="16" t="s">
        <v>39</v>
      </c>
    </row>
    <row r="71" spans="1:26" ht="18.75" customHeight="1" x14ac:dyDescent="0.25">
      <c r="A71" s="6">
        <v>69</v>
      </c>
      <c r="B71" s="6" t="s">
        <v>26</v>
      </c>
      <c r="C71" s="7">
        <v>9103750014</v>
      </c>
      <c r="D71" s="8">
        <v>42481</v>
      </c>
      <c r="E71" s="9" t="s">
        <v>150</v>
      </c>
      <c r="F71" s="8" t="s">
        <v>144</v>
      </c>
      <c r="G71" s="7">
        <v>54550001</v>
      </c>
      <c r="H71" s="6" t="s">
        <v>151</v>
      </c>
      <c r="I71" s="10" t="s">
        <v>57</v>
      </c>
      <c r="J71" s="11" t="s">
        <v>58</v>
      </c>
      <c r="K71" s="6" t="s">
        <v>58</v>
      </c>
      <c r="L71" s="12" t="s">
        <v>32</v>
      </c>
      <c r="M71" s="6" t="s">
        <v>59</v>
      </c>
      <c r="N71" s="13">
        <v>12</v>
      </c>
      <c r="O71" s="6" t="s">
        <v>34</v>
      </c>
      <c r="P71" s="6" t="s">
        <v>35</v>
      </c>
      <c r="Q71" s="6" t="s">
        <v>45</v>
      </c>
      <c r="R71" s="14">
        <v>15322</v>
      </c>
      <c r="S71" s="14">
        <v>65.8</v>
      </c>
      <c r="T71" s="14">
        <f t="shared" si="2"/>
        <v>1008187.6</v>
      </c>
      <c r="U71" s="14">
        <v>2</v>
      </c>
      <c r="V71" s="14">
        <f t="shared" si="3"/>
        <v>20163.752</v>
      </c>
      <c r="W71" s="15" t="s">
        <v>37</v>
      </c>
      <c r="X71" s="15" t="s">
        <v>37</v>
      </c>
      <c r="Y71" s="16" t="s">
        <v>152</v>
      </c>
      <c r="Z71" s="16" t="s">
        <v>39</v>
      </c>
    </row>
    <row r="72" spans="1:26" ht="18.75" customHeight="1" x14ac:dyDescent="0.25">
      <c r="A72" s="6">
        <v>70</v>
      </c>
      <c r="B72" s="6" t="s">
        <v>26</v>
      </c>
      <c r="C72" s="7">
        <v>9103750015</v>
      </c>
      <c r="D72" s="8">
        <v>42481</v>
      </c>
      <c r="E72" s="9" t="s">
        <v>153</v>
      </c>
      <c r="F72" s="8" t="s">
        <v>144</v>
      </c>
      <c r="G72" s="7">
        <v>54550001</v>
      </c>
      <c r="H72" s="6" t="s">
        <v>154</v>
      </c>
      <c r="I72" s="10" t="s">
        <v>30</v>
      </c>
      <c r="J72" s="11" t="s">
        <v>31</v>
      </c>
      <c r="K72" s="6" t="s">
        <v>31</v>
      </c>
      <c r="L72" s="12" t="s">
        <v>32</v>
      </c>
      <c r="M72" s="6" t="s">
        <v>44</v>
      </c>
      <c r="N72" s="13">
        <v>11</v>
      </c>
      <c r="O72" s="6" t="s">
        <v>34</v>
      </c>
      <c r="P72" s="6" t="s">
        <v>54</v>
      </c>
      <c r="Q72" s="6" t="s">
        <v>45</v>
      </c>
      <c r="R72" s="14">
        <v>14436.17</v>
      </c>
      <c r="S72" s="14">
        <v>65.8</v>
      </c>
      <c r="T72" s="14">
        <f t="shared" si="2"/>
        <v>949899.98599999992</v>
      </c>
      <c r="U72" s="14">
        <v>2</v>
      </c>
      <c r="V72" s="14">
        <f t="shared" si="3"/>
        <v>18997.99972</v>
      </c>
      <c r="W72" s="15" t="s">
        <v>37</v>
      </c>
      <c r="X72" s="15" t="s">
        <v>37</v>
      </c>
      <c r="Y72" s="16" t="s">
        <v>155</v>
      </c>
      <c r="Z72" s="16" t="s">
        <v>39</v>
      </c>
    </row>
    <row r="73" spans="1:26" ht="18.75" customHeight="1" x14ac:dyDescent="0.25">
      <c r="A73" s="6">
        <v>71</v>
      </c>
      <c r="B73" s="6" t="s">
        <v>26</v>
      </c>
      <c r="C73" s="7">
        <v>9103750015</v>
      </c>
      <c r="D73" s="8">
        <v>42481</v>
      </c>
      <c r="E73" s="9" t="s">
        <v>153</v>
      </c>
      <c r="F73" s="8" t="s">
        <v>144</v>
      </c>
      <c r="G73" s="7">
        <v>54550001</v>
      </c>
      <c r="H73" s="6" t="s">
        <v>154</v>
      </c>
      <c r="I73" s="10" t="s">
        <v>57</v>
      </c>
      <c r="J73" s="11" t="s">
        <v>58</v>
      </c>
      <c r="K73" s="6" t="s">
        <v>58</v>
      </c>
      <c r="L73" s="12" t="s">
        <v>32</v>
      </c>
      <c r="M73" s="6" t="s">
        <v>59</v>
      </c>
      <c r="N73" s="13">
        <v>5</v>
      </c>
      <c r="O73" s="6" t="s">
        <v>34</v>
      </c>
      <c r="P73" s="6" t="s">
        <v>54</v>
      </c>
      <c r="Q73" s="6" t="s">
        <v>45</v>
      </c>
      <c r="R73" s="14">
        <v>6811.81</v>
      </c>
      <c r="S73" s="14">
        <v>65.8</v>
      </c>
      <c r="T73" s="14">
        <f t="shared" si="2"/>
        <v>448217.098</v>
      </c>
      <c r="U73" s="14">
        <v>2</v>
      </c>
      <c r="V73" s="14">
        <f t="shared" si="3"/>
        <v>8964.3419599999997</v>
      </c>
      <c r="W73" s="15" t="s">
        <v>37</v>
      </c>
      <c r="X73" s="15" t="s">
        <v>37</v>
      </c>
      <c r="Y73" s="16" t="s">
        <v>155</v>
      </c>
      <c r="Z73" s="16" t="s">
        <v>39</v>
      </c>
    </row>
    <row r="74" spans="1:26" ht="18.75" customHeight="1" x14ac:dyDescent="0.25">
      <c r="A74" s="6">
        <v>72</v>
      </c>
      <c r="B74" s="6" t="s">
        <v>26</v>
      </c>
      <c r="C74" s="7">
        <v>9103750016</v>
      </c>
      <c r="D74" s="8">
        <v>42481</v>
      </c>
      <c r="E74" s="9" t="s">
        <v>156</v>
      </c>
      <c r="F74" s="8" t="s">
        <v>144</v>
      </c>
      <c r="G74" s="7">
        <v>54550001</v>
      </c>
      <c r="H74" s="6" t="s">
        <v>157</v>
      </c>
      <c r="I74" s="10" t="s">
        <v>30</v>
      </c>
      <c r="J74" s="11" t="s">
        <v>31</v>
      </c>
      <c r="K74" s="6" t="s">
        <v>31</v>
      </c>
      <c r="L74" s="12" t="s">
        <v>32</v>
      </c>
      <c r="M74" s="6" t="s">
        <v>44</v>
      </c>
      <c r="N74" s="13">
        <v>12</v>
      </c>
      <c r="O74" s="6" t="s">
        <v>34</v>
      </c>
      <c r="P74" s="6" t="s">
        <v>54</v>
      </c>
      <c r="Q74" s="6" t="s">
        <v>45</v>
      </c>
      <c r="R74" s="14">
        <v>15808.52</v>
      </c>
      <c r="S74" s="14">
        <v>65.8</v>
      </c>
      <c r="T74" s="14">
        <f t="shared" si="2"/>
        <v>1040200.616</v>
      </c>
      <c r="U74" s="14">
        <v>2</v>
      </c>
      <c r="V74" s="14">
        <f t="shared" si="3"/>
        <v>20804.012320000002</v>
      </c>
      <c r="W74" s="15" t="s">
        <v>37</v>
      </c>
      <c r="X74" s="15" t="s">
        <v>37</v>
      </c>
      <c r="Y74" s="16" t="s">
        <v>155</v>
      </c>
      <c r="Z74" s="16" t="s">
        <v>39</v>
      </c>
    </row>
    <row r="75" spans="1:26" ht="18.75" customHeight="1" x14ac:dyDescent="0.25">
      <c r="A75" s="6">
        <v>73</v>
      </c>
      <c r="B75" s="6" t="s">
        <v>26</v>
      </c>
      <c r="C75" s="7">
        <v>9103750016</v>
      </c>
      <c r="D75" s="8">
        <v>42481</v>
      </c>
      <c r="E75" s="9" t="s">
        <v>156</v>
      </c>
      <c r="F75" s="8" t="s">
        <v>144</v>
      </c>
      <c r="G75" s="7">
        <v>54550001</v>
      </c>
      <c r="H75" s="6" t="s">
        <v>157</v>
      </c>
      <c r="I75" s="10" t="s">
        <v>57</v>
      </c>
      <c r="J75" s="11" t="s">
        <v>58</v>
      </c>
      <c r="K75" s="6" t="s">
        <v>58</v>
      </c>
      <c r="L75" s="12" t="s">
        <v>32</v>
      </c>
      <c r="M75" s="6" t="s">
        <v>59</v>
      </c>
      <c r="N75" s="13">
        <v>4</v>
      </c>
      <c r="O75" s="6" t="s">
        <v>34</v>
      </c>
      <c r="P75" s="6" t="s">
        <v>54</v>
      </c>
      <c r="Q75" s="6" t="s">
        <v>45</v>
      </c>
      <c r="R75" s="14">
        <v>5469.44</v>
      </c>
      <c r="S75" s="14">
        <v>65.8</v>
      </c>
      <c r="T75" s="14">
        <f t="shared" si="2"/>
        <v>359889.15199999994</v>
      </c>
      <c r="U75" s="14">
        <v>2</v>
      </c>
      <c r="V75" s="14">
        <f t="shared" si="3"/>
        <v>7197.7830399999993</v>
      </c>
      <c r="W75" s="15" t="s">
        <v>37</v>
      </c>
      <c r="X75" s="15" t="s">
        <v>37</v>
      </c>
      <c r="Y75" s="16" t="s">
        <v>155</v>
      </c>
      <c r="Z75" s="16" t="s">
        <v>39</v>
      </c>
    </row>
    <row r="76" spans="1:26" ht="18.75" customHeight="1" x14ac:dyDescent="0.25">
      <c r="A76" s="6">
        <v>74</v>
      </c>
      <c r="B76" s="6" t="s">
        <v>26</v>
      </c>
      <c r="C76" s="7">
        <v>9103750017</v>
      </c>
      <c r="D76" s="8">
        <v>42481</v>
      </c>
      <c r="E76" s="9" t="s">
        <v>158</v>
      </c>
      <c r="F76" s="8" t="s">
        <v>144</v>
      </c>
      <c r="G76" s="7">
        <v>54550001</v>
      </c>
      <c r="H76" s="6" t="s">
        <v>159</v>
      </c>
      <c r="I76" s="10" t="s">
        <v>30</v>
      </c>
      <c r="J76" s="11" t="s">
        <v>31</v>
      </c>
      <c r="K76" s="6" t="s">
        <v>31</v>
      </c>
      <c r="L76" s="12" t="s">
        <v>32</v>
      </c>
      <c r="M76" s="6" t="s">
        <v>44</v>
      </c>
      <c r="N76" s="13">
        <v>26</v>
      </c>
      <c r="O76" s="6" t="s">
        <v>34</v>
      </c>
      <c r="P76" s="6" t="s">
        <v>35</v>
      </c>
      <c r="Q76" s="6" t="s">
        <v>45</v>
      </c>
      <c r="R76" s="14">
        <v>32075</v>
      </c>
      <c r="S76" s="14">
        <v>65.8</v>
      </c>
      <c r="T76" s="14">
        <f>R76*S76</f>
        <v>2110535</v>
      </c>
      <c r="U76" s="14">
        <v>2</v>
      </c>
      <c r="V76" s="14">
        <f t="shared" si="3"/>
        <v>42210.700000000004</v>
      </c>
      <c r="W76" s="15" t="s">
        <v>37</v>
      </c>
      <c r="X76" s="15" t="s">
        <v>37</v>
      </c>
      <c r="Y76" s="16" t="s">
        <v>71</v>
      </c>
      <c r="Z76" s="16" t="s">
        <v>39</v>
      </c>
    </row>
    <row r="77" spans="1:26" ht="18.75" customHeight="1" x14ac:dyDescent="0.25">
      <c r="A77" s="6">
        <v>75</v>
      </c>
      <c r="B77" s="6" t="s">
        <v>26</v>
      </c>
      <c r="C77" s="7">
        <v>9103750018</v>
      </c>
      <c r="D77" s="8">
        <v>42480</v>
      </c>
      <c r="E77" s="9" t="s">
        <v>160</v>
      </c>
      <c r="F77" s="8" t="s">
        <v>144</v>
      </c>
      <c r="G77" s="7">
        <v>54550001</v>
      </c>
      <c r="H77" s="6" t="s">
        <v>161</v>
      </c>
      <c r="I77" s="10" t="s">
        <v>57</v>
      </c>
      <c r="J77" s="11" t="s">
        <v>58</v>
      </c>
      <c r="K77" s="6" t="s">
        <v>58</v>
      </c>
      <c r="L77" s="12" t="s">
        <v>32</v>
      </c>
      <c r="M77" s="6" t="s">
        <v>59</v>
      </c>
      <c r="N77" s="13">
        <v>12</v>
      </c>
      <c r="O77" s="6" t="s">
        <v>34</v>
      </c>
      <c r="P77" s="6" t="s">
        <v>54</v>
      </c>
      <c r="Q77" s="6" t="s">
        <v>45</v>
      </c>
      <c r="R77" s="14">
        <v>16334.46</v>
      </c>
      <c r="S77" s="14">
        <v>65.8</v>
      </c>
      <c r="T77" s="14">
        <f t="shared" si="2"/>
        <v>1074807.4679999999</v>
      </c>
      <c r="U77" s="14">
        <v>2</v>
      </c>
      <c r="V77" s="14">
        <f t="shared" si="3"/>
        <v>21496.149359999999</v>
      </c>
      <c r="W77" s="15" t="s">
        <v>37</v>
      </c>
      <c r="X77" s="15" t="s">
        <v>37</v>
      </c>
      <c r="Y77" s="16" t="s">
        <v>162</v>
      </c>
      <c r="Z77" s="16" t="s">
        <v>39</v>
      </c>
    </row>
    <row r="78" spans="1:26" ht="18.75" customHeight="1" x14ac:dyDescent="0.25">
      <c r="A78" s="6">
        <v>76</v>
      </c>
      <c r="B78" s="6" t="s">
        <v>26</v>
      </c>
      <c r="C78" s="7">
        <v>9103750019</v>
      </c>
      <c r="D78" s="8">
        <v>42481</v>
      </c>
      <c r="E78" s="9" t="s">
        <v>163</v>
      </c>
      <c r="F78" s="8" t="s">
        <v>144</v>
      </c>
      <c r="G78" s="7">
        <v>54550001</v>
      </c>
      <c r="H78" s="6" t="s">
        <v>164</v>
      </c>
      <c r="I78" s="10" t="s">
        <v>30</v>
      </c>
      <c r="J78" s="11" t="s">
        <v>31</v>
      </c>
      <c r="K78" s="6" t="s">
        <v>31</v>
      </c>
      <c r="L78" s="12" t="s">
        <v>32</v>
      </c>
      <c r="M78" s="6" t="s">
        <v>66</v>
      </c>
      <c r="N78" s="13">
        <v>14.25</v>
      </c>
      <c r="O78" s="6" t="s">
        <v>34</v>
      </c>
      <c r="P78" s="6" t="s">
        <v>35</v>
      </c>
      <c r="Q78" s="6" t="s">
        <v>45</v>
      </c>
      <c r="R78" s="14">
        <v>18851.25</v>
      </c>
      <c r="S78" s="14">
        <v>65.8</v>
      </c>
      <c r="T78" s="14">
        <f t="shared" si="2"/>
        <v>1240412.25</v>
      </c>
      <c r="U78" s="14">
        <v>2</v>
      </c>
      <c r="V78" s="14">
        <f t="shared" si="3"/>
        <v>24808.244999999999</v>
      </c>
      <c r="W78" s="15" t="s">
        <v>37</v>
      </c>
      <c r="X78" s="15" t="s">
        <v>37</v>
      </c>
      <c r="Y78" s="16" t="s">
        <v>165</v>
      </c>
      <c r="Z78" s="16" t="s">
        <v>39</v>
      </c>
    </row>
    <row r="79" spans="1:26" ht="18.75" customHeight="1" x14ac:dyDescent="0.25">
      <c r="A79" s="6">
        <v>77</v>
      </c>
      <c r="B79" s="6" t="s">
        <v>26</v>
      </c>
      <c r="C79" s="7">
        <v>9103750019</v>
      </c>
      <c r="D79" s="8">
        <v>42481</v>
      </c>
      <c r="E79" s="9" t="s">
        <v>163</v>
      </c>
      <c r="F79" s="8" t="s">
        <v>144</v>
      </c>
      <c r="G79" s="7">
        <v>54550001</v>
      </c>
      <c r="H79" s="6" t="s">
        <v>164</v>
      </c>
      <c r="I79" s="10" t="s">
        <v>30</v>
      </c>
      <c r="J79" s="11" t="s">
        <v>31</v>
      </c>
      <c r="K79" s="6" t="s">
        <v>31</v>
      </c>
      <c r="L79" s="12" t="s">
        <v>32</v>
      </c>
      <c r="M79" s="6" t="s">
        <v>66</v>
      </c>
      <c r="N79" s="13">
        <v>14.25</v>
      </c>
      <c r="O79" s="6" t="s">
        <v>34</v>
      </c>
      <c r="P79" s="6" t="s">
        <v>35</v>
      </c>
      <c r="Q79" s="6" t="s">
        <v>45</v>
      </c>
      <c r="R79" s="14">
        <v>18851.25</v>
      </c>
      <c r="S79" s="14">
        <v>65.8</v>
      </c>
      <c r="T79" s="14">
        <f t="shared" si="2"/>
        <v>1240412.25</v>
      </c>
      <c r="U79" s="14">
        <v>2</v>
      </c>
      <c r="V79" s="14">
        <f t="shared" si="3"/>
        <v>24808.244999999999</v>
      </c>
      <c r="W79" s="15" t="s">
        <v>37</v>
      </c>
      <c r="X79" s="15" t="s">
        <v>37</v>
      </c>
      <c r="Y79" s="16" t="s">
        <v>165</v>
      </c>
      <c r="Z79" s="16" t="s">
        <v>39</v>
      </c>
    </row>
    <row r="80" spans="1:26" ht="18.75" customHeight="1" x14ac:dyDescent="0.25">
      <c r="A80" s="6">
        <v>78</v>
      </c>
      <c r="B80" s="6" t="s">
        <v>26</v>
      </c>
      <c r="C80" s="7">
        <v>9103750020</v>
      </c>
      <c r="D80" s="8">
        <v>42480</v>
      </c>
      <c r="E80" s="9" t="s">
        <v>166</v>
      </c>
      <c r="F80" s="8" t="s">
        <v>144</v>
      </c>
      <c r="G80" s="7">
        <v>54550001</v>
      </c>
      <c r="H80" s="6" t="s">
        <v>167</v>
      </c>
      <c r="I80" s="10" t="s">
        <v>30</v>
      </c>
      <c r="J80" s="11" t="s">
        <v>31</v>
      </c>
      <c r="K80" s="6" t="s">
        <v>31</v>
      </c>
      <c r="L80" s="12" t="s">
        <v>32</v>
      </c>
      <c r="M80" s="6" t="s">
        <v>66</v>
      </c>
      <c r="N80" s="13">
        <v>1.125</v>
      </c>
      <c r="O80" s="6" t="s">
        <v>34</v>
      </c>
      <c r="P80" s="6" t="s">
        <v>54</v>
      </c>
      <c r="Q80" s="6" t="s">
        <v>45</v>
      </c>
      <c r="R80" s="14">
        <v>1687.21</v>
      </c>
      <c r="S80" s="14">
        <v>65.8</v>
      </c>
      <c r="T80" s="14">
        <f t="shared" si="2"/>
        <v>111018.41799999999</v>
      </c>
      <c r="U80" s="14">
        <v>2</v>
      </c>
      <c r="V80" s="14">
        <f t="shared" si="3"/>
        <v>2220.3683599999999</v>
      </c>
      <c r="W80" s="15" t="s">
        <v>37</v>
      </c>
      <c r="X80" s="15" t="s">
        <v>37</v>
      </c>
      <c r="Y80" s="16" t="s">
        <v>162</v>
      </c>
      <c r="Z80" s="16" t="s">
        <v>39</v>
      </c>
    </row>
    <row r="81" spans="1:26" ht="18.75" customHeight="1" x14ac:dyDescent="0.25">
      <c r="A81" s="6">
        <v>79</v>
      </c>
      <c r="B81" s="6" t="s">
        <v>26</v>
      </c>
      <c r="C81" s="7">
        <v>9103750020</v>
      </c>
      <c r="D81" s="8">
        <v>42480</v>
      </c>
      <c r="E81" s="9" t="s">
        <v>166</v>
      </c>
      <c r="F81" s="8" t="s">
        <v>144</v>
      </c>
      <c r="G81" s="7">
        <v>54550001</v>
      </c>
      <c r="H81" s="6" t="s">
        <v>167</v>
      </c>
      <c r="I81" s="10" t="s">
        <v>57</v>
      </c>
      <c r="J81" s="11" t="s">
        <v>58</v>
      </c>
      <c r="K81" s="6" t="s">
        <v>58</v>
      </c>
      <c r="L81" s="12" t="s">
        <v>32</v>
      </c>
      <c r="M81" s="6" t="s">
        <v>59</v>
      </c>
      <c r="N81" s="13">
        <v>2.0249999999999999</v>
      </c>
      <c r="O81" s="6" t="s">
        <v>34</v>
      </c>
      <c r="P81" s="6" t="s">
        <v>54</v>
      </c>
      <c r="Q81" s="6" t="s">
        <v>45</v>
      </c>
      <c r="R81" s="14">
        <v>3320.39</v>
      </c>
      <c r="S81" s="14">
        <v>65.8</v>
      </c>
      <c r="T81" s="14">
        <f t="shared" si="2"/>
        <v>218481.66199999998</v>
      </c>
      <c r="U81" s="14">
        <v>2</v>
      </c>
      <c r="V81" s="14">
        <f t="shared" si="3"/>
        <v>4369.6332400000001</v>
      </c>
      <c r="W81" s="15" t="s">
        <v>37</v>
      </c>
      <c r="X81" s="15" t="s">
        <v>37</v>
      </c>
      <c r="Y81" s="16" t="s">
        <v>162</v>
      </c>
      <c r="Z81" s="16" t="s">
        <v>39</v>
      </c>
    </row>
    <row r="82" spans="1:26" ht="18.75" customHeight="1" x14ac:dyDescent="0.25">
      <c r="A82" s="6">
        <v>80</v>
      </c>
      <c r="B82" s="6" t="s">
        <v>26</v>
      </c>
      <c r="C82" s="7">
        <v>9103750020</v>
      </c>
      <c r="D82" s="8">
        <v>42480</v>
      </c>
      <c r="E82" s="9" t="s">
        <v>166</v>
      </c>
      <c r="F82" s="8" t="s">
        <v>144</v>
      </c>
      <c r="G82" s="7">
        <v>54550001</v>
      </c>
      <c r="H82" s="6" t="s">
        <v>167</v>
      </c>
      <c r="I82" s="10" t="s">
        <v>57</v>
      </c>
      <c r="J82" s="11" t="s">
        <v>58</v>
      </c>
      <c r="K82" s="6" t="s">
        <v>58</v>
      </c>
      <c r="L82" s="12" t="s">
        <v>32</v>
      </c>
      <c r="M82" s="6" t="s">
        <v>99</v>
      </c>
      <c r="N82" s="13">
        <v>0.7</v>
      </c>
      <c r="O82" s="6" t="s">
        <v>34</v>
      </c>
      <c r="P82" s="6" t="s">
        <v>54</v>
      </c>
      <c r="Q82" s="6" t="s">
        <v>45</v>
      </c>
      <c r="R82" s="14">
        <v>1357.72</v>
      </c>
      <c r="S82" s="14">
        <v>65.8</v>
      </c>
      <c r="T82" s="14">
        <f t="shared" si="2"/>
        <v>89337.975999999995</v>
      </c>
      <c r="U82" s="14">
        <v>2</v>
      </c>
      <c r="V82" s="14">
        <f t="shared" si="3"/>
        <v>1786.7595199999998</v>
      </c>
      <c r="W82" s="15" t="s">
        <v>37</v>
      </c>
      <c r="X82" s="15" t="s">
        <v>37</v>
      </c>
      <c r="Y82" s="16" t="s">
        <v>162</v>
      </c>
      <c r="Z82" s="16" t="s">
        <v>39</v>
      </c>
    </row>
    <row r="83" spans="1:26" ht="18.75" customHeight="1" x14ac:dyDescent="0.25">
      <c r="A83" s="6">
        <v>81</v>
      </c>
      <c r="B83" s="6" t="s">
        <v>26</v>
      </c>
      <c r="C83" s="7">
        <v>9103750021</v>
      </c>
      <c r="D83" s="8">
        <v>42480</v>
      </c>
      <c r="E83" s="9" t="s">
        <v>166</v>
      </c>
      <c r="F83" s="8" t="s">
        <v>144</v>
      </c>
      <c r="G83" s="7">
        <v>54550001</v>
      </c>
      <c r="H83" s="6" t="s">
        <v>167</v>
      </c>
      <c r="I83" s="10" t="s">
        <v>30</v>
      </c>
      <c r="J83" s="11" t="s">
        <v>31</v>
      </c>
      <c r="K83" s="6" t="s">
        <v>31</v>
      </c>
      <c r="L83" s="12" t="s">
        <v>32</v>
      </c>
      <c r="M83" s="6" t="s">
        <v>66</v>
      </c>
      <c r="N83" s="13">
        <v>0.42499999999999999</v>
      </c>
      <c r="O83" s="6" t="s">
        <v>34</v>
      </c>
      <c r="P83" s="6" t="s">
        <v>54</v>
      </c>
      <c r="Q83" s="6" t="s">
        <v>45</v>
      </c>
      <c r="R83" s="14">
        <v>544.29999999999995</v>
      </c>
      <c r="S83" s="14">
        <v>65.8</v>
      </c>
      <c r="T83" s="14">
        <f t="shared" si="2"/>
        <v>35814.939999999995</v>
      </c>
      <c r="U83" s="14">
        <v>2</v>
      </c>
      <c r="V83" s="14">
        <f t="shared" si="3"/>
        <v>716.29879999999991</v>
      </c>
      <c r="W83" s="15" t="s">
        <v>37</v>
      </c>
      <c r="X83" s="15" t="s">
        <v>37</v>
      </c>
      <c r="Y83" s="16" t="s">
        <v>162</v>
      </c>
      <c r="Z83" s="16" t="s">
        <v>39</v>
      </c>
    </row>
    <row r="84" spans="1:26" ht="18.75" customHeight="1" x14ac:dyDescent="0.25">
      <c r="A84" s="6">
        <v>82</v>
      </c>
      <c r="B84" s="6" t="s">
        <v>26</v>
      </c>
      <c r="C84" s="7">
        <v>9103750021</v>
      </c>
      <c r="D84" s="8">
        <v>42480</v>
      </c>
      <c r="E84" s="9" t="s">
        <v>166</v>
      </c>
      <c r="F84" s="8" t="s">
        <v>144</v>
      </c>
      <c r="G84" s="7">
        <v>54550001</v>
      </c>
      <c r="H84" s="6" t="s">
        <v>167</v>
      </c>
      <c r="I84" s="10" t="s">
        <v>57</v>
      </c>
      <c r="J84" s="11" t="s">
        <v>58</v>
      </c>
      <c r="K84" s="6" t="s">
        <v>58</v>
      </c>
      <c r="L84" s="12" t="s">
        <v>32</v>
      </c>
      <c r="M84" s="6" t="s">
        <v>59</v>
      </c>
      <c r="N84" s="13">
        <v>0.3</v>
      </c>
      <c r="O84" s="6" t="s">
        <v>34</v>
      </c>
      <c r="P84" s="6" t="s">
        <v>54</v>
      </c>
      <c r="Q84" s="6" t="s">
        <v>45</v>
      </c>
      <c r="R84" s="14">
        <v>426.19</v>
      </c>
      <c r="S84" s="14">
        <v>65.8</v>
      </c>
      <c r="T84" s="14">
        <f t="shared" si="2"/>
        <v>28043.302</v>
      </c>
      <c r="U84" s="14">
        <v>2</v>
      </c>
      <c r="V84" s="14">
        <f t="shared" si="3"/>
        <v>560.86604</v>
      </c>
      <c r="W84" s="15" t="s">
        <v>37</v>
      </c>
      <c r="X84" s="15" t="s">
        <v>37</v>
      </c>
      <c r="Y84" s="16" t="s">
        <v>162</v>
      </c>
      <c r="Z84" s="16" t="s">
        <v>39</v>
      </c>
    </row>
    <row r="85" spans="1:26" ht="18.75" customHeight="1" x14ac:dyDescent="0.25">
      <c r="A85" s="6">
        <v>83</v>
      </c>
      <c r="B85" s="6" t="s">
        <v>26</v>
      </c>
      <c r="C85" s="7">
        <v>9103750021</v>
      </c>
      <c r="D85" s="8">
        <v>42480</v>
      </c>
      <c r="E85" s="9" t="s">
        <v>166</v>
      </c>
      <c r="F85" s="8" t="s">
        <v>144</v>
      </c>
      <c r="G85" s="7">
        <v>54550001</v>
      </c>
      <c r="H85" s="6" t="s">
        <v>167</v>
      </c>
      <c r="I85" s="10" t="s">
        <v>57</v>
      </c>
      <c r="J85" s="11" t="s">
        <v>58</v>
      </c>
      <c r="K85" s="6" t="s">
        <v>58</v>
      </c>
      <c r="L85" s="12" t="s">
        <v>32</v>
      </c>
      <c r="M85" s="6" t="s">
        <v>99</v>
      </c>
      <c r="N85" s="13">
        <v>0.1</v>
      </c>
      <c r="O85" s="6" t="s">
        <v>34</v>
      </c>
      <c r="P85" s="6" t="s">
        <v>54</v>
      </c>
      <c r="Q85" s="6" t="s">
        <v>45</v>
      </c>
      <c r="R85" s="14">
        <v>172.05</v>
      </c>
      <c r="S85" s="14">
        <v>65.8</v>
      </c>
      <c r="T85" s="14">
        <f t="shared" si="2"/>
        <v>11320.89</v>
      </c>
      <c r="U85" s="14">
        <v>2</v>
      </c>
      <c r="V85" s="14">
        <f t="shared" si="3"/>
        <v>226.4178</v>
      </c>
      <c r="W85" s="15" t="s">
        <v>37</v>
      </c>
      <c r="X85" s="15" t="s">
        <v>37</v>
      </c>
      <c r="Y85" s="16" t="s">
        <v>162</v>
      </c>
      <c r="Z85" s="16" t="s">
        <v>39</v>
      </c>
    </row>
    <row r="86" spans="1:26" ht="18.75" customHeight="1" x14ac:dyDescent="0.25">
      <c r="A86" s="6">
        <v>84</v>
      </c>
      <c r="B86" s="6" t="s">
        <v>26</v>
      </c>
      <c r="C86" s="7">
        <v>9103750022</v>
      </c>
      <c r="D86" s="8">
        <v>42481</v>
      </c>
      <c r="E86" s="9" t="s">
        <v>168</v>
      </c>
      <c r="F86" s="8" t="s">
        <v>169</v>
      </c>
      <c r="G86" s="7">
        <v>54550001</v>
      </c>
      <c r="H86" s="6" t="s">
        <v>170</v>
      </c>
      <c r="I86" s="10" t="s">
        <v>57</v>
      </c>
      <c r="J86" s="11" t="s">
        <v>58</v>
      </c>
      <c r="K86" s="6" t="s">
        <v>58</v>
      </c>
      <c r="L86" s="12" t="s">
        <v>32</v>
      </c>
      <c r="M86" s="6" t="s">
        <v>59</v>
      </c>
      <c r="N86" s="13">
        <v>16</v>
      </c>
      <c r="O86" s="6" t="s">
        <v>34</v>
      </c>
      <c r="P86" s="6" t="s">
        <v>35</v>
      </c>
      <c r="Q86" s="6" t="s">
        <v>36</v>
      </c>
      <c r="R86" s="14">
        <v>1403069</v>
      </c>
      <c r="S86" s="14">
        <v>1</v>
      </c>
      <c r="T86" s="14">
        <f t="shared" si="2"/>
        <v>1403069</v>
      </c>
      <c r="U86" s="14">
        <v>2</v>
      </c>
      <c r="V86" s="14">
        <f t="shared" si="3"/>
        <v>28061.38</v>
      </c>
      <c r="W86" s="15" t="s">
        <v>37</v>
      </c>
      <c r="X86" s="15" t="s">
        <v>37</v>
      </c>
      <c r="Y86" s="16" t="s">
        <v>38</v>
      </c>
      <c r="Z86" s="16" t="s">
        <v>39</v>
      </c>
    </row>
    <row r="87" spans="1:26" ht="18.75" customHeight="1" x14ac:dyDescent="0.25">
      <c r="A87" s="6">
        <v>85</v>
      </c>
      <c r="B87" s="6" t="s">
        <v>26</v>
      </c>
      <c r="C87" s="7">
        <v>9103750022</v>
      </c>
      <c r="D87" s="8">
        <v>42481</v>
      </c>
      <c r="E87" s="9" t="s">
        <v>168</v>
      </c>
      <c r="F87" s="8" t="s">
        <v>169</v>
      </c>
      <c r="G87" s="7">
        <v>54550001</v>
      </c>
      <c r="H87" s="6" t="s">
        <v>170</v>
      </c>
      <c r="I87" s="10" t="s">
        <v>57</v>
      </c>
      <c r="J87" s="11" t="s">
        <v>58</v>
      </c>
      <c r="K87" s="6" t="s">
        <v>58</v>
      </c>
      <c r="L87" s="12" t="s">
        <v>32</v>
      </c>
      <c r="M87" s="6" t="s">
        <v>59</v>
      </c>
      <c r="N87" s="13">
        <v>16</v>
      </c>
      <c r="O87" s="6" t="s">
        <v>34</v>
      </c>
      <c r="P87" s="6" t="s">
        <v>35</v>
      </c>
      <c r="Q87" s="6" t="s">
        <v>36</v>
      </c>
      <c r="R87" s="14">
        <v>1403069</v>
      </c>
      <c r="S87" s="14">
        <v>1</v>
      </c>
      <c r="T87" s="14">
        <f t="shared" si="2"/>
        <v>1403069</v>
      </c>
      <c r="U87" s="14">
        <v>2</v>
      </c>
      <c r="V87" s="14">
        <f t="shared" si="3"/>
        <v>28061.38</v>
      </c>
      <c r="W87" s="15" t="s">
        <v>37</v>
      </c>
      <c r="X87" s="15" t="s">
        <v>37</v>
      </c>
      <c r="Y87" s="16" t="s">
        <v>38</v>
      </c>
      <c r="Z87" s="16" t="s">
        <v>39</v>
      </c>
    </row>
    <row r="88" spans="1:26" ht="18.75" customHeight="1" x14ac:dyDescent="0.25">
      <c r="A88" s="6">
        <v>86</v>
      </c>
      <c r="B88" s="6" t="s">
        <v>26</v>
      </c>
      <c r="C88" s="7">
        <v>9103750022</v>
      </c>
      <c r="D88" s="8">
        <v>42481</v>
      </c>
      <c r="E88" s="9" t="s">
        <v>168</v>
      </c>
      <c r="F88" s="8" t="s">
        <v>169</v>
      </c>
      <c r="G88" s="7">
        <v>54550001</v>
      </c>
      <c r="H88" s="6" t="s">
        <v>170</v>
      </c>
      <c r="I88" s="10" t="s">
        <v>57</v>
      </c>
      <c r="J88" s="11" t="s">
        <v>58</v>
      </c>
      <c r="K88" s="6" t="s">
        <v>58</v>
      </c>
      <c r="L88" s="12" t="s">
        <v>32</v>
      </c>
      <c r="M88" s="6" t="s">
        <v>59</v>
      </c>
      <c r="N88" s="13">
        <v>16</v>
      </c>
      <c r="O88" s="6" t="s">
        <v>34</v>
      </c>
      <c r="P88" s="6" t="s">
        <v>35</v>
      </c>
      <c r="Q88" s="6" t="s">
        <v>36</v>
      </c>
      <c r="R88" s="14">
        <v>1403069</v>
      </c>
      <c r="S88" s="14">
        <v>1</v>
      </c>
      <c r="T88" s="14">
        <f t="shared" si="2"/>
        <v>1403069</v>
      </c>
      <c r="U88" s="14">
        <v>2</v>
      </c>
      <c r="V88" s="14">
        <f t="shared" si="3"/>
        <v>28061.38</v>
      </c>
      <c r="W88" s="15" t="s">
        <v>37</v>
      </c>
      <c r="X88" s="15" t="s">
        <v>37</v>
      </c>
      <c r="Y88" s="16" t="s">
        <v>38</v>
      </c>
      <c r="Z88" s="16" t="s">
        <v>39</v>
      </c>
    </row>
    <row r="89" spans="1:26" ht="18.75" customHeight="1" x14ac:dyDescent="0.25">
      <c r="A89" s="6">
        <v>87</v>
      </c>
      <c r="B89" s="6" t="s">
        <v>26</v>
      </c>
      <c r="C89" s="7">
        <v>9103750023</v>
      </c>
      <c r="D89" s="8">
        <v>42484</v>
      </c>
      <c r="E89" s="9" t="s">
        <v>171</v>
      </c>
      <c r="F89" s="8" t="s">
        <v>169</v>
      </c>
      <c r="G89" s="7">
        <v>54550001</v>
      </c>
      <c r="H89" s="6" t="s">
        <v>172</v>
      </c>
      <c r="I89" s="10" t="s">
        <v>140</v>
      </c>
      <c r="J89" s="17" t="s">
        <v>141</v>
      </c>
      <c r="K89" s="6" t="s">
        <v>141</v>
      </c>
      <c r="L89" s="12" t="s">
        <v>32</v>
      </c>
      <c r="M89" s="6" t="s">
        <v>173</v>
      </c>
      <c r="N89" s="13">
        <v>14.4</v>
      </c>
      <c r="O89" s="6" t="s">
        <v>34</v>
      </c>
      <c r="P89" s="6" t="s">
        <v>54</v>
      </c>
      <c r="Q89" s="6" t="s">
        <v>45</v>
      </c>
      <c r="R89" s="14">
        <v>11416.2</v>
      </c>
      <c r="S89" s="14">
        <v>65.8</v>
      </c>
      <c r="T89" s="14">
        <f t="shared" si="2"/>
        <v>751185.96</v>
      </c>
      <c r="U89" s="14">
        <v>2</v>
      </c>
      <c r="V89" s="14">
        <f t="shared" si="3"/>
        <v>15023.7192</v>
      </c>
      <c r="W89" s="15" t="s">
        <v>37</v>
      </c>
      <c r="X89" s="15" t="s">
        <v>37</v>
      </c>
      <c r="Y89" s="16" t="s">
        <v>174</v>
      </c>
      <c r="Z89" s="16" t="s">
        <v>39</v>
      </c>
    </row>
    <row r="90" spans="1:26" ht="18.75" customHeight="1" x14ac:dyDescent="0.25">
      <c r="A90" s="6">
        <v>88</v>
      </c>
      <c r="B90" s="6" t="s">
        <v>26</v>
      </c>
      <c r="C90" s="7">
        <v>9103750023</v>
      </c>
      <c r="D90" s="8">
        <v>42484</v>
      </c>
      <c r="E90" s="9" t="s">
        <v>171</v>
      </c>
      <c r="F90" s="8" t="s">
        <v>169</v>
      </c>
      <c r="G90" s="7">
        <v>54550001</v>
      </c>
      <c r="H90" s="6" t="s">
        <v>172</v>
      </c>
      <c r="I90" s="10" t="s">
        <v>140</v>
      </c>
      <c r="J90" s="17" t="s">
        <v>141</v>
      </c>
      <c r="K90" s="6" t="s">
        <v>141</v>
      </c>
      <c r="L90" s="12" t="s">
        <v>32</v>
      </c>
      <c r="M90" s="6" t="s">
        <v>173</v>
      </c>
      <c r="N90" s="13">
        <v>14.4</v>
      </c>
      <c r="O90" s="6" t="s">
        <v>34</v>
      </c>
      <c r="P90" s="6" t="s">
        <v>54</v>
      </c>
      <c r="Q90" s="6" t="s">
        <v>45</v>
      </c>
      <c r="R90" s="14">
        <v>11416.2</v>
      </c>
      <c r="S90" s="14">
        <v>65.8</v>
      </c>
      <c r="T90" s="14">
        <f t="shared" si="2"/>
        <v>751185.96</v>
      </c>
      <c r="U90" s="14">
        <v>2</v>
      </c>
      <c r="V90" s="14">
        <f t="shared" si="3"/>
        <v>15023.7192</v>
      </c>
      <c r="W90" s="15" t="s">
        <v>37</v>
      </c>
      <c r="X90" s="15" t="s">
        <v>37</v>
      </c>
      <c r="Y90" s="16" t="s">
        <v>174</v>
      </c>
      <c r="Z90" s="16" t="s">
        <v>39</v>
      </c>
    </row>
    <row r="91" spans="1:26" ht="18.75" customHeight="1" x14ac:dyDescent="0.25">
      <c r="A91" s="6">
        <v>89</v>
      </c>
      <c r="B91" s="6" t="s">
        <v>26</v>
      </c>
      <c r="C91" s="7">
        <v>9103750023</v>
      </c>
      <c r="D91" s="8">
        <v>42484</v>
      </c>
      <c r="E91" s="9" t="s">
        <v>171</v>
      </c>
      <c r="F91" s="8" t="s">
        <v>169</v>
      </c>
      <c r="G91" s="7">
        <v>54550001</v>
      </c>
      <c r="H91" s="6" t="s">
        <v>172</v>
      </c>
      <c r="I91" s="10" t="s">
        <v>140</v>
      </c>
      <c r="J91" s="17" t="s">
        <v>141</v>
      </c>
      <c r="K91" s="6" t="s">
        <v>141</v>
      </c>
      <c r="L91" s="12" t="s">
        <v>32</v>
      </c>
      <c r="M91" s="6" t="s">
        <v>173</v>
      </c>
      <c r="N91" s="13">
        <v>14.4</v>
      </c>
      <c r="O91" s="6" t="s">
        <v>34</v>
      </c>
      <c r="P91" s="6" t="s">
        <v>54</v>
      </c>
      <c r="Q91" s="6" t="s">
        <v>45</v>
      </c>
      <c r="R91" s="14">
        <v>11416.2</v>
      </c>
      <c r="S91" s="14">
        <v>65.8</v>
      </c>
      <c r="T91" s="14">
        <f t="shared" si="2"/>
        <v>751185.96</v>
      </c>
      <c r="U91" s="14">
        <v>2</v>
      </c>
      <c r="V91" s="14">
        <f t="shared" si="3"/>
        <v>15023.7192</v>
      </c>
      <c r="W91" s="15" t="s">
        <v>37</v>
      </c>
      <c r="X91" s="15" t="s">
        <v>37</v>
      </c>
      <c r="Y91" s="16" t="s">
        <v>174</v>
      </c>
      <c r="Z91" s="16" t="s">
        <v>39</v>
      </c>
    </row>
    <row r="92" spans="1:26" ht="18.75" customHeight="1" x14ac:dyDescent="0.25">
      <c r="A92" s="6">
        <v>90</v>
      </c>
      <c r="B92" s="6" t="s">
        <v>26</v>
      </c>
      <c r="C92" s="7">
        <v>9103750023</v>
      </c>
      <c r="D92" s="8">
        <v>42484</v>
      </c>
      <c r="E92" s="9" t="s">
        <v>171</v>
      </c>
      <c r="F92" s="8" t="s">
        <v>169</v>
      </c>
      <c r="G92" s="7">
        <v>54550001</v>
      </c>
      <c r="H92" s="6" t="s">
        <v>172</v>
      </c>
      <c r="I92" s="10" t="s">
        <v>140</v>
      </c>
      <c r="J92" s="17" t="s">
        <v>141</v>
      </c>
      <c r="K92" s="6" t="s">
        <v>141</v>
      </c>
      <c r="L92" s="12" t="s">
        <v>32</v>
      </c>
      <c r="M92" s="6" t="s">
        <v>173</v>
      </c>
      <c r="N92" s="13">
        <v>14.4</v>
      </c>
      <c r="O92" s="6" t="s">
        <v>34</v>
      </c>
      <c r="P92" s="6" t="s">
        <v>54</v>
      </c>
      <c r="Q92" s="6" t="s">
        <v>45</v>
      </c>
      <c r="R92" s="14">
        <v>11416.2</v>
      </c>
      <c r="S92" s="14">
        <v>65.8</v>
      </c>
      <c r="T92" s="14">
        <f t="shared" si="2"/>
        <v>751185.96</v>
      </c>
      <c r="U92" s="14">
        <v>2</v>
      </c>
      <c r="V92" s="14">
        <f t="shared" si="3"/>
        <v>15023.7192</v>
      </c>
      <c r="W92" s="15" t="s">
        <v>37</v>
      </c>
      <c r="X92" s="15" t="s">
        <v>37</v>
      </c>
      <c r="Y92" s="16" t="s">
        <v>174</v>
      </c>
      <c r="Z92" s="16" t="s">
        <v>39</v>
      </c>
    </row>
    <row r="93" spans="1:26" ht="18.75" customHeight="1" x14ac:dyDescent="0.25">
      <c r="A93" s="6">
        <v>91</v>
      </c>
      <c r="B93" s="6" t="s">
        <v>26</v>
      </c>
      <c r="C93" s="7">
        <v>9103750024</v>
      </c>
      <c r="D93" s="8">
        <v>42482</v>
      </c>
      <c r="E93" s="9" t="s">
        <v>175</v>
      </c>
      <c r="F93" s="8" t="s">
        <v>169</v>
      </c>
      <c r="G93" s="7">
        <v>54550001</v>
      </c>
      <c r="H93" s="6" t="s">
        <v>62</v>
      </c>
      <c r="I93" s="10" t="s">
        <v>57</v>
      </c>
      <c r="J93" s="11" t="s">
        <v>58</v>
      </c>
      <c r="K93" s="6" t="s">
        <v>58</v>
      </c>
      <c r="L93" s="12" t="s">
        <v>32</v>
      </c>
      <c r="M93" s="6" t="s">
        <v>59</v>
      </c>
      <c r="N93" s="13">
        <v>12</v>
      </c>
      <c r="O93" s="6" t="s">
        <v>34</v>
      </c>
      <c r="P93" s="6" t="s">
        <v>35</v>
      </c>
      <c r="Q93" s="6" t="s">
        <v>45</v>
      </c>
      <c r="R93" s="14">
        <v>15510</v>
      </c>
      <c r="S93" s="14">
        <v>65.8</v>
      </c>
      <c r="T93" s="14">
        <f t="shared" si="2"/>
        <v>1020558</v>
      </c>
      <c r="U93" s="14">
        <v>2</v>
      </c>
      <c r="V93" s="14">
        <f t="shared" si="3"/>
        <v>20411.16</v>
      </c>
      <c r="W93" s="15" t="s">
        <v>37</v>
      </c>
      <c r="X93" s="15" t="s">
        <v>37</v>
      </c>
      <c r="Y93" s="16" t="s">
        <v>63</v>
      </c>
      <c r="Z93" s="16" t="s">
        <v>39</v>
      </c>
    </row>
    <row r="94" spans="1:26" ht="18.75" customHeight="1" x14ac:dyDescent="0.25">
      <c r="A94" s="6">
        <v>92</v>
      </c>
      <c r="B94" s="6" t="s">
        <v>26</v>
      </c>
      <c r="C94" s="7">
        <v>9103750025</v>
      </c>
      <c r="D94" s="8">
        <v>42482</v>
      </c>
      <c r="E94" s="9" t="s">
        <v>175</v>
      </c>
      <c r="F94" s="8" t="s">
        <v>169</v>
      </c>
      <c r="G94" s="7">
        <v>54550001</v>
      </c>
      <c r="H94" s="6" t="s">
        <v>62</v>
      </c>
      <c r="I94" s="11" t="s">
        <v>64</v>
      </c>
      <c r="J94" s="11" t="s">
        <v>64</v>
      </c>
      <c r="K94" s="6" t="s">
        <v>31</v>
      </c>
      <c r="L94" s="12" t="s">
        <v>32</v>
      </c>
      <c r="M94" s="6" t="s">
        <v>176</v>
      </c>
      <c r="N94" s="13">
        <v>6</v>
      </c>
      <c r="O94" s="6" t="s">
        <v>34</v>
      </c>
      <c r="P94" s="6" t="s">
        <v>35</v>
      </c>
      <c r="Q94" s="6" t="s">
        <v>45</v>
      </c>
      <c r="R94" s="14">
        <v>11175</v>
      </c>
      <c r="S94" s="14">
        <v>65.8</v>
      </c>
      <c r="T94" s="14">
        <f t="shared" si="2"/>
        <v>735315</v>
      </c>
      <c r="U94" s="14">
        <v>0</v>
      </c>
      <c r="V94" s="14">
        <f t="shared" ref="V94" si="4">T94*U94</f>
        <v>0</v>
      </c>
      <c r="W94" s="15" t="s">
        <v>37</v>
      </c>
      <c r="X94" s="15" t="s">
        <v>37</v>
      </c>
      <c r="Y94" s="16" t="s">
        <v>63</v>
      </c>
      <c r="Z94" s="16" t="s">
        <v>39</v>
      </c>
    </row>
    <row r="95" spans="1:26" ht="18.75" customHeight="1" x14ac:dyDescent="0.25">
      <c r="A95" s="6">
        <v>93</v>
      </c>
      <c r="B95" s="6" t="s">
        <v>26</v>
      </c>
      <c r="C95" s="7">
        <v>9103750025</v>
      </c>
      <c r="D95" s="8">
        <v>42482</v>
      </c>
      <c r="E95" s="9" t="s">
        <v>175</v>
      </c>
      <c r="F95" s="8" t="s">
        <v>169</v>
      </c>
      <c r="G95" s="7">
        <v>54550001</v>
      </c>
      <c r="H95" s="6" t="s">
        <v>62</v>
      </c>
      <c r="I95" s="10" t="s">
        <v>30</v>
      </c>
      <c r="J95" s="11" t="s">
        <v>31</v>
      </c>
      <c r="K95" s="6" t="s">
        <v>31</v>
      </c>
      <c r="L95" s="12" t="s">
        <v>32</v>
      </c>
      <c r="M95" s="6" t="s">
        <v>66</v>
      </c>
      <c r="N95" s="13">
        <v>6</v>
      </c>
      <c r="O95" s="6" t="s">
        <v>34</v>
      </c>
      <c r="P95" s="6" t="s">
        <v>35</v>
      </c>
      <c r="Q95" s="6" t="s">
        <v>45</v>
      </c>
      <c r="R95" s="14">
        <v>7815</v>
      </c>
      <c r="S95" s="14">
        <v>65.8</v>
      </c>
      <c r="T95" s="14">
        <f t="shared" si="2"/>
        <v>514227</v>
      </c>
      <c r="U95" s="14">
        <v>2</v>
      </c>
      <c r="V95" s="14">
        <f t="shared" ref="V95:V143" si="5">T95*U95%</f>
        <v>10284.540000000001</v>
      </c>
      <c r="W95" s="15" t="s">
        <v>37</v>
      </c>
      <c r="X95" s="15" t="s">
        <v>37</v>
      </c>
      <c r="Y95" s="16" t="s">
        <v>63</v>
      </c>
      <c r="Z95" s="16" t="s">
        <v>39</v>
      </c>
    </row>
    <row r="96" spans="1:26" ht="18.75" customHeight="1" x14ac:dyDescent="0.25">
      <c r="A96" s="6">
        <v>94</v>
      </c>
      <c r="B96" s="6" t="s">
        <v>26</v>
      </c>
      <c r="C96" s="7">
        <v>9103750026</v>
      </c>
      <c r="D96" s="8">
        <v>42482</v>
      </c>
      <c r="E96" s="9" t="s">
        <v>177</v>
      </c>
      <c r="F96" s="8" t="s">
        <v>169</v>
      </c>
      <c r="G96" s="7">
        <v>54550001</v>
      </c>
      <c r="H96" s="6" t="s">
        <v>178</v>
      </c>
      <c r="I96" s="10" t="s">
        <v>57</v>
      </c>
      <c r="J96" s="11" t="s">
        <v>58</v>
      </c>
      <c r="K96" s="6" t="s">
        <v>58</v>
      </c>
      <c r="L96" s="12" t="s">
        <v>32</v>
      </c>
      <c r="M96" s="6" t="s">
        <v>59</v>
      </c>
      <c r="N96" s="13">
        <v>16</v>
      </c>
      <c r="O96" s="6" t="s">
        <v>34</v>
      </c>
      <c r="P96" s="6" t="s">
        <v>35</v>
      </c>
      <c r="Q96" s="6" t="s">
        <v>45</v>
      </c>
      <c r="R96" s="14">
        <v>20370</v>
      </c>
      <c r="S96" s="14">
        <v>65.8</v>
      </c>
      <c r="T96" s="14">
        <f t="shared" si="2"/>
        <v>1340346</v>
      </c>
      <c r="U96" s="14">
        <v>2</v>
      </c>
      <c r="V96" s="14">
        <f t="shared" si="5"/>
        <v>26806.920000000002</v>
      </c>
      <c r="W96" s="15" t="s">
        <v>37</v>
      </c>
      <c r="X96" s="15" t="s">
        <v>37</v>
      </c>
      <c r="Y96" s="16" t="s">
        <v>179</v>
      </c>
      <c r="Z96" s="16" t="s">
        <v>39</v>
      </c>
    </row>
    <row r="97" spans="1:26" ht="18.75" customHeight="1" x14ac:dyDescent="0.25">
      <c r="A97" s="6">
        <v>95</v>
      </c>
      <c r="B97" s="6" t="s">
        <v>26</v>
      </c>
      <c r="C97" s="7">
        <v>9103750027</v>
      </c>
      <c r="D97" s="8">
        <v>42482</v>
      </c>
      <c r="E97" s="9" t="s">
        <v>180</v>
      </c>
      <c r="F97" s="8" t="s">
        <v>169</v>
      </c>
      <c r="G97" s="7">
        <v>54550001</v>
      </c>
      <c r="H97" s="6" t="s">
        <v>84</v>
      </c>
      <c r="I97" s="10" t="s">
        <v>57</v>
      </c>
      <c r="J97" s="11" t="s">
        <v>58</v>
      </c>
      <c r="K97" s="6" t="s">
        <v>58</v>
      </c>
      <c r="L97" s="12" t="s">
        <v>32</v>
      </c>
      <c r="M97" s="6" t="s">
        <v>113</v>
      </c>
      <c r="N97" s="13">
        <v>19.731000000000002</v>
      </c>
      <c r="O97" s="6" t="s">
        <v>34</v>
      </c>
      <c r="P97" s="6" t="s">
        <v>54</v>
      </c>
      <c r="Q97" s="6" t="s">
        <v>45</v>
      </c>
      <c r="R97" s="14">
        <v>27489.96</v>
      </c>
      <c r="S97" s="14">
        <v>65.8</v>
      </c>
      <c r="T97" s="14">
        <f t="shared" si="2"/>
        <v>1808839.3679999998</v>
      </c>
      <c r="U97" s="14">
        <v>2</v>
      </c>
      <c r="V97" s="14">
        <f t="shared" si="5"/>
        <v>36176.787359999995</v>
      </c>
      <c r="W97" s="15" t="s">
        <v>37</v>
      </c>
      <c r="X97" s="15" t="s">
        <v>37</v>
      </c>
      <c r="Y97" s="16" t="s">
        <v>86</v>
      </c>
      <c r="Z97" s="16" t="s">
        <v>47</v>
      </c>
    </row>
    <row r="98" spans="1:26" ht="18.75" customHeight="1" x14ac:dyDescent="0.25">
      <c r="A98" s="6">
        <v>96</v>
      </c>
      <c r="B98" s="6" t="s">
        <v>26</v>
      </c>
      <c r="C98" s="7">
        <v>9103750027</v>
      </c>
      <c r="D98" s="8">
        <v>42482</v>
      </c>
      <c r="E98" s="9" t="s">
        <v>180</v>
      </c>
      <c r="F98" s="8" t="s">
        <v>169</v>
      </c>
      <c r="G98" s="7">
        <v>54550001</v>
      </c>
      <c r="H98" s="6" t="s">
        <v>84</v>
      </c>
      <c r="I98" s="10" t="s">
        <v>57</v>
      </c>
      <c r="J98" s="11" t="s">
        <v>58</v>
      </c>
      <c r="K98" s="6" t="s">
        <v>58</v>
      </c>
      <c r="L98" s="12" t="s">
        <v>32</v>
      </c>
      <c r="M98" s="6" t="s">
        <v>113</v>
      </c>
      <c r="N98" s="13">
        <v>19.731000000000002</v>
      </c>
      <c r="O98" s="6" t="s">
        <v>34</v>
      </c>
      <c r="P98" s="6" t="s">
        <v>54</v>
      </c>
      <c r="Q98" s="6" t="s">
        <v>45</v>
      </c>
      <c r="R98" s="14">
        <v>27489.96</v>
      </c>
      <c r="S98" s="14">
        <v>65.8</v>
      </c>
      <c r="T98" s="14">
        <f t="shared" si="2"/>
        <v>1808839.3679999998</v>
      </c>
      <c r="U98" s="14">
        <v>2</v>
      </c>
      <c r="V98" s="14">
        <f t="shared" si="5"/>
        <v>36176.787359999995</v>
      </c>
      <c r="W98" s="15" t="s">
        <v>37</v>
      </c>
      <c r="X98" s="15" t="s">
        <v>37</v>
      </c>
      <c r="Y98" s="16" t="s">
        <v>86</v>
      </c>
      <c r="Z98" s="16" t="s">
        <v>47</v>
      </c>
    </row>
    <row r="99" spans="1:26" ht="18.75" customHeight="1" x14ac:dyDescent="0.25">
      <c r="A99" s="6">
        <v>97</v>
      </c>
      <c r="B99" s="6" t="s">
        <v>26</v>
      </c>
      <c r="C99" s="7">
        <v>9103750028</v>
      </c>
      <c r="D99" s="8">
        <v>42480</v>
      </c>
      <c r="E99" s="9" t="s">
        <v>181</v>
      </c>
      <c r="F99" s="8" t="s">
        <v>169</v>
      </c>
      <c r="G99" s="7">
        <v>54550001</v>
      </c>
      <c r="H99" s="6" t="s">
        <v>182</v>
      </c>
      <c r="I99" s="10" t="s">
        <v>30</v>
      </c>
      <c r="J99" s="11" t="s">
        <v>31</v>
      </c>
      <c r="K99" s="6" t="s">
        <v>31</v>
      </c>
      <c r="L99" s="12" t="s">
        <v>32</v>
      </c>
      <c r="M99" s="6" t="s">
        <v>44</v>
      </c>
      <c r="N99" s="13">
        <v>12</v>
      </c>
      <c r="O99" s="6" t="s">
        <v>34</v>
      </c>
      <c r="P99" s="6" t="s">
        <v>35</v>
      </c>
      <c r="Q99" s="6" t="s">
        <v>45</v>
      </c>
      <c r="R99" s="14">
        <v>15870</v>
      </c>
      <c r="S99" s="14">
        <v>65.8</v>
      </c>
      <c r="T99" s="14">
        <f t="shared" si="2"/>
        <v>1044246</v>
      </c>
      <c r="U99" s="14">
        <v>2</v>
      </c>
      <c r="V99" s="14">
        <f t="shared" si="5"/>
        <v>20884.920000000002</v>
      </c>
      <c r="W99" s="15" t="s">
        <v>37</v>
      </c>
      <c r="X99" s="15" t="s">
        <v>37</v>
      </c>
      <c r="Y99" s="16" t="s">
        <v>183</v>
      </c>
      <c r="Z99" s="16" t="s">
        <v>39</v>
      </c>
    </row>
    <row r="100" spans="1:26" ht="18.75" customHeight="1" x14ac:dyDescent="0.25">
      <c r="A100" s="6">
        <v>98</v>
      </c>
      <c r="B100" s="6" t="s">
        <v>26</v>
      </c>
      <c r="C100" s="7">
        <v>9103750028</v>
      </c>
      <c r="D100" s="8">
        <v>42480</v>
      </c>
      <c r="E100" s="9" t="s">
        <v>181</v>
      </c>
      <c r="F100" s="8" t="s">
        <v>169</v>
      </c>
      <c r="G100" s="7">
        <v>54550001</v>
      </c>
      <c r="H100" s="6" t="s">
        <v>182</v>
      </c>
      <c r="I100" s="10" t="s">
        <v>30</v>
      </c>
      <c r="J100" s="11" t="s">
        <v>31</v>
      </c>
      <c r="K100" s="6" t="s">
        <v>31</v>
      </c>
      <c r="L100" s="12" t="s">
        <v>32</v>
      </c>
      <c r="M100" s="6" t="s">
        <v>44</v>
      </c>
      <c r="N100" s="13">
        <v>12</v>
      </c>
      <c r="O100" s="6" t="s">
        <v>34</v>
      </c>
      <c r="P100" s="6" t="s">
        <v>35</v>
      </c>
      <c r="Q100" s="6" t="s">
        <v>45</v>
      </c>
      <c r="R100" s="14">
        <v>15870</v>
      </c>
      <c r="S100" s="14">
        <v>65.8</v>
      </c>
      <c r="T100" s="14">
        <f t="shared" si="2"/>
        <v>1044246</v>
      </c>
      <c r="U100" s="14">
        <v>2</v>
      </c>
      <c r="V100" s="14">
        <f t="shared" si="5"/>
        <v>20884.920000000002</v>
      </c>
      <c r="W100" s="15" t="s">
        <v>37</v>
      </c>
      <c r="X100" s="15" t="s">
        <v>37</v>
      </c>
      <c r="Y100" s="16" t="s">
        <v>183</v>
      </c>
      <c r="Z100" s="16" t="s">
        <v>39</v>
      </c>
    </row>
    <row r="101" spans="1:26" ht="18.75" customHeight="1" x14ac:dyDescent="0.25">
      <c r="A101" s="6">
        <v>99</v>
      </c>
      <c r="B101" s="6" t="s">
        <v>26</v>
      </c>
      <c r="C101" s="7">
        <v>9103750029</v>
      </c>
      <c r="D101" s="8">
        <v>42481</v>
      </c>
      <c r="E101" s="9" t="s">
        <v>184</v>
      </c>
      <c r="F101" s="8" t="s">
        <v>185</v>
      </c>
      <c r="G101" s="7">
        <v>54550001</v>
      </c>
      <c r="H101" s="6" t="s">
        <v>43</v>
      </c>
      <c r="I101" s="10" t="s">
        <v>30</v>
      </c>
      <c r="J101" s="11" t="s">
        <v>31</v>
      </c>
      <c r="K101" s="6" t="s">
        <v>31</v>
      </c>
      <c r="L101" s="12" t="s">
        <v>32</v>
      </c>
      <c r="M101" s="6" t="s">
        <v>44</v>
      </c>
      <c r="N101" s="13">
        <v>16</v>
      </c>
      <c r="O101" s="6" t="s">
        <v>34</v>
      </c>
      <c r="P101" s="6" t="s">
        <v>35</v>
      </c>
      <c r="Q101" s="6" t="s">
        <v>45</v>
      </c>
      <c r="R101" s="14">
        <v>20075</v>
      </c>
      <c r="S101" s="14">
        <v>65.8</v>
      </c>
      <c r="T101" s="14">
        <f t="shared" si="2"/>
        <v>1320935</v>
      </c>
      <c r="U101" s="14">
        <v>2</v>
      </c>
      <c r="V101" s="14">
        <f t="shared" si="5"/>
        <v>26418.7</v>
      </c>
      <c r="W101" s="15" t="s">
        <v>37</v>
      </c>
      <c r="X101" s="15" t="s">
        <v>37</v>
      </c>
      <c r="Y101" s="16" t="s">
        <v>135</v>
      </c>
      <c r="Z101" s="16" t="s">
        <v>47</v>
      </c>
    </row>
    <row r="102" spans="1:26" ht="18.75" customHeight="1" x14ac:dyDescent="0.25">
      <c r="A102" s="6">
        <v>100</v>
      </c>
      <c r="B102" s="6" t="s">
        <v>26</v>
      </c>
      <c r="C102" s="7">
        <v>9103750029</v>
      </c>
      <c r="D102" s="8">
        <v>42481</v>
      </c>
      <c r="E102" s="9" t="s">
        <v>184</v>
      </c>
      <c r="F102" s="8" t="s">
        <v>185</v>
      </c>
      <c r="G102" s="7">
        <v>54550001</v>
      </c>
      <c r="H102" s="6" t="s">
        <v>43</v>
      </c>
      <c r="I102" s="10" t="s">
        <v>30</v>
      </c>
      <c r="J102" s="11" t="s">
        <v>31</v>
      </c>
      <c r="K102" s="6" t="s">
        <v>31</v>
      </c>
      <c r="L102" s="12" t="s">
        <v>32</v>
      </c>
      <c r="M102" s="6" t="s">
        <v>44</v>
      </c>
      <c r="N102" s="13">
        <v>16</v>
      </c>
      <c r="O102" s="6" t="s">
        <v>34</v>
      </c>
      <c r="P102" s="6" t="s">
        <v>35</v>
      </c>
      <c r="Q102" s="6" t="s">
        <v>45</v>
      </c>
      <c r="R102" s="14">
        <v>20075</v>
      </c>
      <c r="S102" s="14">
        <v>65.8</v>
      </c>
      <c r="T102" s="14">
        <f t="shared" si="2"/>
        <v>1320935</v>
      </c>
      <c r="U102" s="14">
        <v>2</v>
      </c>
      <c r="V102" s="14">
        <f t="shared" si="5"/>
        <v>26418.7</v>
      </c>
      <c r="W102" s="15" t="s">
        <v>37</v>
      </c>
      <c r="X102" s="15" t="s">
        <v>37</v>
      </c>
      <c r="Y102" s="16" t="s">
        <v>135</v>
      </c>
      <c r="Z102" s="16" t="s">
        <v>47</v>
      </c>
    </row>
    <row r="103" spans="1:26" ht="18.75" customHeight="1" x14ac:dyDescent="0.25">
      <c r="A103" s="6">
        <v>101</v>
      </c>
      <c r="B103" s="6" t="s">
        <v>26</v>
      </c>
      <c r="C103" s="7">
        <v>9103750030</v>
      </c>
      <c r="D103" s="8">
        <v>42482</v>
      </c>
      <c r="E103" s="9" t="s">
        <v>186</v>
      </c>
      <c r="F103" s="8" t="s">
        <v>185</v>
      </c>
      <c r="G103" s="7">
        <v>54550001</v>
      </c>
      <c r="H103" s="6" t="s">
        <v>187</v>
      </c>
      <c r="I103" s="11" t="s">
        <v>119</v>
      </c>
      <c r="J103" s="11" t="s">
        <v>120</v>
      </c>
      <c r="K103" s="6" t="s">
        <v>120</v>
      </c>
      <c r="L103" s="12" t="s">
        <v>32</v>
      </c>
      <c r="M103" s="6" t="s">
        <v>188</v>
      </c>
      <c r="N103" s="13">
        <v>24</v>
      </c>
      <c r="O103" s="6" t="s">
        <v>34</v>
      </c>
      <c r="P103" s="6" t="s">
        <v>54</v>
      </c>
      <c r="Q103" s="6" t="s">
        <v>45</v>
      </c>
      <c r="R103" s="14">
        <v>76724.66</v>
      </c>
      <c r="S103" s="14">
        <v>65.8</v>
      </c>
      <c r="T103" s="14">
        <f t="shared" si="2"/>
        <v>5048482.6279999996</v>
      </c>
      <c r="U103" s="14">
        <v>2</v>
      </c>
      <c r="V103" s="14">
        <f t="shared" si="5"/>
        <v>100969.65255999999</v>
      </c>
      <c r="W103" s="15" t="s">
        <v>37</v>
      </c>
      <c r="X103" s="15" t="s">
        <v>37</v>
      </c>
      <c r="Y103" s="16" t="s">
        <v>174</v>
      </c>
      <c r="Z103" s="16" t="s">
        <v>39</v>
      </c>
    </row>
    <row r="104" spans="1:26" ht="18.75" customHeight="1" x14ac:dyDescent="0.25">
      <c r="A104" s="6">
        <v>102</v>
      </c>
      <c r="B104" s="6" t="s">
        <v>26</v>
      </c>
      <c r="C104" s="7">
        <v>9103750031</v>
      </c>
      <c r="D104" s="8">
        <v>42481</v>
      </c>
      <c r="E104" s="9" t="s">
        <v>189</v>
      </c>
      <c r="F104" s="8" t="s">
        <v>185</v>
      </c>
      <c r="G104" s="7">
        <v>54550001</v>
      </c>
      <c r="H104" s="6" t="s">
        <v>190</v>
      </c>
      <c r="I104" s="10" t="s">
        <v>57</v>
      </c>
      <c r="J104" s="11" t="s">
        <v>58</v>
      </c>
      <c r="K104" s="6" t="s">
        <v>58</v>
      </c>
      <c r="L104" s="12" t="s">
        <v>32</v>
      </c>
      <c r="M104" s="6" t="s">
        <v>59</v>
      </c>
      <c r="N104" s="13">
        <v>16</v>
      </c>
      <c r="O104" s="6" t="s">
        <v>34</v>
      </c>
      <c r="P104" s="6" t="s">
        <v>35</v>
      </c>
      <c r="Q104" s="6" t="s">
        <v>45</v>
      </c>
      <c r="R104" s="14">
        <v>19575</v>
      </c>
      <c r="S104" s="14">
        <v>65.8</v>
      </c>
      <c r="T104" s="14">
        <f t="shared" si="2"/>
        <v>1288035</v>
      </c>
      <c r="U104" s="14">
        <v>2</v>
      </c>
      <c r="V104" s="14">
        <f t="shared" si="5"/>
        <v>25760.7</v>
      </c>
      <c r="W104" s="15" t="s">
        <v>37</v>
      </c>
      <c r="X104" s="15" t="s">
        <v>37</v>
      </c>
      <c r="Y104" s="16" t="s">
        <v>191</v>
      </c>
      <c r="Z104" s="16" t="s">
        <v>39</v>
      </c>
    </row>
    <row r="105" spans="1:26" ht="18.75" customHeight="1" x14ac:dyDescent="0.25">
      <c r="A105" s="6">
        <v>103</v>
      </c>
      <c r="B105" s="6" t="s">
        <v>26</v>
      </c>
      <c r="C105" s="7">
        <v>9103750031</v>
      </c>
      <c r="D105" s="8">
        <v>42481</v>
      </c>
      <c r="E105" s="9" t="s">
        <v>189</v>
      </c>
      <c r="F105" s="8" t="s">
        <v>185</v>
      </c>
      <c r="G105" s="7">
        <v>54550001</v>
      </c>
      <c r="H105" s="6" t="s">
        <v>190</v>
      </c>
      <c r="I105" s="10" t="s">
        <v>57</v>
      </c>
      <c r="J105" s="11" t="s">
        <v>58</v>
      </c>
      <c r="K105" s="6" t="s">
        <v>58</v>
      </c>
      <c r="L105" s="12" t="s">
        <v>32</v>
      </c>
      <c r="M105" s="6" t="s">
        <v>59</v>
      </c>
      <c r="N105" s="13">
        <v>16</v>
      </c>
      <c r="O105" s="6" t="s">
        <v>34</v>
      </c>
      <c r="P105" s="6" t="s">
        <v>35</v>
      </c>
      <c r="Q105" s="6" t="s">
        <v>45</v>
      </c>
      <c r="R105" s="14">
        <v>19575</v>
      </c>
      <c r="S105" s="14">
        <v>65.8</v>
      </c>
      <c r="T105" s="14">
        <f t="shared" si="2"/>
        <v>1288035</v>
      </c>
      <c r="U105" s="14">
        <v>2</v>
      </c>
      <c r="V105" s="14">
        <f t="shared" si="5"/>
        <v>25760.7</v>
      </c>
      <c r="W105" s="15" t="s">
        <v>37</v>
      </c>
      <c r="X105" s="15" t="s">
        <v>37</v>
      </c>
      <c r="Y105" s="16" t="s">
        <v>191</v>
      </c>
      <c r="Z105" s="16" t="s">
        <v>39</v>
      </c>
    </row>
    <row r="106" spans="1:26" ht="18.75" customHeight="1" x14ac:dyDescent="0.25">
      <c r="A106" s="6">
        <v>104</v>
      </c>
      <c r="B106" s="6" t="s">
        <v>26</v>
      </c>
      <c r="C106" s="7">
        <v>9103750032</v>
      </c>
      <c r="D106" s="8">
        <v>42482</v>
      </c>
      <c r="E106" s="9" t="s">
        <v>192</v>
      </c>
      <c r="F106" s="8" t="s">
        <v>185</v>
      </c>
      <c r="G106" s="7">
        <v>54550001</v>
      </c>
      <c r="H106" s="6" t="s">
        <v>84</v>
      </c>
      <c r="I106" s="10" t="s">
        <v>57</v>
      </c>
      <c r="J106" s="11" t="s">
        <v>58</v>
      </c>
      <c r="K106" s="6" t="s">
        <v>58</v>
      </c>
      <c r="L106" s="12" t="s">
        <v>32</v>
      </c>
      <c r="M106" s="6" t="s">
        <v>105</v>
      </c>
      <c r="N106" s="13">
        <v>22.5</v>
      </c>
      <c r="O106" s="6" t="s">
        <v>34</v>
      </c>
      <c r="P106" s="6" t="s">
        <v>54</v>
      </c>
      <c r="Q106" s="6" t="s">
        <v>45</v>
      </c>
      <c r="R106" s="14">
        <v>27775.15</v>
      </c>
      <c r="S106" s="14">
        <v>65.8</v>
      </c>
      <c r="T106" s="14">
        <f t="shared" si="2"/>
        <v>1827604.87</v>
      </c>
      <c r="U106" s="14">
        <v>2</v>
      </c>
      <c r="V106" s="14">
        <f t="shared" si="5"/>
        <v>36552.097400000006</v>
      </c>
      <c r="W106" s="15" t="s">
        <v>37</v>
      </c>
      <c r="X106" s="15" t="s">
        <v>37</v>
      </c>
      <c r="Y106" s="16" t="s">
        <v>116</v>
      </c>
      <c r="Z106" s="16" t="s">
        <v>47</v>
      </c>
    </row>
    <row r="107" spans="1:26" ht="18.75" customHeight="1" x14ac:dyDescent="0.25">
      <c r="A107" s="6">
        <v>105</v>
      </c>
      <c r="B107" s="6" t="s">
        <v>26</v>
      </c>
      <c r="C107" s="7">
        <v>9103750033</v>
      </c>
      <c r="D107" s="8">
        <v>42482</v>
      </c>
      <c r="E107" s="9" t="s">
        <v>193</v>
      </c>
      <c r="F107" s="8" t="s">
        <v>185</v>
      </c>
      <c r="G107" s="7">
        <v>54550001</v>
      </c>
      <c r="H107" s="6" t="s">
        <v>84</v>
      </c>
      <c r="I107" s="10" t="s">
        <v>57</v>
      </c>
      <c r="J107" s="11" t="s">
        <v>58</v>
      </c>
      <c r="K107" s="6" t="s">
        <v>58</v>
      </c>
      <c r="L107" s="12" t="s">
        <v>32</v>
      </c>
      <c r="M107" s="6" t="s">
        <v>105</v>
      </c>
      <c r="N107" s="13">
        <v>22.5</v>
      </c>
      <c r="O107" s="6" t="s">
        <v>34</v>
      </c>
      <c r="P107" s="6" t="s">
        <v>54</v>
      </c>
      <c r="Q107" s="6" t="s">
        <v>45</v>
      </c>
      <c r="R107" s="14">
        <v>27775.15</v>
      </c>
      <c r="S107" s="14">
        <v>65.8</v>
      </c>
      <c r="T107" s="14">
        <f t="shared" si="2"/>
        <v>1827604.87</v>
      </c>
      <c r="U107" s="14">
        <v>2</v>
      </c>
      <c r="V107" s="14">
        <f t="shared" si="5"/>
        <v>36552.097400000006</v>
      </c>
      <c r="W107" s="15" t="s">
        <v>37</v>
      </c>
      <c r="X107" s="15" t="s">
        <v>37</v>
      </c>
      <c r="Y107" s="16" t="s">
        <v>116</v>
      </c>
      <c r="Z107" s="16" t="s">
        <v>47</v>
      </c>
    </row>
    <row r="108" spans="1:26" ht="18.75" customHeight="1" x14ac:dyDescent="0.25">
      <c r="A108" s="6">
        <v>106</v>
      </c>
      <c r="B108" s="6" t="s">
        <v>26</v>
      </c>
      <c r="C108" s="7">
        <v>9103750034</v>
      </c>
      <c r="D108" s="8">
        <v>42485</v>
      </c>
      <c r="E108" s="9" t="s">
        <v>194</v>
      </c>
      <c r="F108" s="8" t="s">
        <v>195</v>
      </c>
      <c r="G108" s="7">
        <v>54550001</v>
      </c>
      <c r="H108" s="6" t="s">
        <v>196</v>
      </c>
      <c r="I108" s="10" t="s">
        <v>140</v>
      </c>
      <c r="J108" s="17" t="s">
        <v>141</v>
      </c>
      <c r="K108" s="6" t="s">
        <v>141</v>
      </c>
      <c r="L108" s="12" t="s">
        <v>32</v>
      </c>
      <c r="M108" s="6" t="s">
        <v>142</v>
      </c>
      <c r="N108" s="13">
        <v>19.98</v>
      </c>
      <c r="O108" s="6" t="s">
        <v>34</v>
      </c>
      <c r="P108" s="6" t="s">
        <v>54</v>
      </c>
      <c r="Q108" s="6" t="s">
        <v>45</v>
      </c>
      <c r="R108" s="14">
        <v>76722.22</v>
      </c>
      <c r="S108" s="14">
        <v>65.8</v>
      </c>
      <c r="T108" s="14">
        <f t="shared" si="2"/>
        <v>5048322.0759999994</v>
      </c>
      <c r="U108" s="14">
        <v>2</v>
      </c>
      <c r="V108" s="14">
        <f t="shared" si="5"/>
        <v>100966.44151999999</v>
      </c>
      <c r="W108" s="15" t="s">
        <v>37</v>
      </c>
      <c r="X108" s="15" t="s">
        <v>37</v>
      </c>
      <c r="Y108" s="16" t="s">
        <v>197</v>
      </c>
      <c r="Z108" s="16" t="s">
        <v>47</v>
      </c>
    </row>
    <row r="109" spans="1:26" ht="18.75" customHeight="1" x14ac:dyDescent="0.25">
      <c r="A109" s="6">
        <v>107</v>
      </c>
      <c r="B109" s="6" t="s">
        <v>26</v>
      </c>
      <c r="C109" s="7">
        <v>9103750035</v>
      </c>
      <c r="D109" s="8">
        <v>42485</v>
      </c>
      <c r="E109" s="9" t="s">
        <v>198</v>
      </c>
      <c r="F109" s="8" t="s">
        <v>199</v>
      </c>
      <c r="G109" s="7">
        <v>54550001</v>
      </c>
      <c r="H109" s="6" t="s">
        <v>196</v>
      </c>
      <c r="I109" s="10" t="s">
        <v>140</v>
      </c>
      <c r="J109" s="17" t="s">
        <v>141</v>
      </c>
      <c r="K109" s="6" t="s">
        <v>141</v>
      </c>
      <c r="L109" s="12" t="s">
        <v>32</v>
      </c>
      <c r="M109" s="6" t="s">
        <v>142</v>
      </c>
      <c r="N109" s="13">
        <v>19.62</v>
      </c>
      <c r="O109" s="6" t="s">
        <v>34</v>
      </c>
      <c r="P109" s="6" t="s">
        <v>54</v>
      </c>
      <c r="Q109" s="6" t="s">
        <v>45</v>
      </c>
      <c r="R109" s="14">
        <v>75331.28</v>
      </c>
      <c r="S109" s="14">
        <v>65.8</v>
      </c>
      <c r="T109" s="14">
        <f t="shared" si="2"/>
        <v>4956798.2239999995</v>
      </c>
      <c r="U109" s="14">
        <v>2</v>
      </c>
      <c r="V109" s="14">
        <f t="shared" si="5"/>
        <v>99135.964479999995</v>
      </c>
      <c r="W109" s="15" t="s">
        <v>37</v>
      </c>
      <c r="X109" s="15" t="s">
        <v>37</v>
      </c>
      <c r="Y109" s="16" t="s">
        <v>197</v>
      </c>
      <c r="Z109" s="16" t="s">
        <v>47</v>
      </c>
    </row>
    <row r="110" spans="1:26" ht="18.75" customHeight="1" x14ac:dyDescent="0.25">
      <c r="A110" s="6">
        <v>108</v>
      </c>
      <c r="B110" s="6" t="s">
        <v>26</v>
      </c>
      <c r="C110" s="7">
        <v>9103750035</v>
      </c>
      <c r="D110" s="8">
        <v>42485</v>
      </c>
      <c r="E110" s="9" t="s">
        <v>198</v>
      </c>
      <c r="F110" s="8" t="s">
        <v>199</v>
      </c>
      <c r="G110" s="7">
        <v>54550001</v>
      </c>
      <c r="H110" s="6" t="s">
        <v>196</v>
      </c>
      <c r="I110" s="10" t="s">
        <v>140</v>
      </c>
      <c r="J110" s="17" t="s">
        <v>141</v>
      </c>
      <c r="K110" s="6" t="s">
        <v>141</v>
      </c>
      <c r="L110" s="12" t="s">
        <v>32</v>
      </c>
      <c r="M110" s="6" t="s">
        <v>142</v>
      </c>
      <c r="N110" s="13">
        <v>19.96</v>
      </c>
      <c r="O110" s="6" t="s">
        <v>34</v>
      </c>
      <c r="P110" s="6" t="s">
        <v>54</v>
      </c>
      <c r="Q110" s="6" t="s">
        <v>45</v>
      </c>
      <c r="R110" s="14">
        <v>76644.94</v>
      </c>
      <c r="S110" s="14">
        <v>65.8</v>
      </c>
      <c r="T110" s="14">
        <f t="shared" si="2"/>
        <v>5043237.0520000001</v>
      </c>
      <c r="U110" s="14">
        <v>2</v>
      </c>
      <c r="V110" s="14">
        <f t="shared" si="5"/>
        <v>100864.74104000001</v>
      </c>
      <c r="W110" s="15" t="s">
        <v>37</v>
      </c>
      <c r="X110" s="15" t="s">
        <v>37</v>
      </c>
      <c r="Y110" s="16" t="s">
        <v>197</v>
      </c>
      <c r="Z110" s="16" t="s">
        <v>47</v>
      </c>
    </row>
    <row r="111" spans="1:26" ht="18.75" customHeight="1" x14ac:dyDescent="0.25">
      <c r="A111" s="6">
        <v>109</v>
      </c>
      <c r="B111" s="6" t="s">
        <v>26</v>
      </c>
      <c r="C111" s="7">
        <v>9103750036</v>
      </c>
      <c r="D111" s="8">
        <v>42485</v>
      </c>
      <c r="E111" s="9" t="s">
        <v>200</v>
      </c>
      <c r="F111" s="8" t="s">
        <v>199</v>
      </c>
      <c r="G111" s="7">
        <v>54501001</v>
      </c>
      <c r="H111" s="6" t="s">
        <v>201</v>
      </c>
      <c r="I111" s="10" t="s">
        <v>30</v>
      </c>
      <c r="J111" s="11" t="s">
        <v>31</v>
      </c>
      <c r="K111" s="6" t="s">
        <v>31</v>
      </c>
      <c r="L111" s="12" t="s">
        <v>32</v>
      </c>
      <c r="M111" s="6" t="s">
        <v>44</v>
      </c>
      <c r="N111" s="13">
        <v>16</v>
      </c>
      <c r="O111" s="6" t="s">
        <v>34</v>
      </c>
      <c r="P111" s="6" t="s">
        <v>54</v>
      </c>
      <c r="Q111" s="6" t="s">
        <v>45</v>
      </c>
      <c r="R111" s="14">
        <v>19333.32</v>
      </c>
      <c r="S111" s="14">
        <v>65.8</v>
      </c>
      <c r="T111" s="14">
        <f t="shared" si="2"/>
        <v>1272132.456</v>
      </c>
      <c r="U111" s="14">
        <v>2</v>
      </c>
      <c r="V111" s="14">
        <f t="shared" si="5"/>
        <v>25442.649120000002</v>
      </c>
      <c r="W111" s="15" t="s">
        <v>37</v>
      </c>
      <c r="X111" s="15" t="s">
        <v>37</v>
      </c>
      <c r="Y111" s="16" t="s">
        <v>202</v>
      </c>
      <c r="Z111" s="16" t="s">
        <v>39</v>
      </c>
    </row>
    <row r="112" spans="1:26" ht="18.75" customHeight="1" x14ac:dyDescent="0.25">
      <c r="A112" s="6">
        <v>110</v>
      </c>
      <c r="B112" s="6" t="s">
        <v>26</v>
      </c>
      <c r="C112" s="7">
        <v>9103750037</v>
      </c>
      <c r="D112" s="8">
        <v>42486</v>
      </c>
      <c r="E112" s="9" t="s">
        <v>203</v>
      </c>
      <c r="F112" s="8" t="s">
        <v>195</v>
      </c>
      <c r="G112" s="7">
        <v>54550001</v>
      </c>
      <c r="H112" s="6" t="s">
        <v>84</v>
      </c>
      <c r="I112" s="10" t="s">
        <v>30</v>
      </c>
      <c r="J112" s="11" t="s">
        <v>31</v>
      </c>
      <c r="K112" s="6" t="s">
        <v>31</v>
      </c>
      <c r="L112" s="12" t="s">
        <v>32</v>
      </c>
      <c r="M112" s="6" t="s">
        <v>204</v>
      </c>
      <c r="N112" s="13">
        <v>22.5</v>
      </c>
      <c r="O112" s="6" t="s">
        <v>34</v>
      </c>
      <c r="P112" s="6" t="s">
        <v>54</v>
      </c>
      <c r="Q112" s="6" t="s">
        <v>45</v>
      </c>
      <c r="R112" s="14">
        <v>30991.59</v>
      </c>
      <c r="S112" s="14">
        <v>65.8</v>
      </c>
      <c r="T112" s="14">
        <f t="shared" si="2"/>
        <v>2039246.622</v>
      </c>
      <c r="U112" s="14">
        <v>2</v>
      </c>
      <c r="V112" s="14">
        <f t="shared" si="5"/>
        <v>40784.932439999997</v>
      </c>
      <c r="W112" s="15" t="s">
        <v>37</v>
      </c>
      <c r="X112" s="15" t="s">
        <v>37</v>
      </c>
      <c r="Y112" s="16" t="s">
        <v>116</v>
      </c>
      <c r="Z112" s="16" t="s">
        <v>47</v>
      </c>
    </row>
    <row r="113" spans="1:26" ht="18.75" customHeight="1" x14ac:dyDescent="0.25">
      <c r="A113" s="6">
        <v>111</v>
      </c>
      <c r="B113" s="6" t="s">
        <v>26</v>
      </c>
      <c r="C113" s="7">
        <v>9103750037</v>
      </c>
      <c r="D113" s="8">
        <v>42486</v>
      </c>
      <c r="E113" s="9" t="s">
        <v>203</v>
      </c>
      <c r="F113" s="8" t="s">
        <v>195</v>
      </c>
      <c r="G113" s="7">
        <v>54550001</v>
      </c>
      <c r="H113" s="6" t="s">
        <v>84</v>
      </c>
      <c r="I113" s="10" t="s">
        <v>30</v>
      </c>
      <c r="J113" s="11" t="s">
        <v>31</v>
      </c>
      <c r="K113" s="6" t="s">
        <v>31</v>
      </c>
      <c r="L113" s="12" t="s">
        <v>32</v>
      </c>
      <c r="M113" s="6" t="s">
        <v>204</v>
      </c>
      <c r="N113" s="13">
        <v>22.5</v>
      </c>
      <c r="O113" s="6" t="s">
        <v>34</v>
      </c>
      <c r="P113" s="6" t="s">
        <v>54</v>
      </c>
      <c r="Q113" s="6" t="s">
        <v>45</v>
      </c>
      <c r="R113" s="14">
        <v>30991.59</v>
      </c>
      <c r="S113" s="14">
        <v>65.8</v>
      </c>
      <c r="T113" s="14">
        <f t="shared" si="2"/>
        <v>2039246.622</v>
      </c>
      <c r="U113" s="14">
        <v>2</v>
      </c>
      <c r="V113" s="14">
        <f t="shared" si="5"/>
        <v>40784.932439999997</v>
      </c>
      <c r="W113" s="15" t="s">
        <v>37</v>
      </c>
      <c r="X113" s="15" t="s">
        <v>37</v>
      </c>
      <c r="Y113" s="16" t="s">
        <v>116</v>
      </c>
      <c r="Z113" s="16" t="s">
        <v>47</v>
      </c>
    </row>
    <row r="114" spans="1:26" ht="18.75" customHeight="1" x14ac:dyDescent="0.25">
      <c r="A114" s="6">
        <v>112</v>
      </c>
      <c r="B114" s="6" t="s">
        <v>26</v>
      </c>
      <c r="C114" s="7">
        <v>9103750038</v>
      </c>
      <c r="D114" s="8">
        <v>42485</v>
      </c>
      <c r="E114" s="9" t="s">
        <v>205</v>
      </c>
      <c r="F114" s="8" t="s">
        <v>199</v>
      </c>
      <c r="G114" s="7">
        <v>54550001</v>
      </c>
      <c r="H114" s="6" t="s">
        <v>84</v>
      </c>
      <c r="I114" s="10" t="s">
        <v>30</v>
      </c>
      <c r="J114" s="11" t="s">
        <v>31</v>
      </c>
      <c r="K114" s="6" t="s">
        <v>31</v>
      </c>
      <c r="L114" s="12" t="s">
        <v>32</v>
      </c>
      <c r="M114" s="6" t="s">
        <v>88</v>
      </c>
      <c r="N114" s="13">
        <v>18.48</v>
      </c>
      <c r="O114" s="6" t="s">
        <v>34</v>
      </c>
      <c r="P114" s="6" t="s">
        <v>54</v>
      </c>
      <c r="Q114" s="6" t="s">
        <v>45</v>
      </c>
      <c r="R114" s="14">
        <v>22252.62</v>
      </c>
      <c r="S114" s="14">
        <v>65.8</v>
      </c>
      <c r="T114" s="14">
        <f t="shared" si="2"/>
        <v>1464222.3959999999</v>
      </c>
      <c r="U114" s="14">
        <v>2</v>
      </c>
      <c r="V114" s="14">
        <f t="shared" si="5"/>
        <v>29284.447919999999</v>
      </c>
      <c r="W114" s="15" t="s">
        <v>37</v>
      </c>
      <c r="X114" s="15" t="s">
        <v>37</v>
      </c>
      <c r="Y114" s="16" t="s">
        <v>86</v>
      </c>
      <c r="Z114" s="16" t="s">
        <v>47</v>
      </c>
    </row>
    <row r="115" spans="1:26" ht="18.75" customHeight="1" x14ac:dyDescent="0.25">
      <c r="A115" s="6">
        <v>113</v>
      </c>
      <c r="B115" s="6" t="s">
        <v>26</v>
      </c>
      <c r="C115" s="7">
        <v>9103750039</v>
      </c>
      <c r="D115" s="8">
        <v>42475</v>
      </c>
      <c r="E115" s="9" t="s">
        <v>206</v>
      </c>
      <c r="F115" s="8" t="s">
        <v>169</v>
      </c>
      <c r="G115" s="7">
        <v>54550001</v>
      </c>
      <c r="H115" s="6" t="s">
        <v>207</v>
      </c>
      <c r="I115" s="10" t="s">
        <v>30</v>
      </c>
      <c r="J115" s="11" t="s">
        <v>31</v>
      </c>
      <c r="K115" s="6" t="s">
        <v>31</v>
      </c>
      <c r="L115" s="12" t="s">
        <v>32</v>
      </c>
      <c r="M115" s="6" t="s">
        <v>69</v>
      </c>
      <c r="N115" s="13">
        <v>0.2</v>
      </c>
      <c r="O115" s="6" t="s">
        <v>34</v>
      </c>
      <c r="P115" s="6" t="s">
        <v>70</v>
      </c>
      <c r="Q115" s="6" t="s">
        <v>45</v>
      </c>
      <c r="R115" s="14">
        <v>689.6</v>
      </c>
      <c r="S115" s="14">
        <v>65.8</v>
      </c>
      <c r="T115" s="14">
        <f t="shared" si="2"/>
        <v>45375.68</v>
      </c>
      <c r="U115" s="14">
        <v>2</v>
      </c>
      <c r="V115" s="14">
        <f t="shared" si="5"/>
        <v>907.5136</v>
      </c>
      <c r="W115" s="19">
        <v>1.9E-2</v>
      </c>
      <c r="X115" s="15">
        <f>T115*1.9%</f>
        <v>862.13792000000001</v>
      </c>
      <c r="Y115" s="16" t="s">
        <v>71</v>
      </c>
      <c r="Z115" s="16" t="s">
        <v>39</v>
      </c>
    </row>
    <row r="116" spans="1:26" ht="18.75" customHeight="1" x14ac:dyDescent="0.25">
      <c r="A116" s="6">
        <v>114</v>
      </c>
      <c r="B116" s="6" t="s">
        <v>26</v>
      </c>
      <c r="C116" s="7">
        <v>9103750040</v>
      </c>
      <c r="D116" s="8">
        <v>42487</v>
      </c>
      <c r="E116" s="9" t="s">
        <v>208</v>
      </c>
      <c r="F116" s="8" t="s">
        <v>199</v>
      </c>
      <c r="G116" s="7">
        <v>54550001</v>
      </c>
      <c r="H116" s="6" t="s">
        <v>209</v>
      </c>
      <c r="I116" s="10" t="s">
        <v>210</v>
      </c>
      <c r="J116" s="11" t="s">
        <v>211</v>
      </c>
      <c r="K116" s="6" t="s">
        <v>211</v>
      </c>
      <c r="L116" s="12" t="s">
        <v>32</v>
      </c>
      <c r="M116" s="6" t="s">
        <v>212</v>
      </c>
      <c r="N116" s="13">
        <v>14.4</v>
      </c>
      <c r="O116" s="6" t="s">
        <v>34</v>
      </c>
      <c r="P116" s="6" t="s">
        <v>54</v>
      </c>
      <c r="Q116" s="6" t="s">
        <v>45</v>
      </c>
      <c r="R116" s="14">
        <v>39436.93</v>
      </c>
      <c r="S116" s="14">
        <v>65.8</v>
      </c>
      <c r="T116" s="14">
        <f t="shared" si="2"/>
        <v>2594949.9939999999</v>
      </c>
      <c r="U116" s="14">
        <v>2</v>
      </c>
      <c r="V116" s="14">
        <f t="shared" si="5"/>
        <v>51898.999880000003</v>
      </c>
      <c r="W116" s="15" t="s">
        <v>37</v>
      </c>
      <c r="X116" s="15" t="s">
        <v>37</v>
      </c>
      <c r="Y116" s="16" t="s">
        <v>174</v>
      </c>
      <c r="Z116" s="16" t="s">
        <v>39</v>
      </c>
    </row>
    <row r="117" spans="1:26" ht="18.75" customHeight="1" x14ac:dyDescent="0.25">
      <c r="A117" s="6">
        <v>115</v>
      </c>
      <c r="B117" s="6" t="s">
        <v>26</v>
      </c>
      <c r="C117" s="7">
        <v>9103750040</v>
      </c>
      <c r="D117" s="8">
        <v>42487</v>
      </c>
      <c r="E117" s="9" t="s">
        <v>208</v>
      </c>
      <c r="F117" s="8" t="s">
        <v>199</v>
      </c>
      <c r="G117" s="7">
        <v>54550001</v>
      </c>
      <c r="H117" s="6" t="s">
        <v>209</v>
      </c>
      <c r="I117" s="10" t="s">
        <v>210</v>
      </c>
      <c r="J117" s="11" t="s">
        <v>211</v>
      </c>
      <c r="K117" s="6" t="s">
        <v>211</v>
      </c>
      <c r="L117" s="12" t="s">
        <v>32</v>
      </c>
      <c r="M117" s="6" t="s">
        <v>212</v>
      </c>
      <c r="N117" s="13">
        <v>14.4</v>
      </c>
      <c r="O117" s="6" t="s">
        <v>34</v>
      </c>
      <c r="P117" s="6" t="s">
        <v>54</v>
      </c>
      <c r="Q117" s="6" t="s">
        <v>45</v>
      </c>
      <c r="R117" s="14">
        <v>39436.93</v>
      </c>
      <c r="S117" s="14">
        <v>65.8</v>
      </c>
      <c r="T117" s="14">
        <f t="shared" si="2"/>
        <v>2594949.9939999999</v>
      </c>
      <c r="U117" s="14">
        <v>2</v>
      </c>
      <c r="V117" s="14">
        <f t="shared" si="5"/>
        <v>51898.999880000003</v>
      </c>
      <c r="W117" s="15" t="s">
        <v>37</v>
      </c>
      <c r="X117" s="15" t="s">
        <v>37</v>
      </c>
      <c r="Y117" s="16" t="s">
        <v>174</v>
      </c>
      <c r="Z117" s="16" t="s">
        <v>39</v>
      </c>
    </row>
    <row r="118" spans="1:26" ht="18.75" customHeight="1" x14ac:dyDescent="0.25">
      <c r="A118" s="6">
        <v>116</v>
      </c>
      <c r="B118" s="6" t="s">
        <v>26</v>
      </c>
      <c r="C118" s="7">
        <v>9103750040</v>
      </c>
      <c r="D118" s="8">
        <v>42487</v>
      </c>
      <c r="E118" s="9" t="s">
        <v>208</v>
      </c>
      <c r="F118" s="8" t="s">
        <v>199</v>
      </c>
      <c r="G118" s="7">
        <v>54550001</v>
      </c>
      <c r="H118" s="6" t="s">
        <v>209</v>
      </c>
      <c r="I118" s="10" t="s">
        <v>210</v>
      </c>
      <c r="J118" s="11" t="s">
        <v>211</v>
      </c>
      <c r="K118" s="6" t="s">
        <v>211</v>
      </c>
      <c r="L118" s="12" t="s">
        <v>32</v>
      </c>
      <c r="M118" s="6" t="s">
        <v>212</v>
      </c>
      <c r="N118" s="13">
        <v>14.4</v>
      </c>
      <c r="O118" s="6" t="s">
        <v>34</v>
      </c>
      <c r="P118" s="6" t="s">
        <v>54</v>
      </c>
      <c r="Q118" s="6" t="s">
        <v>45</v>
      </c>
      <c r="R118" s="14">
        <v>39436.93</v>
      </c>
      <c r="S118" s="14">
        <v>65.8</v>
      </c>
      <c r="T118" s="14">
        <f t="shared" si="2"/>
        <v>2594949.9939999999</v>
      </c>
      <c r="U118" s="14">
        <v>2</v>
      </c>
      <c r="V118" s="14">
        <f t="shared" si="5"/>
        <v>51898.999880000003</v>
      </c>
      <c r="W118" s="15" t="s">
        <v>37</v>
      </c>
      <c r="X118" s="15" t="s">
        <v>37</v>
      </c>
      <c r="Y118" s="16" t="s">
        <v>174</v>
      </c>
      <c r="Z118" s="16" t="s">
        <v>39</v>
      </c>
    </row>
    <row r="119" spans="1:26" ht="18.75" customHeight="1" x14ac:dyDescent="0.25">
      <c r="A119" s="6">
        <v>117</v>
      </c>
      <c r="B119" s="6" t="s">
        <v>26</v>
      </c>
      <c r="C119" s="7">
        <v>9103750040</v>
      </c>
      <c r="D119" s="8">
        <v>42487</v>
      </c>
      <c r="E119" s="9" t="s">
        <v>208</v>
      </c>
      <c r="F119" s="8" t="s">
        <v>199</v>
      </c>
      <c r="G119" s="7">
        <v>54550001</v>
      </c>
      <c r="H119" s="6" t="s">
        <v>209</v>
      </c>
      <c r="I119" s="10" t="s">
        <v>210</v>
      </c>
      <c r="J119" s="11" t="s">
        <v>211</v>
      </c>
      <c r="K119" s="6" t="s">
        <v>211</v>
      </c>
      <c r="L119" s="12" t="s">
        <v>32</v>
      </c>
      <c r="M119" s="6" t="s">
        <v>212</v>
      </c>
      <c r="N119" s="13">
        <v>14.4</v>
      </c>
      <c r="O119" s="6" t="s">
        <v>34</v>
      </c>
      <c r="P119" s="6" t="s">
        <v>54</v>
      </c>
      <c r="Q119" s="6" t="s">
        <v>45</v>
      </c>
      <c r="R119" s="14">
        <v>39436.93</v>
      </c>
      <c r="S119" s="14">
        <v>65.8</v>
      </c>
      <c r="T119" s="14">
        <f t="shared" si="2"/>
        <v>2594949.9939999999</v>
      </c>
      <c r="U119" s="14">
        <v>2</v>
      </c>
      <c r="V119" s="14">
        <f t="shared" si="5"/>
        <v>51898.999880000003</v>
      </c>
      <c r="W119" s="15" t="s">
        <v>37</v>
      </c>
      <c r="X119" s="15" t="s">
        <v>37</v>
      </c>
      <c r="Y119" s="16" t="s">
        <v>174</v>
      </c>
      <c r="Z119" s="16" t="s">
        <v>39</v>
      </c>
    </row>
    <row r="120" spans="1:26" ht="18.75" customHeight="1" x14ac:dyDescent="0.25">
      <c r="A120" s="6">
        <v>118</v>
      </c>
      <c r="B120" s="6" t="s">
        <v>26</v>
      </c>
      <c r="C120" s="7">
        <v>9103750040</v>
      </c>
      <c r="D120" s="8">
        <v>42487</v>
      </c>
      <c r="E120" s="9" t="s">
        <v>208</v>
      </c>
      <c r="F120" s="8" t="s">
        <v>199</v>
      </c>
      <c r="G120" s="7">
        <v>54550001</v>
      </c>
      <c r="H120" s="6" t="s">
        <v>209</v>
      </c>
      <c r="I120" s="10" t="s">
        <v>210</v>
      </c>
      <c r="J120" s="11" t="s">
        <v>211</v>
      </c>
      <c r="K120" s="6" t="s">
        <v>211</v>
      </c>
      <c r="L120" s="12" t="s">
        <v>32</v>
      </c>
      <c r="M120" s="6" t="s">
        <v>212</v>
      </c>
      <c r="N120" s="13">
        <v>14.4</v>
      </c>
      <c r="O120" s="6" t="s">
        <v>34</v>
      </c>
      <c r="P120" s="6" t="s">
        <v>54</v>
      </c>
      <c r="Q120" s="6" t="s">
        <v>45</v>
      </c>
      <c r="R120" s="14">
        <v>39436.93</v>
      </c>
      <c r="S120" s="14">
        <v>65.8</v>
      </c>
      <c r="T120" s="14">
        <f t="shared" si="2"/>
        <v>2594949.9939999999</v>
      </c>
      <c r="U120" s="14">
        <v>2</v>
      </c>
      <c r="V120" s="14">
        <f t="shared" si="5"/>
        <v>51898.999880000003</v>
      </c>
      <c r="W120" s="15" t="s">
        <v>37</v>
      </c>
      <c r="X120" s="15" t="s">
        <v>37</v>
      </c>
      <c r="Y120" s="16" t="s">
        <v>174</v>
      </c>
      <c r="Z120" s="16" t="s">
        <v>39</v>
      </c>
    </row>
    <row r="121" spans="1:26" ht="18.75" customHeight="1" x14ac:dyDescent="0.25">
      <c r="A121" s="6">
        <v>119</v>
      </c>
      <c r="B121" s="6" t="s">
        <v>26</v>
      </c>
      <c r="C121" s="7">
        <v>9103750041</v>
      </c>
      <c r="D121" s="8">
        <v>42487</v>
      </c>
      <c r="E121" s="9" t="s">
        <v>213</v>
      </c>
      <c r="F121" s="8" t="s">
        <v>214</v>
      </c>
      <c r="G121" s="7">
        <v>54550001</v>
      </c>
      <c r="H121" s="6" t="s">
        <v>84</v>
      </c>
      <c r="I121" s="10" t="s">
        <v>57</v>
      </c>
      <c r="J121" s="11" t="s">
        <v>58</v>
      </c>
      <c r="K121" s="6" t="s">
        <v>58</v>
      </c>
      <c r="L121" s="12" t="s">
        <v>32</v>
      </c>
      <c r="M121" s="6" t="s">
        <v>137</v>
      </c>
      <c r="N121" s="13">
        <v>18.143999999999998</v>
      </c>
      <c r="O121" s="6" t="s">
        <v>34</v>
      </c>
      <c r="P121" s="6" t="s">
        <v>54</v>
      </c>
      <c r="Q121" s="6" t="s">
        <v>45</v>
      </c>
      <c r="R121" s="14">
        <v>21028.65</v>
      </c>
      <c r="S121" s="14">
        <v>65.8</v>
      </c>
      <c r="T121" s="14">
        <f t="shared" si="2"/>
        <v>1383685.17</v>
      </c>
      <c r="U121" s="14">
        <v>2</v>
      </c>
      <c r="V121" s="14">
        <f t="shared" si="5"/>
        <v>27673.703399999999</v>
      </c>
      <c r="W121" s="15" t="s">
        <v>37</v>
      </c>
      <c r="X121" s="15" t="s">
        <v>37</v>
      </c>
      <c r="Y121" s="16" t="s">
        <v>86</v>
      </c>
      <c r="Z121" s="16" t="s">
        <v>47</v>
      </c>
    </row>
    <row r="122" spans="1:26" ht="18.75" customHeight="1" x14ac:dyDescent="0.25">
      <c r="A122" s="6">
        <v>120</v>
      </c>
      <c r="B122" s="6" t="s">
        <v>26</v>
      </c>
      <c r="C122" s="7">
        <v>9103750042</v>
      </c>
      <c r="D122" s="8">
        <v>42485</v>
      </c>
      <c r="E122" s="9" t="s">
        <v>215</v>
      </c>
      <c r="F122" s="8" t="s">
        <v>214</v>
      </c>
      <c r="G122" s="7">
        <v>54550001</v>
      </c>
      <c r="H122" s="6" t="s">
        <v>216</v>
      </c>
      <c r="I122" s="11" t="s">
        <v>119</v>
      </c>
      <c r="J122" s="11" t="s">
        <v>120</v>
      </c>
      <c r="K122" s="6" t="s">
        <v>120</v>
      </c>
      <c r="L122" s="12" t="s">
        <v>32</v>
      </c>
      <c r="M122" s="6" t="s">
        <v>217</v>
      </c>
      <c r="N122" s="13">
        <v>12</v>
      </c>
      <c r="O122" s="6" t="s">
        <v>34</v>
      </c>
      <c r="P122" s="6" t="s">
        <v>54</v>
      </c>
      <c r="Q122" s="6" t="s">
        <v>45</v>
      </c>
      <c r="R122" s="14">
        <v>41485.74</v>
      </c>
      <c r="S122" s="14">
        <v>65.8</v>
      </c>
      <c r="T122" s="14">
        <f t="shared" si="2"/>
        <v>2729761.6919999998</v>
      </c>
      <c r="U122" s="14">
        <v>2</v>
      </c>
      <c r="V122" s="14">
        <f t="shared" si="5"/>
        <v>54595.233840000001</v>
      </c>
      <c r="W122" s="15" t="s">
        <v>37</v>
      </c>
      <c r="X122" s="15" t="s">
        <v>37</v>
      </c>
      <c r="Y122" s="16" t="s">
        <v>116</v>
      </c>
      <c r="Z122" s="16" t="s">
        <v>47</v>
      </c>
    </row>
    <row r="123" spans="1:26" ht="18.75" customHeight="1" x14ac:dyDescent="0.25">
      <c r="A123" s="6">
        <v>121</v>
      </c>
      <c r="B123" s="6" t="s">
        <v>26</v>
      </c>
      <c r="C123" s="7">
        <v>9103750043</v>
      </c>
      <c r="D123" s="8">
        <v>42487</v>
      </c>
      <c r="E123" s="9" t="s">
        <v>218</v>
      </c>
      <c r="F123" s="8" t="s">
        <v>199</v>
      </c>
      <c r="G123" s="7">
        <v>54550001</v>
      </c>
      <c r="H123" s="6" t="s">
        <v>90</v>
      </c>
      <c r="I123" s="17" t="s">
        <v>91</v>
      </c>
      <c r="J123" s="11" t="s">
        <v>92</v>
      </c>
      <c r="K123" s="6" t="s">
        <v>92</v>
      </c>
      <c r="L123" s="12" t="s">
        <v>32</v>
      </c>
      <c r="M123" s="6" t="s">
        <v>93</v>
      </c>
      <c r="N123" s="13">
        <v>19.649999999999999</v>
      </c>
      <c r="O123" s="6" t="s">
        <v>34</v>
      </c>
      <c r="P123" s="6" t="s">
        <v>54</v>
      </c>
      <c r="Q123" s="6" t="s">
        <v>45</v>
      </c>
      <c r="R123" s="14">
        <v>15854.12</v>
      </c>
      <c r="S123" s="14">
        <v>65.8</v>
      </c>
      <c r="T123" s="14">
        <f t="shared" si="2"/>
        <v>1043201.096</v>
      </c>
      <c r="U123" s="14">
        <v>2</v>
      </c>
      <c r="V123" s="14">
        <f t="shared" si="5"/>
        <v>20864.021919999999</v>
      </c>
      <c r="W123" s="15" t="s">
        <v>37</v>
      </c>
      <c r="X123" s="15" t="s">
        <v>37</v>
      </c>
      <c r="Y123" s="16" t="s">
        <v>94</v>
      </c>
      <c r="Z123" s="16" t="s">
        <v>39</v>
      </c>
    </row>
    <row r="124" spans="1:26" ht="18.75" customHeight="1" x14ac:dyDescent="0.25">
      <c r="A124" s="6">
        <v>122</v>
      </c>
      <c r="B124" s="6" t="s">
        <v>26</v>
      </c>
      <c r="C124" s="7">
        <v>9103750044</v>
      </c>
      <c r="D124" s="8">
        <v>42487</v>
      </c>
      <c r="E124" s="9" t="s">
        <v>219</v>
      </c>
      <c r="F124" s="8" t="s">
        <v>214</v>
      </c>
      <c r="G124" s="7">
        <v>54550001</v>
      </c>
      <c r="H124" s="6" t="s">
        <v>90</v>
      </c>
      <c r="I124" s="17" t="s">
        <v>91</v>
      </c>
      <c r="J124" s="11" t="s">
        <v>92</v>
      </c>
      <c r="K124" s="6" t="s">
        <v>92</v>
      </c>
      <c r="L124" s="12" t="s">
        <v>32</v>
      </c>
      <c r="M124" s="6" t="s">
        <v>93</v>
      </c>
      <c r="N124" s="13">
        <v>19.72</v>
      </c>
      <c r="O124" s="6" t="s">
        <v>34</v>
      </c>
      <c r="P124" s="6" t="s">
        <v>54</v>
      </c>
      <c r="Q124" s="6" t="s">
        <v>45</v>
      </c>
      <c r="R124" s="14">
        <v>15912.2</v>
      </c>
      <c r="S124" s="14">
        <v>65.8</v>
      </c>
      <c r="T124" s="14">
        <f t="shared" si="2"/>
        <v>1047022.76</v>
      </c>
      <c r="U124" s="14">
        <v>2</v>
      </c>
      <c r="V124" s="14">
        <f t="shared" si="5"/>
        <v>20940.4552</v>
      </c>
      <c r="W124" s="15" t="s">
        <v>37</v>
      </c>
      <c r="X124" s="15" t="s">
        <v>37</v>
      </c>
      <c r="Y124" s="16" t="s">
        <v>94</v>
      </c>
      <c r="Z124" s="16" t="s">
        <v>39</v>
      </c>
    </row>
    <row r="125" spans="1:26" ht="18.75" customHeight="1" x14ac:dyDescent="0.25">
      <c r="A125" s="6">
        <v>123</v>
      </c>
      <c r="B125" s="6" t="s">
        <v>26</v>
      </c>
      <c r="C125" s="7">
        <v>9103750045</v>
      </c>
      <c r="D125" s="8">
        <v>42487</v>
      </c>
      <c r="E125" s="9" t="s">
        <v>220</v>
      </c>
      <c r="F125" s="8" t="s">
        <v>221</v>
      </c>
      <c r="G125" s="7">
        <v>54550001</v>
      </c>
      <c r="H125" s="6" t="s">
        <v>43</v>
      </c>
      <c r="I125" s="10" t="s">
        <v>57</v>
      </c>
      <c r="J125" s="11" t="s">
        <v>58</v>
      </c>
      <c r="K125" s="6" t="s">
        <v>58</v>
      </c>
      <c r="L125" s="12" t="s">
        <v>32</v>
      </c>
      <c r="M125" s="6" t="s">
        <v>59</v>
      </c>
      <c r="N125" s="13">
        <v>12</v>
      </c>
      <c r="O125" s="6" t="s">
        <v>34</v>
      </c>
      <c r="P125" s="6" t="s">
        <v>35</v>
      </c>
      <c r="Q125" s="6" t="s">
        <v>45</v>
      </c>
      <c r="R125" s="14">
        <v>15676</v>
      </c>
      <c r="S125" s="14">
        <v>65.849999999999994</v>
      </c>
      <c r="T125" s="14">
        <f t="shared" si="2"/>
        <v>1032264.5999999999</v>
      </c>
      <c r="U125" s="14">
        <v>2</v>
      </c>
      <c r="V125" s="14">
        <f t="shared" si="5"/>
        <v>20645.291999999998</v>
      </c>
      <c r="W125" s="15" t="s">
        <v>37</v>
      </c>
      <c r="X125" s="15" t="s">
        <v>37</v>
      </c>
      <c r="Y125" s="16" t="s">
        <v>222</v>
      </c>
      <c r="Z125" s="16" t="s">
        <v>47</v>
      </c>
    </row>
    <row r="126" spans="1:26" ht="18.75" customHeight="1" x14ac:dyDescent="0.25">
      <c r="A126" s="6">
        <v>124</v>
      </c>
      <c r="B126" s="6" t="s">
        <v>26</v>
      </c>
      <c r="C126" s="7">
        <v>9103750046</v>
      </c>
      <c r="D126" s="8">
        <v>42487</v>
      </c>
      <c r="E126" s="9" t="s">
        <v>223</v>
      </c>
      <c r="F126" s="8" t="s">
        <v>221</v>
      </c>
      <c r="G126" s="7">
        <v>54550001</v>
      </c>
      <c r="H126" s="6" t="s">
        <v>224</v>
      </c>
      <c r="I126" s="10" t="s">
        <v>57</v>
      </c>
      <c r="J126" s="11" t="s">
        <v>58</v>
      </c>
      <c r="K126" s="6" t="s">
        <v>58</v>
      </c>
      <c r="L126" s="12" t="s">
        <v>32</v>
      </c>
      <c r="M126" s="6" t="s">
        <v>59</v>
      </c>
      <c r="N126" s="13">
        <v>16</v>
      </c>
      <c r="O126" s="6" t="s">
        <v>34</v>
      </c>
      <c r="P126" s="6" t="s">
        <v>35</v>
      </c>
      <c r="Q126" s="6" t="s">
        <v>45</v>
      </c>
      <c r="R126" s="14">
        <v>19040</v>
      </c>
      <c r="S126" s="14">
        <v>65.849999999999994</v>
      </c>
      <c r="T126" s="14">
        <f t="shared" si="2"/>
        <v>1253784</v>
      </c>
      <c r="U126" s="14">
        <v>2</v>
      </c>
      <c r="V126" s="14">
        <f t="shared" si="5"/>
        <v>25075.68</v>
      </c>
      <c r="W126" s="15" t="s">
        <v>37</v>
      </c>
      <c r="X126" s="15" t="s">
        <v>37</v>
      </c>
      <c r="Y126" s="16" t="s">
        <v>225</v>
      </c>
      <c r="Z126" s="16" t="s">
        <v>39</v>
      </c>
    </row>
    <row r="127" spans="1:26" ht="18.75" customHeight="1" x14ac:dyDescent="0.25">
      <c r="A127" s="6">
        <v>125</v>
      </c>
      <c r="B127" s="6" t="s">
        <v>26</v>
      </c>
      <c r="C127" s="7">
        <v>9103750046</v>
      </c>
      <c r="D127" s="8">
        <v>42487</v>
      </c>
      <c r="E127" s="9" t="s">
        <v>223</v>
      </c>
      <c r="F127" s="8" t="s">
        <v>221</v>
      </c>
      <c r="G127" s="7">
        <v>54550001</v>
      </c>
      <c r="H127" s="6" t="s">
        <v>224</v>
      </c>
      <c r="I127" s="10" t="s">
        <v>57</v>
      </c>
      <c r="J127" s="11" t="s">
        <v>58</v>
      </c>
      <c r="K127" s="6" t="s">
        <v>58</v>
      </c>
      <c r="L127" s="12" t="s">
        <v>32</v>
      </c>
      <c r="M127" s="6" t="s">
        <v>59</v>
      </c>
      <c r="N127" s="13">
        <v>16</v>
      </c>
      <c r="O127" s="6" t="s">
        <v>34</v>
      </c>
      <c r="P127" s="6" t="s">
        <v>35</v>
      </c>
      <c r="Q127" s="6" t="s">
        <v>45</v>
      </c>
      <c r="R127" s="14">
        <v>19040</v>
      </c>
      <c r="S127" s="14">
        <v>65.849999999999994</v>
      </c>
      <c r="T127" s="14">
        <f t="shared" si="2"/>
        <v>1253784</v>
      </c>
      <c r="U127" s="14">
        <v>2</v>
      </c>
      <c r="V127" s="14">
        <f t="shared" si="5"/>
        <v>25075.68</v>
      </c>
      <c r="W127" s="15" t="s">
        <v>37</v>
      </c>
      <c r="X127" s="15" t="s">
        <v>37</v>
      </c>
      <c r="Y127" s="16" t="s">
        <v>225</v>
      </c>
      <c r="Z127" s="16" t="s">
        <v>39</v>
      </c>
    </row>
    <row r="128" spans="1:26" ht="18.75" customHeight="1" x14ac:dyDescent="0.25">
      <c r="A128" s="6">
        <v>126</v>
      </c>
      <c r="B128" s="6" t="s">
        <v>26</v>
      </c>
      <c r="C128" s="7">
        <v>9103750047</v>
      </c>
      <c r="D128" s="8">
        <v>42489</v>
      </c>
      <c r="E128" s="9" t="s">
        <v>226</v>
      </c>
      <c r="F128" s="8" t="s">
        <v>221</v>
      </c>
      <c r="G128" s="7">
        <v>54550001</v>
      </c>
      <c r="H128" s="6" t="s">
        <v>227</v>
      </c>
      <c r="I128" s="10" t="s">
        <v>30</v>
      </c>
      <c r="J128" s="11" t="s">
        <v>31</v>
      </c>
      <c r="K128" s="6" t="s">
        <v>31</v>
      </c>
      <c r="L128" s="12" t="s">
        <v>32</v>
      </c>
      <c r="M128" s="6" t="s">
        <v>44</v>
      </c>
      <c r="N128" s="13">
        <v>24</v>
      </c>
      <c r="O128" s="6" t="s">
        <v>34</v>
      </c>
      <c r="P128" s="6" t="s">
        <v>54</v>
      </c>
      <c r="Q128" s="6" t="s">
        <v>45</v>
      </c>
      <c r="R128" s="14">
        <v>32659.03</v>
      </c>
      <c r="S128" s="14">
        <v>65.849999999999994</v>
      </c>
      <c r="T128" s="14">
        <f t="shared" si="2"/>
        <v>2150597.1254999996</v>
      </c>
      <c r="U128" s="14">
        <v>2</v>
      </c>
      <c r="V128" s="14">
        <f t="shared" si="5"/>
        <v>43011.942509999993</v>
      </c>
      <c r="W128" s="15" t="s">
        <v>37</v>
      </c>
      <c r="X128" s="15" t="s">
        <v>37</v>
      </c>
      <c r="Y128" s="16" t="s">
        <v>162</v>
      </c>
      <c r="Z128" s="16" t="s">
        <v>39</v>
      </c>
    </row>
    <row r="129" spans="1:26" ht="18.75" customHeight="1" x14ac:dyDescent="0.25">
      <c r="A129" s="6">
        <v>127</v>
      </c>
      <c r="B129" s="6" t="s">
        <v>26</v>
      </c>
      <c r="C129" s="7">
        <v>9103750049</v>
      </c>
      <c r="D129" s="8">
        <v>42488</v>
      </c>
      <c r="E129" s="9" t="s">
        <v>228</v>
      </c>
      <c r="F129" s="8" t="s">
        <v>221</v>
      </c>
      <c r="G129" s="7">
        <v>54550001</v>
      </c>
      <c r="H129" s="6" t="s">
        <v>164</v>
      </c>
      <c r="I129" s="10" t="s">
        <v>57</v>
      </c>
      <c r="J129" s="11" t="s">
        <v>58</v>
      </c>
      <c r="K129" s="6" t="s">
        <v>58</v>
      </c>
      <c r="L129" s="12" t="s">
        <v>32</v>
      </c>
      <c r="M129" s="6" t="s">
        <v>59</v>
      </c>
      <c r="N129" s="13">
        <v>7.45</v>
      </c>
      <c r="O129" s="6" t="s">
        <v>34</v>
      </c>
      <c r="P129" s="6" t="s">
        <v>35</v>
      </c>
      <c r="Q129" s="6" t="s">
        <v>45</v>
      </c>
      <c r="R129" s="14">
        <v>10145</v>
      </c>
      <c r="S129" s="14">
        <v>65.849999999999994</v>
      </c>
      <c r="T129" s="14">
        <f t="shared" si="2"/>
        <v>668048.25</v>
      </c>
      <c r="U129" s="14">
        <v>2</v>
      </c>
      <c r="V129" s="14">
        <f t="shared" si="5"/>
        <v>13360.965</v>
      </c>
      <c r="W129" s="15" t="s">
        <v>37</v>
      </c>
      <c r="X129" s="15" t="s">
        <v>37</v>
      </c>
      <c r="Y129" s="16" t="s">
        <v>165</v>
      </c>
      <c r="Z129" s="16" t="s">
        <v>39</v>
      </c>
    </row>
    <row r="130" spans="1:26" ht="18.75" customHeight="1" x14ac:dyDescent="0.25">
      <c r="A130" s="6">
        <v>128</v>
      </c>
      <c r="B130" s="6" t="s">
        <v>26</v>
      </c>
      <c r="C130" s="7">
        <v>9103750049</v>
      </c>
      <c r="D130" s="8">
        <v>42488</v>
      </c>
      <c r="E130" s="9" t="s">
        <v>228</v>
      </c>
      <c r="F130" s="8" t="s">
        <v>221</v>
      </c>
      <c r="G130" s="7">
        <v>54550001</v>
      </c>
      <c r="H130" s="6" t="s">
        <v>164</v>
      </c>
      <c r="I130" s="10" t="s">
        <v>30</v>
      </c>
      <c r="J130" s="11" t="s">
        <v>31</v>
      </c>
      <c r="K130" s="6" t="s">
        <v>31</v>
      </c>
      <c r="L130" s="12" t="s">
        <v>32</v>
      </c>
      <c r="M130" s="6" t="s">
        <v>44</v>
      </c>
      <c r="N130" s="13">
        <v>1</v>
      </c>
      <c r="O130" s="6" t="s">
        <v>34</v>
      </c>
      <c r="P130" s="6" t="s">
        <v>35</v>
      </c>
      <c r="Q130" s="6" t="s">
        <v>45</v>
      </c>
      <c r="R130" s="14">
        <v>1361.75</v>
      </c>
      <c r="S130" s="14">
        <v>65.849999999999994</v>
      </c>
      <c r="T130" s="14">
        <f t="shared" si="2"/>
        <v>89671.237499999988</v>
      </c>
      <c r="U130" s="14">
        <v>2</v>
      </c>
      <c r="V130" s="14">
        <f t="shared" si="5"/>
        <v>1793.4247499999999</v>
      </c>
      <c r="W130" s="15" t="s">
        <v>37</v>
      </c>
      <c r="X130" s="15" t="s">
        <v>37</v>
      </c>
      <c r="Y130" s="16" t="s">
        <v>165</v>
      </c>
      <c r="Z130" s="16" t="s">
        <v>39</v>
      </c>
    </row>
    <row r="131" spans="1:26" ht="18.75" customHeight="1" x14ac:dyDescent="0.25">
      <c r="A131" s="6">
        <v>129</v>
      </c>
      <c r="B131" s="6" t="s">
        <v>26</v>
      </c>
      <c r="C131" s="7">
        <v>9103750050</v>
      </c>
      <c r="D131" s="8">
        <v>42489</v>
      </c>
      <c r="E131" s="9" t="s">
        <v>229</v>
      </c>
      <c r="F131" s="8" t="s">
        <v>221</v>
      </c>
      <c r="G131" s="7">
        <v>54550001</v>
      </c>
      <c r="H131" s="6" t="s">
        <v>216</v>
      </c>
      <c r="I131" s="10" t="s">
        <v>30</v>
      </c>
      <c r="J131" s="11" t="s">
        <v>31</v>
      </c>
      <c r="K131" s="6" t="s">
        <v>31</v>
      </c>
      <c r="L131" s="12" t="s">
        <v>32</v>
      </c>
      <c r="M131" s="6" t="s">
        <v>66</v>
      </c>
      <c r="N131" s="13">
        <v>12</v>
      </c>
      <c r="O131" s="6" t="s">
        <v>34</v>
      </c>
      <c r="P131" s="6" t="s">
        <v>70</v>
      </c>
      <c r="Q131" s="6" t="s">
        <v>45</v>
      </c>
      <c r="R131" s="14">
        <v>15240</v>
      </c>
      <c r="S131" s="14">
        <v>65.849999999999994</v>
      </c>
      <c r="T131" s="14">
        <f t="shared" si="2"/>
        <v>1003553.9999999999</v>
      </c>
      <c r="U131" s="14">
        <v>2</v>
      </c>
      <c r="V131" s="14">
        <f t="shared" si="5"/>
        <v>20071.079999999998</v>
      </c>
      <c r="W131" s="15" t="s">
        <v>37</v>
      </c>
      <c r="X131" s="15" t="s">
        <v>37</v>
      </c>
      <c r="Y131" s="16" t="s">
        <v>230</v>
      </c>
      <c r="Z131" s="16" t="s">
        <v>39</v>
      </c>
    </row>
    <row r="132" spans="1:26" ht="18.75" customHeight="1" x14ac:dyDescent="0.25">
      <c r="A132" s="6">
        <v>130</v>
      </c>
      <c r="B132" s="6" t="s">
        <v>26</v>
      </c>
      <c r="C132" s="7">
        <v>9103750051</v>
      </c>
      <c r="D132" s="8">
        <v>42487</v>
      </c>
      <c r="E132" s="9" t="s">
        <v>231</v>
      </c>
      <c r="F132" s="8" t="s">
        <v>221</v>
      </c>
      <c r="G132" s="7">
        <v>54550001</v>
      </c>
      <c r="H132" s="6" t="s">
        <v>76</v>
      </c>
      <c r="I132" s="10" t="s">
        <v>210</v>
      </c>
      <c r="J132" s="11" t="s">
        <v>211</v>
      </c>
      <c r="K132" s="6" t="s">
        <v>211</v>
      </c>
      <c r="L132" s="12" t="s">
        <v>32</v>
      </c>
      <c r="M132" s="6" t="s">
        <v>212</v>
      </c>
      <c r="N132" s="13">
        <v>14.4</v>
      </c>
      <c r="O132" s="6" t="s">
        <v>34</v>
      </c>
      <c r="P132" s="6" t="s">
        <v>35</v>
      </c>
      <c r="Q132" s="6" t="s">
        <v>45</v>
      </c>
      <c r="R132" s="14">
        <v>40540</v>
      </c>
      <c r="S132" s="14">
        <v>65.849999999999994</v>
      </c>
      <c r="T132" s="14">
        <f t="shared" ref="T132:T143" si="6">R132*S132</f>
        <v>2669559</v>
      </c>
      <c r="U132" s="14">
        <v>2</v>
      </c>
      <c r="V132" s="14">
        <f t="shared" si="5"/>
        <v>53391.18</v>
      </c>
      <c r="W132" s="15" t="s">
        <v>37</v>
      </c>
      <c r="X132" s="15" t="s">
        <v>37</v>
      </c>
      <c r="Y132" s="16" t="s">
        <v>183</v>
      </c>
      <c r="Z132" s="16" t="s">
        <v>39</v>
      </c>
    </row>
    <row r="133" spans="1:26" ht="18.75" customHeight="1" x14ac:dyDescent="0.25">
      <c r="A133" s="6">
        <v>131</v>
      </c>
      <c r="B133" s="6" t="s">
        <v>26</v>
      </c>
      <c r="C133" s="7">
        <v>9103750053</v>
      </c>
      <c r="D133" s="8">
        <v>42490</v>
      </c>
      <c r="E133" s="9" t="s">
        <v>232</v>
      </c>
      <c r="F133" s="8" t="s">
        <v>233</v>
      </c>
      <c r="G133" s="7">
        <v>54550001</v>
      </c>
      <c r="H133" s="6" t="s">
        <v>187</v>
      </c>
      <c r="I133" s="10" t="s">
        <v>210</v>
      </c>
      <c r="J133" s="11" t="s">
        <v>211</v>
      </c>
      <c r="K133" s="6" t="s">
        <v>211</v>
      </c>
      <c r="L133" s="12" t="s">
        <v>32</v>
      </c>
      <c r="M133" s="6" t="s">
        <v>212</v>
      </c>
      <c r="N133" s="13">
        <v>14.4</v>
      </c>
      <c r="O133" s="6" t="s">
        <v>34</v>
      </c>
      <c r="P133" s="6" t="s">
        <v>54</v>
      </c>
      <c r="Q133" s="6" t="s">
        <v>45</v>
      </c>
      <c r="R133" s="14">
        <v>40281.69</v>
      </c>
      <c r="S133" s="14">
        <v>65.849999999999994</v>
      </c>
      <c r="T133" s="14">
        <f t="shared" si="6"/>
        <v>2652549.2864999999</v>
      </c>
      <c r="U133" s="14">
        <v>2</v>
      </c>
      <c r="V133" s="14">
        <f t="shared" si="5"/>
        <v>53050.98573</v>
      </c>
      <c r="W133" s="15" t="s">
        <v>37</v>
      </c>
      <c r="X133" s="15" t="s">
        <v>37</v>
      </c>
      <c r="Y133" s="16" t="s">
        <v>174</v>
      </c>
      <c r="Z133" s="16" t="s">
        <v>39</v>
      </c>
    </row>
    <row r="134" spans="1:26" ht="18.75" customHeight="1" x14ac:dyDescent="0.25">
      <c r="A134" s="6">
        <v>132</v>
      </c>
      <c r="B134" s="6" t="s">
        <v>26</v>
      </c>
      <c r="C134" s="7">
        <v>9103750053</v>
      </c>
      <c r="D134" s="8">
        <v>42490</v>
      </c>
      <c r="E134" s="9" t="s">
        <v>232</v>
      </c>
      <c r="F134" s="8" t="s">
        <v>233</v>
      </c>
      <c r="G134" s="7">
        <v>54550001</v>
      </c>
      <c r="H134" s="6" t="s">
        <v>187</v>
      </c>
      <c r="I134" s="10" t="s">
        <v>210</v>
      </c>
      <c r="J134" s="11" t="s">
        <v>211</v>
      </c>
      <c r="K134" s="6" t="s">
        <v>211</v>
      </c>
      <c r="L134" s="12" t="s">
        <v>32</v>
      </c>
      <c r="M134" s="6" t="s">
        <v>212</v>
      </c>
      <c r="N134" s="13">
        <v>14.4</v>
      </c>
      <c r="O134" s="6" t="s">
        <v>34</v>
      </c>
      <c r="P134" s="6" t="s">
        <v>54</v>
      </c>
      <c r="Q134" s="6" t="s">
        <v>45</v>
      </c>
      <c r="R134" s="14">
        <v>40281.69</v>
      </c>
      <c r="S134" s="14">
        <v>65.849999999999994</v>
      </c>
      <c r="T134" s="14">
        <f t="shared" si="6"/>
        <v>2652549.2864999999</v>
      </c>
      <c r="U134" s="14">
        <v>2</v>
      </c>
      <c r="V134" s="14">
        <f t="shared" si="5"/>
        <v>53050.98573</v>
      </c>
      <c r="W134" s="15" t="s">
        <v>37</v>
      </c>
      <c r="X134" s="15" t="s">
        <v>37</v>
      </c>
      <c r="Y134" s="16" t="s">
        <v>174</v>
      </c>
      <c r="Z134" s="16" t="s">
        <v>39</v>
      </c>
    </row>
    <row r="135" spans="1:26" ht="18.75" customHeight="1" x14ac:dyDescent="0.25">
      <c r="A135" s="6">
        <v>133</v>
      </c>
      <c r="B135" s="6" t="s">
        <v>26</v>
      </c>
      <c r="C135" s="7">
        <v>9103750053</v>
      </c>
      <c r="D135" s="8">
        <v>42490</v>
      </c>
      <c r="E135" s="9" t="s">
        <v>232</v>
      </c>
      <c r="F135" s="8" t="s">
        <v>233</v>
      </c>
      <c r="G135" s="7">
        <v>54550001</v>
      </c>
      <c r="H135" s="6" t="s">
        <v>187</v>
      </c>
      <c r="I135" s="10" t="s">
        <v>210</v>
      </c>
      <c r="J135" s="11" t="s">
        <v>211</v>
      </c>
      <c r="K135" s="6" t="s">
        <v>211</v>
      </c>
      <c r="L135" s="12" t="s">
        <v>32</v>
      </c>
      <c r="M135" s="6" t="s">
        <v>212</v>
      </c>
      <c r="N135" s="13">
        <v>14.4</v>
      </c>
      <c r="O135" s="6" t="s">
        <v>34</v>
      </c>
      <c r="P135" s="6" t="s">
        <v>54</v>
      </c>
      <c r="Q135" s="6" t="s">
        <v>45</v>
      </c>
      <c r="R135" s="14">
        <v>40281.69</v>
      </c>
      <c r="S135" s="14">
        <v>65.849999999999994</v>
      </c>
      <c r="T135" s="14">
        <f t="shared" si="6"/>
        <v>2652549.2864999999</v>
      </c>
      <c r="U135" s="14">
        <v>2</v>
      </c>
      <c r="V135" s="14">
        <f t="shared" si="5"/>
        <v>53050.98573</v>
      </c>
      <c r="W135" s="15" t="s">
        <v>37</v>
      </c>
      <c r="X135" s="15" t="s">
        <v>37</v>
      </c>
      <c r="Y135" s="16" t="s">
        <v>174</v>
      </c>
      <c r="Z135" s="16" t="s">
        <v>39</v>
      </c>
    </row>
    <row r="136" spans="1:26" ht="18.75" customHeight="1" x14ac:dyDescent="0.25">
      <c r="A136" s="6">
        <v>134</v>
      </c>
      <c r="B136" s="6" t="s">
        <v>26</v>
      </c>
      <c r="C136" s="7">
        <v>9103750053</v>
      </c>
      <c r="D136" s="8">
        <v>42490</v>
      </c>
      <c r="E136" s="9" t="s">
        <v>232</v>
      </c>
      <c r="F136" s="8" t="s">
        <v>233</v>
      </c>
      <c r="G136" s="7">
        <v>54550001</v>
      </c>
      <c r="H136" s="6" t="s">
        <v>187</v>
      </c>
      <c r="I136" s="10" t="s">
        <v>210</v>
      </c>
      <c r="J136" s="11" t="s">
        <v>211</v>
      </c>
      <c r="K136" s="6" t="s">
        <v>211</v>
      </c>
      <c r="L136" s="12" t="s">
        <v>32</v>
      </c>
      <c r="M136" s="6" t="s">
        <v>212</v>
      </c>
      <c r="N136" s="13">
        <v>14.4</v>
      </c>
      <c r="O136" s="6" t="s">
        <v>34</v>
      </c>
      <c r="P136" s="6" t="s">
        <v>54</v>
      </c>
      <c r="Q136" s="6" t="s">
        <v>45</v>
      </c>
      <c r="R136" s="14">
        <v>40281.69</v>
      </c>
      <c r="S136" s="14">
        <v>65.849999999999994</v>
      </c>
      <c r="T136" s="14">
        <f t="shared" si="6"/>
        <v>2652549.2864999999</v>
      </c>
      <c r="U136" s="14">
        <v>2</v>
      </c>
      <c r="V136" s="14">
        <f t="shared" si="5"/>
        <v>53050.98573</v>
      </c>
      <c r="W136" s="15" t="s">
        <v>37</v>
      </c>
      <c r="X136" s="15" t="s">
        <v>37</v>
      </c>
      <c r="Y136" s="16" t="s">
        <v>174</v>
      </c>
      <c r="Z136" s="16" t="s">
        <v>39</v>
      </c>
    </row>
    <row r="137" spans="1:26" ht="18.75" customHeight="1" x14ac:dyDescent="0.25">
      <c r="A137" s="6">
        <v>135</v>
      </c>
      <c r="B137" s="6" t="s">
        <v>26</v>
      </c>
      <c r="C137" s="7">
        <v>9103750054</v>
      </c>
      <c r="D137" s="8">
        <v>42489</v>
      </c>
      <c r="E137" s="9" t="s">
        <v>234</v>
      </c>
      <c r="F137" s="8" t="s">
        <v>235</v>
      </c>
      <c r="G137" s="7">
        <v>54550001</v>
      </c>
      <c r="H137" s="6" t="s">
        <v>236</v>
      </c>
      <c r="I137" s="11" t="s">
        <v>119</v>
      </c>
      <c r="J137" s="11" t="s">
        <v>120</v>
      </c>
      <c r="K137" s="6" t="s">
        <v>120</v>
      </c>
      <c r="L137" s="12" t="s">
        <v>32</v>
      </c>
      <c r="M137" s="6" t="s">
        <v>121</v>
      </c>
      <c r="N137" s="13">
        <v>19.97</v>
      </c>
      <c r="O137" s="6" t="s">
        <v>34</v>
      </c>
      <c r="P137" s="6" t="s">
        <v>237</v>
      </c>
      <c r="Q137" s="6" t="s">
        <v>238</v>
      </c>
      <c r="R137" s="14">
        <v>52814.89</v>
      </c>
      <c r="S137" s="14">
        <v>74.099999999999994</v>
      </c>
      <c r="T137" s="14">
        <f t="shared" si="6"/>
        <v>3913583.3489999995</v>
      </c>
      <c r="U137" s="14">
        <v>2</v>
      </c>
      <c r="V137" s="14">
        <f t="shared" si="5"/>
        <v>78271.666979999995</v>
      </c>
      <c r="W137" s="15" t="s">
        <v>37</v>
      </c>
      <c r="X137" s="15" t="s">
        <v>37</v>
      </c>
      <c r="Y137" s="16" t="s">
        <v>239</v>
      </c>
      <c r="Z137" s="16" t="s">
        <v>47</v>
      </c>
    </row>
    <row r="138" spans="1:26" ht="18.75" customHeight="1" x14ac:dyDescent="0.25">
      <c r="A138" s="6">
        <v>136</v>
      </c>
      <c r="B138" s="6" t="s">
        <v>26</v>
      </c>
      <c r="C138" s="7">
        <v>9103750054</v>
      </c>
      <c r="D138" s="8">
        <v>42489</v>
      </c>
      <c r="E138" s="9" t="s">
        <v>234</v>
      </c>
      <c r="F138" s="8" t="s">
        <v>235</v>
      </c>
      <c r="G138" s="7">
        <v>54550001</v>
      </c>
      <c r="H138" s="6" t="s">
        <v>236</v>
      </c>
      <c r="I138" s="11" t="s">
        <v>119</v>
      </c>
      <c r="J138" s="11" t="s">
        <v>120</v>
      </c>
      <c r="K138" s="6" t="s">
        <v>120</v>
      </c>
      <c r="L138" s="12" t="s">
        <v>32</v>
      </c>
      <c r="M138" s="6" t="s">
        <v>121</v>
      </c>
      <c r="N138" s="13">
        <v>19.97</v>
      </c>
      <c r="O138" s="6" t="s">
        <v>34</v>
      </c>
      <c r="P138" s="6" t="s">
        <v>237</v>
      </c>
      <c r="Q138" s="6" t="s">
        <v>238</v>
      </c>
      <c r="R138" s="14">
        <v>52814.89</v>
      </c>
      <c r="S138" s="14">
        <v>74.099999999999994</v>
      </c>
      <c r="T138" s="14">
        <f t="shared" si="6"/>
        <v>3913583.3489999995</v>
      </c>
      <c r="U138" s="14">
        <v>2</v>
      </c>
      <c r="V138" s="14">
        <f t="shared" si="5"/>
        <v>78271.666979999995</v>
      </c>
      <c r="W138" s="15" t="s">
        <v>37</v>
      </c>
      <c r="X138" s="15" t="s">
        <v>37</v>
      </c>
      <c r="Y138" s="16" t="s">
        <v>239</v>
      </c>
      <c r="Z138" s="16" t="s">
        <v>47</v>
      </c>
    </row>
    <row r="139" spans="1:26" ht="18.75" customHeight="1" x14ac:dyDescent="0.25">
      <c r="A139" s="6">
        <v>137</v>
      </c>
      <c r="B139" s="6" t="s">
        <v>26</v>
      </c>
      <c r="C139" s="7">
        <v>9103750055</v>
      </c>
      <c r="D139" s="8">
        <v>42489</v>
      </c>
      <c r="E139" s="9" t="s">
        <v>240</v>
      </c>
      <c r="F139" s="8" t="s">
        <v>235</v>
      </c>
      <c r="G139" s="7">
        <v>54550001</v>
      </c>
      <c r="H139" s="6" t="s">
        <v>236</v>
      </c>
      <c r="I139" s="11" t="s">
        <v>119</v>
      </c>
      <c r="J139" s="11" t="s">
        <v>120</v>
      </c>
      <c r="K139" s="6" t="s">
        <v>120</v>
      </c>
      <c r="L139" s="12" t="s">
        <v>32</v>
      </c>
      <c r="M139" s="6" t="s">
        <v>121</v>
      </c>
      <c r="N139" s="13">
        <v>20.100000000000001</v>
      </c>
      <c r="O139" s="6" t="s">
        <v>34</v>
      </c>
      <c r="P139" s="6" t="s">
        <v>237</v>
      </c>
      <c r="Q139" s="6" t="s">
        <v>238</v>
      </c>
      <c r="R139" s="14">
        <v>56550.3</v>
      </c>
      <c r="S139" s="14">
        <v>74.099999999999994</v>
      </c>
      <c r="T139" s="14">
        <f t="shared" si="6"/>
        <v>4190377.23</v>
      </c>
      <c r="U139" s="14">
        <v>2</v>
      </c>
      <c r="V139" s="14">
        <f t="shared" si="5"/>
        <v>83807.544600000008</v>
      </c>
      <c r="W139" s="15" t="s">
        <v>37</v>
      </c>
      <c r="X139" s="15" t="s">
        <v>37</v>
      </c>
      <c r="Y139" s="16" t="s">
        <v>239</v>
      </c>
      <c r="Z139" s="16" t="s">
        <v>47</v>
      </c>
    </row>
    <row r="140" spans="1:26" ht="18.75" customHeight="1" x14ac:dyDescent="0.25">
      <c r="A140" s="6">
        <v>138</v>
      </c>
      <c r="B140" s="6" t="s">
        <v>26</v>
      </c>
      <c r="C140" s="7">
        <v>9103750056</v>
      </c>
      <c r="D140" s="8">
        <v>42489</v>
      </c>
      <c r="E140" s="9" t="s">
        <v>241</v>
      </c>
      <c r="F140" s="8" t="s">
        <v>242</v>
      </c>
      <c r="G140" s="7">
        <v>54550001</v>
      </c>
      <c r="H140" s="6" t="s">
        <v>243</v>
      </c>
      <c r="I140" s="11" t="s">
        <v>244</v>
      </c>
      <c r="J140" s="12" t="s">
        <v>245</v>
      </c>
      <c r="K140" s="6" t="s">
        <v>245</v>
      </c>
      <c r="L140" s="12" t="s">
        <v>32</v>
      </c>
      <c r="M140" s="6" t="s">
        <v>246</v>
      </c>
      <c r="N140" s="13">
        <v>20</v>
      </c>
      <c r="O140" s="6" t="s">
        <v>34</v>
      </c>
      <c r="P140" s="6" t="s">
        <v>54</v>
      </c>
      <c r="Q140" s="6" t="s">
        <v>45</v>
      </c>
      <c r="R140" s="14">
        <v>16739.45</v>
      </c>
      <c r="S140" s="14">
        <v>65.849999999999994</v>
      </c>
      <c r="T140" s="14">
        <f t="shared" si="6"/>
        <v>1102292.7825</v>
      </c>
      <c r="U140" s="14">
        <v>2</v>
      </c>
      <c r="V140" s="14">
        <f t="shared" si="5"/>
        <v>22045.855650000001</v>
      </c>
      <c r="W140" s="15" t="s">
        <v>37</v>
      </c>
      <c r="X140" s="15" t="s">
        <v>37</v>
      </c>
      <c r="Y140" s="16" t="s">
        <v>247</v>
      </c>
      <c r="Z140" s="16" t="s">
        <v>39</v>
      </c>
    </row>
    <row r="141" spans="1:26" ht="18.75" customHeight="1" x14ac:dyDescent="0.25">
      <c r="A141" s="6">
        <v>139</v>
      </c>
      <c r="B141" s="6" t="s">
        <v>26</v>
      </c>
      <c r="C141" s="7">
        <v>9103750059</v>
      </c>
      <c r="D141" s="8">
        <v>42490</v>
      </c>
      <c r="E141" s="9" t="s">
        <v>248</v>
      </c>
      <c r="F141" s="8" t="s">
        <v>242</v>
      </c>
      <c r="G141" s="7">
        <v>54550001</v>
      </c>
      <c r="H141" s="6" t="s">
        <v>249</v>
      </c>
      <c r="I141" s="10" t="s">
        <v>30</v>
      </c>
      <c r="J141" s="11" t="s">
        <v>31</v>
      </c>
      <c r="K141" s="6" t="s">
        <v>31</v>
      </c>
      <c r="L141" s="12" t="s">
        <v>32</v>
      </c>
      <c r="M141" s="6" t="s">
        <v>250</v>
      </c>
      <c r="N141" s="13">
        <v>12</v>
      </c>
      <c r="O141" s="6" t="s">
        <v>34</v>
      </c>
      <c r="P141" s="6" t="s">
        <v>54</v>
      </c>
      <c r="Q141" s="6" t="s">
        <v>45</v>
      </c>
      <c r="R141" s="14">
        <v>44300.35</v>
      </c>
      <c r="S141" s="14">
        <v>65.849999999999994</v>
      </c>
      <c r="T141" s="14">
        <f t="shared" si="6"/>
        <v>2917178.0474999999</v>
      </c>
      <c r="U141" s="14">
        <v>2</v>
      </c>
      <c r="V141" s="14">
        <f t="shared" si="5"/>
        <v>58343.560949999999</v>
      </c>
      <c r="W141" s="15" t="s">
        <v>37</v>
      </c>
      <c r="X141" s="15" t="s">
        <v>37</v>
      </c>
      <c r="Y141" s="16" t="s">
        <v>174</v>
      </c>
      <c r="Z141" s="16" t="s">
        <v>39</v>
      </c>
    </row>
    <row r="142" spans="1:26" ht="18.75" customHeight="1" x14ac:dyDescent="0.25">
      <c r="A142" s="6">
        <v>140</v>
      </c>
      <c r="B142" s="6" t="s">
        <v>26</v>
      </c>
      <c r="C142" s="7">
        <v>9103750059</v>
      </c>
      <c r="D142" s="8">
        <v>42490</v>
      </c>
      <c r="E142" s="9" t="s">
        <v>248</v>
      </c>
      <c r="F142" s="8" t="s">
        <v>242</v>
      </c>
      <c r="G142" s="7">
        <v>54550001</v>
      </c>
      <c r="H142" s="6" t="s">
        <v>249</v>
      </c>
      <c r="I142" s="10" t="s">
        <v>30</v>
      </c>
      <c r="J142" s="11" t="s">
        <v>31</v>
      </c>
      <c r="K142" s="6" t="s">
        <v>31</v>
      </c>
      <c r="L142" s="12" t="s">
        <v>32</v>
      </c>
      <c r="M142" s="6" t="s">
        <v>250</v>
      </c>
      <c r="N142" s="13">
        <v>12</v>
      </c>
      <c r="O142" s="6" t="s">
        <v>34</v>
      </c>
      <c r="P142" s="6" t="s">
        <v>54</v>
      </c>
      <c r="Q142" s="6" t="s">
        <v>45</v>
      </c>
      <c r="R142" s="14">
        <v>44300.35</v>
      </c>
      <c r="S142" s="14">
        <v>65.849999999999994</v>
      </c>
      <c r="T142" s="14">
        <f t="shared" si="6"/>
        <v>2917178.0474999999</v>
      </c>
      <c r="U142" s="14">
        <v>2</v>
      </c>
      <c r="V142" s="14">
        <f t="shared" si="5"/>
        <v>58343.560949999999</v>
      </c>
      <c r="W142" s="15" t="s">
        <v>37</v>
      </c>
      <c r="X142" s="15" t="s">
        <v>37</v>
      </c>
      <c r="Y142" s="16" t="s">
        <v>174</v>
      </c>
      <c r="Z142" s="16" t="s">
        <v>39</v>
      </c>
    </row>
    <row r="143" spans="1:26" ht="18.75" customHeight="1" x14ac:dyDescent="0.25">
      <c r="A143" s="6">
        <v>141</v>
      </c>
      <c r="B143" s="6" t="s">
        <v>26</v>
      </c>
      <c r="C143" s="7">
        <v>9103750062</v>
      </c>
      <c r="D143" s="8">
        <v>42490</v>
      </c>
      <c r="E143" s="9" t="s">
        <v>251</v>
      </c>
      <c r="F143" s="8" t="s">
        <v>252</v>
      </c>
      <c r="G143" s="7">
        <v>54550001</v>
      </c>
      <c r="H143" s="6" t="s">
        <v>253</v>
      </c>
      <c r="I143" s="10" t="s">
        <v>57</v>
      </c>
      <c r="J143" s="11" t="s">
        <v>58</v>
      </c>
      <c r="K143" s="6" t="s">
        <v>58</v>
      </c>
      <c r="L143" s="12" t="s">
        <v>32</v>
      </c>
      <c r="M143" s="6" t="s">
        <v>254</v>
      </c>
      <c r="N143" s="13">
        <v>18.59</v>
      </c>
      <c r="O143" s="6" t="s">
        <v>34</v>
      </c>
      <c r="P143" s="6" t="s">
        <v>255</v>
      </c>
      <c r="Q143" s="6" t="s">
        <v>45</v>
      </c>
      <c r="R143" s="14">
        <v>24105.7</v>
      </c>
      <c r="S143" s="14">
        <v>65.849999999999994</v>
      </c>
      <c r="T143" s="14">
        <f t="shared" si="6"/>
        <v>1587360.345</v>
      </c>
      <c r="U143" s="14">
        <v>2</v>
      </c>
      <c r="V143" s="14">
        <f t="shared" si="5"/>
        <v>31747.206900000001</v>
      </c>
      <c r="W143" s="15" t="s">
        <v>37</v>
      </c>
      <c r="X143" s="15" t="s">
        <v>37</v>
      </c>
      <c r="Y143" s="16" t="s">
        <v>122</v>
      </c>
      <c r="Z143" s="16" t="s">
        <v>47</v>
      </c>
    </row>
    <row r="144" spans="1:26" ht="18.75" customHeight="1" x14ac:dyDescent="0.25">
      <c r="A144" s="6">
        <v>142</v>
      </c>
      <c r="B144" s="6" t="s">
        <v>256</v>
      </c>
      <c r="C144" s="7">
        <v>9114650016</v>
      </c>
      <c r="D144" s="8">
        <v>42465</v>
      </c>
      <c r="E144" s="9" t="s">
        <v>257</v>
      </c>
      <c r="F144" s="8" t="s">
        <v>258</v>
      </c>
      <c r="G144" s="7">
        <v>54550001</v>
      </c>
      <c r="H144" s="6" t="s">
        <v>259</v>
      </c>
      <c r="I144" s="12" t="s">
        <v>260</v>
      </c>
      <c r="J144" s="12" t="s">
        <v>261</v>
      </c>
      <c r="K144" s="6" t="s">
        <v>261</v>
      </c>
      <c r="L144" s="12" t="s">
        <v>262</v>
      </c>
      <c r="M144" s="6" t="s">
        <v>263</v>
      </c>
      <c r="N144" s="13">
        <v>15</v>
      </c>
      <c r="O144" s="6" t="s">
        <v>34</v>
      </c>
      <c r="P144" s="6" t="s">
        <v>54</v>
      </c>
      <c r="Q144" s="6" t="s">
        <v>45</v>
      </c>
      <c r="R144" s="14">
        <v>16095</v>
      </c>
      <c r="S144" s="14">
        <v>66.400000000000006</v>
      </c>
      <c r="T144" s="14">
        <v>1064371.42</v>
      </c>
      <c r="U144" s="14">
        <v>3</v>
      </c>
      <c r="V144" s="14">
        <f>T144*U144%</f>
        <v>31931.142599999996</v>
      </c>
      <c r="W144" s="14">
        <v>1.9</v>
      </c>
      <c r="X144" s="14">
        <f>T144*1.9%</f>
        <v>20223.056979999998</v>
      </c>
      <c r="Y144" s="16" t="s">
        <v>155</v>
      </c>
      <c r="Z144" s="16" t="s">
        <v>39</v>
      </c>
    </row>
    <row r="145" spans="1:26" ht="18.75" customHeight="1" x14ac:dyDescent="0.25">
      <c r="A145" s="6">
        <v>143</v>
      </c>
      <c r="B145" s="6" t="s">
        <v>256</v>
      </c>
      <c r="C145" s="7">
        <v>9114650018</v>
      </c>
      <c r="D145" s="8">
        <v>42465</v>
      </c>
      <c r="E145" s="9" t="s">
        <v>257</v>
      </c>
      <c r="F145" s="8" t="s">
        <v>258</v>
      </c>
      <c r="G145" s="7">
        <v>54550001</v>
      </c>
      <c r="H145" s="6" t="s">
        <v>259</v>
      </c>
      <c r="I145" s="12" t="s">
        <v>260</v>
      </c>
      <c r="J145" s="12" t="s">
        <v>261</v>
      </c>
      <c r="K145" s="6" t="s">
        <v>261</v>
      </c>
      <c r="L145" s="12" t="s">
        <v>262</v>
      </c>
      <c r="M145" s="6" t="s">
        <v>263</v>
      </c>
      <c r="N145" s="13">
        <v>10</v>
      </c>
      <c r="O145" s="6" t="s">
        <v>34</v>
      </c>
      <c r="P145" s="6" t="s">
        <v>54</v>
      </c>
      <c r="Q145" s="6" t="s">
        <v>45</v>
      </c>
      <c r="R145" s="14">
        <v>10730</v>
      </c>
      <c r="S145" s="14">
        <v>66.400000000000006</v>
      </c>
      <c r="T145" s="14">
        <v>709580.94</v>
      </c>
      <c r="U145" s="14">
        <v>3</v>
      </c>
      <c r="V145" s="14">
        <f>T145*U145%</f>
        <v>21287.428199999998</v>
      </c>
      <c r="W145" s="14">
        <v>1.9</v>
      </c>
      <c r="X145" s="14">
        <f t="shared" ref="X145:X146" si="7">T145*1.9%</f>
        <v>13482.037859999999</v>
      </c>
      <c r="Y145" s="16" t="s">
        <v>155</v>
      </c>
      <c r="Z145" s="16" t="s">
        <v>39</v>
      </c>
    </row>
    <row r="146" spans="1:26" ht="18.75" customHeight="1" x14ac:dyDescent="0.25">
      <c r="A146" s="6">
        <v>144</v>
      </c>
      <c r="B146" s="6" t="s">
        <v>256</v>
      </c>
      <c r="C146" s="7">
        <v>9114650020</v>
      </c>
      <c r="D146" s="8">
        <v>42465</v>
      </c>
      <c r="E146" s="9" t="s">
        <v>257</v>
      </c>
      <c r="F146" s="8" t="s">
        <v>258</v>
      </c>
      <c r="G146" s="7">
        <v>54550001</v>
      </c>
      <c r="H146" s="6" t="s">
        <v>259</v>
      </c>
      <c r="I146" s="12" t="s">
        <v>260</v>
      </c>
      <c r="J146" s="12" t="s">
        <v>261</v>
      </c>
      <c r="K146" s="6" t="s">
        <v>261</v>
      </c>
      <c r="L146" s="12" t="s">
        <v>262</v>
      </c>
      <c r="M146" s="6" t="s">
        <v>263</v>
      </c>
      <c r="N146" s="13">
        <v>15</v>
      </c>
      <c r="O146" s="6" t="s">
        <v>34</v>
      </c>
      <c r="P146" s="6" t="s">
        <v>54</v>
      </c>
      <c r="Q146" s="6" t="s">
        <v>45</v>
      </c>
      <c r="R146" s="14">
        <v>16095</v>
      </c>
      <c r="S146" s="14">
        <v>66.400000000000006</v>
      </c>
      <c r="T146" s="14">
        <v>1064371.42</v>
      </c>
      <c r="U146" s="14">
        <v>3</v>
      </c>
      <c r="V146" s="14">
        <f>T146*U146%</f>
        <v>31931.142599999996</v>
      </c>
      <c r="W146" s="14">
        <v>1.9</v>
      </c>
      <c r="X146" s="14">
        <f t="shared" si="7"/>
        <v>20223.056979999998</v>
      </c>
      <c r="Y146" s="16" t="s">
        <v>155</v>
      </c>
      <c r="Z146" s="16" t="s">
        <v>39</v>
      </c>
    </row>
    <row r="147" spans="1:26" ht="18.75" customHeight="1" x14ac:dyDescent="0.25">
      <c r="A147" s="6"/>
      <c r="B147" s="6"/>
      <c r="C147" s="7"/>
      <c r="D147" s="8"/>
      <c r="E147" s="9"/>
      <c r="F147" s="8"/>
      <c r="G147" s="7"/>
      <c r="H147" s="6"/>
      <c r="I147" s="12"/>
      <c r="J147" s="12"/>
      <c r="K147" s="6"/>
      <c r="L147" s="12"/>
      <c r="M147" s="6"/>
      <c r="N147" s="13"/>
      <c r="O147" s="6"/>
      <c r="P147" s="6"/>
      <c r="Q147" s="6"/>
      <c r="R147" s="14"/>
      <c r="S147" s="14"/>
      <c r="T147" s="14"/>
      <c r="U147" s="14"/>
      <c r="V147" s="14"/>
      <c r="W147" s="14"/>
      <c r="X147" s="14"/>
      <c r="Y147" s="16"/>
      <c r="Z147" s="16"/>
    </row>
    <row r="148" spans="1:26" ht="18.75" customHeight="1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1"/>
      <c r="O148" s="20"/>
      <c r="P148" s="20"/>
      <c r="Q148" s="20"/>
      <c r="R148" s="20"/>
      <c r="S148" s="20"/>
      <c r="T148" s="22">
        <f>SUM(T3:T146)</f>
        <v>217749900.84949988</v>
      </c>
      <c r="U148" s="23"/>
      <c r="V148" s="22">
        <f>SUM(V3:V146)</f>
        <v>4327106.8255100017</v>
      </c>
      <c r="W148" s="22"/>
      <c r="X148" s="22">
        <f>SUM(X3:X146)</f>
        <v>54790.289739999993</v>
      </c>
      <c r="Y148" s="22"/>
      <c r="Z148" s="20"/>
    </row>
    <row r="149" spans="1:26" ht="18.75" customHeight="1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5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8.75" customHeight="1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5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8.75" customHeight="1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5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8.75" customHeight="1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5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8.75" customHeight="1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6" t="s">
        <v>264</v>
      </c>
      <c r="N153" s="26"/>
      <c r="O153" s="26"/>
      <c r="P153" s="26"/>
      <c r="Q153" s="26" t="s">
        <v>265</v>
      </c>
      <c r="R153" s="26"/>
      <c r="S153" s="26"/>
      <c r="T153" s="26"/>
      <c r="U153" s="26" t="s">
        <v>266</v>
      </c>
      <c r="V153" s="26"/>
      <c r="W153" s="24"/>
      <c r="X153" s="24"/>
      <c r="Y153" s="24"/>
      <c r="Z153" s="24"/>
    </row>
    <row r="154" spans="1:26" ht="18.75" customHeight="1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5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8.75" customHeight="1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5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</sheetData>
  <autoFilter ref="A2:Z148"/>
  <mergeCells count="1">
    <mergeCell ref="A1:Z1"/>
  </mergeCells>
  <printOptions horizontalCentered="1"/>
  <pageMargins left="0.25" right="0.25" top="1" bottom="0.66" header="0.5" footer="0.5"/>
  <pageSetup scale="4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1"/>
  <sheetViews>
    <sheetView zoomScaleNormal="100" workbookViewId="0">
      <selection activeCell="K13" sqref="K13"/>
    </sheetView>
  </sheetViews>
  <sheetFormatPr defaultRowHeight="18.75" customHeight="1" x14ac:dyDescent="0.25"/>
  <cols>
    <col min="1" max="1" width="7" style="3" bestFit="1" customWidth="1"/>
    <col min="2" max="2" width="9" style="3" customWidth="1"/>
    <col min="3" max="3" width="12" style="3" customWidth="1"/>
    <col min="4" max="4" width="12.42578125" style="3" customWidth="1"/>
    <col min="5" max="5" width="11.85546875" style="3" customWidth="1"/>
    <col min="6" max="6" width="10.5703125" style="3" customWidth="1"/>
    <col min="7" max="7" width="11" style="3" hidden="1" customWidth="1"/>
    <col min="8" max="8" width="32" style="3" customWidth="1"/>
    <col min="9" max="9" width="18.28515625" style="3" hidden="1" customWidth="1"/>
    <col min="10" max="10" width="13.28515625" style="3" hidden="1" customWidth="1"/>
    <col min="11" max="11" width="12" style="3" bestFit="1" customWidth="1"/>
    <col min="12" max="12" width="8" style="3" hidden="1" customWidth="1"/>
    <col min="13" max="13" width="44.5703125" style="3" customWidth="1"/>
    <col min="14" max="14" width="10.5703125" style="3" customWidth="1"/>
    <col min="15" max="15" width="7.42578125" style="3" customWidth="1"/>
    <col min="16" max="16" width="8.85546875" style="3" customWidth="1"/>
    <col min="17" max="17" width="9.7109375" style="3" customWidth="1"/>
    <col min="18" max="18" width="13" style="3" bestFit="1" customWidth="1"/>
    <col min="19" max="19" width="11" style="3" bestFit="1" customWidth="1"/>
    <col min="20" max="20" width="14.140625" style="3" customWidth="1"/>
    <col min="21" max="21" width="9.7109375" style="3" customWidth="1"/>
    <col min="22" max="22" width="12.28515625" style="3" customWidth="1"/>
    <col min="23" max="23" width="11" style="3" customWidth="1"/>
    <col min="24" max="24" width="12.5703125" style="3" customWidth="1"/>
    <col min="25" max="25" width="19.28515625" style="3" customWidth="1"/>
    <col min="26" max="26" width="14.42578125" style="3" customWidth="1"/>
    <col min="27" max="16384" width="9.140625" style="3"/>
  </cols>
  <sheetData>
    <row r="1" spans="1:26" ht="32.25" customHeight="1" x14ac:dyDescent="0.25">
      <c r="A1" s="48" t="s">
        <v>1930</v>
      </c>
      <c r="B1" s="48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60.75" customHeight="1" x14ac:dyDescent="0.25">
      <c r="A2" s="46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4</v>
      </c>
      <c r="G2" s="46" t="s">
        <v>6</v>
      </c>
      <c r="H2" s="46" t="s">
        <v>548</v>
      </c>
      <c r="I2" s="46" t="s">
        <v>8</v>
      </c>
      <c r="J2" s="46" t="s">
        <v>9</v>
      </c>
      <c r="K2" s="46" t="s">
        <v>10</v>
      </c>
      <c r="L2" s="46" t="s">
        <v>11</v>
      </c>
      <c r="M2" s="46" t="s">
        <v>12</v>
      </c>
      <c r="N2" s="46" t="s">
        <v>13</v>
      </c>
      <c r="O2" s="46" t="s">
        <v>14</v>
      </c>
      <c r="P2" s="46" t="s">
        <v>15</v>
      </c>
      <c r="Q2" s="46" t="s">
        <v>16</v>
      </c>
      <c r="R2" s="46" t="s">
        <v>17</v>
      </c>
      <c r="S2" s="46" t="s">
        <v>547</v>
      </c>
      <c r="T2" s="46" t="s">
        <v>546</v>
      </c>
      <c r="U2" s="46" t="s">
        <v>20</v>
      </c>
      <c r="V2" s="46" t="s">
        <v>21</v>
      </c>
      <c r="W2" s="46" t="s">
        <v>22</v>
      </c>
      <c r="X2" s="46" t="s">
        <v>23</v>
      </c>
      <c r="Y2" s="46" t="s">
        <v>24</v>
      </c>
      <c r="Z2" s="46" t="s">
        <v>25</v>
      </c>
    </row>
    <row r="3" spans="1:26" ht="18.75" customHeight="1" x14ac:dyDescent="0.2">
      <c r="A3" s="68">
        <v>1</v>
      </c>
      <c r="B3" s="68" t="s">
        <v>26</v>
      </c>
      <c r="C3" s="68" t="s">
        <v>1931</v>
      </c>
      <c r="D3" s="72">
        <v>42712</v>
      </c>
      <c r="E3" s="71" t="s">
        <v>1932</v>
      </c>
      <c r="F3" s="72">
        <v>42702</v>
      </c>
      <c r="G3" s="68"/>
      <c r="H3" s="83" t="s">
        <v>647</v>
      </c>
      <c r="I3" s="74"/>
      <c r="J3" s="75"/>
      <c r="K3" s="68" t="s">
        <v>31</v>
      </c>
      <c r="L3" s="68"/>
      <c r="M3" s="83" t="s">
        <v>66</v>
      </c>
      <c r="N3" s="92">
        <v>1.8</v>
      </c>
      <c r="O3" s="68" t="s">
        <v>34</v>
      </c>
      <c r="P3" s="68" t="s">
        <v>54</v>
      </c>
      <c r="Q3" s="68" t="s">
        <v>45</v>
      </c>
      <c r="R3" s="85">
        <v>2507.16</v>
      </c>
      <c r="S3" s="93">
        <v>67.099999999999994</v>
      </c>
      <c r="T3" s="91">
        <f>R3*S3</f>
        <v>168230.43599999999</v>
      </c>
      <c r="U3" s="94">
        <v>0.02</v>
      </c>
      <c r="V3" s="95">
        <f t="shared" ref="V3:V66" si="0">T3*U3</f>
        <v>3364.6087199999997</v>
      </c>
      <c r="W3" s="90">
        <v>1.4999999999999999E-2</v>
      </c>
      <c r="X3" s="87">
        <f t="shared" ref="X3:X65" si="1">T3*W3</f>
        <v>2523.4565399999997</v>
      </c>
      <c r="Y3" s="68" t="s">
        <v>1255</v>
      </c>
      <c r="Z3" s="68" t="s">
        <v>1222</v>
      </c>
    </row>
    <row r="4" spans="1:26" ht="18.75" customHeight="1" x14ac:dyDescent="0.2">
      <c r="A4" s="68">
        <v>2</v>
      </c>
      <c r="B4" s="68" t="s">
        <v>26</v>
      </c>
      <c r="C4" s="68" t="s">
        <v>1931</v>
      </c>
      <c r="D4" s="72">
        <v>42712</v>
      </c>
      <c r="E4" s="71" t="s">
        <v>1932</v>
      </c>
      <c r="F4" s="72">
        <v>42702</v>
      </c>
      <c r="G4" s="68"/>
      <c r="H4" s="83" t="s">
        <v>647</v>
      </c>
      <c r="I4" s="68"/>
      <c r="J4" s="75"/>
      <c r="K4" s="68" t="s">
        <v>31</v>
      </c>
      <c r="L4" s="68"/>
      <c r="M4" s="83" t="s">
        <v>66</v>
      </c>
      <c r="N4" s="92">
        <v>1.2</v>
      </c>
      <c r="O4" s="68" t="s">
        <v>34</v>
      </c>
      <c r="P4" s="68" t="s">
        <v>54</v>
      </c>
      <c r="Q4" s="68" t="s">
        <v>45</v>
      </c>
      <c r="R4" s="85">
        <v>1671.44</v>
      </c>
      <c r="S4" s="93">
        <v>67.099999999999994</v>
      </c>
      <c r="T4" s="91">
        <f t="shared" ref="T4:T60" si="2">R4*S4</f>
        <v>112153.624</v>
      </c>
      <c r="U4" s="94">
        <v>0.02</v>
      </c>
      <c r="V4" s="95">
        <f t="shared" si="0"/>
        <v>2243.0724799999998</v>
      </c>
      <c r="W4" s="90">
        <v>1.4999999999999999E-2</v>
      </c>
      <c r="X4" s="87">
        <f t="shared" si="1"/>
        <v>1682.3043599999999</v>
      </c>
      <c r="Y4" s="68" t="s">
        <v>1255</v>
      </c>
      <c r="Z4" s="68" t="s">
        <v>1222</v>
      </c>
    </row>
    <row r="5" spans="1:26" ht="18.75" customHeight="1" x14ac:dyDescent="0.2">
      <c r="A5" s="68">
        <v>3</v>
      </c>
      <c r="B5" s="68" t="s">
        <v>26</v>
      </c>
      <c r="C5" s="68" t="s">
        <v>1933</v>
      </c>
      <c r="D5" s="72">
        <v>42707</v>
      </c>
      <c r="E5" s="71" t="s">
        <v>1934</v>
      </c>
      <c r="F5" s="72">
        <v>42703</v>
      </c>
      <c r="G5" s="68"/>
      <c r="H5" s="83" t="s">
        <v>1460</v>
      </c>
      <c r="I5" s="68"/>
      <c r="J5" s="74"/>
      <c r="K5" s="68" t="s">
        <v>31</v>
      </c>
      <c r="L5" s="68"/>
      <c r="M5" s="83" t="s">
        <v>44</v>
      </c>
      <c r="N5" s="92">
        <v>16</v>
      </c>
      <c r="O5" s="68" t="s">
        <v>34</v>
      </c>
      <c r="P5" s="68" t="s">
        <v>35</v>
      </c>
      <c r="Q5" s="68" t="s">
        <v>45</v>
      </c>
      <c r="R5" s="85">
        <v>20787</v>
      </c>
      <c r="S5" s="93">
        <v>67.099999999999994</v>
      </c>
      <c r="T5" s="91">
        <f t="shared" si="2"/>
        <v>1394807.7</v>
      </c>
      <c r="U5" s="94">
        <v>0.02</v>
      </c>
      <c r="V5" s="95">
        <f t="shared" si="0"/>
        <v>27896.153999999999</v>
      </c>
      <c r="W5" s="90">
        <v>1.4999999999999999E-2</v>
      </c>
      <c r="X5" s="87">
        <f t="shared" si="1"/>
        <v>20922.1155</v>
      </c>
      <c r="Y5" s="68" t="s">
        <v>1056</v>
      </c>
      <c r="Z5" s="68" t="s">
        <v>1222</v>
      </c>
    </row>
    <row r="6" spans="1:26" ht="18.75" customHeight="1" x14ac:dyDescent="0.2">
      <c r="A6" s="68">
        <v>4</v>
      </c>
      <c r="B6" s="68" t="s">
        <v>26</v>
      </c>
      <c r="C6" s="68" t="s">
        <v>1935</v>
      </c>
      <c r="D6" s="72">
        <v>42708</v>
      </c>
      <c r="E6" s="71" t="s">
        <v>1936</v>
      </c>
      <c r="F6" s="72">
        <v>42704</v>
      </c>
      <c r="G6" s="68"/>
      <c r="H6" s="83" t="s">
        <v>209</v>
      </c>
      <c r="I6" s="68"/>
      <c r="J6" s="74"/>
      <c r="K6" s="68" t="s">
        <v>141</v>
      </c>
      <c r="L6" s="68"/>
      <c r="M6" s="83" t="s">
        <v>173</v>
      </c>
      <c r="N6" s="92">
        <v>2.88</v>
      </c>
      <c r="O6" s="68" t="s">
        <v>34</v>
      </c>
      <c r="P6" s="68" t="s">
        <v>54</v>
      </c>
      <c r="Q6" s="68" t="s">
        <v>45</v>
      </c>
      <c r="R6" s="85">
        <v>2859.05</v>
      </c>
      <c r="S6" s="93">
        <v>67.099999999999994</v>
      </c>
      <c r="T6" s="91">
        <f t="shared" si="2"/>
        <v>191842.255</v>
      </c>
      <c r="U6" s="88">
        <v>0.02</v>
      </c>
      <c r="V6" s="95">
        <f t="shared" si="0"/>
        <v>3836.8451</v>
      </c>
      <c r="W6" s="90">
        <v>1.4999999999999999E-2</v>
      </c>
      <c r="X6" s="87">
        <f t="shared" si="1"/>
        <v>2877.6338249999999</v>
      </c>
      <c r="Y6" s="68" t="s">
        <v>1065</v>
      </c>
      <c r="Z6" s="68" t="s">
        <v>1222</v>
      </c>
    </row>
    <row r="7" spans="1:26" ht="18.75" customHeight="1" x14ac:dyDescent="0.2">
      <c r="A7" s="68">
        <v>5</v>
      </c>
      <c r="B7" s="68" t="s">
        <v>26</v>
      </c>
      <c r="C7" s="68" t="s">
        <v>1935</v>
      </c>
      <c r="D7" s="72">
        <v>42708</v>
      </c>
      <c r="E7" s="71" t="s">
        <v>1936</v>
      </c>
      <c r="F7" s="72">
        <v>42704</v>
      </c>
      <c r="G7" s="68"/>
      <c r="H7" s="83" t="s">
        <v>209</v>
      </c>
      <c r="I7" s="68"/>
      <c r="J7" s="74"/>
      <c r="K7" s="68" t="s">
        <v>141</v>
      </c>
      <c r="L7" s="68"/>
      <c r="M7" s="83" t="s">
        <v>173</v>
      </c>
      <c r="N7" s="92">
        <v>11.52</v>
      </c>
      <c r="O7" s="68" t="s">
        <v>34</v>
      </c>
      <c r="P7" s="68" t="s">
        <v>54</v>
      </c>
      <c r="Q7" s="68" t="s">
        <v>45</v>
      </c>
      <c r="R7" s="85">
        <v>11436.2</v>
      </c>
      <c r="S7" s="93">
        <v>67.099999999999994</v>
      </c>
      <c r="T7" s="91">
        <f t="shared" si="2"/>
        <v>767369.02</v>
      </c>
      <c r="U7" s="88">
        <v>0.02</v>
      </c>
      <c r="V7" s="95">
        <f t="shared" si="0"/>
        <v>15347.3804</v>
      </c>
      <c r="W7" s="90">
        <v>1.4999999999999999E-2</v>
      </c>
      <c r="X7" s="87">
        <f t="shared" si="1"/>
        <v>11510.5353</v>
      </c>
      <c r="Y7" s="68" t="s">
        <v>1065</v>
      </c>
      <c r="Z7" s="68" t="s">
        <v>1222</v>
      </c>
    </row>
    <row r="8" spans="1:26" ht="18.75" customHeight="1" x14ac:dyDescent="0.2">
      <c r="A8" s="68">
        <v>6</v>
      </c>
      <c r="B8" s="68" t="s">
        <v>26</v>
      </c>
      <c r="C8" s="68" t="s">
        <v>1935</v>
      </c>
      <c r="D8" s="72">
        <v>42708</v>
      </c>
      <c r="E8" s="71" t="s">
        <v>1936</v>
      </c>
      <c r="F8" s="72">
        <v>42704</v>
      </c>
      <c r="G8" s="68"/>
      <c r="H8" s="83" t="s">
        <v>209</v>
      </c>
      <c r="I8" s="68"/>
      <c r="J8" s="75"/>
      <c r="K8" s="68" t="s">
        <v>141</v>
      </c>
      <c r="L8" s="68"/>
      <c r="M8" s="83" t="s">
        <v>173</v>
      </c>
      <c r="N8" s="92">
        <v>1.26</v>
      </c>
      <c r="O8" s="68" t="s">
        <v>34</v>
      </c>
      <c r="P8" s="68" t="s">
        <v>54</v>
      </c>
      <c r="Q8" s="68" t="s">
        <v>45</v>
      </c>
      <c r="R8" s="85">
        <v>1250.83</v>
      </c>
      <c r="S8" s="93">
        <v>67.099999999999994</v>
      </c>
      <c r="T8" s="91">
        <f t="shared" si="2"/>
        <v>83930.692999999985</v>
      </c>
      <c r="U8" s="88">
        <v>0.02</v>
      </c>
      <c r="V8" s="95">
        <f t="shared" si="0"/>
        <v>1678.6138599999997</v>
      </c>
      <c r="W8" s="90">
        <v>1.4999999999999999E-2</v>
      </c>
      <c r="X8" s="87">
        <f t="shared" si="1"/>
        <v>1258.9603949999998</v>
      </c>
      <c r="Y8" s="68" t="s">
        <v>1065</v>
      </c>
      <c r="Z8" s="68" t="s">
        <v>1222</v>
      </c>
    </row>
    <row r="9" spans="1:26" ht="18.75" customHeight="1" x14ac:dyDescent="0.2">
      <c r="A9" s="68">
        <v>7</v>
      </c>
      <c r="B9" s="68" t="s">
        <v>26</v>
      </c>
      <c r="C9" s="68" t="s">
        <v>1935</v>
      </c>
      <c r="D9" s="72">
        <v>42708</v>
      </c>
      <c r="E9" s="71" t="s">
        <v>1936</v>
      </c>
      <c r="F9" s="72">
        <v>42704</v>
      </c>
      <c r="G9" s="68"/>
      <c r="H9" s="83" t="s">
        <v>209</v>
      </c>
      <c r="I9" s="68"/>
      <c r="J9" s="75"/>
      <c r="K9" s="68" t="s">
        <v>141</v>
      </c>
      <c r="L9" s="68"/>
      <c r="M9" s="83" t="s">
        <v>173</v>
      </c>
      <c r="N9" s="92">
        <v>13.14</v>
      </c>
      <c r="O9" s="68" t="s">
        <v>34</v>
      </c>
      <c r="P9" s="68" t="s">
        <v>54</v>
      </c>
      <c r="Q9" s="68" t="s">
        <v>45</v>
      </c>
      <c r="R9" s="85">
        <v>13044.41</v>
      </c>
      <c r="S9" s="93">
        <v>67.099999999999994</v>
      </c>
      <c r="T9" s="91">
        <f t="shared" si="2"/>
        <v>875279.91099999996</v>
      </c>
      <c r="U9" s="88">
        <v>0.02</v>
      </c>
      <c r="V9" s="95">
        <f t="shared" si="0"/>
        <v>17505.59822</v>
      </c>
      <c r="W9" s="90">
        <v>1.4999999999999999E-2</v>
      </c>
      <c r="X9" s="87">
        <f t="shared" si="1"/>
        <v>13129.198664999998</v>
      </c>
      <c r="Y9" s="68" t="s">
        <v>1065</v>
      </c>
      <c r="Z9" s="68" t="s">
        <v>1222</v>
      </c>
    </row>
    <row r="10" spans="1:26" ht="18.75" customHeight="1" x14ac:dyDescent="0.2">
      <c r="A10" s="68">
        <v>8</v>
      </c>
      <c r="B10" s="68" t="s">
        <v>26</v>
      </c>
      <c r="C10" s="68" t="s">
        <v>1937</v>
      </c>
      <c r="D10" s="72">
        <v>42709</v>
      </c>
      <c r="E10" s="71" t="s">
        <v>1938</v>
      </c>
      <c r="F10" s="72">
        <v>42704</v>
      </c>
      <c r="G10" s="68"/>
      <c r="H10" s="83" t="s">
        <v>622</v>
      </c>
      <c r="I10" s="68"/>
      <c r="J10" s="75"/>
      <c r="K10" s="68" t="s">
        <v>31</v>
      </c>
      <c r="L10" s="68"/>
      <c r="M10" s="83" t="s">
        <v>66</v>
      </c>
      <c r="N10" s="92">
        <v>16</v>
      </c>
      <c r="O10" s="68" t="s">
        <v>34</v>
      </c>
      <c r="P10" s="68" t="s">
        <v>70</v>
      </c>
      <c r="Q10" s="68" t="s">
        <v>45</v>
      </c>
      <c r="R10" s="85">
        <v>21840</v>
      </c>
      <c r="S10" s="93">
        <v>67.099999999999994</v>
      </c>
      <c r="T10" s="91">
        <f t="shared" si="2"/>
        <v>1465463.9999999998</v>
      </c>
      <c r="U10" s="94">
        <v>0.02</v>
      </c>
      <c r="V10" s="95">
        <f t="shared" si="0"/>
        <v>29309.279999999995</v>
      </c>
      <c r="W10" s="90">
        <v>1.4999999999999999E-2</v>
      </c>
      <c r="X10" s="87">
        <f t="shared" si="1"/>
        <v>21981.959999999995</v>
      </c>
      <c r="Y10" s="68" t="s">
        <v>1939</v>
      </c>
      <c r="Z10" s="68" t="s">
        <v>1294</v>
      </c>
    </row>
    <row r="11" spans="1:26" ht="18.75" customHeight="1" x14ac:dyDescent="0.2">
      <c r="A11" s="68">
        <v>9</v>
      </c>
      <c r="B11" s="68" t="s">
        <v>26</v>
      </c>
      <c r="C11" s="68" t="s">
        <v>1940</v>
      </c>
      <c r="D11" s="72">
        <v>42710</v>
      </c>
      <c r="E11" s="71" t="s">
        <v>1941</v>
      </c>
      <c r="F11" s="72">
        <v>42704</v>
      </c>
      <c r="G11" s="68"/>
      <c r="H11" s="83" t="s">
        <v>76</v>
      </c>
      <c r="I11" s="68"/>
      <c r="J11" s="75"/>
      <c r="K11" s="68" t="s">
        <v>31</v>
      </c>
      <c r="L11" s="68"/>
      <c r="M11" s="83" t="s">
        <v>44</v>
      </c>
      <c r="N11" s="92">
        <v>16</v>
      </c>
      <c r="O11" s="68" t="s">
        <v>34</v>
      </c>
      <c r="P11" s="68" t="s">
        <v>54</v>
      </c>
      <c r="Q11" s="68" t="s">
        <v>45</v>
      </c>
      <c r="R11" s="85">
        <v>20625.03</v>
      </c>
      <c r="S11" s="93">
        <v>67.099999999999994</v>
      </c>
      <c r="T11" s="91">
        <f t="shared" si="2"/>
        <v>1383939.5129999998</v>
      </c>
      <c r="U11" s="94">
        <v>0.02</v>
      </c>
      <c r="V11" s="95">
        <f t="shared" si="0"/>
        <v>27678.790259999998</v>
      </c>
      <c r="W11" s="90">
        <v>1.4999999999999999E-2</v>
      </c>
      <c r="X11" s="87">
        <f t="shared" si="1"/>
        <v>20759.092694999996</v>
      </c>
      <c r="Y11" s="68" t="s">
        <v>1086</v>
      </c>
      <c r="Z11" s="68" t="s">
        <v>1222</v>
      </c>
    </row>
    <row r="12" spans="1:26" ht="18.75" customHeight="1" x14ac:dyDescent="0.2">
      <c r="A12" s="68">
        <v>10</v>
      </c>
      <c r="B12" s="68" t="s">
        <v>26</v>
      </c>
      <c r="C12" s="68" t="s">
        <v>1942</v>
      </c>
      <c r="D12" s="72">
        <v>42709</v>
      </c>
      <c r="E12" s="71" t="s">
        <v>1943</v>
      </c>
      <c r="F12" s="72">
        <v>42709</v>
      </c>
      <c r="G12" s="68"/>
      <c r="H12" s="83" t="s">
        <v>1944</v>
      </c>
      <c r="I12" s="68"/>
      <c r="J12" s="68"/>
      <c r="K12" s="68" t="s">
        <v>1311</v>
      </c>
      <c r="L12" s="68"/>
      <c r="M12" s="83" t="s">
        <v>740</v>
      </c>
      <c r="N12" s="92">
        <v>2.5000000000000001E-2</v>
      </c>
      <c r="O12" s="68" t="s">
        <v>34</v>
      </c>
      <c r="P12" s="68" t="s">
        <v>54</v>
      </c>
      <c r="Q12" s="68" t="s">
        <v>45</v>
      </c>
      <c r="R12" s="85">
        <v>248.9</v>
      </c>
      <c r="S12" s="93">
        <v>67.099999999999994</v>
      </c>
      <c r="T12" s="91">
        <f>R12*S12</f>
        <v>16701.189999999999</v>
      </c>
      <c r="U12" s="88">
        <v>0.02</v>
      </c>
      <c r="V12" s="95">
        <f>T12*U12</f>
        <v>334.02379999999999</v>
      </c>
      <c r="W12" s="90">
        <v>1.4999999999999999E-2</v>
      </c>
      <c r="X12" s="87">
        <f t="shared" si="1"/>
        <v>250.51784999999998</v>
      </c>
      <c r="Y12" s="68" t="s">
        <v>1035</v>
      </c>
      <c r="Z12" s="68" t="s">
        <v>1222</v>
      </c>
    </row>
    <row r="13" spans="1:26" ht="18.75" customHeight="1" x14ac:dyDescent="0.2">
      <c r="A13" s="68">
        <v>11</v>
      </c>
      <c r="B13" s="68" t="s">
        <v>26</v>
      </c>
      <c r="C13" s="68" t="s">
        <v>1945</v>
      </c>
      <c r="D13" s="72">
        <v>42711</v>
      </c>
      <c r="E13" s="71" t="s">
        <v>1946</v>
      </c>
      <c r="F13" s="72">
        <v>42705</v>
      </c>
      <c r="G13" s="68"/>
      <c r="H13" s="83" t="s">
        <v>1947</v>
      </c>
      <c r="I13" s="68"/>
      <c r="J13" s="74"/>
      <c r="K13" s="68" t="s">
        <v>31</v>
      </c>
      <c r="L13" s="68"/>
      <c r="M13" s="83" t="s">
        <v>1254</v>
      </c>
      <c r="N13" s="92">
        <v>2</v>
      </c>
      <c r="O13" s="68" t="s">
        <v>34</v>
      </c>
      <c r="P13" s="68" t="s">
        <v>54</v>
      </c>
      <c r="Q13" s="68" t="s">
        <v>45</v>
      </c>
      <c r="R13" s="85">
        <v>9736.77</v>
      </c>
      <c r="S13" s="93">
        <v>67.099999999999994</v>
      </c>
      <c r="T13" s="91">
        <f t="shared" si="2"/>
        <v>653337.26699999999</v>
      </c>
      <c r="U13" s="94">
        <v>0.02</v>
      </c>
      <c r="V13" s="95">
        <f>T13*U13</f>
        <v>13066.745339999999</v>
      </c>
      <c r="W13" s="90">
        <v>1.4999999999999999E-2</v>
      </c>
      <c r="X13" s="87">
        <f t="shared" si="1"/>
        <v>9800.0590049999992</v>
      </c>
      <c r="Y13" s="68" t="s">
        <v>1255</v>
      </c>
      <c r="Z13" s="68" t="s">
        <v>1222</v>
      </c>
    </row>
    <row r="14" spans="1:26" ht="18.75" customHeight="1" x14ac:dyDescent="0.2">
      <c r="A14" s="68">
        <v>12</v>
      </c>
      <c r="B14" s="68" t="s">
        <v>26</v>
      </c>
      <c r="C14" s="68" t="s">
        <v>1945</v>
      </c>
      <c r="D14" s="72">
        <v>42711</v>
      </c>
      <c r="E14" s="71" t="s">
        <v>1946</v>
      </c>
      <c r="F14" s="72">
        <v>42705</v>
      </c>
      <c r="G14" s="68"/>
      <c r="H14" s="83" t="s">
        <v>1947</v>
      </c>
      <c r="I14" s="68"/>
      <c r="J14" s="74"/>
      <c r="K14" s="68" t="s">
        <v>31</v>
      </c>
      <c r="L14" s="68"/>
      <c r="M14" s="83" t="s">
        <v>1254</v>
      </c>
      <c r="N14" s="92">
        <v>2</v>
      </c>
      <c r="O14" s="68" t="s">
        <v>34</v>
      </c>
      <c r="P14" s="68" t="s">
        <v>54</v>
      </c>
      <c r="Q14" s="68" t="s">
        <v>45</v>
      </c>
      <c r="R14" s="85">
        <v>9736.77</v>
      </c>
      <c r="S14" s="93">
        <v>67.099999999999994</v>
      </c>
      <c r="T14" s="91">
        <f t="shared" si="2"/>
        <v>653337.26699999999</v>
      </c>
      <c r="U14" s="94">
        <v>0.02</v>
      </c>
      <c r="V14" s="95">
        <f>T14*U14</f>
        <v>13066.745339999999</v>
      </c>
      <c r="W14" s="90">
        <v>1.4999999999999999E-2</v>
      </c>
      <c r="X14" s="87">
        <f t="shared" si="1"/>
        <v>9800.0590049999992</v>
      </c>
      <c r="Y14" s="68" t="s">
        <v>1255</v>
      </c>
      <c r="Z14" s="68" t="s">
        <v>1222</v>
      </c>
    </row>
    <row r="15" spans="1:26" ht="18.75" customHeight="1" x14ac:dyDescent="0.2">
      <c r="A15" s="68">
        <v>13</v>
      </c>
      <c r="B15" s="68" t="s">
        <v>26</v>
      </c>
      <c r="C15" s="68" t="s">
        <v>1948</v>
      </c>
      <c r="D15" s="72">
        <v>42710</v>
      </c>
      <c r="E15" s="71" t="s">
        <v>1949</v>
      </c>
      <c r="F15" s="72">
        <v>42706</v>
      </c>
      <c r="G15" s="68"/>
      <c r="H15" s="83" t="s">
        <v>1950</v>
      </c>
      <c r="I15" s="68"/>
      <c r="J15" s="75"/>
      <c r="K15" s="68" t="s">
        <v>133</v>
      </c>
      <c r="L15" s="68"/>
      <c r="M15" s="83" t="s">
        <v>1951</v>
      </c>
      <c r="N15" s="92">
        <v>24</v>
      </c>
      <c r="O15" s="68" t="s">
        <v>34</v>
      </c>
      <c r="P15" s="68" t="s">
        <v>54</v>
      </c>
      <c r="Q15" s="68" t="s">
        <v>45</v>
      </c>
      <c r="R15" s="85">
        <v>23407</v>
      </c>
      <c r="S15" s="93">
        <v>67.099999999999994</v>
      </c>
      <c r="T15" s="91">
        <f t="shared" si="2"/>
        <v>1570609.7</v>
      </c>
      <c r="U15" s="88">
        <v>0.02</v>
      </c>
      <c r="V15" s="95">
        <f t="shared" si="0"/>
        <v>31412.194</v>
      </c>
      <c r="W15" s="90">
        <v>1.4999999999999999E-2</v>
      </c>
      <c r="X15" s="87">
        <f t="shared" si="1"/>
        <v>23559.145499999999</v>
      </c>
      <c r="Y15" s="68" t="s">
        <v>1952</v>
      </c>
      <c r="Z15" s="68" t="s">
        <v>1294</v>
      </c>
    </row>
    <row r="16" spans="1:26" ht="18.75" customHeight="1" x14ac:dyDescent="0.2">
      <c r="A16" s="68">
        <v>14</v>
      </c>
      <c r="B16" s="68" t="s">
        <v>26</v>
      </c>
      <c r="C16" s="68" t="s">
        <v>1948</v>
      </c>
      <c r="D16" s="72">
        <v>42710</v>
      </c>
      <c r="E16" s="71" t="s">
        <v>1949</v>
      </c>
      <c r="F16" s="72">
        <v>42706</v>
      </c>
      <c r="G16" s="68"/>
      <c r="H16" s="83" t="s">
        <v>1950</v>
      </c>
      <c r="I16" s="68"/>
      <c r="J16" s="75"/>
      <c r="K16" s="68" t="s">
        <v>133</v>
      </c>
      <c r="L16" s="68"/>
      <c r="M16" s="83" t="s">
        <v>1951</v>
      </c>
      <c r="N16" s="92">
        <v>24</v>
      </c>
      <c r="O16" s="68" t="s">
        <v>34</v>
      </c>
      <c r="P16" s="68" t="s">
        <v>54</v>
      </c>
      <c r="Q16" s="68" t="s">
        <v>45</v>
      </c>
      <c r="R16" s="85">
        <v>23407</v>
      </c>
      <c r="S16" s="93">
        <v>67.099999999999994</v>
      </c>
      <c r="T16" s="91">
        <f t="shared" si="2"/>
        <v>1570609.7</v>
      </c>
      <c r="U16" s="88">
        <v>0.02</v>
      </c>
      <c r="V16" s="95">
        <f t="shared" si="0"/>
        <v>31412.194</v>
      </c>
      <c r="W16" s="90">
        <v>1.4999999999999999E-2</v>
      </c>
      <c r="X16" s="87">
        <f t="shared" si="1"/>
        <v>23559.145499999999</v>
      </c>
      <c r="Y16" s="68" t="s">
        <v>1952</v>
      </c>
      <c r="Z16" s="68" t="s">
        <v>1294</v>
      </c>
    </row>
    <row r="17" spans="1:26" ht="18.75" customHeight="1" x14ac:dyDescent="0.2">
      <c r="A17" s="68">
        <v>15</v>
      </c>
      <c r="B17" s="68" t="s">
        <v>26</v>
      </c>
      <c r="C17" s="68" t="s">
        <v>1953</v>
      </c>
      <c r="D17" s="72">
        <v>42710</v>
      </c>
      <c r="E17" s="71" t="s">
        <v>1954</v>
      </c>
      <c r="F17" s="72">
        <v>42706</v>
      </c>
      <c r="G17" s="68"/>
      <c r="H17" s="83" t="s">
        <v>919</v>
      </c>
      <c r="I17" s="74"/>
      <c r="J17" s="75"/>
      <c r="K17" s="68" t="s">
        <v>58</v>
      </c>
      <c r="L17" s="68"/>
      <c r="M17" s="83" t="s">
        <v>59</v>
      </c>
      <c r="N17" s="92">
        <v>6</v>
      </c>
      <c r="O17" s="68" t="s">
        <v>34</v>
      </c>
      <c r="P17" s="68" t="s">
        <v>35</v>
      </c>
      <c r="Q17" s="68" t="s">
        <v>45</v>
      </c>
      <c r="R17" s="85">
        <v>8187</v>
      </c>
      <c r="S17" s="93">
        <v>67.7</v>
      </c>
      <c r="T17" s="91">
        <f t="shared" si="2"/>
        <v>554259.9</v>
      </c>
      <c r="U17" s="94">
        <v>0.02</v>
      </c>
      <c r="V17" s="95">
        <f t="shared" si="0"/>
        <v>11085.198</v>
      </c>
      <c r="W17" s="90">
        <v>1.4999999999999999E-2</v>
      </c>
      <c r="X17" s="87">
        <f t="shared" si="1"/>
        <v>8313.8984999999993</v>
      </c>
      <c r="Y17" s="68" t="s">
        <v>1086</v>
      </c>
      <c r="Z17" s="68" t="s">
        <v>1222</v>
      </c>
    </row>
    <row r="18" spans="1:26" ht="18.75" customHeight="1" x14ac:dyDescent="0.2">
      <c r="A18" s="68">
        <v>16</v>
      </c>
      <c r="B18" s="68" t="s">
        <v>26</v>
      </c>
      <c r="C18" s="68" t="s">
        <v>1953</v>
      </c>
      <c r="D18" s="72">
        <v>42710</v>
      </c>
      <c r="E18" s="71" t="s">
        <v>1954</v>
      </c>
      <c r="F18" s="72">
        <v>42706</v>
      </c>
      <c r="G18" s="68"/>
      <c r="H18" s="83" t="s">
        <v>919</v>
      </c>
      <c r="I18" s="74"/>
      <c r="J18" s="75"/>
      <c r="K18" s="68" t="s">
        <v>31</v>
      </c>
      <c r="L18" s="68"/>
      <c r="M18" s="83" t="s">
        <v>44</v>
      </c>
      <c r="N18" s="92">
        <v>10</v>
      </c>
      <c r="O18" s="68" t="s">
        <v>34</v>
      </c>
      <c r="P18" s="68" t="s">
        <v>35</v>
      </c>
      <c r="Q18" s="68" t="s">
        <v>45</v>
      </c>
      <c r="R18" s="85">
        <v>13145</v>
      </c>
      <c r="S18" s="93">
        <v>67.7</v>
      </c>
      <c r="T18" s="91">
        <f t="shared" si="2"/>
        <v>889916.5</v>
      </c>
      <c r="U18" s="94">
        <v>0.02</v>
      </c>
      <c r="V18" s="95">
        <f t="shared" si="0"/>
        <v>17798.330000000002</v>
      </c>
      <c r="W18" s="90">
        <v>1.4999999999999999E-2</v>
      </c>
      <c r="X18" s="87">
        <f t="shared" si="1"/>
        <v>13348.747499999999</v>
      </c>
      <c r="Y18" s="68" t="s">
        <v>1086</v>
      </c>
      <c r="Z18" s="68" t="s">
        <v>1222</v>
      </c>
    </row>
    <row r="19" spans="1:26" ht="18.75" customHeight="1" x14ac:dyDescent="0.2">
      <c r="A19" s="68">
        <v>17</v>
      </c>
      <c r="B19" s="68" t="s">
        <v>26</v>
      </c>
      <c r="C19" s="68" t="s">
        <v>1955</v>
      </c>
      <c r="D19" s="72">
        <v>42715</v>
      </c>
      <c r="E19" s="71" t="s">
        <v>1956</v>
      </c>
      <c r="F19" s="72">
        <v>42707</v>
      </c>
      <c r="G19" s="68"/>
      <c r="H19" s="83" t="s">
        <v>76</v>
      </c>
      <c r="I19" s="68"/>
      <c r="J19" s="75"/>
      <c r="K19" s="68" t="s">
        <v>31</v>
      </c>
      <c r="L19" s="68"/>
      <c r="M19" s="83" t="s">
        <v>44</v>
      </c>
      <c r="N19" s="92">
        <v>15</v>
      </c>
      <c r="O19" s="68" t="s">
        <v>34</v>
      </c>
      <c r="P19" s="68" t="s">
        <v>54</v>
      </c>
      <c r="Q19" s="68" t="s">
        <v>45</v>
      </c>
      <c r="R19" s="85">
        <v>19793.189999999999</v>
      </c>
      <c r="S19" s="93">
        <v>67.7</v>
      </c>
      <c r="T19" s="91">
        <f t="shared" si="2"/>
        <v>1339998.963</v>
      </c>
      <c r="U19" s="94">
        <v>0.02</v>
      </c>
      <c r="V19" s="95">
        <f t="shared" si="0"/>
        <v>26799.97926</v>
      </c>
      <c r="W19" s="90">
        <v>1.4999999999999999E-2</v>
      </c>
      <c r="X19" s="87">
        <f t="shared" si="1"/>
        <v>20099.984444999998</v>
      </c>
      <c r="Y19" s="68" t="s">
        <v>1957</v>
      </c>
      <c r="Z19" s="68" t="s">
        <v>1222</v>
      </c>
    </row>
    <row r="20" spans="1:26" ht="18.75" customHeight="1" x14ac:dyDescent="0.2">
      <c r="A20" s="68">
        <v>18</v>
      </c>
      <c r="B20" s="68" t="s">
        <v>26</v>
      </c>
      <c r="C20" s="68" t="s">
        <v>1955</v>
      </c>
      <c r="D20" s="72">
        <v>42715</v>
      </c>
      <c r="E20" s="71" t="s">
        <v>1956</v>
      </c>
      <c r="F20" s="72">
        <v>42707</v>
      </c>
      <c r="G20" s="68"/>
      <c r="H20" s="83" t="s">
        <v>76</v>
      </c>
      <c r="I20" s="68"/>
      <c r="J20" s="75"/>
      <c r="K20" s="68" t="s">
        <v>31</v>
      </c>
      <c r="L20" s="68"/>
      <c r="M20" s="83" t="s">
        <v>44</v>
      </c>
      <c r="N20" s="92">
        <v>15</v>
      </c>
      <c r="O20" s="68" t="s">
        <v>34</v>
      </c>
      <c r="P20" s="68" t="s">
        <v>54</v>
      </c>
      <c r="Q20" s="68" t="s">
        <v>45</v>
      </c>
      <c r="R20" s="85">
        <v>19793.189999999999</v>
      </c>
      <c r="S20" s="93">
        <v>67.7</v>
      </c>
      <c r="T20" s="91">
        <f t="shared" si="2"/>
        <v>1339998.963</v>
      </c>
      <c r="U20" s="94">
        <v>0.02</v>
      </c>
      <c r="V20" s="95">
        <f t="shared" si="0"/>
        <v>26799.97926</v>
      </c>
      <c r="W20" s="90">
        <v>1.4999999999999999E-2</v>
      </c>
      <c r="X20" s="87">
        <f t="shared" si="1"/>
        <v>20099.984444999998</v>
      </c>
      <c r="Y20" s="68" t="s">
        <v>1957</v>
      </c>
      <c r="Z20" s="68" t="s">
        <v>1222</v>
      </c>
    </row>
    <row r="21" spans="1:26" ht="18.75" customHeight="1" x14ac:dyDescent="0.2">
      <c r="A21" s="68">
        <v>19</v>
      </c>
      <c r="B21" s="68" t="s">
        <v>26</v>
      </c>
      <c r="C21" s="68" t="s">
        <v>1958</v>
      </c>
      <c r="D21" s="72">
        <v>42711</v>
      </c>
      <c r="E21" s="71" t="s">
        <v>1959</v>
      </c>
      <c r="F21" s="72">
        <v>42706</v>
      </c>
      <c r="G21" s="68"/>
      <c r="H21" s="83" t="s">
        <v>599</v>
      </c>
      <c r="I21" s="68"/>
      <c r="J21" s="75"/>
      <c r="K21" s="68" t="s">
        <v>31</v>
      </c>
      <c r="L21" s="68"/>
      <c r="M21" s="83" t="s">
        <v>44</v>
      </c>
      <c r="N21" s="92">
        <v>24</v>
      </c>
      <c r="O21" s="68" t="s">
        <v>34</v>
      </c>
      <c r="P21" s="68" t="s">
        <v>54</v>
      </c>
      <c r="Q21" s="68" t="s">
        <v>45</v>
      </c>
      <c r="R21" s="85">
        <v>32558.87</v>
      </c>
      <c r="S21" s="93">
        <v>67.7</v>
      </c>
      <c r="T21" s="91">
        <f t="shared" si="2"/>
        <v>2204235.4989999998</v>
      </c>
      <c r="U21" s="94">
        <v>0.02</v>
      </c>
      <c r="V21" s="95">
        <f t="shared" si="0"/>
        <v>44084.70998</v>
      </c>
      <c r="W21" s="90">
        <v>1.4999999999999999E-2</v>
      </c>
      <c r="X21" s="87">
        <f t="shared" si="1"/>
        <v>33063.532484999996</v>
      </c>
      <c r="Y21" s="68" t="s">
        <v>988</v>
      </c>
      <c r="Z21" s="68" t="s">
        <v>1222</v>
      </c>
    </row>
    <row r="22" spans="1:26" ht="18.75" customHeight="1" x14ac:dyDescent="0.2">
      <c r="A22" s="68">
        <v>20</v>
      </c>
      <c r="B22" s="68" t="s">
        <v>26</v>
      </c>
      <c r="C22" s="68" t="s">
        <v>1960</v>
      </c>
      <c r="D22" s="72">
        <v>42711</v>
      </c>
      <c r="E22" s="71" t="s">
        <v>1961</v>
      </c>
      <c r="F22" s="72">
        <v>42707</v>
      </c>
      <c r="G22" s="68"/>
      <c r="H22" s="83" t="s">
        <v>599</v>
      </c>
      <c r="I22" s="68"/>
      <c r="J22" s="75"/>
      <c r="K22" s="68" t="s">
        <v>31</v>
      </c>
      <c r="L22" s="68"/>
      <c r="M22" s="83" t="s">
        <v>44</v>
      </c>
      <c r="N22" s="92">
        <v>24</v>
      </c>
      <c r="O22" s="68" t="s">
        <v>34</v>
      </c>
      <c r="P22" s="68" t="s">
        <v>54</v>
      </c>
      <c r="Q22" s="68" t="s">
        <v>45</v>
      </c>
      <c r="R22" s="85">
        <v>32558.87</v>
      </c>
      <c r="S22" s="93">
        <v>67.7</v>
      </c>
      <c r="T22" s="91">
        <f t="shared" si="2"/>
        <v>2204235.4989999998</v>
      </c>
      <c r="U22" s="94">
        <v>0.02</v>
      </c>
      <c r="V22" s="95">
        <f t="shared" si="0"/>
        <v>44084.70998</v>
      </c>
      <c r="W22" s="90">
        <v>1.4999999999999999E-2</v>
      </c>
      <c r="X22" s="87">
        <f t="shared" si="1"/>
        <v>33063.532484999996</v>
      </c>
      <c r="Y22" s="68" t="s">
        <v>988</v>
      </c>
      <c r="Z22" s="68" t="s">
        <v>1222</v>
      </c>
    </row>
    <row r="23" spans="1:26" ht="18.75" customHeight="1" x14ac:dyDescent="0.2">
      <c r="A23" s="68">
        <v>21</v>
      </c>
      <c r="B23" s="68" t="s">
        <v>26</v>
      </c>
      <c r="C23" s="68" t="s">
        <v>1962</v>
      </c>
      <c r="D23" s="72">
        <v>42710</v>
      </c>
      <c r="E23" s="71" t="s">
        <v>1963</v>
      </c>
      <c r="F23" s="72">
        <v>42706</v>
      </c>
      <c r="G23" s="68"/>
      <c r="H23" s="83" t="s">
        <v>1190</v>
      </c>
      <c r="I23" s="68"/>
      <c r="J23" s="75"/>
      <c r="K23" s="68" t="s">
        <v>31</v>
      </c>
      <c r="L23" s="68"/>
      <c r="M23" s="83" t="s">
        <v>33</v>
      </c>
      <c r="N23" s="92">
        <v>18.5</v>
      </c>
      <c r="O23" s="68" t="s">
        <v>34</v>
      </c>
      <c r="P23" s="68" t="s">
        <v>35</v>
      </c>
      <c r="Q23" s="68" t="s">
        <v>36</v>
      </c>
      <c r="R23" s="85">
        <v>2741112</v>
      </c>
      <c r="S23" s="93">
        <v>1</v>
      </c>
      <c r="T23" s="91">
        <f t="shared" si="2"/>
        <v>2741112</v>
      </c>
      <c r="U23" s="94">
        <v>0.02</v>
      </c>
      <c r="V23" s="95">
        <f t="shared" si="0"/>
        <v>54822.239999999998</v>
      </c>
      <c r="W23" s="90">
        <v>1.4999999999999999E-2</v>
      </c>
      <c r="X23" s="87">
        <f t="shared" si="1"/>
        <v>41116.68</v>
      </c>
      <c r="Y23" s="68" t="s">
        <v>1108</v>
      </c>
      <c r="Z23" s="68" t="s">
        <v>1222</v>
      </c>
    </row>
    <row r="24" spans="1:26" ht="18.75" customHeight="1" x14ac:dyDescent="0.2">
      <c r="A24" s="68">
        <v>22</v>
      </c>
      <c r="B24" s="68" t="s">
        <v>26</v>
      </c>
      <c r="C24" s="68" t="s">
        <v>1962</v>
      </c>
      <c r="D24" s="72">
        <v>42710</v>
      </c>
      <c r="E24" s="71" t="s">
        <v>1963</v>
      </c>
      <c r="F24" s="72">
        <v>42706</v>
      </c>
      <c r="G24" s="68"/>
      <c r="H24" s="83" t="s">
        <v>1190</v>
      </c>
      <c r="I24" s="68"/>
      <c r="J24" s="75"/>
      <c r="K24" s="68" t="s">
        <v>31</v>
      </c>
      <c r="L24" s="68"/>
      <c r="M24" s="83" t="s">
        <v>33</v>
      </c>
      <c r="N24" s="92">
        <v>19.079999999999998</v>
      </c>
      <c r="O24" s="68" t="s">
        <v>34</v>
      </c>
      <c r="P24" s="68" t="s">
        <v>35</v>
      </c>
      <c r="Q24" s="68" t="s">
        <v>36</v>
      </c>
      <c r="R24" s="85">
        <v>2827898.56</v>
      </c>
      <c r="S24" s="93">
        <v>1</v>
      </c>
      <c r="T24" s="91">
        <f t="shared" si="2"/>
        <v>2827898.56</v>
      </c>
      <c r="U24" s="94">
        <v>0.02</v>
      </c>
      <c r="V24" s="95">
        <f t="shared" si="0"/>
        <v>56557.9712</v>
      </c>
      <c r="W24" s="90">
        <v>1.4999999999999999E-2</v>
      </c>
      <c r="X24" s="87">
        <f t="shared" si="1"/>
        <v>42418.4784</v>
      </c>
      <c r="Y24" s="68" t="s">
        <v>1108</v>
      </c>
      <c r="Z24" s="68" t="s">
        <v>1222</v>
      </c>
    </row>
    <row r="25" spans="1:26" ht="18.75" customHeight="1" x14ac:dyDescent="0.2">
      <c r="A25" s="68">
        <v>23</v>
      </c>
      <c r="B25" s="68" t="s">
        <v>26</v>
      </c>
      <c r="C25" s="68" t="s">
        <v>1962</v>
      </c>
      <c r="D25" s="72">
        <v>42710</v>
      </c>
      <c r="E25" s="71" t="s">
        <v>1963</v>
      </c>
      <c r="F25" s="72">
        <v>42706</v>
      </c>
      <c r="G25" s="68"/>
      <c r="H25" s="83" t="s">
        <v>1190</v>
      </c>
      <c r="I25" s="68"/>
      <c r="J25" s="75"/>
      <c r="K25" s="68" t="s">
        <v>31</v>
      </c>
      <c r="L25" s="68"/>
      <c r="M25" s="83" t="s">
        <v>33</v>
      </c>
      <c r="N25" s="92">
        <v>18.88</v>
      </c>
      <c r="O25" s="68" t="s">
        <v>34</v>
      </c>
      <c r="P25" s="68" t="s">
        <v>35</v>
      </c>
      <c r="Q25" s="68" t="s">
        <v>36</v>
      </c>
      <c r="R25" s="85">
        <v>2797972.16</v>
      </c>
      <c r="S25" s="93">
        <v>1</v>
      </c>
      <c r="T25" s="91">
        <f t="shared" si="2"/>
        <v>2797972.16</v>
      </c>
      <c r="U25" s="94">
        <v>0.02</v>
      </c>
      <c r="V25" s="95">
        <f t="shared" si="0"/>
        <v>55959.443200000002</v>
      </c>
      <c r="W25" s="90">
        <v>1.4999999999999999E-2</v>
      </c>
      <c r="X25" s="87">
        <f t="shared" si="1"/>
        <v>41969.582399999999</v>
      </c>
      <c r="Y25" s="68" t="s">
        <v>1108</v>
      </c>
      <c r="Z25" s="68" t="s">
        <v>1222</v>
      </c>
    </row>
    <row r="26" spans="1:26" ht="18.75" customHeight="1" x14ac:dyDescent="0.2">
      <c r="A26" s="68">
        <v>24</v>
      </c>
      <c r="B26" s="68" t="s">
        <v>26</v>
      </c>
      <c r="C26" s="68" t="s">
        <v>1962</v>
      </c>
      <c r="D26" s="72">
        <v>42710</v>
      </c>
      <c r="E26" s="71" t="s">
        <v>1963</v>
      </c>
      <c r="F26" s="72">
        <v>42706</v>
      </c>
      <c r="G26" s="68"/>
      <c r="H26" s="83" t="s">
        <v>1190</v>
      </c>
      <c r="I26" s="68"/>
      <c r="J26" s="75"/>
      <c r="K26" s="68" t="s">
        <v>31</v>
      </c>
      <c r="L26" s="68"/>
      <c r="M26" s="83" t="s">
        <v>33</v>
      </c>
      <c r="N26" s="92">
        <v>18.920000000000002</v>
      </c>
      <c r="O26" s="68" t="s">
        <v>34</v>
      </c>
      <c r="P26" s="68" t="s">
        <v>35</v>
      </c>
      <c r="Q26" s="68" t="s">
        <v>36</v>
      </c>
      <c r="R26" s="85">
        <v>2803957.44</v>
      </c>
      <c r="S26" s="93">
        <v>1</v>
      </c>
      <c r="T26" s="91">
        <f t="shared" si="2"/>
        <v>2803957.44</v>
      </c>
      <c r="U26" s="94">
        <v>0.02</v>
      </c>
      <c r="V26" s="95">
        <f t="shared" si="0"/>
        <v>56079.148800000003</v>
      </c>
      <c r="W26" s="90">
        <v>1.4999999999999999E-2</v>
      </c>
      <c r="X26" s="87">
        <f t="shared" si="1"/>
        <v>42059.361599999997</v>
      </c>
      <c r="Y26" s="68" t="s">
        <v>1108</v>
      </c>
      <c r="Z26" s="68" t="s">
        <v>1222</v>
      </c>
    </row>
    <row r="27" spans="1:26" ht="18.75" customHeight="1" x14ac:dyDescent="0.2">
      <c r="A27" s="68">
        <v>25</v>
      </c>
      <c r="B27" s="68" t="s">
        <v>26</v>
      </c>
      <c r="C27" s="68" t="s">
        <v>1962</v>
      </c>
      <c r="D27" s="72">
        <v>42710</v>
      </c>
      <c r="E27" s="71" t="s">
        <v>1963</v>
      </c>
      <c r="F27" s="72">
        <v>42706</v>
      </c>
      <c r="G27" s="68"/>
      <c r="H27" s="83" t="s">
        <v>1190</v>
      </c>
      <c r="I27" s="68"/>
      <c r="J27" s="75"/>
      <c r="K27" s="68" t="s">
        <v>31</v>
      </c>
      <c r="L27" s="68"/>
      <c r="M27" s="83" t="s">
        <v>33</v>
      </c>
      <c r="N27" s="92">
        <v>18.850000000000001</v>
      </c>
      <c r="O27" s="68" t="s">
        <v>34</v>
      </c>
      <c r="P27" s="68" t="s">
        <v>35</v>
      </c>
      <c r="Q27" s="68" t="s">
        <v>36</v>
      </c>
      <c r="R27" s="85">
        <v>2793483.2</v>
      </c>
      <c r="S27" s="93">
        <v>1</v>
      </c>
      <c r="T27" s="91">
        <f t="shared" si="2"/>
        <v>2793483.2</v>
      </c>
      <c r="U27" s="94">
        <v>0.02</v>
      </c>
      <c r="V27" s="95">
        <f t="shared" si="0"/>
        <v>55869.664000000004</v>
      </c>
      <c r="W27" s="90">
        <v>1.4999999999999999E-2</v>
      </c>
      <c r="X27" s="87">
        <f t="shared" si="1"/>
        <v>41902.248</v>
      </c>
      <c r="Y27" s="68" t="s">
        <v>1108</v>
      </c>
      <c r="Z27" s="68" t="s">
        <v>1222</v>
      </c>
    </row>
    <row r="28" spans="1:26" ht="18.75" customHeight="1" x14ac:dyDescent="0.2">
      <c r="A28" s="68">
        <v>26</v>
      </c>
      <c r="B28" s="68" t="s">
        <v>26</v>
      </c>
      <c r="C28" s="68" t="s">
        <v>1962</v>
      </c>
      <c r="D28" s="72">
        <v>42710</v>
      </c>
      <c r="E28" s="71" t="s">
        <v>1963</v>
      </c>
      <c r="F28" s="72">
        <v>42706</v>
      </c>
      <c r="G28" s="68"/>
      <c r="H28" s="83" t="s">
        <v>1190</v>
      </c>
      <c r="I28" s="68"/>
      <c r="J28" s="75"/>
      <c r="K28" s="68" t="s">
        <v>31</v>
      </c>
      <c r="L28" s="68"/>
      <c r="M28" s="83" t="s">
        <v>33</v>
      </c>
      <c r="N28" s="92">
        <v>19.04</v>
      </c>
      <c r="O28" s="68" t="s">
        <v>34</v>
      </c>
      <c r="P28" s="68" t="s">
        <v>35</v>
      </c>
      <c r="Q28" s="68" t="s">
        <v>36</v>
      </c>
      <c r="R28" s="85">
        <v>2821913.28</v>
      </c>
      <c r="S28" s="93">
        <v>1</v>
      </c>
      <c r="T28" s="91">
        <f t="shared" si="2"/>
        <v>2821913.28</v>
      </c>
      <c r="U28" s="94">
        <v>0.02</v>
      </c>
      <c r="V28" s="95">
        <f t="shared" si="0"/>
        <v>56438.265599999999</v>
      </c>
      <c r="W28" s="90">
        <v>1.4999999999999999E-2</v>
      </c>
      <c r="X28" s="87">
        <f t="shared" si="1"/>
        <v>42328.699199999995</v>
      </c>
      <c r="Y28" s="68" t="s">
        <v>1108</v>
      </c>
      <c r="Z28" s="68" t="s">
        <v>1222</v>
      </c>
    </row>
    <row r="29" spans="1:26" ht="18.75" customHeight="1" x14ac:dyDescent="0.2">
      <c r="A29" s="68">
        <v>27</v>
      </c>
      <c r="B29" s="68" t="s">
        <v>26</v>
      </c>
      <c r="C29" s="68" t="s">
        <v>1962</v>
      </c>
      <c r="D29" s="72">
        <v>42710</v>
      </c>
      <c r="E29" s="71" t="s">
        <v>1963</v>
      </c>
      <c r="F29" s="72">
        <v>42706</v>
      </c>
      <c r="G29" s="68"/>
      <c r="H29" s="83" t="s">
        <v>1190</v>
      </c>
      <c r="I29" s="68"/>
      <c r="J29" s="75"/>
      <c r="K29" s="68" t="s">
        <v>31</v>
      </c>
      <c r="L29" s="68"/>
      <c r="M29" s="83" t="s">
        <v>33</v>
      </c>
      <c r="N29" s="92">
        <v>18.32</v>
      </c>
      <c r="O29" s="68" t="s">
        <v>34</v>
      </c>
      <c r="P29" s="68" t="s">
        <v>35</v>
      </c>
      <c r="Q29" s="68" t="s">
        <v>36</v>
      </c>
      <c r="R29" s="85">
        <v>2714178.24</v>
      </c>
      <c r="S29" s="93">
        <v>1</v>
      </c>
      <c r="T29" s="91">
        <f t="shared" si="2"/>
        <v>2714178.24</v>
      </c>
      <c r="U29" s="94">
        <v>0.02</v>
      </c>
      <c r="V29" s="95">
        <f t="shared" si="0"/>
        <v>54283.564800000007</v>
      </c>
      <c r="W29" s="90">
        <v>1.4999999999999999E-2</v>
      </c>
      <c r="X29" s="87">
        <f t="shared" si="1"/>
        <v>40712.673600000002</v>
      </c>
      <c r="Y29" s="68" t="s">
        <v>1108</v>
      </c>
      <c r="Z29" s="68" t="s">
        <v>1222</v>
      </c>
    </row>
    <row r="30" spans="1:26" ht="18.75" customHeight="1" x14ac:dyDescent="0.2">
      <c r="A30" s="68">
        <v>28</v>
      </c>
      <c r="B30" s="68" t="s">
        <v>26</v>
      </c>
      <c r="C30" s="68" t="s">
        <v>1962</v>
      </c>
      <c r="D30" s="72">
        <v>42710</v>
      </c>
      <c r="E30" s="71" t="s">
        <v>1963</v>
      </c>
      <c r="F30" s="72">
        <v>42706</v>
      </c>
      <c r="G30" s="68"/>
      <c r="H30" s="83" t="s">
        <v>1190</v>
      </c>
      <c r="I30" s="68"/>
      <c r="J30" s="75"/>
      <c r="K30" s="68" t="s">
        <v>31</v>
      </c>
      <c r="L30" s="68"/>
      <c r="M30" s="83" t="s">
        <v>33</v>
      </c>
      <c r="N30" s="92">
        <v>18.690000000000001</v>
      </c>
      <c r="O30" s="68" t="s">
        <v>34</v>
      </c>
      <c r="P30" s="68" t="s">
        <v>35</v>
      </c>
      <c r="Q30" s="68" t="s">
        <v>36</v>
      </c>
      <c r="R30" s="85">
        <v>2769542.08</v>
      </c>
      <c r="S30" s="93">
        <v>1</v>
      </c>
      <c r="T30" s="91">
        <f t="shared" si="2"/>
        <v>2769542.08</v>
      </c>
      <c r="U30" s="94">
        <v>0.02</v>
      </c>
      <c r="V30" s="95">
        <f t="shared" si="0"/>
        <v>55390.8416</v>
      </c>
      <c r="W30" s="90">
        <v>1.4999999999999999E-2</v>
      </c>
      <c r="X30" s="87">
        <f t="shared" si="1"/>
        <v>41543.131199999996</v>
      </c>
      <c r="Y30" s="68" t="s">
        <v>1108</v>
      </c>
      <c r="Z30" s="68" t="s">
        <v>1222</v>
      </c>
    </row>
    <row r="31" spans="1:26" ht="18.75" customHeight="1" x14ac:dyDescent="0.2">
      <c r="A31" s="68">
        <v>29</v>
      </c>
      <c r="B31" s="68" t="s">
        <v>26</v>
      </c>
      <c r="C31" s="68" t="s">
        <v>1962</v>
      </c>
      <c r="D31" s="72">
        <v>42710</v>
      </c>
      <c r="E31" s="71" t="s">
        <v>1963</v>
      </c>
      <c r="F31" s="72">
        <v>42706</v>
      </c>
      <c r="G31" s="68"/>
      <c r="H31" s="83" t="s">
        <v>1190</v>
      </c>
      <c r="I31" s="68"/>
      <c r="J31" s="75"/>
      <c r="K31" s="68" t="s">
        <v>31</v>
      </c>
      <c r="L31" s="68"/>
      <c r="M31" s="83" t="s">
        <v>33</v>
      </c>
      <c r="N31" s="92">
        <v>18.95</v>
      </c>
      <c r="O31" s="68" t="s">
        <v>34</v>
      </c>
      <c r="P31" s="68" t="s">
        <v>35</v>
      </c>
      <c r="Q31" s="68" t="s">
        <v>36</v>
      </c>
      <c r="R31" s="85">
        <v>2808446.4</v>
      </c>
      <c r="S31" s="93">
        <v>1</v>
      </c>
      <c r="T31" s="91">
        <f t="shared" si="2"/>
        <v>2808446.4</v>
      </c>
      <c r="U31" s="94">
        <v>0.02</v>
      </c>
      <c r="V31" s="95">
        <f t="shared" si="0"/>
        <v>56168.928</v>
      </c>
      <c r="W31" s="90">
        <v>1.4999999999999999E-2</v>
      </c>
      <c r="X31" s="87">
        <f t="shared" si="1"/>
        <v>42126.695999999996</v>
      </c>
      <c r="Y31" s="68" t="s">
        <v>1108</v>
      </c>
      <c r="Z31" s="68" t="s">
        <v>1222</v>
      </c>
    </row>
    <row r="32" spans="1:26" ht="18.75" customHeight="1" x14ac:dyDescent="0.2">
      <c r="A32" s="68">
        <v>30</v>
      </c>
      <c r="B32" s="68" t="s">
        <v>26</v>
      </c>
      <c r="C32" s="68" t="s">
        <v>1962</v>
      </c>
      <c r="D32" s="72">
        <v>42710</v>
      </c>
      <c r="E32" s="71" t="s">
        <v>1963</v>
      </c>
      <c r="F32" s="72">
        <v>42706</v>
      </c>
      <c r="G32" s="68"/>
      <c r="H32" s="83" t="s">
        <v>1190</v>
      </c>
      <c r="I32" s="68"/>
      <c r="J32" s="75"/>
      <c r="K32" s="68" t="s">
        <v>31</v>
      </c>
      <c r="L32" s="68"/>
      <c r="M32" s="83" t="s">
        <v>33</v>
      </c>
      <c r="N32" s="92">
        <v>18.73</v>
      </c>
      <c r="O32" s="68" t="s">
        <v>34</v>
      </c>
      <c r="P32" s="68" t="s">
        <v>35</v>
      </c>
      <c r="Q32" s="68" t="s">
        <v>36</v>
      </c>
      <c r="R32" s="85">
        <v>2775527.36</v>
      </c>
      <c r="S32" s="93">
        <v>1</v>
      </c>
      <c r="T32" s="91">
        <f t="shared" si="2"/>
        <v>2775527.36</v>
      </c>
      <c r="U32" s="94">
        <v>0.02</v>
      </c>
      <c r="V32" s="95">
        <f t="shared" si="0"/>
        <v>55510.547200000001</v>
      </c>
      <c r="W32" s="90">
        <v>1.4999999999999999E-2</v>
      </c>
      <c r="X32" s="87">
        <f t="shared" si="1"/>
        <v>41632.910399999993</v>
      </c>
      <c r="Y32" s="68" t="s">
        <v>1108</v>
      </c>
      <c r="Z32" s="68" t="s">
        <v>1222</v>
      </c>
    </row>
    <row r="33" spans="1:26" ht="18.75" customHeight="1" x14ac:dyDescent="0.2">
      <c r="A33" s="68">
        <v>31</v>
      </c>
      <c r="B33" s="68" t="s">
        <v>26</v>
      </c>
      <c r="C33" s="68" t="s">
        <v>1962</v>
      </c>
      <c r="D33" s="72">
        <v>42710</v>
      </c>
      <c r="E33" s="71" t="s">
        <v>1963</v>
      </c>
      <c r="F33" s="72">
        <v>42706</v>
      </c>
      <c r="G33" s="68"/>
      <c r="H33" s="83" t="s">
        <v>1190</v>
      </c>
      <c r="I33" s="68"/>
      <c r="J33" s="75"/>
      <c r="K33" s="68" t="s">
        <v>31</v>
      </c>
      <c r="L33" s="68"/>
      <c r="M33" s="83" t="s">
        <v>33</v>
      </c>
      <c r="N33" s="92">
        <v>18.829999999999998</v>
      </c>
      <c r="O33" s="68" t="s">
        <v>34</v>
      </c>
      <c r="P33" s="68" t="s">
        <v>35</v>
      </c>
      <c r="Q33" s="68" t="s">
        <v>36</v>
      </c>
      <c r="R33" s="85">
        <v>2790490.56</v>
      </c>
      <c r="S33" s="93">
        <v>1</v>
      </c>
      <c r="T33" s="91">
        <f t="shared" si="2"/>
        <v>2790490.56</v>
      </c>
      <c r="U33" s="94">
        <v>0.02</v>
      </c>
      <c r="V33" s="95">
        <f t="shared" si="0"/>
        <v>55809.811200000004</v>
      </c>
      <c r="W33" s="90">
        <v>1.4999999999999999E-2</v>
      </c>
      <c r="X33" s="87">
        <f t="shared" si="1"/>
        <v>41857.358399999997</v>
      </c>
      <c r="Y33" s="68" t="s">
        <v>1108</v>
      </c>
      <c r="Z33" s="68" t="s">
        <v>1222</v>
      </c>
    </row>
    <row r="34" spans="1:26" ht="18.75" customHeight="1" x14ac:dyDescent="0.2">
      <c r="A34" s="68">
        <v>32</v>
      </c>
      <c r="B34" s="68" t="s">
        <v>26</v>
      </c>
      <c r="C34" s="68" t="s">
        <v>1964</v>
      </c>
      <c r="D34" s="72">
        <v>42712</v>
      </c>
      <c r="E34" s="71" t="s">
        <v>1965</v>
      </c>
      <c r="F34" s="72">
        <v>42710</v>
      </c>
      <c r="G34" s="68"/>
      <c r="H34" s="83" t="s">
        <v>84</v>
      </c>
      <c r="I34" s="68"/>
      <c r="J34" s="75"/>
      <c r="K34" s="68" t="s">
        <v>31</v>
      </c>
      <c r="L34" s="68"/>
      <c r="M34" s="83" t="s">
        <v>1966</v>
      </c>
      <c r="N34" s="92">
        <v>0.2</v>
      </c>
      <c r="O34" s="68" t="s">
        <v>34</v>
      </c>
      <c r="P34" s="68" t="s">
        <v>54</v>
      </c>
      <c r="Q34" s="68" t="s">
        <v>45</v>
      </c>
      <c r="R34" s="85">
        <v>4232.34</v>
      </c>
      <c r="S34" s="93">
        <v>67.7</v>
      </c>
      <c r="T34" s="91">
        <f t="shared" si="2"/>
        <v>286529.41800000001</v>
      </c>
      <c r="U34" s="94">
        <v>0.02</v>
      </c>
      <c r="V34" s="95">
        <f t="shared" si="0"/>
        <v>5730.5883600000006</v>
      </c>
      <c r="W34" s="90">
        <v>1.4999999999999999E-2</v>
      </c>
      <c r="X34" s="87">
        <f t="shared" si="1"/>
        <v>4297.9412700000003</v>
      </c>
      <c r="Y34" s="68" t="s">
        <v>86</v>
      </c>
      <c r="Z34" s="68" t="s">
        <v>1294</v>
      </c>
    </row>
    <row r="35" spans="1:26" ht="18.75" customHeight="1" x14ac:dyDescent="0.2">
      <c r="A35" s="68">
        <v>33</v>
      </c>
      <c r="B35" s="68" t="s">
        <v>26</v>
      </c>
      <c r="C35" s="68" t="s">
        <v>1967</v>
      </c>
      <c r="D35" s="72">
        <v>42713</v>
      </c>
      <c r="E35" s="71" t="s">
        <v>1968</v>
      </c>
      <c r="F35" s="72">
        <v>42710</v>
      </c>
      <c r="G35" s="68"/>
      <c r="H35" s="83" t="s">
        <v>1557</v>
      </c>
      <c r="I35" s="68"/>
      <c r="J35" s="75"/>
      <c r="K35" s="68" t="s">
        <v>31</v>
      </c>
      <c r="L35" s="68"/>
      <c r="M35" s="83" t="s">
        <v>44</v>
      </c>
      <c r="N35" s="92">
        <v>16</v>
      </c>
      <c r="O35" s="68" t="s">
        <v>34</v>
      </c>
      <c r="P35" s="68" t="s">
        <v>35</v>
      </c>
      <c r="Q35" s="68" t="s">
        <v>45</v>
      </c>
      <c r="R35" s="85">
        <v>20787</v>
      </c>
      <c r="S35" s="93">
        <v>67.7</v>
      </c>
      <c r="T35" s="91">
        <f t="shared" si="2"/>
        <v>1407279.9000000001</v>
      </c>
      <c r="U35" s="94">
        <v>0.02</v>
      </c>
      <c r="V35" s="95">
        <f t="shared" si="0"/>
        <v>28145.598000000002</v>
      </c>
      <c r="W35" s="90">
        <v>1.4999999999999999E-2</v>
      </c>
      <c r="X35" s="87">
        <f t="shared" si="1"/>
        <v>21109.198500000002</v>
      </c>
      <c r="Y35" s="68" t="s">
        <v>1056</v>
      </c>
      <c r="Z35" s="68" t="s">
        <v>1222</v>
      </c>
    </row>
    <row r="36" spans="1:26" ht="18.75" customHeight="1" x14ac:dyDescent="0.2">
      <c r="A36" s="68">
        <v>34</v>
      </c>
      <c r="B36" s="68" t="s">
        <v>26</v>
      </c>
      <c r="C36" s="68" t="s">
        <v>1969</v>
      </c>
      <c r="D36" s="72">
        <v>42715</v>
      </c>
      <c r="E36" s="71" t="s">
        <v>1970</v>
      </c>
      <c r="F36" s="72">
        <v>42710</v>
      </c>
      <c r="G36" s="68"/>
      <c r="H36" s="83" t="s">
        <v>96</v>
      </c>
      <c r="I36" s="68"/>
      <c r="J36" s="75"/>
      <c r="K36" s="68" t="s">
        <v>211</v>
      </c>
      <c r="L36" s="68"/>
      <c r="M36" s="83" t="s">
        <v>212</v>
      </c>
      <c r="N36" s="92">
        <v>7.2</v>
      </c>
      <c r="O36" s="68" t="s">
        <v>34</v>
      </c>
      <c r="P36" s="68" t="s">
        <v>35</v>
      </c>
      <c r="Q36" s="68" t="s">
        <v>45</v>
      </c>
      <c r="R36" s="85">
        <v>24780</v>
      </c>
      <c r="S36" s="93">
        <v>67.7</v>
      </c>
      <c r="T36" s="91">
        <f t="shared" si="2"/>
        <v>1677606</v>
      </c>
      <c r="U36" s="88">
        <v>0.02</v>
      </c>
      <c r="V36" s="95">
        <f t="shared" si="0"/>
        <v>33552.120000000003</v>
      </c>
      <c r="W36" s="90">
        <v>1.4999999999999999E-2</v>
      </c>
      <c r="X36" s="87">
        <f t="shared" si="1"/>
        <v>25164.09</v>
      </c>
      <c r="Y36" s="68" t="s">
        <v>1035</v>
      </c>
      <c r="Z36" s="68" t="s">
        <v>1222</v>
      </c>
    </row>
    <row r="37" spans="1:26" ht="18.75" customHeight="1" x14ac:dyDescent="0.2">
      <c r="A37" s="68">
        <v>35</v>
      </c>
      <c r="B37" s="68" t="s">
        <v>26</v>
      </c>
      <c r="C37" s="68" t="s">
        <v>1971</v>
      </c>
      <c r="D37" s="72">
        <v>42718</v>
      </c>
      <c r="E37" s="71" t="s">
        <v>1972</v>
      </c>
      <c r="F37" s="72">
        <v>42712</v>
      </c>
      <c r="G37" s="68"/>
      <c r="H37" s="83" t="s">
        <v>1908</v>
      </c>
      <c r="I37" s="68"/>
      <c r="J37" s="75"/>
      <c r="K37" s="68" t="s">
        <v>31</v>
      </c>
      <c r="L37" s="68"/>
      <c r="M37" s="83" t="s">
        <v>33</v>
      </c>
      <c r="N37" s="92">
        <v>18.579999999999998</v>
      </c>
      <c r="O37" s="68" t="s">
        <v>34</v>
      </c>
      <c r="P37" s="68" t="s">
        <v>35</v>
      </c>
      <c r="Q37" s="68" t="s">
        <v>36</v>
      </c>
      <c r="R37" s="85">
        <v>2664827.56</v>
      </c>
      <c r="S37" s="93">
        <v>1</v>
      </c>
      <c r="T37" s="91">
        <f t="shared" si="2"/>
        <v>2664827.56</v>
      </c>
      <c r="U37" s="94">
        <v>0.02</v>
      </c>
      <c r="V37" s="95">
        <f t="shared" si="0"/>
        <v>53296.551200000002</v>
      </c>
      <c r="W37" s="90">
        <v>1.4999999999999999E-2</v>
      </c>
      <c r="X37" s="87">
        <f t="shared" si="1"/>
        <v>39972.413399999998</v>
      </c>
      <c r="Y37" s="68" t="s">
        <v>1108</v>
      </c>
      <c r="Z37" s="68" t="s">
        <v>1222</v>
      </c>
    </row>
    <row r="38" spans="1:26" ht="18.75" customHeight="1" x14ac:dyDescent="0.2">
      <c r="A38" s="68">
        <v>36</v>
      </c>
      <c r="B38" s="68" t="s">
        <v>26</v>
      </c>
      <c r="C38" s="68" t="s">
        <v>1971</v>
      </c>
      <c r="D38" s="72">
        <v>42718</v>
      </c>
      <c r="E38" s="71" t="s">
        <v>1972</v>
      </c>
      <c r="F38" s="72">
        <v>42712</v>
      </c>
      <c r="G38" s="68"/>
      <c r="H38" s="83" t="s">
        <v>1908</v>
      </c>
      <c r="I38" s="68"/>
      <c r="J38" s="75"/>
      <c r="K38" s="68" t="s">
        <v>31</v>
      </c>
      <c r="L38" s="68"/>
      <c r="M38" s="83" t="s">
        <v>33</v>
      </c>
      <c r="N38" s="92">
        <v>18.86</v>
      </c>
      <c r="O38" s="68" t="s">
        <v>34</v>
      </c>
      <c r="P38" s="68" t="s">
        <v>35</v>
      </c>
      <c r="Q38" s="68" t="s">
        <v>36</v>
      </c>
      <c r="R38" s="85">
        <v>2705394.52</v>
      </c>
      <c r="S38" s="93">
        <v>1</v>
      </c>
      <c r="T38" s="91">
        <f t="shared" si="2"/>
        <v>2705394.52</v>
      </c>
      <c r="U38" s="94">
        <v>0.02</v>
      </c>
      <c r="V38" s="95">
        <f t="shared" si="0"/>
        <v>54107.890400000004</v>
      </c>
      <c r="W38" s="90">
        <v>1.4999999999999999E-2</v>
      </c>
      <c r="X38" s="87">
        <f t="shared" si="1"/>
        <v>40580.917799999996</v>
      </c>
      <c r="Y38" s="68" t="s">
        <v>1108</v>
      </c>
      <c r="Z38" s="68" t="s">
        <v>1222</v>
      </c>
    </row>
    <row r="39" spans="1:26" ht="18.75" customHeight="1" x14ac:dyDescent="0.2">
      <c r="A39" s="68">
        <v>37</v>
      </c>
      <c r="B39" s="68" t="s">
        <v>26</v>
      </c>
      <c r="C39" s="68" t="s">
        <v>1971</v>
      </c>
      <c r="D39" s="72">
        <v>42718</v>
      </c>
      <c r="E39" s="71" t="s">
        <v>1972</v>
      </c>
      <c r="F39" s="72">
        <v>42712</v>
      </c>
      <c r="G39" s="68"/>
      <c r="H39" s="83" t="s">
        <v>1908</v>
      </c>
      <c r="I39" s="68"/>
      <c r="J39" s="75"/>
      <c r="K39" s="68" t="s">
        <v>31</v>
      </c>
      <c r="L39" s="68"/>
      <c r="M39" s="83" t="s">
        <v>33</v>
      </c>
      <c r="N39" s="92">
        <v>18.79</v>
      </c>
      <c r="O39" s="68" t="s">
        <v>34</v>
      </c>
      <c r="P39" s="68" t="s">
        <v>35</v>
      </c>
      <c r="Q39" s="68" t="s">
        <v>36</v>
      </c>
      <c r="R39" s="85">
        <v>2695252.78</v>
      </c>
      <c r="S39" s="93">
        <v>1</v>
      </c>
      <c r="T39" s="91">
        <f t="shared" si="2"/>
        <v>2695252.78</v>
      </c>
      <c r="U39" s="94">
        <v>0.02</v>
      </c>
      <c r="V39" s="95">
        <f t="shared" si="0"/>
        <v>53905.0556</v>
      </c>
      <c r="W39" s="90">
        <v>1.4999999999999999E-2</v>
      </c>
      <c r="X39" s="87">
        <f t="shared" si="1"/>
        <v>40428.791699999994</v>
      </c>
      <c r="Y39" s="68" t="s">
        <v>1108</v>
      </c>
      <c r="Z39" s="68" t="s">
        <v>1222</v>
      </c>
    </row>
    <row r="40" spans="1:26" ht="18.75" customHeight="1" x14ac:dyDescent="0.2">
      <c r="A40" s="68">
        <v>38</v>
      </c>
      <c r="B40" s="68" t="s">
        <v>26</v>
      </c>
      <c r="C40" s="68" t="s">
        <v>1971</v>
      </c>
      <c r="D40" s="72">
        <v>42718</v>
      </c>
      <c r="E40" s="71" t="s">
        <v>1972</v>
      </c>
      <c r="F40" s="72">
        <v>42712</v>
      </c>
      <c r="G40" s="68"/>
      <c r="H40" s="83" t="s">
        <v>1908</v>
      </c>
      <c r="I40" s="68"/>
      <c r="J40" s="75"/>
      <c r="K40" s="68" t="s">
        <v>31</v>
      </c>
      <c r="L40" s="68"/>
      <c r="M40" s="83" t="s">
        <v>33</v>
      </c>
      <c r="N40" s="92">
        <v>18.73</v>
      </c>
      <c r="O40" s="68" t="s">
        <v>34</v>
      </c>
      <c r="P40" s="68" t="s">
        <v>35</v>
      </c>
      <c r="Q40" s="68" t="s">
        <v>36</v>
      </c>
      <c r="R40" s="85">
        <v>2686559.86</v>
      </c>
      <c r="S40" s="93">
        <v>1</v>
      </c>
      <c r="T40" s="91">
        <f t="shared" si="2"/>
        <v>2686559.86</v>
      </c>
      <c r="U40" s="94">
        <v>0.02</v>
      </c>
      <c r="V40" s="95">
        <f t="shared" si="0"/>
        <v>53731.197199999995</v>
      </c>
      <c r="W40" s="90">
        <v>1.4999999999999999E-2</v>
      </c>
      <c r="X40" s="87">
        <f t="shared" si="1"/>
        <v>40298.397899999996</v>
      </c>
      <c r="Y40" s="68" t="s">
        <v>1108</v>
      </c>
      <c r="Z40" s="68" t="s">
        <v>1222</v>
      </c>
    </row>
    <row r="41" spans="1:26" ht="18.75" customHeight="1" x14ac:dyDescent="0.2">
      <c r="A41" s="68">
        <v>39</v>
      </c>
      <c r="B41" s="68" t="s">
        <v>26</v>
      </c>
      <c r="C41" s="68" t="s">
        <v>1971</v>
      </c>
      <c r="D41" s="72">
        <v>42718</v>
      </c>
      <c r="E41" s="71" t="s">
        <v>1972</v>
      </c>
      <c r="F41" s="72">
        <v>42712</v>
      </c>
      <c r="G41" s="68"/>
      <c r="H41" s="83" t="s">
        <v>1908</v>
      </c>
      <c r="I41" s="68"/>
      <c r="J41" s="75"/>
      <c r="K41" s="68" t="s">
        <v>31</v>
      </c>
      <c r="L41" s="68"/>
      <c r="M41" s="83" t="s">
        <v>33</v>
      </c>
      <c r="N41" s="92">
        <v>18.95</v>
      </c>
      <c r="O41" s="68" t="s">
        <v>34</v>
      </c>
      <c r="P41" s="68" t="s">
        <v>35</v>
      </c>
      <c r="Q41" s="68" t="s">
        <v>36</v>
      </c>
      <c r="R41" s="85">
        <v>2718433.9</v>
      </c>
      <c r="S41" s="93">
        <v>1</v>
      </c>
      <c r="T41" s="91">
        <f t="shared" si="2"/>
        <v>2718433.9</v>
      </c>
      <c r="U41" s="94">
        <v>0.02</v>
      </c>
      <c r="V41" s="95">
        <f t="shared" si="0"/>
        <v>54368.678</v>
      </c>
      <c r="W41" s="90">
        <v>1.4999999999999999E-2</v>
      </c>
      <c r="X41" s="87">
        <f t="shared" si="1"/>
        <v>40776.508499999996</v>
      </c>
      <c r="Y41" s="68" t="s">
        <v>1108</v>
      </c>
      <c r="Z41" s="68" t="s">
        <v>1222</v>
      </c>
    </row>
    <row r="42" spans="1:26" ht="18.75" customHeight="1" x14ac:dyDescent="0.2">
      <c r="A42" s="68">
        <v>40</v>
      </c>
      <c r="B42" s="68" t="s">
        <v>26</v>
      </c>
      <c r="C42" s="68" t="s">
        <v>1971</v>
      </c>
      <c r="D42" s="72">
        <v>42718</v>
      </c>
      <c r="E42" s="71" t="s">
        <v>1972</v>
      </c>
      <c r="F42" s="72">
        <v>42712</v>
      </c>
      <c r="G42" s="68"/>
      <c r="H42" s="83" t="s">
        <v>1908</v>
      </c>
      <c r="I42" s="68"/>
      <c r="J42" s="75"/>
      <c r="K42" s="68" t="s">
        <v>31</v>
      </c>
      <c r="L42" s="68"/>
      <c r="M42" s="83" t="s">
        <v>33</v>
      </c>
      <c r="N42" s="92">
        <v>18.7</v>
      </c>
      <c r="O42" s="68" t="s">
        <v>34</v>
      </c>
      <c r="P42" s="68" t="s">
        <v>35</v>
      </c>
      <c r="Q42" s="68" t="s">
        <v>36</v>
      </c>
      <c r="R42" s="85">
        <v>2682213.4</v>
      </c>
      <c r="S42" s="93">
        <v>1</v>
      </c>
      <c r="T42" s="91">
        <f t="shared" si="2"/>
        <v>2682213.4</v>
      </c>
      <c r="U42" s="94">
        <v>0.02</v>
      </c>
      <c r="V42" s="95">
        <f t="shared" si="0"/>
        <v>53644.267999999996</v>
      </c>
      <c r="W42" s="90">
        <v>1.4999999999999999E-2</v>
      </c>
      <c r="X42" s="87">
        <f t="shared" si="1"/>
        <v>40233.200999999994</v>
      </c>
      <c r="Y42" s="68" t="s">
        <v>1108</v>
      </c>
      <c r="Z42" s="68" t="s">
        <v>1222</v>
      </c>
    </row>
    <row r="43" spans="1:26" ht="18.75" customHeight="1" x14ac:dyDescent="0.2">
      <c r="A43" s="68">
        <v>41</v>
      </c>
      <c r="B43" s="68" t="s">
        <v>26</v>
      </c>
      <c r="C43" s="68" t="s">
        <v>1973</v>
      </c>
      <c r="D43" s="72">
        <v>42717</v>
      </c>
      <c r="E43" s="71" t="s">
        <v>1974</v>
      </c>
      <c r="F43" s="72">
        <v>42712</v>
      </c>
      <c r="G43" s="68"/>
      <c r="H43" s="83" t="s">
        <v>703</v>
      </c>
      <c r="I43" s="68"/>
      <c r="J43" s="75"/>
      <c r="K43" s="68" t="s">
        <v>660</v>
      </c>
      <c r="L43" s="68"/>
      <c r="M43" s="83" t="s">
        <v>661</v>
      </c>
      <c r="N43" s="92">
        <v>19.829999999999998</v>
      </c>
      <c r="O43" s="68" t="s">
        <v>34</v>
      </c>
      <c r="P43" s="68" t="s">
        <v>255</v>
      </c>
      <c r="Q43" s="68" t="s">
        <v>45</v>
      </c>
      <c r="R43" s="85">
        <v>99054.92</v>
      </c>
      <c r="S43" s="93">
        <v>67.7</v>
      </c>
      <c r="T43" s="91">
        <f t="shared" si="2"/>
        <v>6706018.0839999998</v>
      </c>
      <c r="U43" s="88">
        <v>0.02</v>
      </c>
      <c r="V43" s="95">
        <f>T43*U43</f>
        <v>134120.36168</v>
      </c>
      <c r="W43" s="90">
        <v>1.4999999999999999E-2</v>
      </c>
      <c r="X43" s="87">
        <f t="shared" si="1"/>
        <v>100590.27125999999</v>
      </c>
      <c r="Y43" s="68" t="s">
        <v>991</v>
      </c>
      <c r="Z43" s="68" t="s">
        <v>1294</v>
      </c>
    </row>
    <row r="44" spans="1:26" ht="18.75" customHeight="1" x14ac:dyDescent="0.2">
      <c r="A44" s="68">
        <v>42</v>
      </c>
      <c r="B44" s="68" t="s">
        <v>26</v>
      </c>
      <c r="C44" s="68" t="s">
        <v>1975</v>
      </c>
      <c r="D44" s="72">
        <v>42718</v>
      </c>
      <c r="E44" s="71" t="s">
        <v>1976</v>
      </c>
      <c r="F44" s="72">
        <v>42712</v>
      </c>
      <c r="G44" s="68"/>
      <c r="H44" s="83" t="s">
        <v>1908</v>
      </c>
      <c r="I44" s="68"/>
      <c r="J44" s="75"/>
      <c r="K44" s="68" t="s">
        <v>31</v>
      </c>
      <c r="L44" s="68"/>
      <c r="M44" s="83" t="s">
        <v>33</v>
      </c>
      <c r="N44" s="92">
        <v>18.88</v>
      </c>
      <c r="O44" s="68" t="s">
        <v>34</v>
      </c>
      <c r="P44" s="68" t="s">
        <v>35</v>
      </c>
      <c r="Q44" s="68" t="s">
        <v>36</v>
      </c>
      <c r="R44" s="85">
        <v>2176253.7599999998</v>
      </c>
      <c r="S44" s="93">
        <v>1</v>
      </c>
      <c r="T44" s="91">
        <f t="shared" si="2"/>
        <v>2176253.7599999998</v>
      </c>
      <c r="U44" s="94">
        <v>0.02</v>
      </c>
      <c r="V44" s="95">
        <f t="shared" si="0"/>
        <v>43525.075199999999</v>
      </c>
      <c r="W44" s="90">
        <v>1.4999999999999999E-2</v>
      </c>
      <c r="X44" s="87">
        <f t="shared" si="1"/>
        <v>32643.806399999994</v>
      </c>
      <c r="Y44" s="68" t="s">
        <v>1108</v>
      </c>
      <c r="Z44" s="68" t="s">
        <v>1222</v>
      </c>
    </row>
    <row r="45" spans="1:26" ht="18.75" customHeight="1" x14ac:dyDescent="0.2">
      <c r="A45" s="68">
        <v>43</v>
      </c>
      <c r="B45" s="68" t="s">
        <v>26</v>
      </c>
      <c r="C45" s="68" t="s">
        <v>1975</v>
      </c>
      <c r="D45" s="72">
        <v>42718</v>
      </c>
      <c r="E45" s="71" t="s">
        <v>1976</v>
      </c>
      <c r="F45" s="72">
        <v>42712</v>
      </c>
      <c r="G45" s="68"/>
      <c r="H45" s="83" t="s">
        <v>1908</v>
      </c>
      <c r="I45" s="68"/>
      <c r="J45" s="75"/>
      <c r="K45" s="68" t="s">
        <v>31</v>
      </c>
      <c r="L45" s="68"/>
      <c r="M45" s="83" t="s">
        <v>33</v>
      </c>
      <c r="N45" s="92">
        <v>18.649999999999999</v>
      </c>
      <c r="O45" s="68" t="s">
        <v>34</v>
      </c>
      <c r="P45" s="68" t="s">
        <v>35</v>
      </c>
      <c r="Q45" s="68" t="s">
        <v>36</v>
      </c>
      <c r="R45" s="85">
        <v>2149412.2999999998</v>
      </c>
      <c r="S45" s="93">
        <v>1</v>
      </c>
      <c r="T45" s="91">
        <f t="shared" si="2"/>
        <v>2149412.2999999998</v>
      </c>
      <c r="U45" s="94">
        <v>0.02</v>
      </c>
      <c r="V45" s="95">
        <f t="shared" si="0"/>
        <v>42988.245999999999</v>
      </c>
      <c r="W45" s="90">
        <v>1.4999999999999999E-2</v>
      </c>
      <c r="X45" s="87">
        <f t="shared" si="1"/>
        <v>32241.184499999996</v>
      </c>
      <c r="Y45" s="68" t="s">
        <v>1108</v>
      </c>
      <c r="Z45" s="68" t="s">
        <v>1222</v>
      </c>
    </row>
    <row r="46" spans="1:26" ht="18.75" customHeight="1" x14ac:dyDescent="0.2">
      <c r="A46" s="68">
        <v>44</v>
      </c>
      <c r="B46" s="68" t="s">
        <v>26</v>
      </c>
      <c r="C46" s="68" t="s">
        <v>1975</v>
      </c>
      <c r="D46" s="72">
        <v>42718</v>
      </c>
      <c r="E46" s="71" t="s">
        <v>1976</v>
      </c>
      <c r="F46" s="72">
        <v>42712</v>
      </c>
      <c r="G46" s="68"/>
      <c r="H46" s="83" t="s">
        <v>1908</v>
      </c>
      <c r="I46" s="68"/>
      <c r="J46" s="75"/>
      <c r="K46" s="68" t="s">
        <v>31</v>
      </c>
      <c r="L46" s="68"/>
      <c r="M46" s="83" t="s">
        <v>33</v>
      </c>
      <c r="N46" s="92">
        <v>18.64</v>
      </c>
      <c r="O46" s="68" t="s">
        <v>34</v>
      </c>
      <c r="P46" s="68" t="s">
        <v>35</v>
      </c>
      <c r="Q46" s="68" t="s">
        <v>36</v>
      </c>
      <c r="R46" s="85">
        <v>2148245.2799999998</v>
      </c>
      <c r="S46" s="93">
        <v>1</v>
      </c>
      <c r="T46" s="91">
        <f t="shared" si="2"/>
        <v>2148245.2799999998</v>
      </c>
      <c r="U46" s="94">
        <v>0.02</v>
      </c>
      <c r="V46" s="95">
        <f t="shared" si="0"/>
        <v>42964.905599999998</v>
      </c>
      <c r="W46" s="90">
        <v>1.4999999999999999E-2</v>
      </c>
      <c r="X46" s="87">
        <f t="shared" si="1"/>
        <v>32223.679199999995</v>
      </c>
      <c r="Y46" s="68" t="s">
        <v>1108</v>
      </c>
      <c r="Z46" s="68" t="s">
        <v>1222</v>
      </c>
    </row>
    <row r="47" spans="1:26" ht="18.75" customHeight="1" x14ac:dyDescent="0.2">
      <c r="A47" s="68">
        <v>45</v>
      </c>
      <c r="B47" s="68" t="s">
        <v>26</v>
      </c>
      <c r="C47" s="68" t="s">
        <v>1975</v>
      </c>
      <c r="D47" s="72">
        <v>42718</v>
      </c>
      <c r="E47" s="71" t="s">
        <v>1976</v>
      </c>
      <c r="F47" s="72">
        <v>42712</v>
      </c>
      <c r="G47" s="68"/>
      <c r="H47" s="83" t="s">
        <v>1908</v>
      </c>
      <c r="I47" s="68"/>
      <c r="J47" s="75"/>
      <c r="K47" s="68" t="s">
        <v>31</v>
      </c>
      <c r="L47" s="68"/>
      <c r="M47" s="83" t="s">
        <v>33</v>
      </c>
      <c r="N47" s="92">
        <v>18.75</v>
      </c>
      <c r="O47" s="68" t="s">
        <v>34</v>
      </c>
      <c r="P47" s="68" t="s">
        <v>35</v>
      </c>
      <c r="Q47" s="68" t="s">
        <v>36</v>
      </c>
      <c r="R47" s="85">
        <v>2161082.5</v>
      </c>
      <c r="S47" s="93">
        <v>1</v>
      </c>
      <c r="T47" s="91">
        <f t="shared" si="2"/>
        <v>2161082.5</v>
      </c>
      <c r="U47" s="94">
        <v>0.02</v>
      </c>
      <c r="V47" s="95">
        <f t="shared" si="0"/>
        <v>43221.65</v>
      </c>
      <c r="W47" s="90">
        <v>1.4999999999999999E-2</v>
      </c>
      <c r="X47" s="87">
        <f t="shared" si="1"/>
        <v>32416.237499999999</v>
      </c>
      <c r="Y47" s="68" t="s">
        <v>1108</v>
      </c>
      <c r="Z47" s="68" t="s">
        <v>1222</v>
      </c>
    </row>
    <row r="48" spans="1:26" ht="18.75" customHeight="1" x14ac:dyDescent="0.2">
      <c r="A48" s="68">
        <v>46</v>
      </c>
      <c r="B48" s="68" t="s">
        <v>26</v>
      </c>
      <c r="C48" s="68" t="s">
        <v>1975</v>
      </c>
      <c r="D48" s="72">
        <v>42718</v>
      </c>
      <c r="E48" s="71" t="s">
        <v>1976</v>
      </c>
      <c r="F48" s="72">
        <v>42712</v>
      </c>
      <c r="G48" s="68"/>
      <c r="H48" s="83" t="s">
        <v>1908</v>
      </c>
      <c r="I48" s="68"/>
      <c r="J48" s="75"/>
      <c r="K48" s="68" t="s">
        <v>31</v>
      </c>
      <c r="L48" s="68"/>
      <c r="M48" s="83" t="s">
        <v>33</v>
      </c>
      <c r="N48" s="92">
        <v>18.86</v>
      </c>
      <c r="O48" s="68" t="s">
        <v>34</v>
      </c>
      <c r="P48" s="68" t="s">
        <v>35</v>
      </c>
      <c r="Q48" s="68" t="s">
        <v>36</v>
      </c>
      <c r="R48" s="85">
        <v>2173919.7200000002</v>
      </c>
      <c r="S48" s="93">
        <v>1</v>
      </c>
      <c r="T48" s="91">
        <f t="shared" si="2"/>
        <v>2173919.7200000002</v>
      </c>
      <c r="U48" s="94">
        <v>0.02</v>
      </c>
      <c r="V48" s="95">
        <f t="shared" si="0"/>
        <v>43478.394400000005</v>
      </c>
      <c r="W48" s="90">
        <v>1.4999999999999999E-2</v>
      </c>
      <c r="X48" s="87">
        <f t="shared" si="1"/>
        <v>32608.795800000004</v>
      </c>
      <c r="Y48" s="68" t="s">
        <v>1108</v>
      </c>
      <c r="Z48" s="68" t="s">
        <v>1222</v>
      </c>
    </row>
    <row r="49" spans="1:26" ht="18.75" customHeight="1" x14ac:dyDescent="0.2">
      <c r="A49" s="68">
        <v>47</v>
      </c>
      <c r="B49" s="68" t="s">
        <v>26</v>
      </c>
      <c r="C49" s="68" t="s">
        <v>1977</v>
      </c>
      <c r="D49" s="72">
        <v>42716</v>
      </c>
      <c r="E49" s="71" t="s">
        <v>1978</v>
      </c>
      <c r="F49" s="72">
        <v>42711</v>
      </c>
      <c r="G49" s="68"/>
      <c r="H49" s="83" t="s">
        <v>170</v>
      </c>
      <c r="I49" s="68"/>
      <c r="J49" s="75"/>
      <c r="K49" s="68" t="s">
        <v>31</v>
      </c>
      <c r="L49" s="68"/>
      <c r="M49" s="83" t="s">
        <v>44</v>
      </c>
      <c r="N49" s="92">
        <v>16</v>
      </c>
      <c r="O49" s="68" t="s">
        <v>34</v>
      </c>
      <c r="P49" s="68" t="s">
        <v>35</v>
      </c>
      <c r="Q49" s="68" t="s">
        <v>36</v>
      </c>
      <c r="R49" s="85">
        <v>1541950</v>
      </c>
      <c r="S49" s="93">
        <v>1</v>
      </c>
      <c r="T49" s="91">
        <f t="shared" si="2"/>
        <v>1541950</v>
      </c>
      <c r="U49" s="94">
        <v>0.02</v>
      </c>
      <c r="V49" s="95">
        <f t="shared" si="0"/>
        <v>30839</v>
      </c>
      <c r="W49" s="90">
        <v>1.4999999999999999E-2</v>
      </c>
      <c r="X49" s="87">
        <f t="shared" si="1"/>
        <v>23129.25</v>
      </c>
      <c r="Y49" s="68" t="s">
        <v>1108</v>
      </c>
      <c r="Z49" s="68" t="s">
        <v>1222</v>
      </c>
    </row>
    <row r="50" spans="1:26" ht="18.75" customHeight="1" x14ac:dyDescent="0.2">
      <c r="A50" s="68">
        <v>48</v>
      </c>
      <c r="B50" s="68" t="s">
        <v>26</v>
      </c>
      <c r="C50" s="68" t="s">
        <v>1977</v>
      </c>
      <c r="D50" s="72">
        <v>42716</v>
      </c>
      <c r="E50" s="71" t="s">
        <v>1978</v>
      </c>
      <c r="F50" s="72">
        <v>42711</v>
      </c>
      <c r="G50" s="68"/>
      <c r="H50" s="83" t="s">
        <v>170</v>
      </c>
      <c r="I50" s="68"/>
      <c r="J50" s="75"/>
      <c r="K50" s="68" t="s">
        <v>31</v>
      </c>
      <c r="L50" s="68"/>
      <c r="M50" s="83" t="s">
        <v>44</v>
      </c>
      <c r="N50" s="92">
        <v>16</v>
      </c>
      <c r="O50" s="68" t="s">
        <v>34</v>
      </c>
      <c r="P50" s="68" t="s">
        <v>35</v>
      </c>
      <c r="Q50" s="68" t="s">
        <v>36</v>
      </c>
      <c r="R50" s="85">
        <v>1541950</v>
      </c>
      <c r="S50" s="93">
        <v>1</v>
      </c>
      <c r="T50" s="91">
        <f t="shared" si="2"/>
        <v>1541950</v>
      </c>
      <c r="U50" s="94">
        <v>0.02</v>
      </c>
      <c r="V50" s="95">
        <f t="shared" si="0"/>
        <v>30839</v>
      </c>
      <c r="W50" s="90">
        <v>1.4999999999999999E-2</v>
      </c>
      <c r="X50" s="87">
        <f t="shared" si="1"/>
        <v>23129.25</v>
      </c>
      <c r="Y50" s="68" t="s">
        <v>1108</v>
      </c>
      <c r="Z50" s="68" t="s">
        <v>1222</v>
      </c>
    </row>
    <row r="51" spans="1:26" ht="18.75" customHeight="1" x14ac:dyDescent="0.2">
      <c r="A51" s="68">
        <v>49</v>
      </c>
      <c r="B51" s="68" t="s">
        <v>26</v>
      </c>
      <c r="C51" s="68" t="s">
        <v>1977</v>
      </c>
      <c r="D51" s="72">
        <v>42716</v>
      </c>
      <c r="E51" s="71" t="s">
        <v>1978</v>
      </c>
      <c r="F51" s="72">
        <v>42711</v>
      </c>
      <c r="G51" s="68"/>
      <c r="H51" s="83" t="s">
        <v>170</v>
      </c>
      <c r="I51" s="68"/>
      <c r="J51" s="75"/>
      <c r="K51" s="68" t="s">
        <v>31</v>
      </c>
      <c r="L51" s="68"/>
      <c r="M51" s="83" t="s">
        <v>44</v>
      </c>
      <c r="N51" s="92">
        <v>16</v>
      </c>
      <c r="O51" s="68" t="s">
        <v>34</v>
      </c>
      <c r="P51" s="68" t="s">
        <v>35</v>
      </c>
      <c r="Q51" s="68" t="s">
        <v>36</v>
      </c>
      <c r="R51" s="85">
        <v>1541950</v>
      </c>
      <c r="S51" s="93">
        <v>1</v>
      </c>
      <c r="T51" s="91">
        <f t="shared" si="2"/>
        <v>1541950</v>
      </c>
      <c r="U51" s="94">
        <v>0.02</v>
      </c>
      <c r="V51" s="95">
        <f t="shared" si="0"/>
        <v>30839</v>
      </c>
      <c r="W51" s="90">
        <v>1.4999999999999999E-2</v>
      </c>
      <c r="X51" s="87">
        <f t="shared" si="1"/>
        <v>23129.25</v>
      </c>
      <c r="Y51" s="68" t="s">
        <v>1108</v>
      </c>
      <c r="Z51" s="68" t="s">
        <v>1222</v>
      </c>
    </row>
    <row r="52" spans="1:26" ht="18.75" customHeight="1" x14ac:dyDescent="0.2">
      <c r="A52" s="68">
        <v>50</v>
      </c>
      <c r="B52" s="68" t="s">
        <v>26</v>
      </c>
      <c r="C52" s="68" t="s">
        <v>1977</v>
      </c>
      <c r="D52" s="72">
        <v>42716</v>
      </c>
      <c r="E52" s="71" t="s">
        <v>1978</v>
      </c>
      <c r="F52" s="72">
        <v>42711</v>
      </c>
      <c r="G52" s="68"/>
      <c r="H52" s="83" t="s">
        <v>170</v>
      </c>
      <c r="I52" s="75"/>
      <c r="J52" s="75"/>
      <c r="K52" s="68" t="s">
        <v>31</v>
      </c>
      <c r="L52" s="68"/>
      <c r="M52" s="83" t="s">
        <v>44</v>
      </c>
      <c r="N52" s="92">
        <v>16</v>
      </c>
      <c r="O52" s="68" t="s">
        <v>34</v>
      </c>
      <c r="P52" s="68" t="s">
        <v>35</v>
      </c>
      <c r="Q52" s="68" t="s">
        <v>36</v>
      </c>
      <c r="R52" s="85">
        <v>1541950</v>
      </c>
      <c r="S52" s="93">
        <v>1</v>
      </c>
      <c r="T52" s="91">
        <f t="shared" si="2"/>
        <v>1541950</v>
      </c>
      <c r="U52" s="94">
        <v>0.02</v>
      </c>
      <c r="V52" s="95">
        <f t="shared" si="0"/>
        <v>30839</v>
      </c>
      <c r="W52" s="90">
        <v>1.4999999999999999E-2</v>
      </c>
      <c r="X52" s="87">
        <f t="shared" si="1"/>
        <v>23129.25</v>
      </c>
      <c r="Y52" s="68" t="s">
        <v>1108</v>
      </c>
      <c r="Z52" s="68" t="s">
        <v>1222</v>
      </c>
    </row>
    <row r="53" spans="1:26" ht="18.75" customHeight="1" x14ac:dyDescent="0.2">
      <c r="A53" s="68">
        <v>51</v>
      </c>
      <c r="B53" s="68" t="s">
        <v>26</v>
      </c>
      <c r="C53" s="68" t="s">
        <v>1979</v>
      </c>
      <c r="D53" s="72">
        <v>42716</v>
      </c>
      <c r="E53" s="71" t="s">
        <v>1980</v>
      </c>
      <c r="F53" s="72">
        <v>42712</v>
      </c>
      <c r="G53" s="68"/>
      <c r="H53" s="83" t="s">
        <v>170</v>
      </c>
      <c r="I53" s="68"/>
      <c r="J53" s="75"/>
      <c r="K53" s="68" t="s">
        <v>31</v>
      </c>
      <c r="L53" s="68"/>
      <c r="M53" s="83" t="s">
        <v>44</v>
      </c>
      <c r="N53" s="92">
        <v>16</v>
      </c>
      <c r="O53" s="68" t="s">
        <v>34</v>
      </c>
      <c r="P53" s="68" t="s">
        <v>35</v>
      </c>
      <c r="Q53" s="68" t="s">
        <v>36</v>
      </c>
      <c r="R53" s="85">
        <v>1541950</v>
      </c>
      <c r="S53" s="93">
        <v>1</v>
      </c>
      <c r="T53" s="91">
        <f t="shared" si="2"/>
        <v>1541950</v>
      </c>
      <c r="U53" s="94">
        <v>0.02</v>
      </c>
      <c r="V53" s="95">
        <f t="shared" si="0"/>
        <v>30839</v>
      </c>
      <c r="W53" s="90">
        <v>1.4999999999999999E-2</v>
      </c>
      <c r="X53" s="87">
        <f t="shared" si="1"/>
        <v>23129.25</v>
      </c>
      <c r="Y53" s="68" t="s">
        <v>1108</v>
      </c>
      <c r="Z53" s="68" t="s">
        <v>1222</v>
      </c>
    </row>
    <row r="54" spans="1:26" ht="18.75" customHeight="1" x14ac:dyDescent="0.2">
      <c r="A54" s="68">
        <v>52</v>
      </c>
      <c r="B54" s="68" t="s">
        <v>26</v>
      </c>
      <c r="C54" s="68" t="s">
        <v>1979</v>
      </c>
      <c r="D54" s="72">
        <v>42716</v>
      </c>
      <c r="E54" s="71" t="s">
        <v>1980</v>
      </c>
      <c r="F54" s="72">
        <v>42712</v>
      </c>
      <c r="G54" s="68"/>
      <c r="H54" s="83" t="s">
        <v>170</v>
      </c>
      <c r="I54" s="68"/>
      <c r="J54" s="75"/>
      <c r="K54" s="68" t="s">
        <v>31</v>
      </c>
      <c r="L54" s="68"/>
      <c r="M54" s="83" t="s">
        <v>44</v>
      </c>
      <c r="N54" s="92">
        <v>16</v>
      </c>
      <c r="O54" s="68" t="s">
        <v>34</v>
      </c>
      <c r="P54" s="68" t="s">
        <v>35</v>
      </c>
      <c r="Q54" s="68" t="s">
        <v>36</v>
      </c>
      <c r="R54" s="85">
        <v>1541950</v>
      </c>
      <c r="S54" s="93">
        <v>1</v>
      </c>
      <c r="T54" s="91">
        <f t="shared" si="2"/>
        <v>1541950</v>
      </c>
      <c r="U54" s="94">
        <v>0.02</v>
      </c>
      <c r="V54" s="95">
        <f t="shared" si="0"/>
        <v>30839</v>
      </c>
      <c r="W54" s="90">
        <v>1.4999999999999999E-2</v>
      </c>
      <c r="X54" s="87">
        <f t="shared" si="1"/>
        <v>23129.25</v>
      </c>
      <c r="Y54" s="68" t="s">
        <v>1108</v>
      </c>
      <c r="Z54" s="68" t="s">
        <v>1222</v>
      </c>
    </row>
    <row r="55" spans="1:26" ht="18.75" customHeight="1" x14ac:dyDescent="0.2">
      <c r="A55" s="68">
        <v>53</v>
      </c>
      <c r="B55" s="68" t="s">
        <v>26</v>
      </c>
      <c r="C55" s="68" t="s">
        <v>1979</v>
      </c>
      <c r="D55" s="72">
        <v>42716</v>
      </c>
      <c r="E55" s="71" t="s">
        <v>1980</v>
      </c>
      <c r="F55" s="72">
        <v>42712</v>
      </c>
      <c r="G55" s="68"/>
      <c r="H55" s="83" t="s">
        <v>170</v>
      </c>
      <c r="I55" s="68"/>
      <c r="J55" s="75"/>
      <c r="K55" s="68" t="s">
        <v>31</v>
      </c>
      <c r="L55" s="68"/>
      <c r="M55" s="83" t="s">
        <v>44</v>
      </c>
      <c r="N55" s="92">
        <v>16</v>
      </c>
      <c r="O55" s="68" t="s">
        <v>34</v>
      </c>
      <c r="P55" s="68" t="s">
        <v>35</v>
      </c>
      <c r="Q55" s="68" t="s">
        <v>36</v>
      </c>
      <c r="R55" s="85">
        <v>1541950</v>
      </c>
      <c r="S55" s="93">
        <v>1</v>
      </c>
      <c r="T55" s="91">
        <f t="shared" si="2"/>
        <v>1541950</v>
      </c>
      <c r="U55" s="94">
        <v>0.02</v>
      </c>
      <c r="V55" s="95">
        <f t="shared" si="0"/>
        <v>30839</v>
      </c>
      <c r="W55" s="90">
        <v>1.4999999999999999E-2</v>
      </c>
      <c r="X55" s="87">
        <f t="shared" si="1"/>
        <v>23129.25</v>
      </c>
      <c r="Y55" s="68" t="s">
        <v>1108</v>
      </c>
      <c r="Z55" s="68" t="s">
        <v>1222</v>
      </c>
    </row>
    <row r="56" spans="1:26" ht="18.75" customHeight="1" x14ac:dyDescent="0.2">
      <c r="A56" s="68">
        <v>54</v>
      </c>
      <c r="B56" s="68" t="s">
        <v>26</v>
      </c>
      <c r="C56" s="68" t="s">
        <v>1979</v>
      </c>
      <c r="D56" s="72">
        <v>42716</v>
      </c>
      <c r="E56" s="71" t="s">
        <v>1980</v>
      </c>
      <c r="F56" s="72">
        <v>42712</v>
      </c>
      <c r="G56" s="68"/>
      <c r="H56" s="83" t="s">
        <v>170</v>
      </c>
      <c r="I56" s="68"/>
      <c r="J56" s="75"/>
      <c r="K56" s="68" t="s">
        <v>31</v>
      </c>
      <c r="L56" s="68"/>
      <c r="M56" s="83" t="s">
        <v>44</v>
      </c>
      <c r="N56" s="92">
        <v>16</v>
      </c>
      <c r="O56" s="68" t="s">
        <v>34</v>
      </c>
      <c r="P56" s="68" t="s">
        <v>35</v>
      </c>
      <c r="Q56" s="68" t="s">
        <v>36</v>
      </c>
      <c r="R56" s="85">
        <v>1541950</v>
      </c>
      <c r="S56" s="93">
        <v>1</v>
      </c>
      <c r="T56" s="91">
        <f t="shared" si="2"/>
        <v>1541950</v>
      </c>
      <c r="U56" s="94">
        <v>0.02</v>
      </c>
      <c r="V56" s="95">
        <f t="shared" si="0"/>
        <v>30839</v>
      </c>
      <c r="W56" s="90">
        <v>1.4999999999999999E-2</v>
      </c>
      <c r="X56" s="87">
        <f t="shared" si="1"/>
        <v>23129.25</v>
      </c>
      <c r="Y56" s="68" t="s">
        <v>1108</v>
      </c>
      <c r="Z56" s="68" t="s">
        <v>1222</v>
      </c>
    </row>
    <row r="57" spans="1:26" ht="18.75" customHeight="1" x14ac:dyDescent="0.2">
      <c r="A57" s="68">
        <v>55</v>
      </c>
      <c r="B57" s="68" t="s">
        <v>26</v>
      </c>
      <c r="C57" s="68" t="s">
        <v>1981</v>
      </c>
      <c r="D57" s="72">
        <v>42718</v>
      </c>
      <c r="E57" s="71" t="s">
        <v>1982</v>
      </c>
      <c r="F57" s="72">
        <v>42713</v>
      </c>
      <c r="G57" s="68"/>
      <c r="H57" s="83" t="s">
        <v>919</v>
      </c>
      <c r="I57" s="68"/>
      <c r="J57" s="75"/>
      <c r="K57" s="68" t="s">
        <v>31</v>
      </c>
      <c r="L57" s="68"/>
      <c r="M57" s="83" t="s">
        <v>44</v>
      </c>
      <c r="N57" s="92">
        <v>16</v>
      </c>
      <c r="O57" s="68" t="s">
        <v>34</v>
      </c>
      <c r="P57" s="68" t="s">
        <v>35</v>
      </c>
      <c r="Q57" s="68" t="s">
        <v>45</v>
      </c>
      <c r="R57" s="85">
        <v>20970</v>
      </c>
      <c r="S57" s="93">
        <v>67.7</v>
      </c>
      <c r="T57" s="91">
        <f t="shared" si="2"/>
        <v>1419669</v>
      </c>
      <c r="U57" s="94">
        <v>0.02</v>
      </c>
      <c r="V57" s="95">
        <f t="shared" si="0"/>
        <v>28393.38</v>
      </c>
      <c r="W57" s="90">
        <v>1.4999999999999999E-2</v>
      </c>
      <c r="X57" s="87">
        <f t="shared" si="1"/>
        <v>21295.035</v>
      </c>
      <c r="Y57" s="68" t="s">
        <v>1086</v>
      </c>
      <c r="Z57" s="68" t="s">
        <v>1222</v>
      </c>
    </row>
    <row r="58" spans="1:26" ht="18.75" customHeight="1" x14ac:dyDescent="0.2">
      <c r="A58" s="68">
        <v>56</v>
      </c>
      <c r="B58" s="68" t="s">
        <v>26</v>
      </c>
      <c r="C58" s="68" t="s">
        <v>1983</v>
      </c>
      <c r="D58" s="72">
        <v>42718</v>
      </c>
      <c r="E58" s="71" t="s">
        <v>1984</v>
      </c>
      <c r="F58" s="72">
        <v>42714</v>
      </c>
      <c r="G58" s="68"/>
      <c r="H58" s="83" t="s">
        <v>164</v>
      </c>
      <c r="I58" s="74"/>
      <c r="J58" s="75"/>
      <c r="K58" s="68" t="s">
        <v>31</v>
      </c>
      <c r="L58" s="68"/>
      <c r="M58" s="83" t="s">
        <v>44</v>
      </c>
      <c r="N58" s="92">
        <v>8</v>
      </c>
      <c r="O58" s="68" t="s">
        <v>34</v>
      </c>
      <c r="P58" s="68" t="s">
        <v>35</v>
      </c>
      <c r="Q58" s="68" t="s">
        <v>45</v>
      </c>
      <c r="R58" s="85">
        <v>11930</v>
      </c>
      <c r="S58" s="93">
        <v>67.7</v>
      </c>
      <c r="T58" s="91">
        <f t="shared" si="2"/>
        <v>807661</v>
      </c>
      <c r="U58" s="94">
        <v>0.02</v>
      </c>
      <c r="V58" s="95">
        <f t="shared" si="0"/>
        <v>16153.220000000001</v>
      </c>
      <c r="W58" s="90">
        <v>1.4999999999999999E-2</v>
      </c>
      <c r="X58" s="87">
        <f t="shared" si="1"/>
        <v>12114.914999999999</v>
      </c>
      <c r="Y58" s="68" t="s">
        <v>1059</v>
      </c>
      <c r="Z58" s="68" t="s">
        <v>1222</v>
      </c>
    </row>
    <row r="59" spans="1:26" ht="18.75" customHeight="1" x14ac:dyDescent="0.2">
      <c r="A59" s="68">
        <v>57</v>
      </c>
      <c r="B59" s="68" t="s">
        <v>26</v>
      </c>
      <c r="C59" s="68" t="s">
        <v>1985</v>
      </c>
      <c r="D59" s="72">
        <v>42718</v>
      </c>
      <c r="E59" s="71" t="s">
        <v>1986</v>
      </c>
      <c r="F59" s="72">
        <v>42714</v>
      </c>
      <c r="G59" s="68"/>
      <c r="H59" s="83" t="s">
        <v>76</v>
      </c>
      <c r="I59" s="68"/>
      <c r="J59" s="75"/>
      <c r="K59" s="68" t="s">
        <v>31</v>
      </c>
      <c r="L59" s="68"/>
      <c r="M59" s="83" t="s">
        <v>44</v>
      </c>
      <c r="N59" s="92">
        <v>13</v>
      </c>
      <c r="O59" s="68" t="s">
        <v>34</v>
      </c>
      <c r="P59" s="68" t="s">
        <v>54</v>
      </c>
      <c r="Q59" s="68" t="s">
        <v>45</v>
      </c>
      <c r="R59" s="85">
        <v>17059.189999999999</v>
      </c>
      <c r="S59" s="93">
        <v>67.7</v>
      </c>
      <c r="T59" s="91">
        <f t="shared" si="2"/>
        <v>1154907.1629999999</v>
      </c>
      <c r="U59" s="94">
        <v>0.02</v>
      </c>
      <c r="V59" s="95">
        <f t="shared" si="0"/>
        <v>23098.143260000001</v>
      </c>
      <c r="W59" s="90">
        <v>1.4999999999999999E-2</v>
      </c>
      <c r="X59" s="87">
        <f t="shared" si="1"/>
        <v>17323.607444999998</v>
      </c>
      <c r="Y59" s="68" t="s">
        <v>1059</v>
      </c>
      <c r="Z59" s="68" t="s">
        <v>1222</v>
      </c>
    </row>
    <row r="60" spans="1:26" ht="18.75" customHeight="1" x14ac:dyDescent="0.2">
      <c r="A60" s="68">
        <v>58</v>
      </c>
      <c r="B60" s="68" t="s">
        <v>26</v>
      </c>
      <c r="C60" s="68" t="s">
        <v>1987</v>
      </c>
      <c r="D60" s="72">
        <v>42717</v>
      </c>
      <c r="E60" s="71" t="s">
        <v>1988</v>
      </c>
      <c r="F60" s="72">
        <v>42714</v>
      </c>
      <c r="G60" s="68"/>
      <c r="H60" s="83" t="s">
        <v>1989</v>
      </c>
      <c r="I60" s="68"/>
      <c r="J60" s="75"/>
      <c r="K60" s="68" t="s">
        <v>245</v>
      </c>
      <c r="L60" s="68"/>
      <c r="M60" s="83" t="s">
        <v>651</v>
      </c>
      <c r="N60" s="92">
        <v>19.3</v>
      </c>
      <c r="O60" s="68" t="s">
        <v>34</v>
      </c>
      <c r="P60" s="68" t="s">
        <v>54</v>
      </c>
      <c r="Q60" s="68" t="s">
        <v>45</v>
      </c>
      <c r="R60" s="85">
        <v>14266.69</v>
      </c>
      <c r="S60" s="93">
        <v>67.7</v>
      </c>
      <c r="T60" s="91">
        <f t="shared" si="2"/>
        <v>965854.91300000006</v>
      </c>
      <c r="U60" s="88">
        <v>0.02</v>
      </c>
      <c r="V60" s="95">
        <f t="shared" si="0"/>
        <v>19317.098260000002</v>
      </c>
      <c r="W60" s="90">
        <v>1.4999999999999999E-2</v>
      </c>
      <c r="X60" s="87">
        <f t="shared" si="1"/>
        <v>14487.823695000001</v>
      </c>
      <c r="Y60" s="68" t="s">
        <v>1005</v>
      </c>
      <c r="Z60" s="68" t="s">
        <v>1222</v>
      </c>
    </row>
    <row r="61" spans="1:26" ht="18.75" customHeight="1" x14ac:dyDescent="0.2">
      <c r="A61" s="68">
        <v>59</v>
      </c>
      <c r="B61" s="68" t="s">
        <v>26</v>
      </c>
      <c r="C61" s="68" t="s">
        <v>1990</v>
      </c>
      <c r="D61" s="72">
        <v>42718</v>
      </c>
      <c r="E61" s="71" t="s">
        <v>1991</v>
      </c>
      <c r="F61" s="72">
        <v>42714</v>
      </c>
      <c r="G61" s="68"/>
      <c r="H61" s="83" t="s">
        <v>1992</v>
      </c>
      <c r="I61" s="68"/>
      <c r="J61" s="75"/>
      <c r="K61" s="68" t="s">
        <v>31</v>
      </c>
      <c r="L61" s="68"/>
      <c r="M61" s="83" t="s">
        <v>66</v>
      </c>
      <c r="N61" s="92">
        <v>8</v>
      </c>
      <c r="O61" s="68" t="s">
        <v>34</v>
      </c>
      <c r="P61" s="68" t="s">
        <v>35</v>
      </c>
      <c r="Q61" s="68" t="s">
        <v>45</v>
      </c>
      <c r="R61" s="85">
        <v>10800</v>
      </c>
      <c r="S61" s="93">
        <v>67.7</v>
      </c>
      <c r="T61" s="91">
        <f>R61*S61</f>
        <v>731160</v>
      </c>
      <c r="U61" s="94">
        <v>0.02</v>
      </c>
      <c r="V61" s="95">
        <f t="shared" si="0"/>
        <v>14623.2</v>
      </c>
      <c r="W61" s="90">
        <v>1.4999999999999999E-2</v>
      </c>
      <c r="X61" s="87">
        <f t="shared" si="1"/>
        <v>10967.4</v>
      </c>
      <c r="Y61" s="68" t="s">
        <v>1125</v>
      </c>
      <c r="Z61" s="68" t="s">
        <v>1222</v>
      </c>
    </row>
    <row r="62" spans="1:26" ht="18.75" customHeight="1" x14ac:dyDescent="0.2">
      <c r="A62" s="68">
        <v>60</v>
      </c>
      <c r="B62" s="68" t="s">
        <v>26</v>
      </c>
      <c r="C62" s="68" t="s">
        <v>1990</v>
      </c>
      <c r="D62" s="72">
        <v>42718</v>
      </c>
      <c r="E62" s="71" t="s">
        <v>1991</v>
      </c>
      <c r="F62" s="72">
        <v>42714</v>
      </c>
      <c r="G62" s="68"/>
      <c r="H62" s="83" t="s">
        <v>1992</v>
      </c>
      <c r="I62" s="68"/>
      <c r="J62" s="75"/>
      <c r="K62" s="68" t="s">
        <v>52</v>
      </c>
      <c r="L62" s="68"/>
      <c r="M62" s="83" t="s">
        <v>297</v>
      </c>
      <c r="N62" s="92">
        <v>9</v>
      </c>
      <c r="O62" s="68" t="s">
        <v>34</v>
      </c>
      <c r="P62" s="68" t="s">
        <v>35</v>
      </c>
      <c r="Q62" s="68" t="s">
        <v>45</v>
      </c>
      <c r="R62" s="85">
        <v>8865</v>
      </c>
      <c r="S62" s="93">
        <v>67.7</v>
      </c>
      <c r="T62" s="91">
        <f t="shared" ref="T62" si="3">R62*S62</f>
        <v>600160.5</v>
      </c>
      <c r="U62" s="88">
        <v>0.02</v>
      </c>
      <c r="V62" s="95">
        <f t="shared" si="0"/>
        <v>12003.210000000001</v>
      </c>
      <c r="W62" s="90">
        <v>1.4999999999999999E-2</v>
      </c>
      <c r="X62" s="87">
        <f t="shared" si="1"/>
        <v>9002.4074999999993</v>
      </c>
      <c r="Y62" s="68" t="s">
        <v>1125</v>
      </c>
      <c r="Z62" s="68" t="s">
        <v>1222</v>
      </c>
    </row>
    <row r="63" spans="1:26" ht="18.75" customHeight="1" x14ac:dyDescent="0.2">
      <c r="A63" s="68">
        <v>61</v>
      </c>
      <c r="B63" s="68" t="s">
        <v>26</v>
      </c>
      <c r="C63" s="68" t="s">
        <v>1990</v>
      </c>
      <c r="D63" s="72">
        <v>42718</v>
      </c>
      <c r="E63" s="71" t="s">
        <v>1991</v>
      </c>
      <c r="F63" s="72">
        <v>42714</v>
      </c>
      <c r="G63" s="68"/>
      <c r="H63" s="83" t="s">
        <v>1992</v>
      </c>
      <c r="I63" s="68"/>
      <c r="J63" s="75"/>
      <c r="K63" s="68" t="s">
        <v>31</v>
      </c>
      <c r="L63" s="68"/>
      <c r="M63" s="83" t="s">
        <v>44</v>
      </c>
      <c r="N63" s="92">
        <v>7</v>
      </c>
      <c r="O63" s="68" t="s">
        <v>34</v>
      </c>
      <c r="P63" s="68" t="s">
        <v>35</v>
      </c>
      <c r="Q63" s="68" t="s">
        <v>45</v>
      </c>
      <c r="R63" s="85">
        <v>9170</v>
      </c>
      <c r="S63" s="93">
        <v>67.7</v>
      </c>
      <c r="T63" s="91">
        <f>R63*S63</f>
        <v>620809</v>
      </c>
      <c r="U63" s="94">
        <v>0.02</v>
      </c>
      <c r="V63" s="95">
        <f t="shared" si="0"/>
        <v>12416.18</v>
      </c>
      <c r="W63" s="90">
        <v>1.4999999999999999E-2</v>
      </c>
      <c r="X63" s="87">
        <f t="shared" si="1"/>
        <v>9312.1350000000002</v>
      </c>
      <c r="Y63" s="68" t="s">
        <v>1125</v>
      </c>
      <c r="Z63" s="68" t="s">
        <v>1222</v>
      </c>
    </row>
    <row r="64" spans="1:26" ht="18.75" customHeight="1" x14ac:dyDescent="0.2">
      <c r="A64" s="68">
        <v>62</v>
      </c>
      <c r="B64" s="68" t="s">
        <v>26</v>
      </c>
      <c r="C64" s="68" t="s">
        <v>1993</v>
      </c>
      <c r="D64" s="72">
        <v>42721</v>
      </c>
      <c r="E64" s="71" t="s">
        <v>1994</v>
      </c>
      <c r="F64" s="72">
        <v>42717</v>
      </c>
      <c r="G64" s="68"/>
      <c r="H64" s="83" t="s">
        <v>1995</v>
      </c>
      <c r="I64" s="68"/>
      <c r="J64" s="75"/>
      <c r="K64" s="68" t="s">
        <v>120</v>
      </c>
      <c r="L64" s="68"/>
      <c r="M64" s="83" t="s">
        <v>1454</v>
      </c>
      <c r="N64" s="92">
        <v>14.4</v>
      </c>
      <c r="O64" s="68" t="s">
        <v>34</v>
      </c>
      <c r="P64" s="68" t="s">
        <v>35</v>
      </c>
      <c r="Q64" s="68" t="s">
        <v>45</v>
      </c>
      <c r="R64" s="85">
        <v>23079</v>
      </c>
      <c r="S64" s="93">
        <v>67.7</v>
      </c>
      <c r="T64" s="91">
        <f t="shared" ref="T64:T91" si="4">R64*S64</f>
        <v>1562448.3</v>
      </c>
      <c r="U64" s="88">
        <v>0.02</v>
      </c>
      <c r="V64" s="95">
        <f t="shared" si="0"/>
        <v>31248.966</v>
      </c>
      <c r="W64" s="90">
        <v>1.4999999999999999E-2</v>
      </c>
      <c r="X64" s="87">
        <f t="shared" si="1"/>
        <v>23436.7245</v>
      </c>
      <c r="Y64" s="68" t="s">
        <v>1056</v>
      </c>
      <c r="Z64" s="68" t="s">
        <v>1222</v>
      </c>
    </row>
    <row r="65" spans="1:26" ht="18.75" customHeight="1" x14ac:dyDescent="0.2">
      <c r="A65" s="68">
        <v>63</v>
      </c>
      <c r="B65" s="68" t="s">
        <v>26</v>
      </c>
      <c r="C65" s="68" t="s">
        <v>1996</v>
      </c>
      <c r="D65" s="72">
        <v>42721</v>
      </c>
      <c r="E65" s="71" t="s">
        <v>1997</v>
      </c>
      <c r="F65" s="72">
        <v>42717</v>
      </c>
      <c r="G65" s="68"/>
      <c r="H65" s="83" t="s">
        <v>1998</v>
      </c>
      <c r="I65" s="68"/>
      <c r="J65" s="75"/>
      <c r="K65" s="68" t="s">
        <v>120</v>
      </c>
      <c r="L65" s="68"/>
      <c r="M65" s="83" t="s">
        <v>1454</v>
      </c>
      <c r="N65" s="92">
        <v>16</v>
      </c>
      <c r="O65" s="68" t="s">
        <v>34</v>
      </c>
      <c r="P65" s="68" t="s">
        <v>35</v>
      </c>
      <c r="Q65" s="68" t="s">
        <v>45</v>
      </c>
      <c r="R65" s="85">
        <v>25895</v>
      </c>
      <c r="S65" s="93">
        <v>67.7</v>
      </c>
      <c r="T65" s="91">
        <f t="shared" si="4"/>
        <v>1753091.5</v>
      </c>
      <c r="U65" s="88">
        <v>0.02</v>
      </c>
      <c r="V65" s="95">
        <f t="shared" si="0"/>
        <v>35061.83</v>
      </c>
      <c r="W65" s="90">
        <v>1.4999999999999999E-2</v>
      </c>
      <c r="X65" s="87">
        <f t="shared" si="1"/>
        <v>26296.372499999998</v>
      </c>
      <c r="Y65" s="68" t="s">
        <v>1056</v>
      </c>
      <c r="Z65" s="68" t="s">
        <v>1222</v>
      </c>
    </row>
    <row r="66" spans="1:26" ht="18.75" customHeight="1" x14ac:dyDescent="0.2">
      <c r="A66" s="68">
        <v>64</v>
      </c>
      <c r="B66" s="68" t="s">
        <v>26</v>
      </c>
      <c r="C66" s="68" t="s">
        <v>1999</v>
      </c>
      <c r="D66" s="72">
        <v>42723</v>
      </c>
      <c r="E66" s="71" t="s">
        <v>2000</v>
      </c>
      <c r="F66" s="72">
        <v>42718</v>
      </c>
      <c r="G66" s="68"/>
      <c r="H66" s="83" t="s">
        <v>84</v>
      </c>
      <c r="I66" s="68"/>
      <c r="J66" s="75"/>
      <c r="K66" s="68" t="s">
        <v>58</v>
      </c>
      <c r="L66" s="68"/>
      <c r="M66" s="83" t="s">
        <v>85</v>
      </c>
      <c r="N66" s="92">
        <v>18.5</v>
      </c>
      <c r="O66" s="68" t="s">
        <v>34</v>
      </c>
      <c r="P66" s="68" t="s">
        <v>54</v>
      </c>
      <c r="Q66" s="68" t="s">
        <v>45</v>
      </c>
      <c r="R66" s="85">
        <v>30158.89</v>
      </c>
      <c r="S66" s="93">
        <v>67.7</v>
      </c>
      <c r="T66" s="91">
        <f t="shared" si="4"/>
        <v>2041756.8530000001</v>
      </c>
      <c r="U66" s="94">
        <v>0.02</v>
      </c>
      <c r="V66" s="95">
        <f t="shared" si="0"/>
        <v>40835.137060000001</v>
      </c>
      <c r="W66" s="90">
        <v>1.4999999999999999E-2</v>
      </c>
      <c r="X66" s="87">
        <f>T66*W66</f>
        <v>30626.352794999999</v>
      </c>
      <c r="Y66" s="68" t="s">
        <v>86</v>
      </c>
      <c r="Z66" s="68" t="s">
        <v>1294</v>
      </c>
    </row>
    <row r="67" spans="1:26" ht="18.75" customHeight="1" x14ac:dyDescent="0.2">
      <c r="A67" s="68">
        <v>65</v>
      </c>
      <c r="B67" s="68" t="s">
        <v>26</v>
      </c>
      <c r="C67" s="68" t="s">
        <v>2001</v>
      </c>
      <c r="D67" s="72">
        <v>42724</v>
      </c>
      <c r="E67" s="71" t="s">
        <v>2002</v>
      </c>
      <c r="F67" s="72">
        <v>42718</v>
      </c>
      <c r="G67" s="68"/>
      <c r="H67" s="83" t="s">
        <v>703</v>
      </c>
      <c r="I67" s="68"/>
      <c r="J67" s="74"/>
      <c r="K67" s="68" t="s">
        <v>141</v>
      </c>
      <c r="L67" s="68"/>
      <c r="M67" s="83" t="s">
        <v>142</v>
      </c>
      <c r="N67" s="92">
        <v>19.91</v>
      </c>
      <c r="O67" s="68" t="s">
        <v>34</v>
      </c>
      <c r="P67" s="68" t="s">
        <v>255</v>
      </c>
      <c r="Q67" s="68" t="s">
        <v>45</v>
      </c>
      <c r="R67" s="85">
        <v>78163.72</v>
      </c>
      <c r="S67" s="93">
        <v>67.7</v>
      </c>
      <c r="T67" s="91">
        <f t="shared" si="4"/>
        <v>5291683.8440000005</v>
      </c>
      <c r="U67" s="88">
        <v>0.02</v>
      </c>
      <c r="V67" s="95">
        <f t="shared" ref="V67:V130" si="5">T67*U67</f>
        <v>105833.67688000001</v>
      </c>
      <c r="W67" s="90">
        <v>1.4999999999999999E-2</v>
      </c>
      <c r="X67" s="87">
        <f t="shared" ref="X67:X130" si="6">T67*W67</f>
        <v>79375.257660000003</v>
      </c>
      <c r="Y67" s="68" t="s">
        <v>991</v>
      </c>
      <c r="Z67" s="68" t="s">
        <v>1294</v>
      </c>
    </row>
    <row r="68" spans="1:26" ht="18.75" customHeight="1" x14ac:dyDescent="0.2">
      <c r="A68" s="68">
        <v>66</v>
      </c>
      <c r="B68" s="68" t="s">
        <v>26</v>
      </c>
      <c r="C68" s="68" t="s">
        <v>2001</v>
      </c>
      <c r="D68" s="72">
        <v>42724</v>
      </c>
      <c r="E68" s="71" t="s">
        <v>2002</v>
      </c>
      <c r="F68" s="72">
        <v>42718</v>
      </c>
      <c r="G68" s="68"/>
      <c r="H68" s="83" t="s">
        <v>703</v>
      </c>
      <c r="I68" s="68"/>
      <c r="J68" s="75"/>
      <c r="K68" s="68" t="s">
        <v>141</v>
      </c>
      <c r="L68" s="68"/>
      <c r="M68" s="83" t="s">
        <v>142</v>
      </c>
      <c r="N68" s="92">
        <v>19.84</v>
      </c>
      <c r="O68" s="68" t="s">
        <v>34</v>
      </c>
      <c r="P68" s="68" t="s">
        <v>255</v>
      </c>
      <c r="Q68" s="68" t="s">
        <v>45</v>
      </c>
      <c r="R68" s="85">
        <v>77883.81</v>
      </c>
      <c r="S68" s="93">
        <v>67.7</v>
      </c>
      <c r="T68" s="91">
        <f t="shared" si="4"/>
        <v>5272733.9369999999</v>
      </c>
      <c r="U68" s="88">
        <v>0.02</v>
      </c>
      <c r="V68" s="95">
        <f t="shared" si="5"/>
        <v>105454.67874</v>
      </c>
      <c r="W68" s="90">
        <v>1.4999999999999999E-2</v>
      </c>
      <c r="X68" s="87">
        <f t="shared" si="6"/>
        <v>79091.009055000002</v>
      </c>
      <c r="Y68" s="68" t="s">
        <v>991</v>
      </c>
      <c r="Z68" s="68" t="s">
        <v>1294</v>
      </c>
    </row>
    <row r="69" spans="1:26" ht="18.75" customHeight="1" x14ac:dyDescent="0.2">
      <c r="A69" s="68">
        <v>67</v>
      </c>
      <c r="B69" s="68" t="s">
        <v>26</v>
      </c>
      <c r="C69" s="68" t="s">
        <v>2003</v>
      </c>
      <c r="D69" s="72">
        <v>42721</v>
      </c>
      <c r="E69" s="71" t="s">
        <v>2004</v>
      </c>
      <c r="F69" s="72">
        <v>42718</v>
      </c>
      <c r="G69" s="68"/>
      <c r="H69" s="83" t="s">
        <v>76</v>
      </c>
      <c r="I69" s="68"/>
      <c r="J69" s="75"/>
      <c r="K69" s="68" t="s">
        <v>31</v>
      </c>
      <c r="L69" s="68"/>
      <c r="M69" s="83" t="s">
        <v>44</v>
      </c>
      <c r="N69" s="92">
        <v>8</v>
      </c>
      <c r="O69" s="68" t="s">
        <v>34</v>
      </c>
      <c r="P69" s="68" t="s">
        <v>54</v>
      </c>
      <c r="Q69" s="68" t="s">
        <v>45</v>
      </c>
      <c r="R69" s="85">
        <v>10446.44</v>
      </c>
      <c r="S69" s="93">
        <v>67.7</v>
      </c>
      <c r="T69" s="91">
        <f t="shared" si="4"/>
        <v>707223.98800000001</v>
      </c>
      <c r="U69" s="94">
        <v>0.02</v>
      </c>
      <c r="V69" s="95">
        <f t="shared" si="5"/>
        <v>14144.47976</v>
      </c>
      <c r="W69" s="90">
        <v>1.4999999999999999E-2</v>
      </c>
      <c r="X69" s="87">
        <f t="shared" si="6"/>
        <v>10608.35982</v>
      </c>
      <c r="Y69" s="68" t="s">
        <v>1125</v>
      </c>
      <c r="Z69" s="68" t="s">
        <v>1222</v>
      </c>
    </row>
    <row r="70" spans="1:26" ht="18.75" customHeight="1" x14ac:dyDescent="0.2">
      <c r="A70" s="68">
        <v>68</v>
      </c>
      <c r="B70" s="68" t="s">
        <v>26</v>
      </c>
      <c r="C70" s="68" t="s">
        <v>2003</v>
      </c>
      <c r="D70" s="72">
        <v>42721</v>
      </c>
      <c r="E70" s="71" t="s">
        <v>2004</v>
      </c>
      <c r="F70" s="72">
        <v>42718</v>
      </c>
      <c r="G70" s="68"/>
      <c r="H70" s="83" t="s">
        <v>76</v>
      </c>
      <c r="I70" s="68"/>
      <c r="J70" s="68"/>
      <c r="K70" s="68" t="s">
        <v>31</v>
      </c>
      <c r="L70" s="68"/>
      <c r="M70" s="83" t="s">
        <v>66</v>
      </c>
      <c r="N70" s="92">
        <v>8</v>
      </c>
      <c r="O70" s="68" t="s">
        <v>34</v>
      </c>
      <c r="P70" s="68" t="s">
        <v>54</v>
      </c>
      <c r="Q70" s="68" t="s">
        <v>45</v>
      </c>
      <c r="R70" s="85">
        <v>10846.3</v>
      </c>
      <c r="S70" s="93">
        <v>67.7</v>
      </c>
      <c r="T70" s="91">
        <f t="shared" si="4"/>
        <v>734294.51</v>
      </c>
      <c r="U70" s="94">
        <v>0.02</v>
      </c>
      <c r="V70" s="95">
        <f t="shared" si="5"/>
        <v>14685.8902</v>
      </c>
      <c r="W70" s="90">
        <v>1.4999999999999999E-2</v>
      </c>
      <c r="X70" s="87">
        <f t="shared" si="6"/>
        <v>11014.417649999999</v>
      </c>
      <c r="Y70" s="68" t="s">
        <v>1125</v>
      </c>
      <c r="Z70" s="68" t="s">
        <v>1222</v>
      </c>
    </row>
    <row r="71" spans="1:26" ht="18.75" customHeight="1" x14ac:dyDescent="0.2">
      <c r="A71" s="68">
        <v>69</v>
      </c>
      <c r="B71" s="68" t="s">
        <v>26</v>
      </c>
      <c r="C71" s="68" t="s">
        <v>2005</v>
      </c>
      <c r="D71" s="72">
        <v>42724</v>
      </c>
      <c r="E71" s="71" t="s">
        <v>2006</v>
      </c>
      <c r="F71" s="72">
        <v>42718</v>
      </c>
      <c r="G71" s="68"/>
      <c r="H71" s="83" t="s">
        <v>84</v>
      </c>
      <c r="I71" s="68"/>
      <c r="J71" s="68"/>
      <c r="K71" s="68" t="s">
        <v>58</v>
      </c>
      <c r="L71" s="68"/>
      <c r="M71" s="83" t="s">
        <v>891</v>
      </c>
      <c r="N71" s="92">
        <v>19.844999999999999</v>
      </c>
      <c r="O71" s="68" t="s">
        <v>34</v>
      </c>
      <c r="P71" s="68" t="s">
        <v>54</v>
      </c>
      <c r="Q71" s="68" t="s">
        <v>45</v>
      </c>
      <c r="R71" s="85">
        <v>30202.66</v>
      </c>
      <c r="S71" s="93">
        <v>67.7</v>
      </c>
      <c r="T71" s="91">
        <f t="shared" si="4"/>
        <v>2044720.0820000002</v>
      </c>
      <c r="U71" s="94">
        <v>0.02</v>
      </c>
      <c r="V71" s="95">
        <f t="shared" si="5"/>
        <v>40894.401640000004</v>
      </c>
      <c r="W71" s="90">
        <v>1.4999999999999999E-2</v>
      </c>
      <c r="X71" s="87">
        <f t="shared" si="6"/>
        <v>30670.801230000001</v>
      </c>
      <c r="Y71" s="68" t="s">
        <v>86</v>
      </c>
      <c r="Z71" s="68" t="s">
        <v>1294</v>
      </c>
    </row>
    <row r="72" spans="1:26" ht="18.75" customHeight="1" x14ac:dyDescent="0.2">
      <c r="A72" s="68">
        <v>70</v>
      </c>
      <c r="B72" s="68" t="s">
        <v>26</v>
      </c>
      <c r="C72" s="68" t="s">
        <v>2007</v>
      </c>
      <c r="D72" s="72">
        <v>42722</v>
      </c>
      <c r="E72" s="71" t="s">
        <v>2008</v>
      </c>
      <c r="F72" s="72">
        <v>42717</v>
      </c>
      <c r="G72" s="68"/>
      <c r="H72" s="83" t="s">
        <v>84</v>
      </c>
      <c r="I72" s="68"/>
      <c r="J72" s="68"/>
      <c r="K72" s="68" t="s">
        <v>31</v>
      </c>
      <c r="L72" s="68"/>
      <c r="M72" s="83" t="s">
        <v>533</v>
      </c>
      <c r="N72" s="92">
        <v>20</v>
      </c>
      <c r="O72" s="68" t="s">
        <v>34</v>
      </c>
      <c r="P72" s="68" t="s">
        <v>54</v>
      </c>
      <c r="Q72" s="68" t="s">
        <v>45</v>
      </c>
      <c r="R72" s="85">
        <v>27320.6</v>
      </c>
      <c r="S72" s="93">
        <v>67.7</v>
      </c>
      <c r="T72" s="91">
        <f t="shared" si="4"/>
        <v>1849604.6199999999</v>
      </c>
      <c r="U72" s="94">
        <v>0.02</v>
      </c>
      <c r="V72" s="95">
        <f t="shared" si="5"/>
        <v>36992.092400000001</v>
      </c>
      <c r="W72" s="90">
        <v>1.4999999999999999E-2</v>
      </c>
      <c r="X72" s="87">
        <f t="shared" si="6"/>
        <v>27744.069299999996</v>
      </c>
      <c r="Y72" s="68" t="s">
        <v>1078</v>
      </c>
      <c r="Z72" s="68" t="s">
        <v>1222</v>
      </c>
    </row>
    <row r="73" spans="1:26" ht="18.75" customHeight="1" x14ac:dyDescent="0.2">
      <c r="A73" s="68">
        <v>71</v>
      </c>
      <c r="B73" s="68" t="s">
        <v>26</v>
      </c>
      <c r="C73" s="68" t="s">
        <v>2007</v>
      </c>
      <c r="D73" s="72">
        <v>42722</v>
      </c>
      <c r="E73" s="71" t="s">
        <v>2008</v>
      </c>
      <c r="F73" s="72">
        <v>42717</v>
      </c>
      <c r="G73" s="68"/>
      <c r="H73" s="83" t="s">
        <v>84</v>
      </c>
      <c r="I73" s="68"/>
      <c r="J73" s="68"/>
      <c r="K73" s="68" t="s">
        <v>31</v>
      </c>
      <c r="L73" s="68"/>
      <c r="M73" s="83" t="s">
        <v>533</v>
      </c>
      <c r="N73" s="92">
        <v>20</v>
      </c>
      <c r="O73" s="68" t="s">
        <v>34</v>
      </c>
      <c r="P73" s="68" t="s">
        <v>54</v>
      </c>
      <c r="Q73" s="68" t="s">
        <v>45</v>
      </c>
      <c r="R73" s="85">
        <v>27320.6</v>
      </c>
      <c r="S73" s="93">
        <v>67.7</v>
      </c>
      <c r="T73" s="91">
        <f t="shared" si="4"/>
        <v>1849604.6199999999</v>
      </c>
      <c r="U73" s="94">
        <v>0.02</v>
      </c>
      <c r="V73" s="95">
        <f t="shared" si="5"/>
        <v>36992.092400000001</v>
      </c>
      <c r="W73" s="90">
        <v>1.4999999999999999E-2</v>
      </c>
      <c r="X73" s="87">
        <f t="shared" si="6"/>
        <v>27744.069299999996</v>
      </c>
      <c r="Y73" s="68" t="s">
        <v>1078</v>
      </c>
      <c r="Z73" s="68" t="s">
        <v>1222</v>
      </c>
    </row>
    <row r="74" spans="1:26" ht="18.75" customHeight="1" x14ac:dyDescent="0.2">
      <c r="A74" s="68">
        <v>72</v>
      </c>
      <c r="B74" s="68" t="s">
        <v>26</v>
      </c>
      <c r="C74" s="68" t="s">
        <v>2009</v>
      </c>
      <c r="D74" s="72">
        <v>42720</v>
      </c>
      <c r="E74" s="71" t="s">
        <v>2010</v>
      </c>
      <c r="F74" s="72">
        <v>42717</v>
      </c>
      <c r="G74" s="68"/>
      <c r="H74" s="83" t="s">
        <v>76</v>
      </c>
      <c r="I74" s="68"/>
      <c r="J74" s="68"/>
      <c r="K74" s="68" t="s">
        <v>31</v>
      </c>
      <c r="L74" s="68"/>
      <c r="M74" s="83" t="s">
        <v>44</v>
      </c>
      <c r="N74" s="92">
        <v>16</v>
      </c>
      <c r="O74" s="68" t="s">
        <v>34</v>
      </c>
      <c r="P74" s="68" t="s">
        <v>54</v>
      </c>
      <c r="Q74" s="68" t="s">
        <v>45</v>
      </c>
      <c r="R74" s="85">
        <v>21042.87</v>
      </c>
      <c r="S74" s="93">
        <v>67.7</v>
      </c>
      <c r="T74" s="91">
        <f t="shared" si="4"/>
        <v>1424602.2989999999</v>
      </c>
      <c r="U74" s="94">
        <v>0.02</v>
      </c>
      <c r="V74" s="95">
        <f t="shared" si="5"/>
        <v>28492.045979999999</v>
      </c>
      <c r="W74" s="90">
        <v>1.4999999999999999E-2</v>
      </c>
      <c r="X74" s="87">
        <f t="shared" si="6"/>
        <v>21369.034484999996</v>
      </c>
      <c r="Y74" s="68" t="s">
        <v>1288</v>
      </c>
      <c r="Z74" s="68" t="s">
        <v>1222</v>
      </c>
    </row>
    <row r="75" spans="1:26" ht="18.75" customHeight="1" x14ac:dyDescent="0.2">
      <c r="A75" s="68">
        <v>73</v>
      </c>
      <c r="B75" s="68" t="s">
        <v>26</v>
      </c>
      <c r="C75" s="68" t="s">
        <v>2009</v>
      </c>
      <c r="D75" s="72">
        <v>42720</v>
      </c>
      <c r="E75" s="71" t="s">
        <v>2010</v>
      </c>
      <c r="F75" s="72">
        <v>42717</v>
      </c>
      <c r="G75" s="68"/>
      <c r="H75" s="83" t="s">
        <v>76</v>
      </c>
      <c r="I75" s="68"/>
      <c r="J75" s="75"/>
      <c r="K75" s="68" t="s">
        <v>31</v>
      </c>
      <c r="L75" s="68"/>
      <c r="M75" s="83" t="s">
        <v>44</v>
      </c>
      <c r="N75" s="92">
        <v>16</v>
      </c>
      <c r="O75" s="68" t="s">
        <v>34</v>
      </c>
      <c r="P75" s="68" t="s">
        <v>54</v>
      </c>
      <c r="Q75" s="68" t="s">
        <v>45</v>
      </c>
      <c r="R75" s="85">
        <v>21042.87</v>
      </c>
      <c r="S75" s="93">
        <v>67.7</v>
      </c>
      <c r="T75" s="91">
        <f t="shared" si="4"/>
        <v>1424602.2989999999</v>
      </c>
      <c r="U75" s="94">
        <v>0.02</v>
      </c>
      <c r="V75" s="95">
        <f t="shared" si="5"/>
        <v>28492.045979999999</v>
      </c>
      <c r="W75" s="90">
        <v>1.4999999999999999E-2</v>
      </c>
      <c r="X75" s="87">
        <f t="shared" si="6"/>
        <v>21369.034484999996</v>
      </c>
      <c r="Y75" s="68" t="s">
        <v>1288</v>
      </c>
      <c r="Z75" s="68" t="s">
        <v>1222</v>
      </c>
    </row>
    <row r="76" spans="1:26" ht="18.75" customHeight="1" x14ac:dyDescent="0.2">
      <c r="A76" s="68">
        <v>74</v>
      </c>
      <c r="B76" s="68" t="s">
        <v>26</v>
      </c>
      <c r="C76" s="68" t="s">
        <v>2011</v>
      </c>
      <c r="D76" s="72">
        <v>42724</v>
      </c>
      <c r="E76" s="71" t="s">
        <v>2012</v>
      </c>
      <c r="F76" s="72">
        <v>42719</v>
      </c>
      <c r="G76" s="68"/>
      <c r="H76" s="83" t="s">
        <v>2013</v>
      </c>
      <c r="I76" s="68"/>
      <c r="J76" s="75"/>
      <c r="K76" s="68" t="s">
        <v>58</v>
      </c>
      <c r="L76" s="68"/>
      <c r="M76" s="83" t="s">
        <v>99</v>
      </c>
      <c r="N76" s="92">
        <v>12</v>
      </c>
      <c r="O76" s="68" t="s">
        <v>34</v>
      </c>
      <c r="P76" s="68" t="s">
        <v>54</v>
      </c>
      <c r="Q76" s="68" t="s">
        <v>45</v>
      </c>
      <c r="R76" s="85">
        <v>18433.490000000002</v>
      </c>
      <c r="S76" s="93">
        <v>67.7</v>
      </c>
      <c r="T76" s="91">
        <f t="shared" si="4"/>
        <v>1247947.273</v>
      </c>
      <c r="U76" s="94">
        <v>0.02</v>
      </c>
      <c r="V76" s="95">
        <f t="shared" si="5"/>
        <v>24958.945460000003</v>
      </c>
      <c r="W76" s="90">
        <v>1.4999999999999999E-2</v>
      </c>
      <c r="X76" s="87">
        <f t="shared" si="6"/>
        <v>18719.209094999998</v>
      </c>
      <c r="Y76" s="68" t="s">
        <v>999</v>
      </c>
      <c r="Z76" s="68" t="s">
        <v>1294</v>
      </c>
    </row>
    <row r="77" spans="1:26" ht="18.75" customHeight="1" x14ac:dyDescent="0.2">
      <c r="A77" s="68">
        <v>75</v>
      </c>
      <c r="B77" s="68" t="s">
        <v>26</v>
      </c>
      <c r="C77" s="68" t="s">
        <v>2014</v>
      </c>
      <c r="D77" s="72">
        <v>42724</v>
      </c>
      <c r="E77" s="71" t="s">
        <v>2015</v>
      </c>
      <c r="F77" s="72">
        <v>42719</v>
      </c>
      <c r="G77" s="68"/>
      <c r="H77" s="83" t="s">
        <v>751</v>
      </c>
      <c r="I77" s="68"/>
      <c r="J77" s="75"/>
      <c r="K77" s="68" t="s">
        <v>31</v>
      </c>
      <c r="L77" s="68"/>
      <c r="M77" s="83" t="s">
        <v>204</v>
      </c>
      <c r="N77" s="92">
        <v>24</v>
      </c>
      <c r="O77" s="68" t="s">
        <v>34</v>
      </c>
      <c r="P77" s="68" t="s">
        <v>35</v>
      </c>
      <c r="Q77" s="68" t="s">
        <v>45</v>
      </c>
      <c r="R77" s="85">
        <v>30254</v>
      </c>
      <c r="S77" s="93">
        <v>67.7</v>
      </c>
      <c r="T77" s="91">
        <f t="shared" si="4"/>
        <v>2048195.8</v>
      </c>
      <c r="U77" s="94">
        <v>0.02</v>
      </c>
      <c r="V77" s="95">
        <f t="shared" si="5"/>
        <v>40963.916000000005</v>
      </c>
      <c r="W77" s="90">
        <v>1.4999999999999999E-2</v>
      </c>
      <c r="X77" s="87">
        <f t="shared" si="6"/>
        <v>30722.936999999998</v>
      </c>
      <c r="Y77" s="68" t="s">
        <v>1093</v>
      </c>
      <c r="Z77" s="68" t="s">
        <v>1222</v>
      </c>
    </row>
    <row r="78" spans="1:26" ht="18.75" customHeight="1" x14ac:dyDescent="0.2">
      <c r="A78" s="68">
        <v>76</v>
      </c>
      <c r="B78" s="68" t="s">
        <v>26</v>
      </c>
      <c r="C78" s="68" t="s">
        <v>2016</v>
      </c>
      <c r="D78" s="72">
        <v>42723</v>
      </c>
      <c r="E78" s="71" t="s">
        <v>2017</v>
      </c>
      <c r="F78" s="72">
        <v>42719</v>
      </c>
      <c r="G78" s="68"/>
      <c r="H78" s="83" t="s">
        <v>1165</v>
      </c>
      <c r="I78" s="68"/>
      <c r="J78" s="75"/>
      <c r="K78" s="68" t="s">
        <v>31</v>
      </c>
      <c r="L78" s="68"/>
      <c r="M78" s="83" t="s">
        <v>1166</v>
      </c>
      <c r="N78" s="92">
        <v>19.54</v>
      </c>
      <c r="O78" s="68" t="s">
        <v>34</v>
      </c>
      <c r="P78" s="68" t="s">
        <v>54</v>
      </c>
      <c r="Q78" s="68" t="s">
        <v>45</v>
      </c>
      <c r="R78" s="85">
        <v>34004.42</v>
      </c>
      <c r="S78" s="93">
        <v>67.7</v>
      </c>
      <c r="T78" s="91">
        <f t="shared" si="4"/>
        <v>2302099.2340000002</v>
      </c>
      <c r="U78" s="94">
        <v>0.02</v>
      </c>
      <c r="V78" s="95">
        <f t="shared" si="5"/>
        <v>46041.984680000001</v>
      </c>
      <c r="W78" s="90">
        <v>1.4999999999999999E-2</v>
      </c>
      <c r="X78" s="87">
        <f t="shared" si="6"/>
        <v>34531.488510000003</v>
      </c>
      <c r="Y78" s="68" t="s">
        <v>86</v>
      </c>
      <c r="Z78" s="68" t="s">
        <v>1294</v>
      </c>
    </row>
    <row r="79" spans="1:26" ht="18.75" customHeight="1" x14ac:dyDescent="0.2">
      <c r="A79" s="68">
        <v>77</v>
      </c>
      <c r="B79" s="68" t="s">
        <v>26</v>
      </c>
      <c r="C79" s="68" t="s">
        <v>2018</v>
      </c>
      <c r="D79" s="72">
        <v>42722</v>
      </c>
      <c r="E79" s="71" t="s">
        <v>2019</v>
      </c>
      <c r="F79" s="72">
        <v>42719</v>
      </c>
      <c r="G79" s="68"/>
      <c r="H79" s="83" t="s">
        <v>668</v>
      </c>
      <c r="I79" s="75"/>
      <c r="J79" s="75"/>
      <c r="K79" s="68" t="s">
        <v>31</v>
      </c>
      <c r="L79" s="68"/>
      <c r="M79" s="83" t="s">
        <v>33</v>
      </c>
      <c r="N79" s="92">
        <v>18.66</v>
      </c>
      <c r="O79" s="68" t="s">
        <v>34</v>
      </c>
      <c r="P79" s="68" t="s">
        <v>35</v>
      </c>
      <c r="Q79" s="68" t="s">
        <v>36</v>
      </c>
      <c r="R79" s="85">
        <v>2333596.6</v>
      </c>
      <c r="S79" s="93">
        <v>1</v>
      </c>
      <c r="T79" s="91">
        <f t="shared" si="4"/>
        <v>2333596.6</v>
      </c>
      <c r="U79" s="94">
        <v>0.02</v>
      </c>
      <c r="V79" s="95">
        <f t="shared" si="5"/>
        <v>46671.932000000001</v>
      </c>
      <c r="W79" s="90">
        <v>1.4999999999999999E-2</v>
      </c>
      <c r="X79" s="87">
        <f t="shared" si="6"/>
        <v>35003.949000000001</v>
      </c>
      <c r="Y79" s="68" t="s">
        <v>1108</v>
      </c>
      <c r="Z79" s="68" t="s">
        <v>1222</v>
      </c>
    </row>
    <row r="80" spans="1:26" ht="18.75" customHeight="1" x14ac:dyDescent="0.2">
      <c r="A80" s="68">
        <v>78</v>
      </c>
      <c r="B80" s="68" t="s">
        <v>26</v>
      </c>
      <c r="C80" s="68" t="s">
        <v>2018</v>
      </c>
      <c r="D80" s="72">
        <v>42722</v>
      </c>
      <c r="E80" s="71" t="s">
        <v>2019</v>
      </c>
      <c r="F80" s="72">
        <v>42719</v>
      </c>
      <c r="G80" s="68"/>
      <c r="H80" s="83" t="s">
        <v>668</v>
      </c>
      <c r="I80" s="68"/>
      <c r="J80" s="75"/>
      <c r="K80" s="68" t="s">
        <v>31</v>
      </c>
      <c r="L80" s="68"/>
      <c r="M80" s="83" t="s">
        <v>33</v>
      </c>
      <c r="N80" s="92">
        <v>18.93</v>
      </c>
      <c r="O80" s="68" t="s">
        <v>34</v>
      </c>
      <c r="P80" s="68" t="s">
        <v>35</v>
      </c>
      <c r="Q80" s="68" t="s">
        <v>36</v>
      </c>
      <c r="R80" s="85">
        <v>2367754.2999999998</v>
      </c>
      <c r="S80" s="93">
        <v>1</v>
      </c>
      <c r="T80" s="91">
        <f t="shared" si="4"/>
        <v>2367754.2999999998</v>
      </c>
      <c r="U80" s="94">
        <v>0.02</v>
      </c>
      <c r="V80" s="95">
        <f t="shared" si="5"/>
        <v>47355.085999999996</v>
      </c>
      <c r="W80" s="90">
        <v>1.4999999999999999E-2</v>
      </c>
      <c r="X80" s="87">
        <f t="shared" si="6"/>
        <v>35516.314499999993</v>
      </c>
      <c r="Y80" s="68" t="s">
        <v>1108</v>
      </c>
      <c r="Z80" s="68" t="s">
        <v>1222</v>
      </c>
    </row>
    <row r="81" spans="1:27" ht="18.75" customHeight="1" x14ac:dyDescent="0.2">
      <c r="A81" s="68">
        <v>79</v>
      </c>
      <c r="B81" s="68" t="s">
        <v>26</v>
      </c>
      <c r="C81" s="68" t="s">
        <v>2018</v>
      </c>
      <c r="D81" s="72">
        <v>42722</v>
      </c>
      <c r="E81" s="71" t="s">
        <v>2019</v>
      </c>
      <c r="F81" s="72">
        <v>42719</v>
      </c>
      <c r="G81" s="68"/>
      <c r="H81" s="83" t="s">
        <v>668</v>
      </c>
      <c r="I81" s="68"/>
      <c r="J81" s="75"/>
      <c r="K81" s="68" t="s">
        <v>31</v>
      </c>
      <c r="L81" s="68"/>
      <c r="M81" s="83" t="s">
        <v>33</v>
      </c>
      <c r="N81" s="92">
        <v>18.75</v>
      </c>
      <c r="O81" s="68" t="s">
        <v>34</v>
      </c>
      <c r="P81" s="68" t="s">
        <v>35</v>
      </c>
      <c r="Q81" s="68" t="s">
        <v>36</v>
      </c>
      <c r="R81" s="85">
        <v>2344982.5</v>
      </c>
      <c r="S81" s="93">
        <v>1</v>
      </c>
      <c r="T81" s="91">
        <f t="shared" si="4"/>
        <v>2344982.5</v>
      </c>
      <c r="U81" s="94">
        <v>0.02</v>
      </c>
      <c r="V81" s="95">
        <f t="shared" si="5"/>
        <v>46899.65</v>
      </c>
      <c r="W81" s="90">
        <v>1.4999999999999999E-2</v>
      </c>
      <c r="X81" s="87">
        <f t="shared" si="6"/>
        <v>35174.737499999996</v>
      </c>
      <c r="Y81" s="68" t="s">
        <v>1108</v>
      </c>
      <c r="Z81" s="68" t="s">
        <v>1222</v>
      </c>
    </row>
    <row r="82" spans="1:27" ht="18.75" customHeight="1" x14ac:dyDescent="0.2">
      <c r="A82" s="68">
        <v>80</v>
      </c>
      <c r="B82" s="68" t="s">
        <v>26</v>
      </c>
      <c r="C82" s="68" t="s">
        <v>2018</v>
      </c>
      <c r="D82" s="72">
        <v>42722</v>
      </c>
      <c r="E82" s="71" t="s">
        <v>2019</v>
      </c>
      <c r="F82" s="72">
        <v>42719</v>
      </c>
      <c r="G82" s="68"/>
      <c r="H82" s="83" t="s">
        <v>668</v>
      </c>
      <c r="I82" s="68"/>
      <c r="J82" s="75"/>
      <c r="K82" s="68" t="s">
        <v>31</v>
      </c>
      <c r="L82" s="68"/>
      <c r="M82" s="83" t="s">
        <v>33</v>
      </c>
      <c r="N82" s="92">
        <v>18.5</v>
      </c>
      <c r="O82" s="68" t="s">
        <v>34</v>
      </c>
      <c r="P82" s="68" t="s">
        <v>35</v>
      </c>
      <c r="Q82" s="68" t="s">
        <v>36</v>
      </c>
      <c r="R82" s="85">
        <v>2313355</v>
      </c>
      <c r="S82" s="93">
        <v>1</v>
      </c>
      <c r="T82" s="91">
        <f t="shared" si="4"/>
        <v>2313355</v>
      </c>
      <c r="U82" s="94">
        <v>0.02</v>
      </c>
      <c r="V82" s="95">
        <f t="shared" si="5"/>
        <v>46267.1</v>
      </c>
      <c r="W82" s="90">
        <v>1.4999999999999999E-2</v>
      </c>
      <c r="X82" s="87">
        <f t="shared" si="6"/>
        <v>34700.324999999997</v>
      </c>
      <c r="Y82" s="68" t="s">
        <v>1108</v>
      </c>
      <c r="Z82" s="68" t="s">
        <v>1222</v>
      </c>
    </row>
    <row r="83" spans="1:27" ht="18.75" customHeight="1" x14ac:dyDescent="0.2">
      <c r="A83" s="68">
        <v>81</v>
      </c>
      <c r="B83" s="68" t="s">
        <v>26</v>
      </c>
      <c r="C83" s="68" t="s">
        <v>2018</v>
      </c>
      <c r="D83" s="72">
        <v>42722</v>
      </c>
      <c r="E83" s="71" t="s">
        <v>2019</v>
      </c>
      <c r="F83" s="72">
        <v>42719</v>
      </c>
      <c r="G83" s="68"/>
      <c r="H83" s="83" t="s">
        <v>668</v>
      </c>
      <c r="I83" s="68"/>
      <c r="J83" s="75"/>
      <c r="K83" s="68" t="s">
        <v>31</v>
      </c>
      <c r="L83" s="68"/>
      <c r="M83" s="83" t="s">
        <v>33</v>
      </c>
      <c r="N83" s="92">
        <v>18.47</v>
      </c>
      <c r="O83" s="68" t="s">
        <v>34</v>
      </c>
      <c r="P83" s="68" t="s">
        <v>35</v>
      </c>
      <c r="Q83" s="68" t="s">
        <v>36</v>
      </c>
      <c r="R83" s="85">
        <v>2309559.7000000002</v>
      </c>
      <c r="S83" s="93">
        <v>1</v>
      </c>
      <c r="T83" s="91">
        <f t="shared" si="4"/>
        <v>2309559.7000000002</v>
      </c>
      <c r="U83" s="94">
        <v>0.02</v>
      </c>
      <c r="V83" s="95">
        <f t="shared" si="5"/>
        <v>46191.194000000003</v>
      </c>
      <c r="W83" s="90">
        <v>1.4999999999999999E-2</v>
      </c>
      <c r="X83" s="87">
        <f t="shared" si="6"/>
        <v>34643.395499999999</v>
      </c>
      <c r="Y83" s="68" t="s">
        <v>1108</v>
      </c>
      <c r="Z83" s="68" t="s">
        <v>1222</v>
      </c>
    </row>
    <row r="84" spans="1:27" ht="18.75" customHeight="1" x14ac:dyDescent="0.2">
      <c r="A84" s="68">
        <v>82</v>
      </c>
      <c r="B84" s="68" t="s">
        <v>26</v>
      </c>
      <c r="C84" s="68" t="s">
        <v>2018</v>
      </c>
      <c r="D84" s="72">
        <v>42722</v>
      </c>
      <c r="E84" s="71" t="s">
        <v>2019</v>
      </c>
      <c r="F84" s="72">
        <v>42719</v>
      </c>
      <c r="G84" s="68"/>
      <c r="H84" s="83" t="s">
        <v>668</v>
      </c>
      <c r="I84" s="68"/>
      <c r="J84" s="75"/>
      <c r="K84" s="68" t="s">
        <v>31</v>
      </c>
      <c r="L84" s="68"/>
      <c r="M84" s="83" t="s">
        <v>33</v>
      </c>
      <c r="N84" s="92">
        <v>18.989999999999998</v>
      </c>
      <c r="O84" s="68" t="s">
        <v>34</v>
      </c>
      <c r="P84" s="68" t="s">
        <v>35</v>
      </c>
      <c r="Q84" s="68" t="s">
        <v>36</v>
      </c>
      <c r="R84" s="85">
        <v>2375344.9</v>
      </c>
      <c r="S84" s="93">
        <v>1</v>
      </c>
      <c r="T84" s="91">
        <f t="shared" si="4"/>
        <v>2375344.9</v>
      </c>
      <c r="U84" s="94">
        <v>0.02</v>
      </c>
      <c r="V84" s="95">
        <f t="shared" si="5"/>
        <v>47506.898000000001</v>
      </c>
      <c r="W84" s="90">
        <v>1.4999999999999999E-2</v>
      </c>
      <c r="X84" s="87">
        <f t="shared" si="6"/>
        <v>35630.173499999997</v>
      </c>
      <c r="Y84" s="68" t="s">
        <v>1108</v>
      </c>
      <c r="Z84" s="68" t="s">
        <v>1222</v>
      </c>
    </row>
    <row r="85" spans="1:27" ht="18.75" customHeight="1" x14ac:dyDescent="0.2">
      <c r="A85" s="68">
        <v>83</v>
      </c>
      <c r="B85" s="68" t="s">
        <v>26</v>
      </c>
      <c r="C85" s="68" t="s">
        <v>2018</v>
      </c>
      <c r="D85" s="72">
        <v>42722</v>
      </c>
      <c r="E85" s="71" t="s">
        <v>2019</v>
      </c>
      <c r="F85" s="72">
        <v>42719</v>
      </c>
      <c r="G85" s="68"/>
      <c r="H85" s="83" t="s">
        <v>668</v>
      </c>
      <c r="I85" s="74"/>
      <c r="J85" s="75"/>
      <c r="K85" s="68" t="s">
        <v>31</v>
      </c>
      <c r="L85" s="68"/>
      <c r="M85" s="83" t="s">
        <v>33</v>
      </c>
      <c r="N85" s="92">
        <v>18.73</v>
      </c>
      <c r="O85" s="68" t="s">
        <v>34</v>
      </c>
      <c r="P85" s="68" t="s">
        <v>35</v>
      </c>
      <c r="Q85" s="68" t="s">
        <v>36</v>
      </c>
      <c r="R85" s="85">
        <v>2342452.2999999998</v>
      </c>
      <c r="S85" s="93">
        <v>1</v>
      </c>
      <c r="T85" s="91">
        <f t="shared" si="4"/>
        <v>2342452.2999999998</v>
      </c>
      <c r="U85" s="94">
        <v>0.02</v>
      </c>
      <c r="V85" s="95">
        <f t="shared" si="5"/>
        <v>46849.045999999995</v>
      </c>
      <c r="W85" s="90">
        <v>1.4999999999999999E-2</v>
      </c>
      <c r="X85" s="87">
        <f t="shared" si="6"/>
        <v>35136.784499999994</v>
      </c>
      <c r="Y85" s="68" t="s">
        <v>1108</v>
      </c>
      <c r="Z85" s="68" t="s">
        <v>1222</v>
      </c>
    </row>
    <row r="86" spans="1:27" ht="18.75" customHeight="1" x14ac:dyDescent="0.2">
      <c r="A86" s="68">
        <v>84</v>
      </c>
      <c r="B86" s="68" t="s">
        <v>26</v>
      </c>
      <c r="C86" s="68" t="s">
        <v>2018</v>
      </c>
      <c r="D86" s="72">
        <v>42722</v>
      </c>
      <c r="E86" s="71" t="s">
        <v>2019</v>
      </c>
      <c r="F86" s="72">
        <v>42719</v>
      </c>
      <c r="G86" s="68"/>
      <c r="H86" s="83" t="s">
        <v>668</v>
      </c>
      <c r="I86" s="74"/>
      <c r="J86" s="75"/>
      <c r="K86" s="68" t="s">
        <v>31</v>
      </c>
      <c r="L86" s="68"/>
      <c r="M86" s="83" t="s">
        <v>33</v>
      </c>
      <c r="N86" s="92">
        <v>18.739999999999998</v>
      </c>
      <c r="O86" s="68" t="s">
        <v>34</v>
      </c>
      <c r="P86" s="68" t="s">
        <v>35</v>
      </c>
      <c r="Q86" s="68" t="s">
        <v>36</v>
      </c>
      <c r="R86" s="85">
        <v>2343717.4</v>
      </c>
      <c r="S86" s="93">
        <v>1</v>
      </c>
      <c r="T86" s="91">
        <f t="shared" si="4"/>
        <v>2343717.4</v>
      </c>
      <c r="U86" s="94">
        <v>0.02</v>
      </c>
      <c r="V86" s="95">
        <f t="shared" si="5"/>
        <v>46874.347999999998</v>
      </c>
      <c r="W86" s="90">
        <v>1.4999999999999999E-2</v>
      </c>
      <c r="X86" s="87">
        <f t="shared" si="6"/>
        <v>35155.760999999999</v>
      </c>
      <c r="Y86" s="68" t="s">
        <v>1108</v>
      </c>
      <c r="Z86" s="68" t="s">
        <v>1222</v>
      </c>
    </row>
    <row r="87" spans="1:27" ht="18.75" customHeight="1" x14ac:dyDescent="0.2">
      <c r="A87" s="68">
        <v>85</v>
      </c>
      <c r="B87" s="68" t="s">
        <v>26</v>
      </c>
      <c r="C87" s="68" t="s">
        <v>2018</v>
      </c>
      <c r="D87" s="72">
        <v>42722</v>
      </c>
      <c r="E87" s="71" t="s">
        <v>2019</v>
      </c>
      <c r="F87" s="72">
        <v>42719</v>
      </c>
      <c r="G87" s="68"/>
      <c r="H87" s="83" t="s">
        <v>668</v>
      </c>
      <c r="I87" s="68"/>
      <c r="J87" s="74"/>
      <c r="K87" s="68" t="s">
        <v>31</v>
      </c>
      <c r="L87" s="68"/>
      <c r="M87" s="83" t="s">
        <v>33</v>
      </c>
      <c r="N87" s="92">
        <v>18.809999999999999</v>
      </c>
      <c r="O87" s="68" t="s">
        <v>34</v>
      </c>
      <c r="P87" s="68" t="s">
        <v>35</v>
      </c>
      <c r="Q87" s="68" t="s">
        <v>36</v>
      </c>
      <c r="R87" s="85">
        <v>2352573.1</v>
      </c>
      <c r="S87" s="93">
        <v>1</v>
      </c>
      <c r="T87" s="91">
        <f t="shared" si="4"/>
        <v>2352573.1</v>
      </c>
      <c r="U87" s="94">
        <v>0.02</v>
      </c>
      <c r="V87" s="95">
        <f t="shared" si="5"/>
        <v>47051.462</v>
      </c>
      <c r="W87" s="90">
        <v>1.4999999999999999E-2</v>
      </c>
      <c r="X87" s="87">
        <f t="shared" si="6"/>
        <v>35288.5965</v>
      </c>
      <c r="Y87" s="68" t="s">
        <v>1108</v>
      </c>
      <c r="Z87" s="68" t="s">
        <v>1222</v>
      </c>
      <c r="AA87" s="79"/>
    </row>
    <row r="88" spans="1:27" ht="18.75" customHeight="1" x14ac:dyDescent="0.2">
      <c r="A88" s="68">
        <v>86</v>
      </c>
      <c r="B88" s="68" t="s">
        <v>26</v>
      </c>
      <c r="C88" s="68" t="s">
        <v>2018</v>
      </c>
      <c r="D88" s="72">
        <v>42722</v>
      </c>
      <c r="E88" s="71" t="s">
        <v>2019</v>
      </c>
      <c r="F88" s="72">
        <v>42719</v>
      </c>
      <c r="G88" s="68"/>
      <c r="H88" s="83" t="s">
        <v>668</v>
      </c>
      <c r="I88" s="68"/>
      <c r="J88" s="75"/>
      <c r="K88" s="68" t="s">
        <v>31</v>
      </c>
      <c r="L88" s="68"/>
      <c r="M88" s="83" t="s">
        <v>33</v>
      </c>
      <c r="N88" s="92">
        <v>19.170000000000002</v>
      </c>
      <c r="O88" s="68" t="s">
        <v>34</v>
      </c>
      <c r="P88" s="68" t="s">
        <v>35</v>
      </c>
      <c r="Q88" s="68" t="s">
        <v>36</v>
      </c>
      <c r="R88" s="85">
        <v>2398116.7000000002</v>
      </c>
      <c r="S88" s="93">
        <v>1</v>
      </c>
      <c r="T88" s="91">
        <f t="shared" si="4"/>
        <v>2398116.7000000002</v>
      </c>
      <c r="U88" s="94">
        <v>0.02</v>
      </c>
      <c r="V88" s="95">
        <f t="shared" si="5"/>
        <v>47962.334000000003</v>
      </c>
      <c r="W88" s="90">
        <v>1.4999999999999999E-2</v>
      </c>
      <c r="X88" s="87">
        <f t="shared" si="6"/>
        <v>35971.750500000002</v>
      </c>
      <c r="Y88" s="68" t="s">
        <v>1108</v>
      </c>
      <c r="Z88" s="68" t="s">
        <v>1222</v>
      </c>
    </row>
    <row r="89" spans="1:27" ht="18.75" customHeight="1" x14ac:dyDescent="0.2">
      <c r="A89" s="68">
        <v>87</v>
      </c>
      <c r="B89" s="68" t="s">
        <v>26</v>
      </c>
      <c r="C89" s="68" t="s">
        <v>2020</v>
      </c>
      <c r="D89" s="72">
        <v>42722</v>
      </c>
      <c r="E89" s="71" t="s">
        <v>2021</v>
      </c>
      <c r="F89" s="72">
        <v>42720</v>
      </c>
      <c r="G89" s="68"/>
      <c r="H89" s="83" t="s">
        <v>668</v>
      </c>
      <c r="I89" s="68"/>
      <c r="J89" s="75"/>
      <c r="K89" s="68" t="s">
        <v>31</v>
      </c>
      <c r="L89" s="68"/>
      <c r="M89" s="83" t="s">
        <v>33</v>
      </c>
      <c r="N89" s="92">
        <v>18.91</v>
      </c>
      <c r="O89" s="68" t="s">
        <v>34</v>
      </c>
      <c r="P89" s="68" t="s">
        <v>35</v>
      </c>
      <c r="Q89" s="68" t="s">
        <v>36</v>
      </c>
      <c r="R89" s="85">
        <v>2365504.1</v>
      </c>
      <c r="S89" s="93">
        <v>1</v>
      </c>
      <c r="T89" s="91">
        <f t="shared" si="4"/>
        <v>2365504.1</v>
      </c>
      <c r="U89" s="94">
        <v>0.02</v>
      </c>
      <c r="V89" s="95">
        <f t="shared" si="5"/>
        <v>47310.082000000002</v>
      </c>
      <c r="W89" s="90">
        <v>1.4999999999999999E-2</v>
      </c>
      <c r="X89" s="87">
        <f t="shared" si="6"/>
        <v>35482.561500000003</v>
      </c>
      <c r="Y89" s="68" t="s">
        <v>1108</v>
      </c>
      <c r="Z89" s="68" t="s">
        <v>1222</v>
      </c>
    </row>
    <row r="90" spans="1:27" ht="18.75" customHeight="1" x14ac:dyDescent="0.2">
      <c r="A90" s="68">
        <v>88</v>
      </c>
      <c r="B90" s="68" t="s">
        <v>26</v>
      </c>
      <c r="C90" s="68" t="s">
        <v>2022</v>
      </c>
      <c r="D90" s="72">
        <v>42724</v>
      </c>
      <c r="E90" s="71" t="s">
        <v>2023</v>
      </c>
      <c r="F90" s="72">
        <v>42720</v>
      </c>
      <c r="G90" s="68"/>
      <c r="H90" s="83" t="s">
        <v>689</v>
      </c>
      <c r="I90" s="68"/>
      <c r="J90" s="75"/>
      <c r="K90" s="68" t="s">
        <v>31</v>
      </c>
      <c r="L90" s="68"/>
      <c r="M90" s="83" t="s">
        <v>66</v>
      </c>
      <c r="N90" s="92">
        <v>16</v>
      </c>
      <c r="O90" s="68" t="s">
        <v>34</v>
      </c>
      <c r="P90" s="68" t="s">
        <v>70</v>
      </c>
      <c r="Q90" s="68" t="s">
        <v>45</v>
      </c>
      <c r="R90" s="85">
        <v>22080</v>
      </c>
      <c r="S90" s="93">
        <v>67</v>
      </c>
      <c r="T90" s="91">
        <f t="shared" si="4"/>
        <v>1479360</v>
      </c>
      <c r="U90" s="94">
        <v>0.02</v>
      </c>
      <c r="V90" s="95">
        <f t="shared" si="5"/>
        <v>29587.200000000001</v>
      </c>
      <c r="W90" s="90">
        <v>1.4999999999999999E-2</v>
      </c>
      <c r="X90" s="87">
        <f t="shared" si="6"/>
        <v>22190.399999999998</v>
      </c>
      <c r="Y90" s="68" t="s">
        <v>1526</v>
      </c>
      <c r="Z90" s="68" t="s">
        <v>1222</v>
      </c>
    </row>
    <row r="91" spans="1:27" ht="18.75" customHeight="1" x14ac:dyDescent="0.2">
      <c r="A91" s="68">
        <v>89</v>
      </c>
      <c r="B91" s="68" t="s">
        <v>26</v>
      </c>
      <c r="C91" s="68" t="s">
        <v>2024</v>
      </c>
      <c r="D91" s="72">
        <v>42728</v>
      </c>
      <c r="E91" s="71" t="s">
        <v>2025</v>
      </c>
      <c r="F91" s="72">
        <v>42720</v>
      </c>
      <c r="G91" s="68"/>
      <c r="H91" s="83" t="s">
        <v>1077</v>
      </c>
      <c r="I91" s="68"/>
      <c r="J91" s="75"/>
      <c r="K91" s="68" t="s">
        <v>58</v>
      </c>
      <c r="L91" s="68"/>
      <c r="M91" s="83" t="s">
        <v>59</v>
      </c>
      <c r="N91" s="92">
        <v>14</v>
      </c>
      <c r="O91" s="68" t="s">
        <v>34</v>
      </c>
      <c r="P91" s="68" t="s">
        <v>70</v>
      </c>
      <c r="Q91" s="68" t="s">
        <v>45</v>
      </c>
      <c r="R91" s="85">
        <v>17500</v>
      </c>
      <c r="S91" s="93">
        <v>67</v>
      </c>
      <c r="T91" s="91">
        <f t="shared" si="4"/>
        <v>1172500</v>
      </c>
      <c r="U91" s="94">
        <v>0.02</v>
      </c>
      <c r="V91" s="95">
        <f t="shared" si="5"/>
        <v>23450</v>
      </c>
      <c r="W91" s="90">
        <v>1.4999999999999999E-2</v>
      </c>
      <c r="X91" s="87">
        <f t="shared" si="6"/>
        <v>17587.5</v>
      </c>
      <c r="Y91" s="68" t="s">
        <v>1078</v>
      </c>
      <c r="Z91" s="68" t="s">
        <v>1222</v>
      </c>
    </row>
    <row r="92" spans="1:27" ht="18.75" customHeight="1" x14ac:dyDescent="0.2">
      <c r="A92" s="68">
        <v>90</v>
      </c>
      <c r="B92" s="68" t="s">
        <v>26</v>
      </c>
      <c r="C92" s="68" t="s">
        <v>2024</v>
      </c>
      <c r="D92" s="72">
        <v>42728</v>
      </c>
      <c r="E92" s="71" t="s">
        <v>2025</v>
      </c>
      <c r="F92" s="72">
        <v>42720</v>
      </c>
      <c r="G92" s="72">
        <v>42720</v>
      </c>
      <c r="H92" s="83" t="s">
        <v>1077</v>
      </c>
      <c r="I92" s="68"/>
      <c r="J92" s="75"/>
      <c r="K92" s="68" t="s">
        <v>31</v>
      </c>
      <c r="L92" s="68"/>
      <c r="M92" s="83" t="s">
        <v>69</v>
      </c>
      <c r="N92" s="92">
        <v>1.3</v>
      </c>
      <c r="O92" s="68" t="s">
        <v>34</v>
      </c>
      <c r="P92" s="68" t="s">
        <v>70</v>
      </c>
      <c r="Q92" s="68" t="s">
        <v>45</v>
      </c>
      <c r="R92" s="85">
        <v>4420</v>
      </c>
      <c r="S92" s="93">
        <v>67</v>
      </c>
      <c r="T92" s="91">
        <f>R92*S92</f>
        <v>296140</v>
      </c>
      <c r="U92" s="94">
        <v>0.02</v>
      </c>
      <c r="V92" s="95">
        <f t="shared" si="5"/>
        <v>5922.8</v>
      </c>
      <c r="W92" s="90">
        <v>1.4999999999999999E-2</v>
      </c>
      <c r="X92" s="87">
        <f t="shared" si="6"/>
        <v>4442.0999999999995</v>
      </c>
      <c r="Y92" s="68" t="s">
        <v>1078</v>
      </c>
      <c r="Z92" s="68" t="s">
        <v>1222</v>
      </c>
    </row>
    <row r="93" spans="1:27" ht="18.75" customHeight="1" x14ac:dyDescent="0.2">
      <c r="A93" s="68">
        <v>91</v>
      </c>
      <c r="B93" s="68" t="s">
        <v>26</v>
      </c>
      <c r="C93" s="68" t="s">
        <v>2024</v>
      </c>
      <c r="D93" s="72">
        <v>42728</v>
      </c>
      <c r="E93" s="71" t="s">
        <v>2025</v>
      </c>
      <c r="F93" s="72">
        <v>42720</v>
      </c>
      <c r="G93" s="68"/>
      <c r="H93" s="83" t="s">
        <v>1077</v>
      </c>
      <c r="I93" s="68"/>
      <c r="J93" s="75"/>
      <c r="K93" s="68" t="s">
        <v>58</v>
      </c>
      <c r="L93" s="68"/>
      <c r="M93" s="83" t="s">
        <v>99</v>
      </c>
      <c r="N93" s="92">
        <v>0.7</v>
      </c>
      <c r="O93" s="68" t="s">
        <v>34</v>
      </c>
      <c r="P93" s="68" t="s">
        <v>70</v>
      </c>
      <c r="Q93" s="68" t="s">
        <v>45</v>
      </c>
      <c r="R93" s="85">
        <v>910</v>
      </c>
      <c r="S93" s="93">
        <v>67</v>
      </c>
      <c r="T93" s="91">
        <f t="shared" ref="T93:T119" si="7">R93*S93</f>
        <v>60970</v>
      </c>
      <c r="U93" s="94">
        <v>0.02</v>
      </c>
      <c r="V93" s="95">
        <f t="shared" si="5"/>
        <v>1219.4000000000001</v>
      </c>
      <c r="W93" s="90">
        <v>1.4999999999999999E-2</v>
      </c>
      <c r="X93" s="87">
        <f t="shared" si="6"/>
        <v>914.55</v>
      </c>
      <c r="Y93" s="68" t="s">
        <v>1078</v>
      </c>
      <c r="Z93" s="68" t="s">
        <v>1222</v>
      </c>
    </row>
    <row r="94" spans="1:27" ht="18.75" customHeight="1" x14ac:dyDescent="0.2">
      <c r="A94" s="68">
        <v>92</v>
      </c>
      <c r="B94" s="68" t="s">
        <v>26</v>
      </c>
      <c r="C94" s="68" t="s">
        <v>2026</v>
      </c>
      <c r="D94" s="72">
        <v>42728</v>
      </c>
      <c r="E94" s="71" t="s">
        <v>2027</v>
      </c>
      <c r="F94" s="72">
        <v>42723</v>
      </c>
      <c r="G94" s="68"/>
      <c r="H94" s="83" t="s">
        <v>2028</v>
      </c>
      <c r="I94" s="68"/>
      <c r="J94" s="75"/>
      <c r="K94" s="68" t="s">
        <v>31</v>
      </c>
      <c r="L94" s="68"/>
      <c r="M94" s="83" t="s">
        <v>44</v>
      </c>
      <c r="N94" s="92">
        <v>10</v>
      </c>
      <c r="O94" s="68" t="s">
        <v>34</v>
      </c>
      <c r="P94" s="68" t="s">
        <v>35</v>
      </c>
      <c r="Q94" s="68" t="s">
        <v>45</v>
      </c>
      <c r="R94" s="85">
        <v>12950</v>
      </c>
      <c r="S94" s="93">
        <v>67</v>
      </c>
      <c r="T94" s="91">
        <f t="shared" si="7"/>
        <v>867650</v>
      </c>
      <c r="U94" s="94">
        <v>0.02</v>
      </c>
      <c r="V94" s="95">
        <f t="shared" si="5"/>
        <v>17353</v>
      </c>
      <c r="W94" s="90">
        <v>1.4999999999999999E-2</v>
      </c>
      <c r="X94" s="87">
        <f t="shared" si="6"/>
        <v>13014.75</v>
      </c>
      <c r="Y94" s="68" t="s">
        <v>1381</v>
      </c>
      <c r="Z94" s="68" t="s">
        <v>1222</v>
      </c>
    </row>
    <row r="95" spans="1:27" ht="18.75" customHeight="1" x14ac:dyDescent="0.2">
      <c r="A95" s="68">
        <v>93</v>
      </c>
      <c r="B95" s="68" t="s">
        <v>26</v>
      </c>
      <c r="C95" s="68" t="s">
        <v>2029</v>
      </c>
      <c r="D95" s="72">
        <v>42730</v>
      </c>
      <c r="E95" s="71" t="s">
        <v>2030</v>
      </c>
      <c r="F95" s="72">
        <v>42723</v>
      </c>
      <c r="G95" s="68"/>
      <c r="H95" s="83" t="s">
        <v>1490</v>
      </c>
      <c r="I95" s="68"/>
      <c r="J95" s="75"/>
      <c r="K95" s="68" t="s">
        <v>31</v>
      </c>
      <c r="L95" s="68"/>
      <c r="M95" s="83" t="s">
        <v>33</v>
      </c>
      <c r="N95" s="92">
        <v>18.95</v>
      </c>
      <c r="O95" s="68" t="s">
        <v>34</v>
      </c>
      <c r="P95" s="68" t="s">
        <v>35</v>
      </c>
      <c r="Q95" s="68" t="s">
        <v>36</v>
      </c>
      <c r="R95" s="85">
        <v>2810401.4</v>
      </c>
      <c r="S95" s="93">
        <v>1</v>
      </c>
      <c r="T95" s="91">
        <f t="shared" si="7"/>
        <v>2810401.4</v>
      </c>
      <c r="U95" s="94">
        <v>0.02</v>
      </c>
      <c r="V95" s="95">
        <f t="shared" si="5"/>
        <v>56208.027999999998</v>
      </c>
      <c r="W95" s="90">
        <v>1.4999999999999999E-2</v>
      </c>
      <c r="X95" s="87">
        <f t="shared" si="6"/>
        <v>42156.021000000001</v>
      </c>
      <c r="Y95" s="68" t="s">
        <v>1108</v>
      </c>
      <c r="Z95" s="68" t="s">
        <v>1222</v>
      </c>
    </row>
    <row r="96" spans="1:27" ht="18.75" customHeight="1" x14ac:dyDescent="0.2">
      <c r="A96" s="68">
        <v>94</v>
      </c>
      <c r="B96" s="68" t="s">
        <v>26</v>
      </c>
      <c r="C96" s="68" t="s">
        <v>2029</v>
      </c>
      <c r="D96" s="72">
        <v>42730</v>
      </c>
      <c r="E96" s="71" t="s">
        <v>2030</v>
      </c>
      <c r="F96" s="72">
        <v>42723</v>
      </c>
      <c r="G96" s="68"/>
      <c r="H96" s="83" t="s">
        <v>1490</v>
      </c>
      <c r="I96" s="68"/>
      <c r="J96" s="75"/>
      <c r="K96" s="68" t="s">
        <v>31</v>
      </c>
      <c r="L96" s="68"/>
      <c r="M96" s="83" t="s">
        <v>33</v>
      </c>
      <c r="N96" s="92">
        <v>18.739999999999998</v>
      </c>
      <c r="O96" s="68" t="s">
        <v>34</v>
      </c>
      <c r="P96" s="68" t="s">
        <v>35</v>
      </c>
      <c r="Q96" s="68" t="s">
        <v>36</v>
      </c>
      <c r="R96" s="85">
        <v>2778978.68</v>
      </c>
      <c r="S96" s="93">
        <v>1</v>
      </c>
      <c r="T96" s="91">
        <f t="shared" si="7"/>
        <v>2778978.68</v>
      </c>
      <c r="U96" s="94">
        <v>0.02</v>
      </c>
      <c r="V96" s="95">
        <f t="shared" si="5"/>
        <v>55579.573600000003</v>
      </c>
      <c r="W96" s="90">
        <v>1.4999999999999999E-2</v>
      </c>
      <c r="X96" s="87">
        <f t="shared" si="6"/>
        <v>41684.680200000003</v>
      </c>
      <c r="Y96" s="68" t="s">
        <v>1108</v>
      </c>
      <c r="Z96" s="68" t="s">
        <v>1222</v>
      </c>
    </row>
    <row r="97" spans="1:26" ht="18.75" customHeight="1" x14ac:dyDescent="0.2">
      <c r="A97" s="68">
        <v>95</v>
      </c>
      <c r="B97" s="68" t="s">
        <v>26</v>
      </c>
      <c r="C97" s="68" t="s">
        <v>2029</v>
      </c>
      <c r="D97" s="72">
        <v>42730</v>
      </c>
      <c r="E97" s="71" t="s">
        <v>2030</v>
      </c>
      <c r="F97" s="72">
        <v>42723</v>
      </c>
      <c r="G97" s="68"/>
      <c r="H97" s="83" t="s">
        <v>1490</v>
      </c>
      <c r="I97" s="68"/>
      <c r="J97" s="75"/>
      <c r="K97" s="68" t="s">
        <v>31</v>
      </c>
      <c r="L97" s="68"/>
      <c r="M97" s="83" t="s">
        <v>33</v>
      </c>
      <c r="N97" s="92">
        <v>18.59</v>
      </c>
      <c r="O97" s="68" t="s">
        <v>34</v>
      </c>
      <c r="P97" s="68" t="s">
        <v>35</v>
      </c>
      <c r="Q97" s="68" t="s">
        <v>36</v>
      </c>
      <c r="R97" s="85">
        <v>2756533.88</v>
      </c>
      <c r="S97" s="93">
        <v>1</v>
      </c>
      <c r="T97" s="91">
        <f t="shared" si="7"/>
        <v>2756533.88</v>
      </c>
      <c r="U97" s="94">
        <v>0.02</v>
      </c>
      <c r="V97" s="95">
        <f t="shared" si="5"/>
        <v>55130.677599999995</v>
      </c>
      <c r="W97" s="90">
        <v>1.4999999999999999E-2</v>
      </c>
      <c r="X97" s="87">
        <f t="shared" si="6"/>
        <v>41348.008199999997</v>
      </c>
      <c r="Y97" s="68" t="s">
        <v>1108</v>
      </c>
      <c r="Z97" s="68" t="s">
        <v>1222</v>
      </c>
    </row>
    <row r="98" spans="1:26" ht="18.75" customHeight="1" x14ac:dyDescent="0.2">
      <c r="A98" s="68">
        <v>96</v>
      </c>
      <c r="B98" s="68" t="s">
        <v>26</v>
      </c>
      <c r="C98" s="68" t="s">
        <v>2029</v>
      </c>
      <c r="D98" s="72">
        <v>42730</v>
      </c>
      <c r="E98" s="71" t="s">
        <v>2030</v>
      </c>
      <c r="F98" s="72">
        <v>42723</v>
      </c>
      <c r="G98" s="68"/>
      <c r="H98" s="83" t="s">
        <v>1490</v>
      </c>
      <c r="I98" s="68"/>
      <c r="J98" s="75"/>
      <c r="K98" s="68" t="s">
        <v>31</v>
      </c>
      <c r="L98" s="68"/>
      <c r="M98" s="83" t="s">
        <v>33</v>
      </c>
      <c r="N98" s="92">
        <v>18.5</v>
      </c>
      <c r="O98" s="68" t="s">
        <v>34</v>
      </c>
      <c r="P98" s="68" t="s">
        <v>35</v>
      </c>
      <c r="Q98" s="68" t="s">
        <v>36</v>
      </c>
      <c r="R98" s="85">
        <v>2743067</v>
      </c>
      <c r="S98" s="93">
        <v>1</v>
      </c>
      <c r="T98" s="91">
        <f t="shared" si="7"/>
        <v>2743067</v>
      </c>
      <c r="U98" s="94">
        <v>0.02</v>
      </c>
      <c r="V98" s="95">
        <f t="shared" si="5"/>
        <v>54861.340000000004</v>
      </c>
      <c r="W98" s="90">
        <v>1.4999999999999999E-2</v>
      </c>
      <c r="X98" s="87">
        <f t="shared" si="6"/>
        <v>41146.004999999997</v>
      </c>
      <c r="Y98" s="68" t="s">
        <v>1108</v>
      </c>
      <c r="Z98" s="68" t="s">
        <v>1222</v>
      </c>
    </row>
    <row r="99" spans="1:26" ht="18.75" customHeight="1" x14ac:dyDescent="0.2">
      <c r="A99" s="68">
        <v>97</v>
      </c>
      <c r="B99" s="68" t="s">
        <v>26</v>
      </c>
      <c r="C99" s="68" t="s">
        <v>2029</v>
      </c>
      <c r="D99" s="72">
        <v>42730</v>
      </c>
      <c r="E99" s="71" t="s">
        <v>2030</v>
      </c>
      <c r="F99" s="72">
        <v>42723</v>
      </c>
      <c r="G99" s="68"/>
      <c r="H99" s="83" t="s">
        <v>1490</v>
      </c>
      <c r="I99" s="68"/>
      <c r="J99" s="75"/>
      <c r="K99" s="68" t="s">
        <v>31</v>
      </c>
      <c r="L99" s="68"/>
      <c r="M99" s="83" t="s">
        <v>33</v>
      </c>
      <c r="N99" s="92">
        <v>18.82</v>
      </c>
      <c r="O99" s="68" t="s">
        <v>34</v>
      </c>
      <c r="P99" s="68" t="s">
        <v>35</v>
      </c>
      <c r="Q99" s="68" t="s">
        <v>36</v>
      </c>
      <c r="R99" s="85">
        <v>2790949.24</v>
      </c>
      <c r="S99" s="93">
        <v>1</v>
      </c>
      <c r="T99" s="91">
        <f t="shared" si="7"/>
        <v>2790949.24</v>
      </c>
      <c r="U99" s="94">
        <v>0.02</v>
      </c>
      <c r="V99" s="95">
        <f t="shared" si="5"/>
        <v>55818.984800000006</v>
      </c>
      <c r="W99" s="90">
        <v>1.4999999999999999E-2</v>
      </c>
      <c r="X99" s="87">
        <f t="shared" si="6"/>
        <v>41864.238600000004</v>
      </c>
      <c r="Y99" s="68" t="s">
        <v>1108</v>
      </c>
      <c r="Z99" s="68" t="s">
        <v>1222</v>
      </c>
    </row>
    <row r="100" spans="1:26" ht="18.75" customHeight="1" x14ac:dyDescent="0.2">
      <c r="A100" s="68">
        <v>98</v>
      </c>
      <c r="B100" s="68" t="s">
        <v>26</v>
      </c>
      <c r="C100" s="68" t="s">
        <v>2029</v>
      </c>
      <c r="D100" s="72">
        <v>42730</v>
      </c>
      <c r="E100" s="71" t="s">
        <v>2030</v>
      </c>
      <c r="F100" s="72">
        <v>42723</v>
      </c>
      <c r="G100" s="68"/>
      <c r="H100" s="83" t="s">
        <v>1490</v>
      </c>
      <c r="I100" s="68"/>
      <c r="J100" s="75"/>
      <c r="K100" s="68" t="s">
        <v>31</v>
      </c>
      <c r="L100" s="68"/>
      <c r="M100" s="83" t="s">
        <v>33</v>
      </c>
      <c r="N100" s="92">
        <v>18.53</v>
      </c>
      <c r="O100" s="68" t="s">
        <v>34</v>
      </c>
      <c r="P100" s="68" t="s">
        <v>35</v>
      </c>
      <c r="Q100" s="68" t="s">
        <v>36</v>
      </c>
      <c r="R100" s="85">
        <v>2747555.96</v>
      </c>
      <c r="S100" s="93">
        <v>1</v>
      </c>
      <c r="T100" s="91">
        <f t="shared" si="7"/>
        <v>2747555.96</v>
      </c>
      <c r="U100" s="94">
        <v>0.02</v>
      </c>
      <c r="V100" s="95">
        <f t="shared" si="5"/>
        <v>54951.119200000001</v>
      </c>
      <c r="W100" s="90">
        <v>1.4999999999999999E-2</v>
      </c>
      <c r="X100" s="87">
        <f t="shared" si="6"/>
        <v>41213.339399999997</v>
      </c>
      <c r="Y100" s="68" t="s">
        <v>1108</v>
      </c>
      <c r="Z100" s="68" t="s">
        <v>1222</v>
      </c>
    </row>
    <row r="101" spans="1:26" ht="18.75" customHeight="1" x14ac:dyDescent="0.2">
      <c r="A101" s="68">
        <v>99</v>
      </c>
      <c r="B101" s="68" t="s">
        <v>26</v>
      </c>
      <c r="C101" s="68" t="s">
        <v>2029</v>
      </c>
      <c r="D101" s="72">
        <v>42730</v>
      </c>
      <c r="E101" s="71" t="s">
        <v>2030</v>
      </c>
      <c r="F101" s="72">
        <v>42723</v>
      </c>
      <c r="G101" s="68"/>
      <c r="H101" s="83" t="s">
        <v>1490</v>
      </c>
      <c r="I101" s="68"/>
      <c r="J101" s="75"/>
      <c r="K101" s="68" t="s">
        <v>31</v>
      </c>
      <c r="L101" s="68"/>
      <c r="M101" s="83" t="s">
        <v>33</v>
      </c>
      <c r="N101" s="92">
        <v>18.809999999999999</v>
      </c>
      <c r="O101" s="68" t="s">
        <v>34</v>
      </c>
      <c r="P101" s="68" t="s">
        <v>35</v>
      </c>
      <c r="Q101" s="68" t="s">
        <v>36</v>
      </c>
      <c r="R101" s="85">
        <v>2789452.92</v>
      </c>
      <c r="S101" s="93">
        <v>1</v>
      </c>
      <c r="T101" s="91">
        <f t="shared" si="7"/>
        <v>2789452.92</v>
      </c>
      <c r="U101" s="94">
        <v>0.02</v>
      </c>
      <c r="V101" s="95">
        <f t="shared" si="5"/>
        <v>55789.058400000002</v>
      </c>
      <c r="W101" s="90">
        <v>1.4999999999999999E-2</v>
      </c>
      <c r="X101" s="87">
        <f t="shared" si="6"/>
        <v>41841.793799999999</v>
      </c>
      <c r="Y101" s="68" t="s">
        <v>1108</v>
      </c>
      <c r="Z101" s="68" t="s">
        <v>1222</v>
      </c>
    </row>
    <row r="102" spans="1:26" ht="18.75" customHeight="1" x14ac:dyDescent="0.2">
      <c r="A102" s="68">
        <v>100</v>
      </c>
      <c r="B102" s="68" t="s">
        <v>26</v>
      </c>
      <c r="C102" s="68" t="s">
        <v>2029</v>
      </c>
      <c r="D102" s="72">
        <v>42730</v>
      </c>
      <c r="E102" s="71" t="s">
        <v>2030</v>
      </c>
      <c r="F102" s="72">
        <v>42723</v>
      </c>
      <c r="G102" s="68"/>
      <c r="H102" s="83" t="s">
        <v>1490</v>
      </c>
      <c r="I102" s="68"/>
      <c r="J102" s="68"/>
      <c r="K102" s="68" t="s">
        <v>31</v>
      </c>
      <c r="L102" s="68"/>
      <c r="M102" s="83" t="s">
        <v>33</v>
      </c>
      <c r="N102" s="92">
        <v>18.89</v>
      </c>
      <c r="O102" s="68" t="s">
        <v>34</v>
      </c>
      <c r="P102" s="68" t="s">
        <v>35</v>
      </c>
      <c r="Q102" s="68" t="s">
        <v>36</v>
      </c>
      <c r="R102" s="85">
        <v>2801423.48</v>
      </c>
      <c r="S102" s="93">
        <v>1</v>
      </c>
      <c r="T102" s="91">
        <f t="shared" si="7"/>
        <v>2801423.48</v>
      </c>
      <c r="U102" s="94">
        <v>0.02</v>
      </c>
      <c r="V102" s="95">
        <f t="shared" si="5"/>
        <v>56028.469600000004</v>
      </c>
      <c r="W102" s="90">
        <v>1.4999999999999999E-2</v>
      </c>
      <c r="X102" s="87">
        <f t="shared" si="6"/>
        <v>42021.352200000001</v>
      </c>
      <c r="Y102" s="68" t="s">
        <v>1108</v>
      </c>
      <c r="Z102" s="68" t="s">
        <v>1222</v>
      </c>
    </row>
    <row r="103" spans="1:26" ht="18.75" customHeight="1" x14ac:dyDescent="0.2">
      <c r="A103" s="68">
        <v>101</v>
      </c>
      <c r="B103" s="68" t="s">
        <v>26</v>
      </c>
      <c r="C103" s="68" t="s">
        <v>2031</v>
      </c>
      <c r="D103" s="72">
        <v>42728</v>
      </c>
      <c r="E103" s="71" t="s">
        <v>2032</v>
      </c>
      <c r="F103" s="72">
        <v>42724</v>
      </c>
      <c r="G103" s="68"/>
      <c r="H103" s="83" t="s">
        <v>703</v>
      </c>
      <c r="I103" s="68"/>
      <c r="J103" s="68"/>
      <c r="K103" s="68" t="s">
        <v>58</v>
      </c>
      <c r="L103" s="68"/>
      <c r="M103" s="83" t="s">
        <v>254</v>
      </c>
      <c r="N103" s="92">
        <v>19.739999999999998</v>
      </c>
      <c r="O103" s="68" t="s">
        <v>34</v>
      </c>
      <c r="P103" s="68" t="s">
        <v>255</v>
      </c>
      <c r="Q103" s="68" t="s">
        <v>45</v>
      </c>
      <c r="R103" s="85">
        <v>25388.87</v>
      </c>
      <c r="S103" s="93">
        <v>67</v>
      </c>
      <c r="T103" s="91">
        <f t="shared" si="7"/>
        <v>1701054.29</v>
      </c>
      <c r="U103" s="94">
        <v>0.02</v>
      </c>
      <c r="V103" s="95">
        <f t="shared" si="5"/>
        <v>34021.085800000001</v>
      </c>
      <c r="W103" s="90">
        <v>1.4999999999999999E-2</v>
      </c>
      <c r="X103" s="87">
        <f t="shared" si="6"/>
        <v>25515.814350000001</v>
      </c>
      <c r="Y103" s="68" t="s">
        <v>991</v>
      </c>
      <c r="Z103" s="68" t="s">
        <v>1294</v>
      </c>
    </row>
    <row r="104" spans="1:26" ht="18.75" customHeight="1" x14ac:dyDescent="0.2">
      <c r="A104" s="68">
        <v>102</v>
      </c>
      <c r="B104" s="68" t="s">
        <v>26</v>
      </c>
      <c r="C104" s="68" t="s">
        <v>2033</v>
      </c>
      <c r="D104" s="72">
        <v>42728</v>
      </c>
      <c r="E104" s="71" t="s">
        <v>2034</v>
      </c>
      <c r="F104" s="72">
        <v>42725</v>
      </c>
      <c r="G104" s="68"/>
      <c r="H104" s="83" t="s">
        <v>139</v>
      </c>
      <c r="I104" s="68"/>
      <c r="J104" s="68"/>
      <c r="K104" s="68" t="s">
        <v>141</v>
      </c>
      <c r="L104" s="68"/>
      <c r="M104" s="83" t="s">
        <v>142</v>
      </c>
      <c r="N104" s="92">
        <v>19.760000000000002</v>
      </c>
      <c r="O104" s="68" t="s">
        <v>34</v>
      </c>
      <c r="P104" s="68" t="s">
        <v>54</v>
      </c>
      <c r="Q104" s="68" t="s">
        <v>45</v>
      </c>
      <c r="R104" s="85">
        <v>74529.279999999999</v>
      </c>
      <c r="S104" s="93">
        <v>67</v>
      </c>
      <c r="T104" s="91">
        <f t="shared" si="7"/>
        <v>4993461.76</v>
      </c>
      <c r="U104" s="88">
        <v>0.02</v>
      </c>
      <c r="V104" s="95">
        <f t="shared" si="5"/>
        <v>99869.235199999996</v>
      </c>
      <c r="W104" s="90">
        <v>1.4999999999999999E-2</v>
      </c>
      <c r="X104" s="87">
        <f t="shared" si="6"/>
        <v>74901.926399999997</v>
      </c>
      <c r="Y104" s="68" t="s">
        <v>991</v>
      </c>
      <c r="Z104" s="68" t="s">
        <v>1294</v>
      </c>
    </row>
    <row r="105" spans="1:26" ht="18.75" customHeight="1" x14ac:dyDescent="0.2">
      <c r="A105" s="68">
        <v>103</v>
      </c>
      <c r="B105" s="68" t="s">
        <v>26</v>
      </c>
      <c r="C105" s="68" t="s">
        <v>2033</v>
      </c>
      <c r="D105" s="72">
        <v>42728</v>
      </c>
      <c r="E105" s="71" t="s">
        <v>2034</v>
      </c>
      <c r="F105" s="72">
        <v>42725</v>
      </c>
      <c r="G105" s="68"/>
      <c r="H105" s="83" t="s">
        <v>139</v>
      </c>
      <c r="I105" s="68"/>
      <c r="J105" s="68"/>
      <c r="K105" s="68" t="s">
        <v>141</v>
      </c>
      <c r="L105" s="68"/>
      <c r="M105" s="83" t="s">
        <v>142</v>
      </c>
      <c r="N105" s="92">
        <v>19.78</v>
      </c>
      <c r="O105" s="68" t="s">
        <v>34</v>
      </c>
      <c r="P105" s="68" t="s">
        <v>54</v>
      </c>
      <c r="Q105" s="68" t="s">
        <v>45</v>
      </c>
      <c r="R105" s="85">
        <v>74605.570000000007</v>
      </c>
      <c r="S105" s="93">
        <v>67</v>
      </c>
      <c r="T105" s="91">
        <f t="shared" si="7"/>
        <v>4998573.1900000004</v>
      </c>
      <c r="U105" s="88">
        <v>0.02</v>
      </c>
      <c r="V105" s="95">
        <f t="shared" si="5"/>
        <v>99971.463800000012</v>
      </c>
      <c r="W105" s="90">
        <v>1.4999999999999999E-2</v>
      </c>
      <c r="X105" s="87">
        <f t="shared" si="6"/>
        <v>74978.597850000006</v>
      </c>
      <c r="Y105" s="68" t="s">
        <v>991</v>
      </c>
      <c r="Z105" s="68" t="s">
        <v>1294</v>
      </c>
    </row>
    <row r="106" spans="1:26" ht="18.75" customHeight="1" x14ac:dyDescent="0.2">
      <c r="A106" s="68">
        <v>104</v>
      </c>
      <c r="B106" s="68" t="s">
        <v>26</v>
      </c>
      <c r="C106" s="68" t="s">
        <v>2033</v>
      </c>
      <c r="D106" s="72">
        <v>42728</v>
      </c>
      <c r="E106" s="71" t="s">
        <v>2034</v>
      </c>
      <c r="F106" s="72">
        <v>42725</v>
      </c>
      <c r="G106" s="68"/>
      <c r="H106" s="83" t="s">
        <v>139</v>
      </c>
      <c r="I106" s="68"/>
      <c r="J106" s="68"/>
      <c r="K106" s="68" t="s">
        <v>141</v>
      </c>
      <c r="L106" s="68"/>
      <c r="M106" s="83" t="s">
        <v>142</v>
      </c>
      <c r="N106" s="92">
        <v>19.84</v>
      </c>
      <c r="O106" s="68" t="s">
        <v>34</v>
      </c>
      <c r="P106" s="68" t="s">
        <v>54</v>
      </c>
      <c r="Q106" s="68" t="s">
        <v>45</v>
      </c>
      <c r="R106" s="85">
        <v>74834.460000000006</v>
      </c>
      <c r="S106" s="93">
        <v>67</v>
      </c>
      <c r="T106" s="91">
        <f t="shared" si="7"/>
        <v>5013908.82</v>
      </c>
      <c r="U106" s="88">
        <v>0.02</v>
      </c>
      <c r="V106" s="95">
        <f t="shared" si="5"/>
        <v>100278.17640000001</v>
      </c>
      <c r="W106" s="90">
        <v>1.4999999999999999E-2</v>
      </c>
      <c r="X106" s="87">
        <f t="shared" si="6"/>
        <v>75208.632299999997</v>
      </c>
      <c r="Y106" s="68" t="s">
        <v>991</v>
      </c>
      <c r="Z106" s="68" t="s">
        <v>1294</v>
      </c>
    </row>
    <row r="107" spans="1:26" ht="18.75" customHeight="1" x14ac:dyDescent="0.2">
      <c r="A107" s="68">
        <v>105</v>
      </c>
      <c r="B107" s="68" t="s">
        <v>26</v>
      </c>
      <c r="C107" s="68" t="s">
        <v>2035</v>
      </c>
      <c r="D107" s="72">
        <v>42730</v>
      </c>
      <c r="E107" s="71" t="s">
        <v>2036</v>
      </c>
      <c r="F107" s="72">
        <v>42724</v>
      </c>
      <c r="G107" s="68"/>
      <c r="H107" s="83" t="s">
        <v>170</v>
      </c>
      <c r="I107" s="68"/>
      <c r="J107" s="74"/>
      <c r="K107" s="68" t="s">
        <v>58</v>
      </c>
      <c r="L107" s="68"/>
      <c r="M107" s="83" t="s">
        <v>59</v>
      </c>
      <c r="N107" s="92">
        <v>16</v>
      </c>
      <c r="O107" s="68" t="s">
        <v>34</v>
      </c>
      <c r="P107" s="68" t="s">
        <v>35</v>
      </c>
      <c r="Q107" s="68" t="s">
        <v>36</v>
      </c>
      <c r="R107" s="85">
        <v>1494734</v>
      </c>
      <c r="S107" s="93">
        <v>1</v>
      </c>
      <c r="T107" s="91">
        <f t="shared" si="7"/>
        <v>1494734</v>
      </c>
      <c r="U107" s="94">
        <v>0.02</v>
      </c>
      <c r="V107" s="95">
        <f t="shared" si="5"/>
        <v>29894.68</v>
      </c>
      <c r="W107" s="90">
        <v>1.4999999999999999E-2</v>
      </c>
      <c r="X107" s="87">
        <f t="shared" si="6"/>
        <v>22421.01</v>
      </c>
      <c r="Y107" s="68" t="s">
        <v>1108</v>
      </c>
      <c r="Z107" s="68" t="s">
        <v>1222</v>
      </c>
    </row>
    <row r="108" spans="1:26" ht="18.75" customHeight="1" x14ac:dyDescent="0.2">
      <c r="A108" s="68">
        <v>106</v>
      </c>
      <c r="B108" s="68" t="s">
        <v>26</v>
      </c>
      <c r="C108" s="68" t="s">
        <v>2037</v>
      </c>
      <c r="D108" s="72">
        <v>42730</v>
      </c>
      <c r="E108" s="71" t="s">
        <v>2038</v>
      </c>
      <c r="F108" s="72">
        <v>42725</v>
      </c>
      <c r="G108" s="68"/>
      <c r="H108" s="83" t="s">
        <v>170</v>
      </c>
      <c r="I108" s="68"/>
      <c r="J108" s="74"/>
      <c r="K108" s="68" t="s">
        <v>58</v>
      </c>
      <c r="L108" s="68"/>
      <c r="M108" s="83" t="s">
        <v>59</v>
      </c>
      <c r="N108" s="92">
        <v>16</v>
      </c>
      <c r="O108" s="68" t="s">
        <v>34</v>
      </c>
      <c r="P108" s="68" t="s">
        <v>35</v>
      </c>
      <c r="Q108" s="68" t="s">
        <v>36</v>
      </c>
      <c r="R108" s="85">
        <v>1494734</v>
      </c>
      <c r="S108" s="93">
        <v>1</v>
      </c>
      <c r="T108" s="91">
        <f t="shared" si="7"/>
        <v>1494734</v>
      </c>
      <c r="U108" s="94">
        <v>0.02</v>
      </c>
      <c r="V108" s="95">
        <f t="shared" si="5"/>
        <v>29894.68</v>
      </c>
      <c r="W108" s="90">
        <v>1.4999999999999999E-2</v>
      </c>
      <c r="X108" s="87">
        <f t="shared" si="6"/>
        <v>22421.01</v>
      </c>
      <c r="Y108" s="68" t="s">
        <v>1108</v>
      </c>
      <c r="Z108" s="68" t="s">
        <v>1222</v>
      </c>
    </row>
    <row r="109" spans="1:26" ht="18.75" customHeight="1" x14ac:dyDescent="0.2">
      <c r="A109" s="68">
        <v>107</v>
      </c>
      <c r="B109" s="68" t="s">
        <v>26</v>
      </c>
      <c r="C109" s="68" t="s">
        <v>2037</v>
      </c>
      <c r="D109" s="72">
        <v>42730</v>
      </c>
      <c r="E109" s="71" t="s">
        <v>2038</v>
      </c>
      <c r="F109" s="72">
        <v>42725</v>
      </c>
      <c r="G109" s="68"/>
      <c r="H109" s="83" t="s">
        <v>170</v>
      </c>
      <c r="I109" s="75"/>
      <c r="J109" s="75"/>
      <c r="K109" s="68" t="s">
        <v>58</v>
      </c>
      <c r="L109" s="68"/>
      <c r="M109" s="83" t="s">
        <v>59</v>
      </c>
      <c r="N109" s="92">
        <v>16</v>
      </c>
      <c r="O109" s="68" t="s">
        <v>34</v>
      </c>
      <c r="P109" s="68" t="s">
        <v>35</v>
      </c>
      <c r="Q109" s="68" t="s">
        <v>36</v>
      </c>
      <c r="R109" s="85">
        <v>1494734</v>
      </c>
      <c r="S109" s="93">
        <v>1</v>
      </c>
      <c r="T109" s="91">
        <f t="shared" si="7"/>
        <v>1494734</v>
      </c>
      <c r="U109" s="94">
        <v>0.02</v>
      </c>
      <c r="V109" s="95">
        <f t="shared" si="5"/>
        <v>29894.68</v>
      </c>
      <c r="W109" s="90">
        <v>1.4999999999999999E-2</v>
      </c>
      <c r="X109" s="87">
        <f t="shared" si="6"/>
        <v>22421.01</v>
      </c>
      <c r="Y109" s="68" t="s">
        <v>1108</v>
      </c>
      <c r="Z109" s="68" t="s">
        <v>1222</v>
      </c>
    </row>
    <row r="110" spans="1:26" ht="18.75" customHeight="1" x14ac:dyDescent="0.2">
      <c r="A110" s="68">
        <v>108</v>
      </c>
      <c r="B110" s="68" t="s">
        <v>26</v>
      </c>
      <c r="C110" s="68" t="s">
        <v>2039</v>
      </c>
      <c r="D110" s="72">
        <v>42727</v>
      </c>
      <c r="E110" s="71" t="s">
        <v>2040</v>
      </c>
      <c r="F110" s="72">
        <v>42725</v>
      </c>
      <c r="G110" s="68"/>
      <c r="H110" s="83" t="s">
        <v>1398</v>
      </c>
      <c r="I110" s="68"/>
      <c r="J110" s="68"/>
      <c r="K110" s="68" t="s">
        <v>58</v>
      </c>
      <c r="L110" s="68"/>
      <c r="M110" s="83" t="s">
        <v>59</v>
      </c>
      <c r="N110" s="92">
        <v>12</v>
      </c>
      <c r="O110" s="68" t="s">
        <v>34</v>
      </c>
      <c r="P110" s="68" t="s">
        <v>54</v>
      </c>
      <c r="Q110" s="68" t="s">
        <v>45</v>
      </c>
      <c r="R110" s="85">
        <v>16634.28</v>
      </c>
      <c r="S110" s="93">
        <v>67</v>
      </c>
      <c r="T110" s="91">
        <f t="shared" si="7"/>
        <v>1114496.76</v>
      </c>
      <c r="U110" s="94">
        <v>0.02</v>
      </c>
      <c r="V110" s="95">
        <f t="shared" si="5"/>
        <v>22289.9352</v>
      </c>
      <c r="W110" s="90">
        <v>1.4999999999999999E-2</v>
      </c>
      <c r="X110" s="87">
        <f t="shared" si="6"/>
        <v>16717.451399999998</v>
      </c>
      <c r="Y110" s="68" t="s">
        <v>988</v>
      </c>
      <c r="Z110" s="68" t="s">
        <v>1222</v>
      </c>
    </row>
    <row r="111" spans="1:26" ht="18.75" customHeight="1" x14ac:dyDescent="0.2">
      <c r="A111" s="68">
        <v>109</v>
      </c>
      <c r="B111" s="68" t="s">
        <v>26</v>
      </c>
      <c r="C111" s="68" t="s">
        <v>2041</v>
      </c>
      <c r="D111" s="72">
        <v>42727</v>
      </c>
      <c r="E111" s="71" t="s">
        <v>2042</v>
      </c>
      <c r="F111" s="72">
        <v>42725</v>
      </c>
      <c r="G111" s="68"/>
      <c r="H111" s="83" t="s">
        <v>84</v>
      </c>
      <c r="I111" s="68"/>
      <c r="J111" s="68"/>
      <c r="K111" s="68" t="s">
        <v>31</v>
      </c>
      <c r="L111" s="68"/>
      <c r="M111" s="83" t="s">
        <v>533</v>
      </c>
      <c r="N111" s="92">
        <v>18</v>
      </c>
      <c r="O111" s="68" t="s">
        <v>34</v>
      </c>
      <c r="P111" s="68" t="s">
        <v>54</v>
      </c>
      <c r="Q111" s="68" t="s">
        <v>45</v>
      </c>
      <c r="R111" s="85">
        <v>23325.75</v>
      </c>
      <c r="S111" s="93">
        <v>67</v>
      </c>
      <c r="T111" s="91">
        <v>1562825.59</v>
      </c>
      <c r="U111" s="94">
        <v>0.02</v>
      </c>
      <c r="V111" s="95">
        <f t="shared" si="5"/>
        <v>31256.511800000004</v>
      </c>
      <c r="W111" s="90">
        <v>1.4999999999999999E-2</v>
      </c>
      <c r="X111" s="87">
        <f t="shared" si="6"/>
        <v>23442.383850000002</v>
      </c>
      <c r="Y111" s="68" t="s">
        <v>999</v>
      </c>
      <c r="Z111" s="68" t="s">
        <v>1294</v>
      </c>
    </row>
    <row r="112" spans="1:26" ht="18.75" customHeight="1" x14ac:dyDescent="0.2">
      <c r="A112" s="68">
        <v>110</v>
      </c>
      <c r="B112" s="68" t="s">
        <v>26</v>
      </c>
      <c r="C112" s="68" t="s">
        <v>2041</v>
      </c>
      <c r="D112" s="72">
        <v>42727</v>
      </c>
      <c r="E112" s="71" t="s">
        <v>2042</v>
      </c>
      <c r="F112" s="72">
        <v>42725</v>
      </c>
      <c r="G112" s="68"/>
      <c r="H112" s="83" t="s">
        <v>84</v>
      </c>
      <c r="I112" s="68"/>
      <c r="J112" s="68"/>
      <c r="K112" s="68" t="s">
        <v>31</v>
      </c>
      <c r="L112" s="68"/>
      <c r="M112" s="83" t="s">
        <v>533</v>
      </c>
      <c r="N112" s="92">
        <v>18</v>
      </c>
      <c r="O112" s="68" t="s">
        <v>34</v>
      </c>
      <c r="P112" s="68" t="s">
        <v>54</v>
      </c>
      <c r="Q112" s="68" t="s">
        <v>45</v>
      </c>
      <c r="R112" s="85">
        <v>23325.759999999998</v>
      </c>
      <c r="S112" s="93">
        <v>67</v>
      </c>
      <c r="T112" s="91">
        <v>1562825.58</v>
      </c>
      <c r="U112" s="94">
        <v>0.02</v>
      </c>
      <c r="V112" s="95">
        <f t="shared" si="5"/>
        <v>31256.511600000002</v>
      </c>
      <c r="W112" s="90">
        <v>1.4999999999999999E-2</v>
      </c>
      <c r="X112" s="87">
        <f t="shared" si="6"/>
        <v>23442.383699999998</v>
      </c>
      <c r="Y112" s="68" t="s">
        <v>999</v>
      </c>
      <c r="Z112" s="68" t="s">
        <v>1294</v>
      </c>
    </row>
    <row r="113" spans="1:26" ht="18.75" customHeight="1" x14ac:dyDescent="0.2">
      <c r="A113" s="68">
        <v>111</v>
      </c>
      <c r="B113" s="68" t="s">
        <v>26</v>
      </c>
      <c r="C113" s="68" t="s">
        <v>2041</v>
      </c>
      <c r="D113" s="72">
        <v>42727</v>
      </c>
      <c r="E113" s="71" t="s">
        <v>2042</v>
      </c>
      <c r="F113" s="72">
        <v>42725</v>
      </c>
      <c r="G113" s="68"/>
      <c r="H113" s="83" t="s">
        <v>84</v>
      </c>
      <c r="I113" s="68"/>
      <c r="J113" s="68"/>
      <c r="K113" s="68" t="s">
        <v>2043</v>
      </c>
      <c r="L113" s="68"/>
      <c r="M113" s="83" t="s">
        <v>2044</v>
      </c>
      <c r="N113" s="92">
        <v>36</v>
      </c>
      <c r="O113" s="68" t="s">
        <v>2045</v>
      </c>
      <c r="P113" s="68" t="s">
        <v>54</v>
      </c>
      <c r="Q113" s="68" t="s">
        <v>45</v>
      </c>
      <c r="R113" s="85">
        <v>210.16</v>
      </c>
      <c r="S113" s="93">
        <v>67</v>
      </c>
      <c r="T113" s="91">
        <f t="shared" si="7"/>
        <v>14080.72</v>
      </c>
      <c r="U113" s="88">
        <v>0</v>
      </c>
      <c r="V113" s="95">
        <f t="shared" si="5"/>
        <v>0</v>
      </c>
      <c r="W113" s="90">
        <v>0</v>
      </c>
      <c r="X113" s="87">
        <f t="shared" si="6"/>
        <v>0</v>
      </c>
      <c r="Y113" s="68" t="s">
        <v>999</v>
      </c>
      <c r="Z113" s="68" t="s">
        <v>1294</v>
      </c>
    </row>
    <row r="114" spans="1:26" ht="18.75" customHeight="1" x14ac:dyDescent="0.2">
      <c r="A114" s="68">
        <v>112</v>
      </c>
      <c r="B114" s="68" t="s">
        <v>26</v>
      </c>
      <c r="C114" s="68" t="s">
        <v>2041</v>
      </c>
      <c r="D114" s="72">
        <v>42727</v>
      </c>
      <c r="E114" s="71" t="s">
        <v>2042</v>
      </c>
      <c r="F114" s="72">
        <v>42725</v>
      </c>
      <c r="G114" s="68"/>
      <c r="H114" s="83" t="s">
        <v>84</v>
      </c>
      <c r="I114" s="68"/>
      <c r="J114" s="68"/>
      <c r="K114" s="68" t="s">
        <v>2043</v>
      </c>
      <c r="L114" s="68"/>
      <c r="M114" s="83" t="s">
        <v>2044</v>
      </c>
      <c r="N114" s="92">
        <v>36</v>
      </c>
      <c r="O114" s="68" t="s">
        <v>2045</v>
      </c>
      <c r="P114" s="68" t="s">
        <v>54</v>
      </c>
      <c r="Q114" s="68" t="s">
        <v>45</v>
      </c>
      <c r="R114" s="85">
        <v>210.16</v>
      </c>
      <c r="S114" s="93">
        <v>67</v>
      </c>
      <c r="T114" s="91">
        <f t="shared" si="7"/>
        <v>14080.72</v>
      </c>
      <c r="U114" s="88">
        <v>0</v>
      </c>
      <c r="V114" s="95">
        <f t="shared" si="5"/>
        <v>0</v>
      </c>
      <c r="W114" s="90">
        <v>0</v>
      </c>
      <c r="X114" s="87">
        <f t="shared" si="6"/>
        <v>0</v>
      </c>
      <c r="Y114" s="68" t="s">
        <v>999</v>
      </c>
      <c r="Z114" s="68" t="s">
        <v>1294</v>
      </c>
    </row>
    <row r="115" spans="1:26" ht="18.75" customHeight="1" x14ac:dyDescent="0.2">
      <c r="A115" s="68">
        <v>113</v>
      </c>
      <c r="B115" s="68" t="s">
        <v>26</v>
      </c>
      <c r="C115" s="68" t="s">
        <v>2046</v>
      </c>
      <c r="D115" s="72">
        <v>42730</v>
      </c>
      <c r="E115" s="71" t="s">
        <v>2047</v>
      </c>
      <c r="F115" s="72">
        <v>42725</v>
      </c>
      <c r="G115" s="68"/>
      <c r="H115" s="83" t="s">
        <v>2048</v>
      </c>
      <c r="I115" s="68"/>
      <c r="J115" s="75"/>
      <c r="K115" s="68" t="s">
        <v>141</v>
      </c>
      <c r="L115" s="68"/>
      <c r="M115" s="83" t="s">
        <v>142</v>
      </c>
      <c r="N115" s="92">
        <v>19.809999999999999</v>
      </c>
      <c r="O115" s="68" t="s">
        <v>34</v>
      </c>
      <c r="P115" s="68" t="s">
        <v>54</v>
      </c>
      <c r="Q115" s="68" t="s">
        <v>45</v>
      </c>
      <c r="R115" s="85">
        <v>76093.33</v>
      </c>
      <c r="S115" s="93">
        <v>67</v>
      </c>
      <c r="T115" s="91">
        <f t="shared" si="7"/>
        <v>5098253.1100000003</v>
      </c>
      <c r="U115" s="88">
        <v>0.02</v>
      </c>
      <c r="V115" s="95">
        <f t="shared" si="5"/>
        <v>101965.06220000001</v>
      </c>
      <c r="W115" s="90">
        <v>1.4999999999999999E-2</v>
      </c>
      <c r="X115" s="87">
        <f t="shared" si="6"/>
        <v>76473.796650000004</v>
      </c>
      <c r="Y115" s="68" t="s">
        <v>2049</v>
      </c>
      <c r="Z115" s="68" t="s">
        <v>1222</v>
      </c>
    </row>
    <row r="116" spans="1:26" ht="18.75" customHeight="1" x14ac:dyDescent="0.2">
      <c r="A116" s="68">
        <v>114</v>
      </c>
      <c r="B116" s="68" t="s">
        <v>26</v>
      </c>
      <c r="C116" s="68" t="s">
        <v>2050</v>
      </c>
      <c r="D116" s="72">
        <v>42729</v>
      </c>
      <c r="E116" s="71" t="s">
        <v>2051</v>
      </c>
      <c r="F116" s="72">
        <v>42725</v>
      </c>
      <c r="G116" s="68"/>
      <c r="H116" s="83" t="s">
        <v>43</v>
      </c>
      <c r="I116" s="68"/>
      <c r="J116" s="75"/>
      <c r="K116" s="68" t="s">
        <v>133</v>
      </c>
      <c r="L116" s="68"/>
      <c r="M116" s="83" t="s">
        <v>2052</v>
      </c>
      <c r="N116" s="92">
        <v>15</v>
      </c>
      <c r="O116" s="68" t="s">
        <v>34</v>
      </c>
      <c r="P116" s="68" t="s">
        <v>70</v>
      </c>
      <c r="Q116" s="68" t="s">
        <v>45</v>
      </c>
      <c r="R116" s="85">
        <v>14325</v>
      </c>
      <c r="S116" s="93">
        <v>67</v>
      </c>
      <c r="T116" s="91">
        <f t="shared" si="7"/>
        <v>959775</v>
      </c>
      <c r="U116" s="88">
        <v>0.02</v>
      </c>
      <c r="V116" s="95">
        <f t="shared" si="5"/>
        <v>19195.5</v>
      </c>
      <c r="W116" s="90">
        <v>1.4999999999999999E-2</v>
      </c>
      <c r="X116" s="87">
        <f t="shared" si="6"/>
        <v>14396.625</v>
      </c>
      <c r="Y116" s="68" t="s">
        <v>1952</v>
      </c>
      <c r="Z116" s="68" t="s">
        <v>1294</v>
      </c>
    </row>
    <row r="117" spans="1:26" ht="18.75" customHeight="1" x14ac:dyDescent="0.2">
      <c r="A117" s="68">
        <v>115</v>
      </c>
      <c r="B117" s="68" t="s">
        <v>26</v>
      </c>
      <c r="C117" s="68" t="s">
        <v>2050</v>
      </c>
      <c r="D117" s="72">
        <v>42729</v>
      </c>
      <c r="E117" s="71" t="s">
        <v>2051</v>
      </c>
      <c r="F117" s="72">
        <v>42725</v>
      </c>
      <c r="G117" s="68"/>
      <c r="H117" s="83" t="s">
        <v>43</v>
      </c>
      <c r="I117" s="68"/>
      <c r="J117" s="75"/>
      <c r="K117" s="68" t="s">
        <v>133</v>
      </c>
      <c r="L117" s="68"/>
      <c r="M117" s="83" t="s">
        <v>2052</v>
      </c>
      <c r="N117" s="92">
        <v>15</v>
      </c>
      <c r="O117" s="68" t="s">
        <v>34</v>
      </c>
      <c r="P117" s="68" t="s">
        <v>70</v>
      </c>
      <c r="Q117" s="68" t="s">
        <v>45</v>
      </c>
      <c r="R117" s="85">
        <v>14325</v>
      </c>
      <c r="S117" s="93">
        <v>67</v>
      </c>
      <c r="T117" s="91">
        <f t="shared" si="7"/>
        <v>959775</v>
      </c>
      <c r="U117" s="88">
        <v>0.02</v>
      </c>
      <c r="V117" s="95">
        <f t="shared" si="5"/>
        <v>19195.5</v>
      </c>
      <c r="W117" s="90">
        <v>1.4999999999999999E-2</v>
      </c>
      <c r="X117" s="87">
        <f t="shared" si="6"/>
        <v>14396.625</v>
      </c>
      <c r="Y117" s="68" t="s">
        <v>1952</v>
      </c>
      <c r="Z117" s="68" t="s">
        <v>1294</v>
      </c>
    </row>
    <row r="118" spans="1:26" ht="18.75" customHeight="1" x14ac:dyDescent="0.2">
      <c r="A118" s="68">
        <v>116</v>
      </c>
      <c r="B118" s="68" t="s">
        <v>26</v>
      </c>
      <c r="C118" s="68" t="s">
        <v>2053</v>
      </c>
      <c r="D118" s="72">
        <v>42729</v>
      </c>
      <c r="E118" s="71" t="s">
        <v>2054</v>
      </c>
      <c r="F118" s="72">
        <v>42725</v>
      </c>
      <c r="G118" s="68"/>
      <c r="H118" s="83" t="s">
        <v>2055</v>
      </c>
      <c r="I118" s="68"/>
      <c r="J118" s="75"/>
      <c r="K118" s="68" t="s">
        <v>141</v>
      </c>
      <c r="L118" s="68"/>
      <c r="M118" s="83" t="s">
        <v>142</v>
      </c>
      <c r="N118" s="92">
        <v>19.86</v>
      </c>
      <c r="O118" s="68" t="s">
        <v>34</v>
      </c>
      <c r="P118" s="68" t="s">
        <v>35</v>
      </c>
      <c r="Q118" s="68" t="s">
        <v>45</v>
      </c>
      <c r="R118" s="85">
        <v>75997</v>
      </c>
      <c r="S118" s="93">
        <v>67</v>
      </c>
      <c r="T118" s="91">
        <f t="shared" si="7"/>
        <v>5091799</v>
      </c>
      <c r="U118" s="88">
        <v>0.02</v>
      </c>
      <c r="V118" s="95">
        <f t="shared" si="5"/>
        <v>101835.98</v>
      </c>
      <c r="W118" s="90">
        <v>1.4999999999999999E-2</v>
      </c>
      <c r="X118" s="87">
        <f t="shared" si="6"/>
        <v>76376.985000000001</v>
      </c>
      <c r="Y118" s="68" t="s">
        <v>1056</v>
      </c>
      <c r="Z118" s="68" t="s">
        <v>1222</v>
      </c>
    </row>
    <row r="119" spans="1:26" ht="18.75" customHeight="1" x14ac:dyDescent="0.2">
      <c r="A119" s="68">
        <v>117</v>
      </c>
      <c r="B119" s="68" t="s">
        <v>26</v>
      </c>
      <c r="C119" s="68" t="s">
        <v>2053</v>
      </c>
      <c r="D119" s="72">
        <v>42729</v>
      </c>
      <c r="E119" s="71" t="s">
        <v>2056</v>
      </c>
      <c r="F119" s="72">
        <v>42725</v>
      </c>
      <c r="G119" s="68"/>
      <c r="H119" s="83" t="s">
        <v>2055</v>
      </c>
      <c r="I119" s="74"/>
      <c r="J119" s="75"/>
      <c r="K119" s="68" t="s">
        <v>141</v>
      </c>
      <c r="L119" s="68"/>
      <c r="M119" s="83" t="s">
        <v>142</v>
      </c>
      <c r="N119" s="92">
        <v>19.809999999999999</v>
      </c>
      <c r="O119" s="68" t="s">
        <v>34</v>
      </c>
      <c r="P119" s="68" t="s">
        <v>35</v>
      </c>
      <c r="Q119" s="68" t="s">
        <v>45</v>
      </c>
      <c r="R119" s="85">
        <v>75799.5</v>
      </c>
      <c r="S119" s="93">
        <v>67</v>
      </c>
      <c r="T119" s="91">
        <f t="shared" si="7"/>
        <v>5078566.5</v>
      </c>
      <c r="U119" s="88">
        <v>0.02</v>
      </c>
      <c r="V119" s="95">
        <f t="shared" si="5"/>
        <v>101571.33</v>
      </c>
      <c r="W119" s="90">
        <v>1.4999999999999999E-2</v>
      </c>
      <c r="X119" s="87">
        <f t="shared" si="6"/>
        <v>76178.497499999998</v>
      </c>
      <c r="Y119" s="68" t="s">
        <v>1056</v>
      </c>
      <c r="Z119" s="68" t="s">
        <v>1222</v>
      </c>
    </row>
    <row r="120" spans="1:26" ht="18.75" customHeight="1" x14ac:dyDescent="0.2">
      <c r="A120" s="68">
        <v>118</v>
      </c>
      <c r="B120" s="68" t="s">
        <v>26</v>
      </c>
      <c r="C120" s="68" t="s">
        <v>2057</v>
      </c>
      <c r="D120" s="72">
        <v>42730</v>
      </c>
      <c r="E120" s="71" t="s">
        <v>2058</v>
      </c>
      <c r="F120" s="72">
        <v>42725</v>
      </c>
      <c r="G120" s="68"/>
      <c r="H120" s="83" t="s">
        <v>1377</v>
      </c>
      <c r="I120" s="68"/>
      <c r="J120" s="75"/>
      <c r="K120" s="68" t="s">
        <v>58</v>
      </c>
      <c r="L120" s="68"/>
      <c r="M120" s="83" t="s">
        <v>59</v>
      </c>
      <c r="N120" s="92">
        <v>26</v>
      </c>
      <c r="O120" s="68" t="s">
        <v>34</v>
      </c>
      <c r="P120" s="68" t="s">
        <v>35</v>
      </c>
      <c r="Q120" s="68" t="s">
        <v>45</v>
      </c>
      <c r="R120" s="85">
        <v>32340</v>
      </c>
      <c r="S120" s="93">
        <v>67</v>
      </c>
      <c r="T120" s="91">
        <f>R120*S120</f>
        <v>2166780</v>
      </c>
      <c r="U120" s="94">
        <v>0.02</v>
      </c>
      <c r="V120" s="95">
        <f t="shared" si="5"/>
        <v>43335.6</v>
      </c>
      <c r="W120" s="90">
        <v>1.4999999999999999E-2</v>
      </c>
      <c r="X120" s="87">
        <f t="shared" si="6"/>
        <v>32501.699999999997</v>
      </c>
      <c r="Y120" s="68" t="s">
        <v>1056</v>
      </c>
      <c r="Z120" s="68" t="s">
        <v>1222</v>
      </c>
    </row>
    <row r="121" spans="1:26" ht="18.75" customHeight="1" x14ac:dyDescent="0.2">
      <c r="A121" s="68">
        <v>119</v>
      </c>
      <c r="B121" s="68" t="s">
        <v>26</v>
      </c>
      <c r="C121" s="68" t="s">
        <v>2059</v>
      </c>
      <c r="D121" s="72">
        <v>42728</v>
      </c>
      <c r="E121" s="71" t="s">
        <v>2060</v>
      </c>
      <c r="F121" s="72">
        <v>42725</v>
      </c>
      <c r="G121" s="68"/>
      <c r="H121" s="83" t="s">
        <v>84</v>
      </c>
      <c r="I121" s="68"/>
      <c r="J121" s="75"/>
      <c r="K121" s="68" t="s">
        <v>31</v>
      </c>
      <c r="L121" s="68"/>
      <c r="M121" s="83" t="s">
        <v>533</v>
      </c>
      <c r="N121" s="92">
        <v>20</v>
      </c>
      <c r="O121" s="68" t="s">
        <v>34</v>
      </c>
      <c r="P121" s="68" t="s">
        <v>54</v>
      </c>
      <c r="Q121" s="68" t="s">
        <v>45</v>
      </c>
      <c r="R121" s="85">
        <v>27270.6</v>
      </c>
      <c r="S121" s="93">
        <v>67</v>
      </c>
      <c r="T121" s="91">
        <f>R121*S121</f>
        <v>1827130.2</v>
      </c>
      <c r="U121" s="94">
        <v>0.02</v>
      </c>
      <c r="V121" s="95">
        <f>T121*U121</f>
        <v>36542.603999999999</v>
      </c>
      <c r="W121" s="90">
        <v>1.4999999999999999E-2</v>
      </c>
      <c r="X121" s="87">
        <f t="shared" si="6"/>
        <v>27406.952999999998</v>
      </c>
      <c r="Y121" s="68" t="s">
        <v>1078</v>
      </c>
      <c r="Z121" s="68" t="s">
        <v>1222</v>
      </c>
    </row>
    <row r="122" spans="1:26" ht="18.75" customHeight="1" x14ac:dyDescent="0.2">
      <c r="A122" s="68">
        <v>120</v>
      </c>
      <c r="B122" s="68" t="s">
        <v>26</v>
      </c>
      <c r="C122" s="68" t="s">
        <v>2061</v>
      </c>
      <c r="D122" s="72">
        <v>42733</v>
      </c>
      <c r="E122" s="71" t="s">
        <v>2062</v>
      </c>
      <c r="F122" s="72">
        <v>42725</v>
      </c>
      <c r="G122" s="68"/>
      <c r="H122" s="83" t="s">
        <v>2055</v>
      </c>
      <c r="I122" s="68"/>
      <c r="J122" s="75"/>
      <c r="K122" s="68" t="s">
        <v>141</v>
      </c>
      <c r="L122" s="68"/>
      <c r="M122" s="83" t="s">
        <v>142</v>
      </c>
      <c r="N122" s="92">
        <v>19.96</v>
      </c>
      <c r="O122" s="68" t="s">
        <v>34</v>
      </c>
      <c r="P122" s="68" t="s">
        <v>35</v>
      </c>
      <c r="Q122" s="68" t="s">
        <v>45</v>
      </c>
      <c r="R122" s="85">
        <v>76392</v>
      </c>
      <c r="S122" s="93">
        <v>67</v>
      </c>
      <c r="T122" s="91">
        <f t="shared" ref="T122:T125" si="8">R122*S122</f>
        <v>5118264</v>
      </c>
      <c r="U122" s="88">
        <v>0.02</v>
      </c>
      <c r="V122" s="95">
        <f t="shared" si="5"/>
        <v>102365.28</v>
      </c>
      <c r="W122" s="90">
        <v>1.4999999999999999E-2</v>
      </c>
      <c r="X122" s="87">
        <f t="shared" si="6"/>
        <v>76773.959999999992</v>
      </c>
      <c r="Y122" s="68" t="s">
        <v>1056</v>
      </c>
      <c r="Z122" s="68" t="s">
        <v>1222</v>
      </c>
    </row>
    <row r="123" spans="1:26" ht="18.75" customHeight="1" x14ac:dyDescent="0.2">
      <c r="A123" s="68">
        <v>121</v>
      </c>
      <c r="B123" s="68" t="s">
        <v>26</v>
      </c>
      <c r="C123" s="68" t="s">
        <v>2063</v>
      </c>
      <c r="D123" s="72">
        <v>42730</v>
      </c>
      <c r="E123" s="71" t="s">
        <v>2064</v>
      </c>
      <c r="F123" s="72">
        <v>42724</v>
      </c>
      <c r="G123" s="68"/>
      <c r="H123" s="83" t="s">
        <v>170</v>
      </c>
      <c r="I123" s="68"/>
      <c r="J123" s="75"/>
      <c r="K123" s="68" t="s">
        <v>58</v>
      </c>
      <c r="L123" s="68"/>
      <c r="M123" s="83" t="s">
        <v>59</v>
      </c>
      <c r="N123" s="92">
        <v>16</v>
      </c>
      <c r="O123" s="68" t="s">
        <v>34</v>
      </c>
      <c r="P123" s="68" t="s">
        <v>35</v>
      </c>
      <c r="Q123" s="68" t="s">
        <v>36</v>
      </c>
      <c r="R123" s="85">
        <v>1490910</v>
      </c>
      <c r="S123" s="93">
        <v>1</v>
      </c>
      <c r="T123" s="91">
        <f t="shared" si="8"/>
        <v>1490910</v>
      </c>
      <c r="U123" s="94">
        <v>0.02</v>
      </c>
      <c r="V123" s="95">
        <f t="shared" si="5"/>
        <v>29818.2</v>
      </c>
      <c r="W123" s="90">
        <v>1.4999999999999999E-2</v>
      </c>
      <c r="X123" s="87">
        <f t="shared" si="6"/>
        <v>22363.649999999998</v>
      </c>
      <c r="Y123" s="68" t="s">
        <v>1108</v>
      </c>
      <c r="Z123" s="68" t="s">
        <v>1222</v>
      </c>
    </row>
    <row r="124" spans="1:26" ht="18.75" customHeight="1" x14ac:dyDescent="0.2">
      <c r="A124" s="68">
        <v>122</v>
      </c>
      <c r="B124" s="68" t="s">
        <v>26</v>
      </c>
      <c r="C124" s="68" t="s">
        <v>2063</v>
      </c>
      <c r="D124" s="72">
        <v>42730</v>
      </c>
      <c r="E124" s="71" t="s">
        <v>2064</v>
      </c>
      <c r="F124" s="72">
        <v>42724</v>
      </c>
      <c r="G124" s="68"/>
      <c r="H124" s="83" t="s">
        <v>170</v>
      </c>
      <c r="I124" s="68"/>
      <c r="J124" s="75"/>
      <c r="K124" s="68" t="s">
        <v>58</v>
      </c>
      <c r="L124" s="68"/>
      <c r="M124" s="83" t="s">
        <v>59</v>
      </c>
      <c r="N124" s="92">
        <v>16</v>
      </c>
      <c r="O124" s="68" t="s">
        <v>34</v>
      </c>
      <c r="P124" s="68" t="s">
        <v>35</v>
      </c>
      <c r="Q124" s="68" t="s">
        <v>36</v>
      </c>
      <c r="R124" s="85">
        <v>1490910</v>
      </c>
      <c r="S124" s="93">
        <v>1</v>
      </c>
      <c r="T124" s="91">
        <f t="shared" si="8"/>
        <v>1490910</v>
      </c>
      <c r="U124" s="94">
        <v>0.02</v>
      </c>
      <c r="V124" s="95">
        <f t="shared" si="5"/>
        <v>29818.2</v>
      </c>
      <c r="W124" s="90">
        <v>1.4999999999999999E-2</v>
      </c>
      <c r="X124" s="87">
        <f t="shared" si="6"/>
        <v>22363.649999999998</v>
      </c>
      <c r="Y124" s="68" t="s">
        <v>1108</v>
      </c>
      <c r="Z124" s="68" t="s">
        <v>1222</v>
      </c>
    </row>
    <row r="125" spans="1:26" ht="18.75" customHeight="1" x14ac:dyDescent="0.2">
      <c r="A125" s="68">
        <v>123</v>
      </c>
      <c r="B125" s="68" t="s">
        <v>26</v>
      </c>
      <c r="C125" s="68" t="s">
        <v>2065</v>
      </c>
      <c r="D125" s="72">
        <v>42730</v>
      </c>
      <c r="E125" s="71" t="s">
        <v>2066</v>
      </c>
      <c r="F125" s="72">
        <v>42725</v>
      </c>
      <c r="G125" s="68"/>
      <c r="H125" s="83" t="s">
        <v>170</v>
      </c>
      <c r="I125" s="68"/>
      <c r="J125" s="75"/>
      <c r="K125" s="68" t="s">
        <v>58</v>
      </c>
      <c r="L125" s="68"/>
      <c r="M125" s="83" t="s">
        <v>59</v>
      </c>
      <c r="N125" s="92">
        <v>16</v>
      </c>
      <c r="O125" s="68" t="s">
        <v>34</v>
      </c>
      <c r="P125" s="68" t="s">
        <v>35</v>
      </c>
      <c r="Q125" s="68" t="s">
        <v>36</v>
      </c>
      <c r="R125" s="85">
        <v>1490910</v>
      </c>
      <c r="S125" s="93">
        <v>1</v>
      </c>
      <c r="T125" s="91">
        <f t="shared" si="8"/>
        <v>1490910</v>
      </c>
      <c r="U125" s="94">
        <v>0.02</v>
      </c>
      <c r="V125" s="95">
        <f t="shared" si="5"/>
        <v>29818.2</v>
      </c>
      <c r="W125" s="90">
        <v>1.4999999999999999E-2</v>
      </c>
      <c r="X125" s="87">
        <f t="shared" si="6"/>
        <v>22363.649999999998</v>
      </c>
      <c r="Y125" s="68" t="s">
        <v>1108</v>
      </c>
      <c r="Z125" s="68" t="s">
        <v>1222</v>
      </c>
    </row>
    <row r="126" spans="1:26" ht="18.75" customHeight="1" x14ac:dyDescent="0.2">
      <c r="A126" s="68">
        <v>124</v>
      </c>
      <c r="B126" s="68" t="s">
        <v>26</v>
      </c>
      <c r="C126" s="68" t="s">
        <v>2067</v>
      </c>
      <c r="D126" s="72">
        <v>42730</v>
      </c>
      <c r="E126" s="71" t="s">
        <v>2068</v>
      </c>
      <c r="F126" s="72">
        <v>42726</v>
      </c>
      <c r="G126" s="68"/>
      <c r="H126" s="83" t="s">
        <v>84</v>
      </c>
      <c r="I126" s="68"/>
      <c r="J126" s="75"/>
      <c r="K126" s="68" t="s">
        <v>31</v>
      </c>
      <c r="L126" s="68"/>
      <c r="M126" s="83" t="s">
        <v>763</v>
      </c>
      <c r="N126" s="92">
        <v>18.143999999999998</v>
      </c>
      <c r="O126" s="68" t="s">
        <v>34</v>
      </c>
      <c r="P126" s="68" t="s">
        <v>54</v>
      </c>
      <c r="Q126" s="68" t="s">
        <v>45</v>
      </c>
      <c r="R126" s="85">
        <v>25367.29</v>
      </c>
      <c r="S126" s="93">
        <v>67</v>
      </c>
      <c r="T126" s="91">
        <f>R126*S126</f>
        <v>1699608.4300000002</v>
      </c>
      <c r="U126" s="94">
        <v>0.02</v>
      </c>
      <c r="V126" s="95">
        <f>T126*U126</f>
        <v>33992.168600000005</v>
      </c>
      <c r="W126" s="90">
        <v>1.4999999999999999E-2</v>
      </c>
      <c r="X126" s="87">
        <f t="shared" si="6"/>
        <v>25494.126450000003</v>
      </c>
      <c r="Y126" s="68" t="s">
        <v>86</v>
      </c>
      <c r="Z126" s="68" t="s">
        <v>1294</v>
      </c>
    </row>
    <row r="127" spans="1:26" ht="18.75" customHeight="1" x14ac:dyDescent="0.2">
      <c r="A127" s="68">
        <v>125</v>
      </c>
      <c r="B127" s="68" t="s">
        <v>26</v>
      </c>
      <c r="C127" s="68" t="s">
        <v>2069</v>
      </c>
      <c r="D127" s="72">
        <v>42730</v>
      </c>
      <c r="E127" s="71" t="s">
        <v>2070</v>
      </c>
      <c r="F127" s="72">
        <v>42726</v>
      </c>
      <c r="G127" s="68"/>
      <c r="H127" s="83" t="s">
        <v>84</v>
      </c>
      <c r="I127" s="68"/>
      <c r="J127" s="75"/>
      <c r="K127" s="68" t="s">
        <v>58</v>
      </c>
      <c r="L127" s="68"/>
      <c r="M127" s="83" t="s">
        <v>909</v>
      </c>
      <c r="N127" s="92">
        <v>18.143999999999998</v>
      </c>
      <c r="O127" s="68" t="s">
        <v>34</v>
      </c>
      <c r="P127" s="68" t="s">
        <v>54</v>
      </c>
      <c r="Q127" s="68" t="s">
        <v>45</v>
      </c>
      <c r="R127" s="85">
        <v>24532.95</v>
      </c>
      <c r="S127" s="93">
        <v>67</v>
      </c>
      <c r="T127" s="91">
        <f t="shared" ref="T127:T129" si="9">R127*S127</f>
        <v>1643707.6500000001</v>
      </c>
      <c r="U127" s="94">
        <v>0.02</v>
      </c>
      <c r="V127" s="95">
        <f t="shared" si="5"/>
        <v>32874.153000000006</v>
      </c>
      <c r="W127" s="90">
        <v>1.4999999999999999E-2</v>
      </c>
      <c r="X127" s="87">
        <f t="shared" si="6"/>
        <v>24655.614750000001</v>
      </c>
      <c r="Y127" s="68" t="s">
        <v>86</v>
      </c>
      <c r="Z127" s="68" t="s">
        <v>1294</v>
      </c>
    </row>
    <row r="128" spans="1:26" ht="18.75" customHeight="1" x14ac:dyDescent="0.2">
      <c r="A128" s="68">
        <v>126</v>
      </c>
      <c r="B128" s="68" t="s">
        <v>26</v>
      </c>
      <c r="C128" s="68" t="s">
        <v>2071</v>
      </c>
      <c r="D128" s="72">
        <v>42731</v>
      </c>
      <c r="E128" s="71" t="s">
        <v>2072</v>
      </c>
      <c r="F128" s="72">
        <v>42726</v>
      </c>
      <c r="G128" s="68"/>
      <c r="H128" s="83" t="s">
        <v>693</v>
      </c>
      <c r="I128" s="68"/>
      <c r="J128" s="75"/>
      <c r="K128" s="68" t="s">
        <v>141</v>
      </c>
      <c r="L128" s="68"/>
      <c r="M128" s="83" t="s">
        <v>142</v>
      </c>
      <c r="N128" s="92">
        <v>19.8</v>
      </c>
      <c r="O128" s="68" t="s">
        <v>34</v>
      </c>
      <c r="P128" s="68" t="s">
        <v>54</v>
      </c>
      <c r="Q128" s="68" t="s">
        <v>45</v>
      </c>
      <c r="R128" s="85">
        <v>75157.94</v>
      </c>
      <c r="S128" s="93">
        <v>67</v>
      </c>
      <c r="T128" s="91">
        <f t="shared" si="9"/>
        <v>5035581.9800000004</v>
      </c>
      <c r="U128" s="88">
        <v>0.02</v>
      </c>
      <c r="V128" s="95">
        <f t="shared" si="5"/>
        <v>100711.63960000001</v>
      </c>
      <c r="W128" s="90">
        <v>1.4999999999999999E-2</v>
      </c>
      <c r="X128" s="87">
        <f t="shared" si="6"/>
        <v>75533.729700000011</v>
      </c>
      <c r="Y128" s="68" t="s">
        <v>1090</v>
      </c>
      <c r="Z128" s="68" t="s">
        <v>1294</v>
      </c>
    </row>
    <row r="129" spans="1:26" ht="18.75" customHeight="1" x14ac:dyDescent="0.2">
      <c r="A129" s="68">
        <v>127</v>
      </c>
      <c r="B129" s="68" t="s">
        <v>26</v>
      </c>
      <c r="C129" s="68" t="s">
        <v>2073</v>
      </c>
      <c r="D129" s="72">
        <v>42730</v>
      </c>
      <c r="E129" s="71" t="s">
        <v>2074</v>
      </c>
      <c r="F129" s="72">
        <v>42727</v>
      </c>
      <c r="G129" s="68"/>
      <c r="H129" s="83" t="s">
        <v>84</v>
      </c>
      <c r="I129" s="68"/>
      <c r="J129" s="75"/>
      <c r="K129" s="68" t="s">
        <v>58</v>
      </c>
      <c r="L129" s="68"/>
      <c r="M129" s="83" t="s">
        <v>105</v>
      </c>
      <c r="N129" s="92">
        <v>18.75</v>
      </c>
      <c r="O129" s="68" t="s">
        <v>34</v>
      </c>
      <c r="P129" s="68" t="s">
        <v>54</v>
      </c>
      <c r="Q129" s="68" t="s">
        <v>45</v>
      </c>
      <c r="R129" s="85">
        <v>23988.35</v>
      </c>
      <c r="S129" s="93">
        <v>67</v>
      </c>
      <c r="T129" s="91">
        <f t="shared" si="9"/>
        <v>1607219.45</v>
      </c>
      <c r="U129" s="94">
        <v>0.02</v>
      </c>
      <c r="V129" s="95">
        <f>T129*U129</f>
        <v>32144.388999999999</v>
      </c>
      <c r="W129" s="90">
        <v>1.4999999999999999E-2</v>
      </c>
      <c r="X129" s="87">
        <f t="shared" si="6"/>
        <v>24108.291749999997</v>
      </c>
      <c r="Y129" s="68" t="s">
        <v>999</v>
      </c>
      <c r="Z129" s="68" t="s">
        <v>1294</v>
      </c>
    </row>
    <row r="130" spans="1:26" ht="18.75" customHeight="1" x14ac:dyDescent="0.2">
      <c r="A130" s="68">
        <v>128</v>
      </c>
      <c r="B130" s="68" t="s">
        <v>26</v>
      </c>
      <c r="C130" s="68" t="s">
        <v>2073</v>
      </c>
      <c r="D130" s="72">
        <v>42730</v>
      </c>
      <c r="E130" s="71" t="s">
        <v>2074</v>
      </c>
      <c r="F130" s="72">
        <v>42727</v>
      </c>
      <c r="G130" s="68"/>
      <c r="H130" s="83" t="s">
        <v>84</v>
      </c>
      <c r="I130" s="68"/>
      <c r="J130" s="75"/>
      <c r="K130" s="68" t="s">
        <v>31</v>
      </c>
      <c r="L130" s="68"/>
      <c r="M130" s="83" t="s">
        <v>1624</v>
      </c>
      <c r="N130" s="92">
        <v>2.722</v>
      </c>
      <c r="O130" s="68" t="s">
        <v>34</v>
      </c>
      <c r="P130" s="68" t="s">
        <v>54</v>
      </c>
      <c r="Q130" s="68" t="s">
        <v>45</v>
      </c>
      <c r="R130" s="85">
        <v>3855.26</v>
      </c>
      <c r="S130" s="93">
        <v>67</v>
      </c>
      <c r="T130" s="91">
        <f>R130*S130</f>
        <v>258302.42</v>
      </c>
      <c r="U130" s="94">
        <v>0.02</v>
      </c>
      <c r="V130" s="95">
        <f t="shared" si="5"/>
        <v>5166.0484000000006</v>
      </c>
      <c r="W130" s="90">
        <v>1.4999999999999999E-2</v>
      </c>
      <c r="X130" s="87">
        <f t="shared" si="6"/>
        <v>3874.5363000000002</v>
      </c>
      <c r="Y130" s="68" t="s">
        <v>999</v>
      </c>
      <c r="Z130" s="68" t="s">
        <v>1294</v>
      </c>
    </row>
    <row r="131" spans="1:26" ht="18.75" customHeight="1" x14ac:dyDescent="0.2">
      <c r="A131" s="68">
        <v>129</v>
      </c>
      <c r="B131" s="68" t="s">
        <v>26</v>
      </c>
      <c r="C131" s="68" t="s">
        <v>2073</v>
      </c>
      <c r="D131" s="72">
        <v>42730</v>
      </c>
      <c r="E131" s="71" t="s">
        <v>2074</v>
      </c>
      <c r="F131" s="72">
        <v>42727</v>
      </c>
      <c r="G131" s="68"/>
      <c r="H131" s="83" t="s">
        <v>84</v>
      </c>
      <c r="I131" s="68"/>
      <c r="J131" s="68"/>
      <c r="K131" s="68" t="s">
        <v>58</v>
      </c>
      <c r="L131" s="68"/>
      <c r="M131" s="83" t="s">
        <v>105</v>
      </c>
      <c r="N131" s="92">
        <v>21.875</v>
      </c>
      <c r="O131" s="68" t="s">
        <v>34</v>
      </c>
      <c r="P131" s="68" t="s">
        <v>54</v>
      </c>
      <c r="Q131" s="68" t="s">
        <v>45</v>
      </c>
      <c r="R131" s="85">
        <v>28018.32</v>
      </c>
      <c r="S131" s="93">
        <v>67</v>
      </c>
      <c r="T131" s="91">
        <f t="shared" ref="T131:T183" si="10">R131*S131</f>
        <v>1877227.44</v>
      </c>
      <c r="U131" s="94">
        <v>0.02</v>
      </c>
      <c r="V131" s="95">
        <f t="shared" ref="V131:V183" si="11">T131*U131</f>
        <v>37544.548799999997</v>
      </c>
      <c r="W131" s="90">
        <v>1.4999999999999999E-2</v>
      </c>
      <c r="X131" s="87">
        <f t="shared" ref="X131:X183" si="12">T131*W131</f>
        <v>28158.411599999999</v>
      </c>
      <c r="Y131" s="68" t="s">
        <v>999</v>
      </c>
      <c r="Z131" s="68" t="s">
        <v>1294</v>
      </c>
    </row>
    <row r="132" spans="1:26" ht="18.75" customHeight="1" x14ac:dyDescent="0.2">
      <c r="A132" s="68">
        <v>130</v>
      </c>
      <c r="B132" s="68" t="s">
        <v>26</v>
      </c>
      <c r="C132" s="68" t="s">
        <v>2075</v>
      </c>
      <c r="D132" s="72">
        <v>42732</v>
      </c>
      <c r="E132" s="71" t="s">
        <v>2076</v>
      </c>
      <c r="F132" s="72">
        <v>42727</v>
      </c>
      <c r="G132" s="68"/>
      <c r="H132" s="83" t="s">
        <v>1645</v>
      </c>
      <c r="I132" s="75"/>
      <c r="J132" s="75"/>
      <c r="K132" s="68" t="s">
        <v>58</v>
      </c>
      <c r="L132" s="68"/>
      <c r="M132" s="83" t="s">
        <v>59</v>
      </c>
      <c r="N132" s="92">
        <v>8.4</v>
      </c>
      <c r="O132" s="68" t="s">
        <v>34</v>
      </c>
      <c r="P132" s="68" t="s">
        <v>35</v>
      </c>
      <c r="Q132" s="68" t="s">
        <v>45</v>
      </c>
      <c r="R132" s="85">
        <v>11754.24</v>
      </c>
      <c r="S132" s="93">
        <v>67</v>
      </c>
      <c r="T132" s="91">
        <f t="shared" si="10"/>
        <v>787534.08</v>
      </c>
      <c r="U132" s="94">
        <v>0.02</v>
      </c>
      <c r="V132" s="95">
        <f t="shared" si="11"/>
        <v>15750.6816</v>
      </c>
      <c r="W132" s="90">
        <v>1.4999999999999999E-2</v>
      </c>
      <c r="X132" s="87">
        <f t="shared" si="12"/>
        <v>11813.011199999999</v>
      </c>
      <c r="Y132" s="68" t="s">
        <v>1595</v>
      </c>
      <c r="Z132" s="68" t="s">
        <v>1222</v>
      </c>
    </row>
    <row r="133" spans="1:26" ht="18.75" customHeight="1" x14ac:dyDescent="0.2">
      <c r="A133" s="68">
        <v>131</v>
      </c>
      <c r="B133" s="68" t="s">
        <v>26</v>
      </c>
      <c r="C133" s="68" t="s">
        <v>2075</v>
      </c>
      <c r="D133" s="72">
        <v>42732</v>
      </c>
      <c r="E133" s="71" t="s">
        <v>2076</v>
      </c>
      <c r="F133" s="72">
        <v>42727</v>
      </c>
      <c r="G133" s="68"/>
      <c r="H133" s="83" t="s">
        <v>1645</v>
      </c>
      <c r="I133" s="75"/>
      <c r="J133" s="75"/>
      <c r="K133" s="68" t="s">
        <v>141</v>
      </c>
      <c r="L133" s="68"/>
      <c r="M133" s="83" t="s">
        <v>2077</v>
      </c>
      <c r="N133" s="92">
        <v>4.32</v>
      </c>
      <c r="O133" s="68" t="s">
        <v>34</v>
      </c>
      <c r="P133" s="68" t="s">
        <v>35</v>
      </c>
      <c r="Q133" s="68" t="s">
        <v>45</v>
      </c>
      <c r="R133" s="85">
        <v>17631.28</v>
      </c>
      <c r="S133" s="93">
        <v>67</v>
      </c>
      <c r="T133" s="91">
        <f t="shared" si="10"/>
        <v>1181295.76</v>
      </c>
      <c r="U133" s="88">
        <v>0.02</v>
      </c>
      <c r="V133" s="95">
        <f t="shared" si="11"/>
        <v>23625.915199999999</v>
      </c>
      <c r="W133" s="90">
        <v>1.4999999999999999E-2</v>
      </c>
      <c r="X133" s="87">
        <f t="shared" si="12"/>
        <v>17719.436399999999</v>
      </c>
      <c r="Y133" s="68" t="s">
        <v>1595</v>
      </c>
      <c r="Z133" s="68" t="s">
        <v>1222</v>
      </c>
    </row>
    <row r="134" spans="1:26" ht="18.75" customHeight="1" x14ac:dyDescent="0.2">
      <c r="A134" s="68">
        <v>132</v>
      </c>
      <c r="B134" s="68" t="s">
        <v>26</v>
      </c>
      <c r="C134" s="68" t="s">
        <v>2078</v>
      </c>
      <c r="D134" s="72">
        <v>42734</v>
      </c>
      <c r="E134" s="71" t="s">
        <v>2079</v>
      </c>
      <c r="F134" s="72">
        <v>42727</v>
      </c>
      <c r="G134" s="68"/>
      <c r="H134" s="83" t="s">
        <v>493</v>
      </c>
      <c r="I134" s="75"/>
      <c r="J134" s="75"/>
      <c r="K134" s="68" t="s">
        <v>211</v>
      </c>
      <c r="L134" s="68"/>
      <c r="M134" s="83" t="s">
        <v>303</v>
      </c>
      <c r="N134" s="92">
        <v>19.72</v>
      </c>
      <c r="O134" s="68" t="s">
        <v>34</v>
      </c>
      <c r="P134" s="68" t="s">
        <v>54</v>
      </c>
      <c r="Q134" s="68" t="s">
        <v>45</v>
      </c>
      <c r="R134" s="85">
        <v>57211.97</v>
      </c>
      <c r="S134" s="93">
        <v>67</v>
      </c>
      <c r="T134" s="91">
        <f>R134*S134</f>
        <v>3833201.99</v>
      </c>
      <c r="U134" s="88">
        <v>0.02</v>
      </c>
      <c r="V134" s="95">
        <f t="shared" si="11"/>
        <v>76664.039800000013</v>
      </c>
      <c r="W134" s="90">
        <v>1.4999999999999999E-2</v>
      </c>
      <c r="X134" s="87">
        <f>T134*W134</f>
        <v>57498.029849999999</v>
      </c>
      <c r="Y134" s="68" t="s">
        <v>2080</v>
      </c>
      <c r="Z134" s="68" t="s">
        <v>1222</v>
      </c>
    </row>
    <row r="135" spans="1:26" ht="18.75" customHeight="1" x14ac:dyDescent="0.2">
      <c r="A135" s="68">
        <v>133</v>
      </c>
      <c r="B135" s="68" t="s">
        <v>26</v>
      </c>
      <c r="C135" s="68" t="s">
        <v>2081</v>
      </c>
      <c r="D135" s="72">
        <v>42732</v>
      </c>
      <c r="E135" s="71" t="s">
        <v>2082</v>
      </c>
      <c r="F135" s="72">
        <v>42728</v>
      </c>
      <c r="G135" s="68"/>
      <c r="H135" s="83" t="s">
        <v>493</v>
      </c>
      <c r="I135" s="75"/>
      <c r="J135" s="75"/>
      <c r="K135" s="68" t="s">
        <v>211</v>
      </c>
      <c r="L135" s="68"/>
      <c r="M135" s="83" t="s">
        <v>303</v>
      </c>
      <c r="N135" s="92">
        <v>19.63</v>
      </c>
      <c r="O135" s="68" t="s">
        <v>34</v>
      </c>
      <c r="P135" s="68" t="s">
        <v>54</v>
      </c>
      <c r="Q135" s="68" t="s">
        <v>45</v>
      </c>
      <c r="R135" s="85">
        <v>56948.800000000003</v>
      </c>
      <c r="S135" s="93">
        <v>67</v>
      </c>
      <c r="T135" s="91">
        <f t="shared" si="10"/>
        <v>3815569.6</v>
      </c>
      <c r="U135" s="88">
        <v>0.02</v>
      </c>
      <c r="V135" s="95">
        <f t="shared" si="11"/>
        <v>76311.392000000007</v>
      </c>
      <c r="W135" s="90">
        <v>1.4999999999999999E-2</v>
      </c>
      <c r="X135" s="87">
        <f t="shared" si="12"/>
        <v>57233.544000000002</v>
      </c>
      <c r="Y135" s="68" t="s">
        <v>2080</v>
      </c>
      <c r="Z135" s="68" t="s">
        <v>1222</v>
      </c>
    </row>
    <row r="136" spans="1:26" ht="18.75" customHeight="1" x14ac:dyDescent="0.2">
      <c r="A136" s="68">
        <v>134</v>
      </c>
      <c r="B136" s="68" t="s">
        <v>26</v>
      </c>
      <c r="C136" s="68" t="s">
        <v>2083</v>
      </c>
      <c r="D136" s="72">
        <v>42733</v>
      </c>
      <c r="E136" s="71" t="s">
        <v>2084</v>
      </c>
      <c r="F136" s="72">
        <v>42728</v>
      </c>
      <c r="G136" s="68"/>
      <c r="H136" s="83" t="s">
        <v>2085</v>
      </c>
      <c r="I136" s="75"/>
      <c r="J136" s="75"/>
      <c r="K136" s="68" t="s">
        <v>58</v>
      </c>
      <c r="L136" s="68"/>
      <c r="M136" s="83" t="s">
        <v>59</v>
      </c>
      <c r="N136" s="92">
        <v>16</v>
      </c>
      <c r="O136" s="68" t="s">
        <v>34</v>
      </c>
      <c r="P136" s="68" t="s">
        <v>54</v>
      </c>
      <c r="Q136" s="68" t="s">
        <v>45</v>
      </c>
      <c r="R136" s="85">
        <v>21872.71</v>
      </c>
      <c r="S136" s="93">
        <v>67</v>
      </c>
      <c r="T136" s="91">
        <f t="shared" si="10"/>
        <v>1465471.5699999998</v>
      </c>
      <c r="U136" s="94">
        <v>0.02</v>
      </c>
      <c r="V136" s="95">
        <f t="shared" si="11"/>
        <v>29309.431399999998</v>
      </c>
      <c r="W136" s="90">
        <v>1.4999999999999999E-2</v>
      </c>
      <c r="X136" s="87">
        <f t="shared" si="12"/>
        <v>21982.073549999997</v>
      </c>
      <c r="Y136" s="68" t="s">
        <v>155</v>
      </c>
      <c r="Z136" s="68" t="s">
        <v>1222</v>
      </c>
    </row>
    <row r="137" spans="1:26" ht="18.75" customHeight="1" x14ac:dyDescent="0.2">
      <c r="A137" s="68">
        <v>135</v>
      </c>
      <c r="B137" s="68" t="s">
        <v>26</v>
      </c>
      <c r="C137" s="68" t="s">
        <v>2086</v>
      </c>
      <c r="D137" s="72">
        <v>42735</v>
      </c>
      <c r="E137" s="71" t="s">
        <v>2087</v>
      </c>
      <c r="F137" s="72">
        <v>42728</v>
      </c>
      <c r="G137" s="68"/>
      <c r="H137" s="83" t="s">
        <v>2088</v>
      </c>
      <c r="I137" s="75"/>
      <c r="J137" s="75"/>
      <c r="K137" s="68" t="s">
        <v>58</v>
      </c>
      <c r="L137" s="68"/>
      <c r="M137" s="83" t="s">
        <v>894</v>
      </c>
      <c r="N137" s="92">
        <v>18.14</v>
      </c>
      <c r="O137" s="68" t="s">
        <v>34</v>
      </c>
      <c r="P137" s="68" t="s">
        <v>54</v>
      </c>
      <c r="Q137" s="68" t="s">
        <v>45</v>
      </c>
      <c r="R137" s="85">
        <v>25674.080000000002</v>
      </c>
      <c r="S137" s="93">
        <v>67</v>
      </c>
      <c r="T137" s="91">
        <f t="shared" si="10"/>
        <v>1720163.36</v>
      </c>
      <c r="U137" s="94">
        <v>0.02</v>
      </c>
      <c r="V137" s="95">
        <f t="shared" si="11"/>
        <v>34403.267200000002</v>
      </c>
      <c r="W137" s="90">
        <v>1.4999999999999999E-2</v>
      </c>
      <c r="X137" s="87">
        <f t="shared" si="12"/>
        <v>25802.450400000002</v>
      </c>
      <c r="Y137" s="68" t="s">
        <v>86</v>
      </c>
      <c r="Z137" s="68" t="s">
        <v>1294</v>
      </c>
    </row>
    <row r="138" spans="1:26" ht="18.75" customHeight="1" x14ac:dyDescent="0.2">
      <c r="A138" s="68">
        <v>136</v>
      </c>
      <c r="B138" s="68" t="s">
        <v>26</v>
      </c>
      <c r="C138" s="68" t="s">
        <v>2089</v>
      </c>
      <c r="D138" s="72">
        <v>42734</v>
      </c>
      <c r="E138" s="71" t="s">
        <v>2090</v>
      </c>
      <c r="F138" s="72">
        <v>42727</v>
      </c>
      <c r="G138" s="68"/>
      <c r="H138" s="83" t="s">
        <v>249</v>
      </c>
      <c r="I138" s="75"/>
      <c r="J138" s="75"/>
      <c r="K138" s="68" t="s">
        <v>31</v>
      </c>
      <c r="L138" s="68"/>
      <c r="M138" s="83" t="s">
        <v>1166</v>
      </c>
      <c r="N138" s="92">
        <v>18.690000000000001</v>
      </c>
      <c r="O138" s="68" t="s">
        <v>34</v>
      </c>
      <c r="P138" s="68" t="s">
        <v>54</v>
      </c>
      <c r="Q138" s="68" t="s">
        <v>45</v>
      </c>
      <c r="R138" s="85">
        <v>42547.81</v>
      </c>
      <c r="S138" s="93">
        <v>67</v>
      </c>
      <c r="T138" s="91">
        <f t="shared" si="10"/>
        <v>2850703.27</v>
      </c>
      <c r="U138" s="94">
        <v>0.02</v>
      </c>
      <c r="V138" s="95">
        <f t="shared" si="11"/>
        <v>57014.065399999999</v>
      </c>
      <c r="W138" s="90">
        <v>1.4999999999999999E-2</v>
      </c>
      <c r="X138" s="87">
        <f t="shared" si="12"/>
        <v>42760.549050000001</v>
      </c>
      <c r="Y138" s="68" t="s">
        <v>1065</v>
      </c>
      <c r="Z138" s="68" t="s">
        <v>1222</v>
      </c>
    </row>
    <row r="139" spans="1:26" ht="18.75" customHeight="1" x14ac:dyDescent="0.2">
      <c r="A139" s="68">
        <v>137</v>
      </c>
      <c r="B139" s="68" t="s">
        <v>26</v>
      </c>
      <c r="C139" s="68" t="s">
        <v>2089</v>
      </c>
      <c r="D139" s="72">
        <v>42734</v>
      </c>
      <c r="E139" s="71" t="s">
        <v>2090</v>
      </c>
      <c r="F139" s="72">
        <v>42727</v>
      </c>
      <c r="G139" s="68"/>
      <c r="H139" s="83" t="s">
        <v>249</v>
      </c>
      <c r="I139" s="75"/>
      <c r="J139" s="75"/>
      <c r="K139" s="68" t="s">
        <v>31</v>
      </c>
      <c r="L139" s="68"/>
      <c r="M139" s="83" t="s">
        <v>1166</v>
      </c>
      <c r="N139" s="92">
        <v>18.690000000000001</v>
      </c>
      <c r="O139" s="68" t="s">
        <v>34</v>
      </c>
      <c r="P139" s="68" t="s">
        <v>54</v>
      </c>
      <c r="Q139" s="68" t="s">
        <v>45</v>
      </c>
      <c r="R139" s="85">
        <v>42547.81</v>
      </c>
      <c r="S139" s="93">
        <v>67</v>
      </c>
      <c r="T139" s="91">
        <f t="shared" si="10"/>
        <v>2850703.27</v>
      </c>
      <c r="U139" s="94">
        <v>0.02</v>
      </c>
      <c r="V139" s="95">
        <f t="shared" si="11"/>
        <v>57014.065399999999</v>
      </c>
      <c r="W139" s="90">
        <v>1.4999999999999999E-2</v>
      </c>
      <c r="X139" s="87">
        <f t="shared" si="12"/>
        <v>42760.549050000001</v>
      </c>
      <c r="Y139" s="68" t="s">
        <v>1065</v>
      </c>
      <c r="Z139" s="68" t="s">
        <v>1222</v>
      </c>
    </row>
    <row r="140" spans="1:26" ht="18.75" customHeight="1" x14ac:dyDescent="0.2">
      <c r="A140" s="68">
        <v>138</v>
      </c>
      <c r="B140" s="68" t="s">
        <v>26</v>
      </c>
      <c r="C140" s="68" t="s">
        <v>2089</v>
      </c>
      <c r="D140" s="72">
        <v>42734</v>
      </c>
      <c r="E140" s="71" t="s">
        <v>2090</v>
      </c>
      <c r="F140" s="72">
        <v>42727</v>
      </c>
      <c r="G140" s="68"/>
      <c r="H140" s="83" t="s">
        <v>249</v>
      </c>
      <c r="I140" s="75"/>
      <c r="J140" s="75"/>
      <c r="K140" s="68" t="s">
        <v>31</v>
      </c>
      <c r="L140" s="68"/>
      <c r="M140" s="83" t="s">
        <v>1166</v>
      </c>
      <c r="N140" s="92">
        <v>18.73</v>
      </c>
      <c r="O140" s="68" t="s">
        <v>34</v>
      </c>
      <c r="P140" s="68" t="s">
        <v>54</v>
      </c>
      <c r="Q140" s="68" t="s">
        <v>45</v>
      </c>
      <c r="R140" s="85">
        <v>42639.78</v>
      </c>
      <c r="S140" s="93">
        <v>67</v>
      </c>
      <c r="T140" s="91">
        <f t="shared" si="10"/>
        <v>2856865.26</v>
      </c>
      <c r="U140" s="94">
        <v>0.02</v>
      </c>
      <c r="V140" s="95">
        <f t="shared" si="11"/>
        <v>57137.305199999995</v>
      </c>
      <c r="W140" s="90">
        <v>1.4999999999999999E-2</v>
      </c>
      <c r="X140" s="87">
        <f t="shared" si="12"/>
        <v>42852.978899999995</v>
      </c>
      <c r="Y140" s="68" t="s">
        <v>1065</v>
      </c>
      <c r="Z140" s="68" t="s">
        <v>1222</v>
      </c>
    </row>
    <row r="141" spans="1:26" ht="18.75" customHeight="1" x14ac:dyDescent="0.2">
      <c r="A141" s="68">
        <v>139</v>
      </c>
      <c r="B141" s="68" t="s">
        <v>26</v>
      </c>
      <c r="C141" s="68" t="s">
        <v>2089</v>
      </c>
      <c r="D141" s="72">
        <v>42734</v>
      </c>
      <c r="E141" s="71" t="s">
        <v>2090</v>
      </c>
      <c r="F141" s="72">
        <v>42727</v>
      </c>
      <c r="G141" s="68"/>
      <c r="H141" s="83" t="s">
        <v>249</v>
      </c>
      <c r="I141" s="75"/>
      <c r="J141" s="75"/>
      <c r="K141" s="68" t="s">
        <v>31</v>
      </c>
      <c r="L141" s="68"/>
      <c r="M141" s="83" t="s">
        <v>1166</v>
      </c>
      <c r="N141" s="92">
        <v>18.73</v>
      </c>
      <c r="O141" s="68" t="s">
        <v>34</v>
      </c>
      <c r="P141" s="68" t="s">
        <v>54</v>
      </c>
      <c r="Q141" s="68" t="s">
        <v>45</v>
      </c>
      <c r="R141" s="85">
        <v>42639.78</v>
      </c>
      <c r="S141" s="93">
        <v>67</v>
      </c>
      <c r="T141" s="91">
        <f t="shared" si="10"/>
        <v>2856865.26</v>
      </c>
      <c r="U141" s="94">
        <v>0.02</v>
      </c>
      <c r="V141" s="95">
        <f t="shared" si="11"/>
        <v>57137.305199999995</v>
      </c>
      <c r="W141" s="90">
        <v>1.4999999999999999E-2</v>
      </c>
      <c r="X141" s="87">
        <f t="shared" si="12"/>
        <v>42852.978899999995</v>
      </c>
      <c r="Y141" s="68" t="s">
        <v>1065</v>
      </c>
      <c r="Z141" s="68" t="s">
        <v>1222</v>
      </c>
    </row>
    <row r="142" spans="1:26" ht="18.75" customHeight="1" x14ac:dyDescent="0.2">
      <c r="A142" s="68">
        <v>140</v>
      </c>
      <c r="B142" s="68" t="s">
        <v>26</v>
      </c>
      <c r="C142" s="68" t="s">
        <v>2091</v>
      </c>
      <c r="D142" s="72">
        <v>42734</v>
      </c>
      <c r="E142" s="71" t="s">
        <v>2092</v>
      </c>
      <c r="F142" s="72">
        <v>42728</v>
      </c>
      <c r="G142" s="68"/>
      <c r="H142" s="83" t="s">
        <v>249</v>
      </c>
      <c r="I142" s="75"/>
      <c r="J142" s="75"/>
      <c r="K142" s="68" t="s">
        <v>31</v>
      </c>
      <c r="L142" s="68"/>
      <c r="M142" s="83" t="s">
        <v>1166</v>
      </c>
      <c r="N142" s="92">
        <v>18.670000000000002</v>
      </c>
      <c r="O142" s="68" t="s">
        <v>34</v>
      </c>
      <c r="P142" s="68" t="s">
        <v>54</v>
      </c>
      <c r="Q142" s="68" t="s">
        <v>45</v>
      </c>
      <c r="R142" s="85">
        <v>42501.83</v>
      </c>
      <c r="S142" s="93">
        <v>67</v>
      </c>
      <c r="T142" s="91">
        <f t="shared" si="10"/>
        <v>2847622.6100000003</v>
      </c>
      <c r="U142" s="94">
        <v>0.02</v>
      </c>
      <c r="V142" s="95">
        <f t="shared" si="11"/>
        <v>56952.452200000007</v>
      </c>
      <c r="W142" s="90">
        <v>1.4999999999999999E-2</v>
      </c>
      <c r="X142" s="87">
        <f t="shared" si="12"/>
        <v>42714.339150000007</v>
      </c>
      <c r="Y142" s="68" t="s">
        <v>1065</v>
      </c>
      <c r="Z142" s="68" t="s">
        <v>1222</v>
      </c>
    </row>
    <row r="143" spans="1:26" ht="18.75" customHeight="1" x14ac:dyDescent="0.2">
      <c r="A143" s="68">
        <v>141</v>
      </c>
      <c r="B143" s="68" t="s">
        <v>26</v>
      </c>
      <c r="C143" s="68" t="s">
        <v>2091</v>
      </c>
      <c r="D143" s="72">
        <v>42734</v>
      </c>
      <c r="E143" s="71" t="s">
        <v>2092</v>
      </c>
      <c r="F143" s="72">
        <v>42728</v>
      </c>
      <c r="G143" s="68"/>
      <c r="H143" s="83" t="s">
        <v>249</v>
      </c>
      <c r="I143" s="75"/>
      <c r="J143" s="75"/>
      <c r="K143" s="68" t="s">
        <v>31</v>
      </c>
      <c r="L143" s="68"/>
      <c r="M143" s="83" t="s">
        <v>1166</v>
      </c>
      <c r="N143" s="92">
        <v>18.53</v>
      </c>
      <c r="O143" s="68" t="s">
        <v>34</v>
      </c>
      <c r="P143" s="68" t="s">
        <v>54</v>
      </c>
      <c r="Q143" s="68" t="s">
        <v>45</v>
      </c>
      <c r="R143" s="85">
        <v>42179.94</v>
      </c>
      <c r="S143" s="93">
        <v>67</v>
      </c>
      <c r="T143" s="91">
        <f t="shared" si="10"/>
        <v>2826055.98</v>
      </c>
      <c r="U143" s="94">
        <v>0.02</v>
      </c>
      <c r="V143" s="95">
        <f t="shared" si="11"/>
        <v>56521.119599999998</v>
      </c>
      <c r="W143" s="90">
        <v>1.4999999999999999E-2</v>
      </c>
      <c r="X143" s="87">
        <f t="shared" si="12"/>
        <v>42390.839699999997</v>
      </c>
      <c r="Y143" s="68" t="s">
        <v>1065</v>
      </c>
      <c r="Z143" s="68" t="s">
        <v>1222</v>
      </c>
    </row>
    <row r="144" spans="1:26" ht="18.75" customHeight="1" x14ac:dyDescent="0.2">
      <c r="A144" s="68">
        <v>142</v>
      </c>
      <c r="B144" s="68" t="s">
        <v>26</v>
      </c>
      <c r="C144" s="68" t="s">
        <v>2091</v>
      </c>
      <c r="D144" s="72">
        <v>42734</v>
      </c>
      <c r="E144" s="71" t="s">
        <v>2092</v>
      </c>
      <c r="F144" s="72">
        <v>42728</v>
      </c>
      <c r="G144" s="68"/>
      <c r="H144" s="83" t="s">
        <v>249</v>
      </c>
      <c r="I144" s="75"/>
      <c r="J144" s="75"/>
      <c r="K144" s="68" t="s">
        <v>31</v>
      </c>
      <c r="L144" s="68"/>
      <c r="M144" s="83" t="s">
        <v>1166</v>
      </c>
      <c r="N144" s="92">
        <v>18.5</v>
      </c>
      <c r="O144" s="68" t="s">
        <v>34</v>
      </c>
      <c r="P144" s="68" t="s">
        <v>54</v>
      </c>
      <c r="Q144" s="68" t="s">
        <v>45</v>
      </c>
      <c r="R144" s="85">
        <v>42110.96</v>
      </c>
      <c r="S144" s="93">
        <v>67</v>
      </c>
      <c r="T144" s="91">
        <f t="shared" si="10"/>
        <v>2821434.32</v>
      </c>
      <c r="U144" s="94">
        <v>0.02</v>
      </c>
      <c r="V144" s="95">
        <f t="shared" si="11"/>
        <v>56428.686399999999</v>
      </c>
      <c r="W144" s="90">
        <v>1.4999999999999999E-2</v>
      </c>
      <c r="X144" s="87">
        <f t="shared" si="12"/>
        <v>42321.514799999997</v>
      </c>
      <c r="Y144" s="68" t="s">
        <v>1065</v>
      </c>
      <c r="Z144" s="68" t="s">
        <v>1222</v>
      </c>
    </row>
    <row r="145" spans="1:26" ht="18.75" customHeight="1" x14ac:dyDescent="0.2">
      <c r="A145" s="68">
        <v>143</v>
      </c>
      <c r="B145" s="68" t="s">
        <v>26</v>
      </c>
      <c r="C145" s="68" t="s">
        <v>2091</v>
      </c>
      <c r="D145" s="72">
        <v>42734</v>
      </c>
      <c r="E145" s="71" t="s">
        <v>2092</v>
      </c>
      <c r="F145" s="72">
        <v>42728</v>
      </c>
      <c r="G145" s="68"/>
      <c r="H145" s="83" t="s">
        <v>249</v>
      </c>
      <c r="I145" s="75"/>
      <c r="J145" s="75"/>
      <c r="K145" s="68" t="s">
        <v>31</v>
      </c>
      <c r="L145" s="68"/>
      <c r="M145" s="83" t="s">
        <v>1166</v>
      </c>
      <c r="N145" s="92">
        <v>18.71</v>
      </c>
      <c r="O145" s="68" t="s">
        <v>34</v>
      </c>
      <c r="P145" s="68" t="s">
        <v>54</v>
      </c>
      <c r="Q145" s="68" t="s">
        <v>45</v>
      </c>
      <c r="R145" s="85">
        <v>42593.8</v>
      </c>
      <c r="S145" s="93">
        <v>67</v>
      </c>
      <c r="T145" s="91">
        <f t="shared" si="10"/>
        <v>2853784.6</v>
      </c>
      <c r="U145" s="94">
        <v>0.02</v>
      </c>
      <c r="V145" s="95">
        <f t="shared" si="11"/>
        <v>57075.692000000003</v>
      </c>
      <c r="W145" s="90">
        <v>1.4999999999999999E-2</v>
      </c>
      <c r="X145" s="87">
        <f t="shared" si="12"/>
        <v>42806.769</v>
      </c>
      <c r="Y145" s="68" t="s">
        <v>1065</v>
      </c>
      <c r="Z145" s="68" t="s">
        <v>1222</v>
      </c>
    </row>
    <row r="146" spans="1:26" ht="18.75" customHeight="1" x14ac:dyDescent="0.2">
      <c r="A146" s="68">
        <v>144</v>
      </c>
      <c r="B146" s="68" t="s">
        <v>26</v>
      </c>
      <c r="C146" s="68" t="s">
        <v>2093</v>
      </c>
      <c r="D146" s="72">
        <v>42735</v>
      </c>
      <c r="E146" s="71" t="s">
        <v>2094</v>
      </c>
      <c r="F146" s="72">
        <v>42728</v>
      </c>
      <c r="G146" s="68"/>
      <c r="H146" s="83" t="s">
        <v>2088</v>
      </c>
      <c r="I146" s="75"/>
      <c r="J146" s="75"/>
      <c r="K146" s="68" t="s">
        <v>58</v>
      </c>
      <c r="L146" s="68"/>
      <c r="M146" s="83" t="s">
        <v>894</v>
      </c>
      <c r="N146" s="92">
        <v>19.844000000000001</v>
      </c>
      <c r="O146" s="68" t="s">
        <v>34</v>
      </c>
      <c r="P146" s="68" t="s">
        <v>54</v>
      </c>
      <c r="Q146" s="68" t="s">
        <v>45</v>
      </c>
      <c r="R146" s="85">
        <v>27982.31</v>
      </c>
      <c r="S146" s="93">
        <v>67</v>
      </c>
      <c r="T146" s="91">
        <f t="shared" si="10"/>
        <v>1874814.77</v>
      </c>
      <c r="U146" s="94">
        <v>0.02</v>
      </c>
      <c r="V146" s="95">
        <f t="shared" si="11"/>
        <v>37496.295400000003</v>
      </c>
      <c r="W146" s="90">
        <v>1.4999999999999999E-2</v>
      </c>
      <c r="X146" s="87">
        <f t="shared" si="12"/>
        <v>28122.221549999998</v>
      </c>
      <c r="Y146" s="68" t="s">
        <v>86</v>
      </c>
      <c r="Z146" s="68" t="s">
        <v>1294</v>
      </c>
    </row>
    <row r="147" spans="1:26" ht="18.75" customHeight="1" x14ac:dyDescent="0.2">
      <c r="A147" s="68">
        <v>145</v>
      </c>
      <c r="B147" s="68" t="s">
        <v>26</v>
      </c>
      <c r="C147" s="68" t="s">
        <v>2093</v>
      </c>
      <c r="D147" s="72">
        <v>42735</v>
      </c>
      <c r="E147" s="71" t="s">
        <v>2094</v>
      </c>
      <c r="F147" s="72">
        <v>42728</v>
      </c>
      <c r="G147" s="68"/>
      <c r="H147" s="83" t="s">
        <v>2088</v>
      </c>
      <c r="I147" s="75"/>
      <c r="J147" s="75"/>
      <c r="K147" s="68" t="s">
        <v>58</v>
      </c>
      <c r="L147" s="68"/>
      <c r="M147" s="83" t="s">
        <v>894</v>
      </c>
      <c r="N147" s="92">
        <v>19.844000000000001</v>
      </c>
      <c r="O147" s="68" t="s">
        <v>34</v>
      </c>
      <c r="P147" s="68" t="s">
        <v>54</v>
      </c>
      <c r="Q147" s="68" t="s">
        <v>45</v>
      </c>
      <c r="R147" s="85">
        <v>27982.31</v>
      </c>
      <c r="S147" s="93">
        <v>67</v>
      </c>
      <c r="T147" s="91">
        <f t="shared" si="10"/>
        <v>1874814.77</v>
      </c>
      <c r="U147" s="94">
        <v>0.02</v>
      </c>
      <c r="V147" s="95">
        <f t="shared" si="11"/>
        <v>37496.295400000003</v>
      </c>
      <c r="W147" s="90">
        <v>1.4999999999999999E-2</v>
      </c>
      <c r="X147" s="87">
        <f t="shared" si="12"/>
        <v>28122.221549999998</v>
      </c>
      <c r="Y147" s="68" t="s">
        <v>86</v>
      </c>
      <c r="Z147" s="68" t="s">
        <v>1294</v>
      </c>
    </row>
    <row r="148" spans="1:26" ht="18.75" customHeight="1" x14ac:dyDescent="0.2">
      <c r="A148" s="68">
        <v>146</v>
      </c>
      <c r="B148" s="68" t="s">
        <v>26</v>
      </c>
      <c r="C148" s="68" t="s">
        <v>2095</v>
      </c>
      <c r="D148" s="72">
        <v>42735</v>
      </c>
      <c r="E148" s="71" t="s">
        <v>2096</v>
      </c>
      <c r="F148" s="72">
        <v>42730</v>
      </c>
      <c r="G148" s="68"/>
      <c r="H148" s="83" t="s">
        <v>2088</v>
      </c>
      <c r="I148" s="75"/>
      <c r="J148" s="75"/>
      <c r="K148" s="68" t="s">
        <v>58</v>
      </c>
      <c r="L148" s="68"/>
      <c r="M148" s="83" t="s">
        <v>894</v>
      </c>
      <c r="N148" s="92">
        <v>19.844000000000001</v>
      </c>
      <c r="O148" s="68" t="s">
        <v>34</v>
      </c>
      <c r="P148" s="68" t="s">
        <v>54</v>
      </c>
      <c r="Q148" s="68" t="s">
        <v>45</v>
      </c>
      <c r="R148" s="85">
        <v>27899.919999999998</v>
      </c>
      <c r="S148" s="93">
        <v>67</v>
      </c>
      <c r="T148" s="91">
        <f t="shared" si="10"/>
        <v>1869294.64</v>
      </c>
      <c r="U148" s="94">
        <v>0.02</v>
      </c>
      <c r="V148" s="95">
        <f t="shared" si="11"/>
        <v>37385.892800000001</v>
      </c>
      <c r="W148" s="90">
        <v>1.4999999999999999E-2</v>
      </c>
      <c r="X148" s="87">
        <f t="shared" si="12"/>
        <v>28039.419599999997</v>
      </c>
      <c r="Y148" s="68" t="s">
        <v>86</v>
      </c>
      <c r="Z148" s="68" t="s">
        <v>1294</v>
      </c>
    </row>
    <row r="149" spans="1:26" ht="18.75" customHeight="1" x14ac:dyDescent="0.2">
      <c r="A149" s="68">
        <v>147</v>
      </c>
      <c r="B149" s="68" t="s">
        <v>26</v>
      </c>
      <c r="C149" s="68" t="s">
        <v>2095</v>
      </c>
      <c r="D149" s="72">
        <v>42735</v>
      </c>
      <c r="E149" s="71" t="s">
        <v>2096</v>
      </c>
      <c r="F149" s="72">
        <v>42730</v>
      </c>
      <c r="G149" s="68"/>
      <c r="H149" s="83" t="s">
        <v>2088</v>
      </c>
      <c r="I149" s="75"/>
      <c r="J149" s="75"/>
      <c r="K149" s="68" t="s">
        <v>58</v>
      </c>
      <c r="L149" s="68"/>
      <c r="M149" s="83" t="s">
        <v>894</v>
      </c>
      <c r="N149" s="92">
        <v>19.844000000000001</v>
      </c>
      <c r="O149" s="68" t="s">
        <v>34</v>
      </c>
      <c r="P149" s="68" t="s">
        <v>54</v>
      </c>
      <c r="Q149" s="68" t="s">
        <v>45</v>
      </c>
      <c r="R149" s="85">
        <v>27899.919999999998</v>
      </c>
      <c r="S149" s="93">
        <v>67</v>
      </c>
      <c r="T149" s="91">
        <f t="shared" si="10"/>
        <v>1869294.64</v>
      </c>
      <c r="U149" s="94">
        <v>0.02</v>
      </c>
      <c r="V149" s="95">
        <f t="shared" si="11"/>
        <v>37385.892800000001</v>
      </c>
      <c r="W149" s="90">
        <v>1.4999999999999999E-2</v>
      </c>
      <c r="X149" s="87">
        <f t="shared" si="12"/>
        <v>28039.419599999997</v>
      </c>
      <c r="Y149" s="68" t="s">
        <v>86</v>
      </c>
      <c r="Z149" s="68" t="s">
        <v>1294</v>
      </c>
    </row>
    <row r="150" spans="1:26" ht="18.75" customHeight="1" x14ac:dyDescent="0.2">
      <c r="A150" s="68">
        <v>148</v>
      </c>
      <c r="B150" s="68" t="s">
        <v>26</v>
      </c>
      <c r="C150" s="68" t="s">
        <v>2097</v>
      </c>
      <c r="D150" s="72">
        <v>42735</v>
      </c>
      <c r="E150" s="71" t="s">
        <v>2098</v>
      </c>
      <c r="F150" s="72">
        <v>42730</v>
      </c>
      <c r="G150" s="68"/>
      <c r="H150" s="83" t="s">
        <v>209</v>
      </c>
      <c r="I150" s="75"/>
      <c r="J150" s="75"/>
      <c r="K150" s="68" t="s">
        <v>141</v>
      </c>
      <c r="L150" s="68"/>
      <c r="M150" s="83" t="s">
        <v>173</v>
      </c>
      <c r="N150" s="92">
        <v>14.4</v>
      </c>
      <c r="O150" s="68" t="s">
        <v>34</v>
      </c>
      <c r="P150" s="68" t="s">
        <v>54</v>
      </c>
      <c r="Q150" s="68" t="s">
        <v>45</v>
      </c>
      <c r="R150" s="85">
        <v>14295.25</v>
      </c>
      <c r="S150" s="93">
        <v>67</v>
      </c>
      <c r="T150" s="91">
        <f t="shared" si="10"/>
        <v>957781.75</v>
      </c>
      <c r="U150" s="88">
        <v>0.02</v>
      </c>
      <c r="V150" s="95">
        <f t="shared" si="11"/>
        <v>19155.635000000002</v>
      </c>
      <c r="W150" s="90">
        <v>1.4999999999999999E-2</v>
      </c>
      <c r="X150" s="87">
        <f t="shared" si="12"/>
        <v>14366.72625</v>
      </c>
      <c r="Y150" s="68" t="s">
        <v>1065</v>
      </c>
      <c r="Z150" s="68" t="s">
        <v>1222</v>
      </c>
    </row>
    <row r="151" spans="1:26" ht="18.75" customHeight="1" x14ac:dyDescent="0.2">
      <c r="A151" s="68">
        <v>149</v>
      </c>
      <c r="B151" s="68" t="s">
        <v>26</v>
      </c>
      <c r="C151" s="68" t="s">
        <v>2099</v>
      </c>
      <c r="D151" s="72">
        <v>42735</v>
      </c>
      <c r="E151" s="71" t="s">
        <v>2100</v>
      </c>
      <c r="F151" s="72">
        <v>42730</v>
      </c>
      <c r="G151" s="68"/>
      <c r="H151" s="83" t="s">
        <v>209</v>
      </c>
      <c r="I151" s="75"/>
      <c r="J151" s="75"/>
      <c r="K151" s="68" t="s">
        <v>141</v>
      </c>
      <c r="L151" s="68"/>
      <c r="M151" s="83" t="s">
        <v>173</v>
      </c>
      <c r="N151" s="92">
        <v>14.4</v>
      </c>
      <c r="O151" s="68" t="s">
        <v>34</v>
      </c>
      <c r="P151" s="68" t="s">
        <v>54</v>
      </c>
      <c r="Q151" s="68" t="s">
        <v>45</v>
      </c>
      <c r="R151" s="85">
        <v>14295.25</v>
      </c>
      <c r="S151" s="93">
        <v>67</v>
      </c>
      <c r="T151" s="91">
        <f t="shared" si="10"/>
        <v>957781.75</v>
      </c>
      <c r="U151" s="88">
        <v>0.02</v>
      </c>
      <c r="V151" s="95">
        <f t="shared" si="11"/>
        <v>19155.635000000002</v>
      </c>
      <c r="W151" s="90">
        <v>1.4999999999999999E-2</v>
      </c>
      <c r="X151" s="87">
        <f t="shared" si="12"/>
        <v>14366.72625</v>
      </c>
      <c r="Y151" s="68" t="s">
        <v>1065</v>
      </c>
      <c r="Z151" s="68" t="s">
        <v>1222</v>
      </c>
    </row>
    <row r="152" spans="1:26" ht="18.75" customHeight="1" x14ac:dyDescent="0.2">
      <c r="A152" s="68">
        <v>150</v>
      </c>
      <c r="B152" s="68" t="s">
        <v>26</v>
      </c>
      <c r="C152" s="68" t="s">
        <v>2101</v>
      </c>
      <c r="D152" s="72">
        <v>42735</v>
      </c>
      <c r="E152" s="71" t="s">
        <v>2102</v>
      </c>
      <c r="F152" s="72">
        <v>42730</v>
      </c>
      <c r="G152" s="68"/>
      <c r="H152" s="83" t="s">
        <v>2088</v>
      </c>
      <c r="I152" s="75"/>
      <c r="J152" s="75"/>
      <c r="K152" s="68" t="s">
        <v>58</v>
      </c>
      <c r="L152" s="68"/>
      <c r="M152" s="83" t="s">
        <v>894</v>
      </c>
      <c r="N152" s="92">
        <v>19.844000000000001</v>
      </c>
      <c r="O152" s="68" t="s">
        <v>34</v>
      </c>
      <c r="P152" s="68" t="s">
        <v>54</v>
      </c>
      <c r="Q152" s="68" t="s">
        <v>45</v>
      </c>
      <c r="R152" s="85">
        <v>27994.23</v>
      </c>
      <c r="S152" s="93">
        <v>67</v>
      </c>
      <c r="T152" s="91">
        <f t="shared" si="10"/>
        <v>1875613.41</v>
      </c>
      <c r="U152" s="94">
        <v>0.02</v>
      </c>
      <c r="V152" s="95">
        <f t="shared" si="11"/>
        <v>37512.268199999999</v>
      </c>
      <c r="W152" s="90">
        <v>1.4999999999999999E-2</v>
      </c>
      <c r="X152" s="87">
        <f t="shared" si="12"/>
        <v>28134.201149999997</v>
      </c>
      <c r="Y152" s="68" t="s">
        <v>86</v>
      </c>
      <c r="Z152" s="68" t="s">
        <v>1294</v>
      </c>
    </row>
    <row r="153" spans="1:26" ht="18.75" customHeight="1" x14ac:dyDescent="0.2">
      <c r="A153" s="68">
        <v>151</v>
      </c>
      <c r="B153" s="68" t="s">
        <v>26</v>
      </c>
      <c r="C153" s="68" t="s">
        <v>2101</v>
      </c>
      <c r="D153" s="72">
        <v>42735</v>
      </c>
      <c r="E153" s="71" t="s">
        <v>2102</v>
      </c>
      <c r="F153" s="72">
        <v>42730</v>
      </c>
      <c r="G153" s="68"/>
      <c r="H153" s="83" t="s">
        <v>2088</v>
      </c>
      <c r="I153" s="75"/>
      <c r="J153" s="75"/>
      <c r="K153" s="68" t="s">
        <v>58</v>
      </c>
      <c r="L153" s="68"/>
      <c r="M153" s="83" t="s">
        <v>894</v>
      </c>
      <c r="N153" s="92">
        <v>19.844000000000001</v>
      </c>
      <c r="O153" s="68" t="s">
        <v>34</v>
      </c>
      <c r="P153" s="68" t="s">
        <v>54</v>
      </c>
      <c r="Q153" s="68" t="s">
        <v>45</v>
      </c>
      <c r="R153" s="85">
        <v>27994.23</v>
      </c>
      <c r="S153" s="93">
        <v>67</v>
      </c>
      <c r="T153" s="91">
        <f t="shared" si="10"/>
        <v>1875613.41</v>
      </c>
      <c r="U153" s="94">
        <v>0.02</v>
      </c>
      <c r="V153" s="95">
        <f t="shared" si="11"/>
        <v>37512.268199999999</v>
      </c>
      <c r="W153" s="90">
        <v>1.4999999999999999E-2</v>
      </c>
      <c r="X153" s="87">
        <f t="shared" si="12"/>
        <v>28134.201149999997</v>
      </c>
      <c r="Y153" s="68" t="s">
        <v>86</v>
      </c>
      <c r="Z153" s="68" t="s">
        <v>1294</v>
      </c>
    </row>
    <row r="154" spans="1:26" ht="18.75" customHeight="1" x14ac:dyDescent="0.2">
      <c r="A154" s="68">
        <v>152</v>
      </c>
      <c r="B154" s="68" t="s">
        <v>26</v>
      </c>
      <c r="C154" s="68" t="s">
        <v>2103</v>
      </c>
      <c r="D154" s="72">
        <v>42735</v>
      </c>
      <c r="E154" s="71" t="s">
        <v>2104</v>
      </c>
      <c r="F154" s="72">
        <v>42730</v>
      </c>
      <c r="G154" s="68"/>
      <c r="H154" s="83" t="s">
        <v>2088</v>
      </c>
      <c r="I154" s="75"/>
      <c r="J154" s="75"/>
      <c r="K154" s="68" t="s">
        <v>31</v>
      </c>
      <c r="L154" s="68"/>
      <c r="M154" s="83" t="s">
        <v>763</v>
      </c>
      <c r="N154" s="92">
        <v>18.14</v>
      </c>
      <c r="O154" s="68" t="s">
        <v>34</v>
      </c>
      <c r="P154" s="68" t="s">
        <v>54</v>
      </c>
      <c r="Q154" s="68" t="s">
        <v>45</v>
      </c>
      <c r="R154" s="85">
        <v>25311.4</v>
      </c>
      <c r="S154" s="93">
        <v>67</v>
      </c>
      <c r="T154" s="91">
        <f t="shared" si="10"/>
        <v>1695863.8</v>
      </c>
      <c r="U154" s="94">
        <v>0.02</v>
      </c>
      <c r="V154" s="95">
        <f t="shared" si="11"/>
        <v>33917.275999999998</v>
      </c>
      <c r="W154" s="90">
        <v>1.4999999999999999E-2</v>
      </c>
      <c r="X154" s="87">
        <f t="shared" si="12"/>
        <v>25437.956999999999</v>
      </c>
      <c r="Y154" s="68" t="s">
        <v>86</v>
      </c>
      <c r="Z154" s="68" t="s">
        <v>1294</v>
      </c>
    </row>
    <row r="155" spans="1:26" ht="18.75" customHeight="1" x14ac:dyDescent="0.2">
      <c r="A155" s="68">
        <v>153</v>
      </c>
      <c r="B155" s="68" t="s">
        <v>26</v>
      </c>
      <c r="C155" s="68" t="s">
        <v>2105</v>
      </c>
      <c r="D155" s="72">
        <v>42734</v>
      </c>
      <c r="E155" s="71" t="s">
        <v>2106</v>
      </c>
      <c r="F155" s="72">
        <v>42732</v>
      </c>
      <c r="G155" s="68"/>
      <c r="H155" s="83" t="s">
        <v>1760</v>
      </c>
      <c r="I155" s="75"/>
      <c r="J155" s="75"/>
      <c r="K155" s="68" t="s">
        <v>31</v>
      </c>
      <c r="L155" s="68"/>
      <c r="M155" s="83" t="s">
        <v>44</v>
      </c>
      <c r="N155" s="92">
        <v>24</v>
      </c>
      <c r="O155" s="68" t="s">
        <v>34</v>
      </c>
      <c r="P155" s="68" t="s">
        <v>54</v>
      </c>
      <c r="Q155" s="68" t="s">
        <v>45</v>
      </c>
      <c r="R155" s="85">
        <v>33258.67</v>
      </c>
      <c r="S155" s="93">
        <v>67</v>
      </c>
      <c r="T155" s="91">
        <f t="shared" si="10"/>
        <v>2228330.8899999997</v>
      </c>
      <c r="U155" s="94">
        <v>0.02</v>
      </c>
      <c r="V155" s="95">
        <f t="shared" si="11"/>
        <v>44566.617799999993</v>
      </c>
      <c r="W155" s="90">
        <v>1.4999999999999999E-2</v>
      </c>
      <c r="X155" s="87">
        <f t="shared" si="12"/>
        <v>33424.963349999991</v>
      </c>
      <c r="Y155" s="68" t="s">
        <v>988</v>
      </c>
      <c r="Z155" s="68" t="s">
        <v>1222</v>
      </c>
    </row>
    <row r="156" spans="1:26" ht="18.75" customHeight="1" x14ac:dyDescent="0.2">
      <c r="A156" s="68">
        <v>154</v>
      </c>
      <c r="B156" s="68" t="s">
        <v>26</v>
      </c>
      <c r="C156" s="68" t="s">
        <v>2107</v>
      </c>
      <c r="D156" s="72">
        <v>42734</v>
      </c>
      <c r="E156" s="71" t="s">
        <v>2108</v>
      </c>
      <c r="F156" s="72">
        <v>42732</v>
      </c>
      <c r="G156" s="68"/>
      <c r="H156" s="83" t="s">
        <v>599</v>
      </c>
      <c r="I156" s="75"/>
      <c r="J156" s="75"/>
      <c r="K156" s="68" t="s">
        <v>31</v>
      </c>
      <c r="L156" s="68"/>
      <c r="M156" s="83" t="s">
        <v>44</v>
      </c>
      <c r="N156" s="92">
        <v>24</v>
      </c>
      <c r="O156" s="68" t="s">
        <v>34</v>
      </c>
      <c r="P156" s="68" t="s">
        <v>54</v>
      </c>
      <c r="Q156" s="68" t="s">
        <v>45</v>
      </c>
      <c r="R156" s="85">
        <v>32658.87</v>
      </c>
      <c r="S156" s="93">
        <v>67</v>
      </c>
      <c r="T156" s="91">
        <f t="shared" si="10"/>
        <v>2188144.29</v>
      </c>
      <c r="U156" s="94">
        <v>0.02</v>
      </c>
      <c r="V156" s="95">
        <f t="shared" si="11"/>
        <v>43762.885800000004</v>
      </c>
      <c r="W156" s="90">
        <v>1.4999999999999999E-2</v>
      </c>
      <c r="X156" s="87">
        <f t="shared" si="12"/>
        <v>32822.164349999999</v>
      </c>
      <c r="Y156" s="68" t="s">
        <v>988</v>
      </c>
      <c r="Z156" s="68" t="s">
        <v>1222</v>
      </c>
    </row>
    <row r="157" spans="1:26" ht="18.75" customHeight="1" x14ac:dyDescent="0.2">
      <c r="A157" s="68">
        <v>155</v>
      </c>
      <c r="B157" s="68" t="s">
        <v>967</v>
      </c>
      <c r="C157" s="68" t="s">
        <v>2109</v>
      </c>
      <c r="D157" s="72">
        <v>42709</v>
      </c>
      <c r="E157" s="71" t="s">
        <v>2110</v>
      </c>
      <c r="F157" s="72">
        <v>42695</v>
      </c>
      <c r="G157" s="68"/>
      <c r="H157" s="83" t="s">
        <v>1908</v>
      </c>
      <c r="I157" s="75"/>
      <c r="J157" s="75"/>
      <c r="K157" s="68" t="s">
        <v>972</v>
      </c>
      <c r="L157" s="68"/>
      <c r="M157" s="83" t="s">
        <v>1207</v>
      </c>
      <c r="N157" s="92">
        <v>18.62</v>
      </c>
      <c r="O157" s="68" t="s">
        <v>34</v>
      </c>
      <c r="P157" s="68" t="s">
        <v>35</v>
      </c>
      <c r="Q157" s="68" t="s">
        <v>36</v>
      </c>
      <c r="R157" s="85">
        <v>2284498.16</v>
      </c>
      <c r="S157" s="93">
        <v>1</v>
      </c>
      <c r="T157" s="91">
        <f t="shared" si="10"/>
        <v>2284498.16</v>
      </c>
      <c r="U157" s="88">
        <v>0.02</v>
      </c>
      <c r="V157" s="95">
        <f t="shared" si="11"/>
        <v>45689.963200000006</v>
      </c>
      <c r="W157" s="90">
        <v>1.4999999999999999E-2</v>
      </c>
      <c r="X157" s="87">
        <f t="shared" si="12"/>
        <v>34267.472399999999</v>
      </c>
      <c r="Y157" s="68" t="s">
        <v>1108</v>
      </c>
      <c r="Z157" s="68" t="s">
        <v>1222</v>
      </c>
    </row>
    <row r="158" spans="1:26" ht="18.75" customHeight="1" x14ac:dyDescent="0.2">
      <c r="A158" s="68">
        <v>156</v>
      </c>
      <c r="B158" s="68" t="s">
        <v>967</v>
      </c>
      <c r="C158" s="68" t="s">
        <v>2109</v>
      </c>
      <c r="D158" s="72">
        <v>42709</v>
      </c>
      <c r="E158" s="71" t="s">
        <v>2111</v>
      </c>
      <c r="F158" s="72">
        <v>42695</v>
      </c>
      <c r="G158" s="68"/>
      <c r="H158" s="83" t="s">
        <v>1908</v>
      </c>
      <c r="I158" s="75"/>
      <c r="J158" s="75"/>
      <c r="K158" s="68" t="s">
        <v>972</v>
      </c>
      <c r="L158" s="68"/>
      <c r="M158" s="83" t="s">
        <v>1207</v>
      </c>
      <c r="N158" s="92">
        <v>17.86</v>
      </c>
      <c r="O158" s="68" t="s">
        <v>34</v>
      </c>
      <c r="P158" s="68" t="s">
        <v>35</v>
      </c>
      <c r="Q158" s="68" t="s">
        <v>36</v>
      </c>
      <c r="R158" s="85">
        <v>2189370.48</v>
      </c>
      <c r="S158" s="93">
        <v>1</v>
      </c>
      <c r="T158" s="91">
        <f t="shared" si="10"/>
        <v>2189370.48</v>
      </c>
      <c r="U158" s="88">
        <v>0.02</v>
      </c>
      <c r="V158" s="95">
        <f t="shared" si="11"/>
        <v>43787.409599999999</v>
      </c>
      <c r="W158" s="90">
        <v>1.4999999999999999E-2</v>
      </c>
      <c r="X158" s="87">
        <f t="shared" si="12"/>
        <v>32840.557199999996</v>
      </c>
      <c r="Y158" s="68" t="s">
        <v>1108</v>
      </c>
      <c r="Z158" s="68" t="s">
        <v>1222</v>
      </c>
    </row>
    <row r="159" spans="1:26" ht="18.75" customHeight="1" x14ac:dyDescent="0.2">
      <c r="A159" s="68">
        <v>157</v>
      </c>
      <c r="B159" s="68" t="s">
        <v>967</v>
      </c>
      <c r="C159" s="68" t="s">
        <v>2109</v>
      </c>
      <c r="D159" s="72">
        <v>42709</v>
      </c>
      <c r="E159" s="71" t="s">
        <v>2112</v>
      </c>
      <c r="F159" s="72">
        <v>42695</v>
      </c>
      <c r="G159" s="68"/>
      <c r="H159" s="83" t="s">
        <v>1908</v>
      </c>
      <c r="I159" s="75"/>
      <c r="J159" s="75"/>
      <c r="K159" s="68" t="s">
        <v>972</v>
      </c>
      <c r="L159" s="68"/>
      <c r="M159" s="83" t="s">
        <v>1207</v>
      </c>
      <c r="N159" s="92">
        <v>19.68</v>
      </c>
      <c r="O159" s="68" t="s">
        <v>34</v>
      </c>
      <c r="P159" s="68" t="s">
        <v>35</v>
      </c>
      <c r="Q159" s="68" t="s">
        <v>36</v>
      </c>
      <c r="R159" s="85">
        <v>2417176.2400000002</v>
      </c>
      <c r="S159" s="93">
        <v>1</v>
      </c>
      <c r="T159" s="91">
        <f t="shared" si="10"/>
        <v>2417176.2400000002</v>
      </c>
      <c r="U159" s="88">
        <v>0.02</v>
      </c>
      <c r="V159" s="95">
        <f t="shared" si="11"/>
        <v>48343.524800000007</v>
      </c>
      <c r="W159" s="90">
        <v>1.4999999999999999E-2</v>
      </c>
      <c r="X159" s="87">
        <f t="shared" si="12"/>
        <v>36257.643600000003</v>
      </c>
      <c r="Y159" s="68" t="s">
        <v>1108</v>
      </c>
      <c r="Z159" s="68" t="s">
        <v>1222</v>
      </c>
    </row>
    <row r="160" spans="1:26" ht="18.75" customHeight="1" x14ac:dyDescent="0.2">
      <c r="A160" s="68">
        <v>158</v>
      </c>
      <c r="B160" s="68" t="s">
        <v>967</v>
      </c>
      <c r="C160" s="68" t="s">
        <v>2109</v>
      </c>
      <c r="D160" s="72">
        <v>42709</v>
      </c>
      <c r="E160" s="71" t="s">
        <v>2113</v>
      </c>
      <c r="F160" s="72">
        <v>42695</v>
      </c>
      <c r="G160" s="68"/>
      <c r="H160" s="83" t="s">
        <v>1908</v>
      </c>
      <c r="I160" s="75"/>
      <c r="J160" s="75"/>
      <c r="K160" s="68" t="s">
        <v>972</v>
      </c>
      <c r="L160" s="68"/>
      <c r="M160" s="83" t="s">
        <v>1207</v>
      </c>
      <c r="N160" s="92">
        <v>19.75</v>
      </c>
      <c r="O160" s="68" t="s">
        <v>34</v>
      </c>
      <c r="P160" s="68" t="s">
        <v>35</v>
      </c>
      <c r="Q160" s="68" t="s">
        <v>36</v>
      </c>
      <c r="R160" s="85">
        <v>2425938</v>
      </c>
      <c r="S160" s="93">
        <v>1</v>
      </c>
      <c r="T160" s="91">
        <f t="shared" si="10"/>
        <v>2425938</v>
      </c>
      <c r="U160" s="88">
        <v>0.02</v>
      </c>
      <c r="V160" s="95">
        <f t="shared" si="11"/>
        <v>48518.76</v>
      </c>
      <c r="W160" s="90">
        <v>1.4999999999999999E-2</v>
      </c>
      <c r="X160" s="87">
        <f t="shared" si="12"/>
        <v>36389.07</v>
      </c>
      <c r="Y160" s="68" t="s">
        <v>1108</v>
      </c>
      <c r="Z160" s="68" t="s">
        <v>1222</v>
      </c>
    </row>
    <row r="161" spans="1:26" ht="18.75" customHeight="1" x14ac:dyDescent="0.2">
      <c r="A161" s="68">
        <v>159</v>
      </c>
      <c r="B161" s="68" t="s">
        <v>967</v>
      </c>
      <c r="C161" s="68" t="s">
        <v>2114</v>
      </c>
      <c r="D161" s="72">
        <v>42705</v>
      </c>
      <c r="E161" s="71" t="s">
        <v>2115</v>
      </c>
      <c r="F161" s="72">
        <v>42700</v>
      </c>
      <c r="G161" s="68"/>
      <c r="H161" s="83" t="s">
        <v>668</v>
      </c>
      <c r="I161" s="75"/>
      <c r="J161" s="75"/>
      <c r="K161" s="68" t="s">
        <v>972</v>
      </c>
      <c r="L161" s="68"/>
      <c r="M161" s="83" t="s">
        <v>2116</v>
      </c>
      <c r="N161" s="92">
        <v>19.82</v>
      </c>
      <c r="O161" s="68" t="s">
        <v>34</v>
      </c>
      <c r="P161" s="68" t="s">
        <v>35</v>
      </c>
      <c r="Q161" s="68" t="s">
        <v>36</v>
      </c>
      <c r="R161" s="85">
        <v>2197439.6800000002</v>
      </c>
      <c r="S161" s="93">
        <v>1</v>
      </c>
      <c r="T161" s="91">
        <f t="shared" si="10"/>
        <v>2197439.6800000002</v>
      </c>
      <c r="U161" s="88">
        <v>0.02</v>
      </c>
      <c r="V161" s="95">
        <f t="shared" si="11"/>
        <v>43948.793600000005</v>
      </c>
      <c r="W161" s="90">
        <v>1.4999999999999999E-2</v>
      </c>
      <c r="X161" s="87">
        <f t="shared" si="12"/>
        <v>32961.595200000003</v>
      </c>
      <c r="Y161" s="68" t="s">
        <v>1108</v>
      </c>
      <c r="Z161" s="68" t="s">
        <v>1222</v>
      </c>
    </row>
    <row r="162" spans="1:26" ht="18.75" customHeight="1" x14ac:dyDescent="0.2">
      <c r="A162" s="68">
        <v>160</v>
      </c>
      <c r="B162" s="68" t="s">
        <v>967</v>
      </c>
      <c r="C162" s="68" t="s">
        <v>2117</v>
      </c>
      <c r="D162" s="72">
        <v>42709</v>
      </c>
      <c r="E162" s="71" t="s">
        <v>2118</v>
      </c>
      <c r="F162" s="72">
        <v>42703</v>
      </c>
      <c r="G162" s="68"/>
      <c r="H162" s="83" t="s">
        <v>668</v>
      </c>
      <c r="I162" s="75"/>
      <c r="J162" s="75"/>
      <c r="K162" s="68" t="s">
        <v>972</v>
      </c>
      <c r="L162" s="68"/>
      <c r="M162" s="83" t="s">
        <v>2116</v>
      </c>
      <c r="N162" s="92">
        <v>19.61</v>
      </c>
      <c r="O162" s="68" t="s">
        <v>34</v>
      </c>
      <c r="P162" s="68" t="s">
        <v>35</v>
      </c>
      <c r="Q162" s="68" t="s">
        <v>36</v>
      </c>
      <c r="R162" s="85">
        <v>2173872.64</v>
      </c>
      <c r="S162" s="93">
        <v>1</v>
      </c>
      <c r="T162" s="91">
        <f t="shared" si="10"/>
        <v>2173872.64</v>
      </c>
      <c r="U162" s="88">
        <v>0.02</v>
      </c>
      <c r="V162" s="95">
        <f t="shared" si="11"/>
        <v>43477.452800000006</v>
      </c>
      <c r="W162" s="90">
        <v>1.4999999999999999E-2</v>
      </c>
      <c r="X162" s="87">
        <f t="shared" si="12"/>
        <v>32608.089599999999</v>
      </c>
      <c r="Y162" s="68" t="s">
        <v>1108</v>
      </c>
      <c r="Z162" s="68" t="s">
        <v>1222</v>
      </c>
    </row>
    <row r="163" spans="1:26" ht="18.75" customHeight="1" x14ac:dyDescent="0.2">
      <c r="A163" s="68">
        <v>161</v>
      </c>
      <c r="B163" s="68" t="s">
        <v>967</v>
      </c>
      <c r="C163" s="68" t="s">
        <v>2119</v>
      </c>
      <c r="D163" s="72">
        <v>42725</v>
      </c>
      <c r="E163" s="71" t="s">
        <v>2120</v>
      </c>
      <c r="F163" s="72">
        <v>42719</v>
      </c>
      <c r="G163" s="68"/>
      <c r="H163" s="83" t="s">
        <v>1908</v>
      </c>
      <c r="I163" s="75"/>
      <c r="J163" s="75"/>
      <c r="K163" s="68" t="s">
        <v>972</v>
      </c>
      <c r="L163" s="68"/>
      <c r="M163" s="83" t="s">
        <v>1207</v>
      </c>
      <c r="N163" s="92">
        <v>39.634999999999998</v>
      </c>
      <c r="O163" s="68" t="s">
        <v>34</v>
      </c>
      <c r="P163" s="68" t="s">
        <v>70</v>
      </c>
      <c r="Q163" s="68" t="s">
        <v>36</v>
      </c>
      <c r="R163" s="85">
        <v>5221911.25</v>
      </c>
      <c r="S163" s="93">
        <v>1</v>
      </c>
      <c r="T163" s="91">
        <f t="shared" si="10"/>
        <v>5221911.25</v>
      </c>
      <c r="U163" s="88">
        <v>0.02</v>
      </c>
      <c r="V163" s="95">
        <f t="shared" si="11"/>
        <v>104438.22500000001</v>
      </c>
      <c r="W163" s="90">
        <v>1.4999999999999999E-2</v>
      </c>
      <c r="X163" s="87">
        <f t="shared" si="12"/>
        <v>78328.668749999997</v>
      </c>
      <c r="Y163" s="68" t="s">
        <v>1108</v>
      </c>
      <c r="Z163" s="68" t="s">
        <v>1222</v>
      </c>
    </row>
    <row r="164" spans="1:26" ht="18.75" customHeight="1" x14ac:dyDescent="0.2">
      <c r="A164" s="68">
        <v>162</v>
      </c>
      <c r="B164" s="68" t="s">
        <v>967</v>
      </c>
      <c r="C164" s="68" t="s">
        <v>2119</v>
      </c>
      <c r="D164" s="72">
        <v>42725</v>
      </c>
      <c r="E164" s="71" t="s">
        <v>2120</v>
      </c>
      <c r="F164" s="72">
        <v>42719</v>
      </c>
      <c r="G164" s="68"/>
      <c r="H164" s="83" t="s">
        <v>1908</v>
      </c>
      <c r="I164" s="75"/>
      <c r="J164" s="75"/>
      <c r="K164" s="68" t="s">
        <v>972</v>
      </c>
      <c r="L164" s="68"/>
      <c r="M164" s="83" t="s">
        <v>1207</v>
      </c>
      <c r="N164" s="92">
        <v>19.8</v>
      </c>
      <c r="O164" s="68" t="s">
        <v>34</v>
      </c>
      <c r="P164" s="68" t="s">
        <v>70</v>
      </c>
      <c r="Q164" s="68" t="s">
        <v>36</v>
      </c>
      <c r="R164" s="85">
        <v>2608650</v>
      </c>
      <c r="S164" s="93">
        <v>1</v>
      </c>
      <c r="T164" s="91">
        <f t="shared" si="10"/>
        <v>2608650</v>
      </c>
      <c r="U164" s="88">
        <v>0.02</v>
      </c>
      <c r="V164" s="95">
        <f t="shared" si="11"/>
        <v>52173</v>
      </c>
      <c r="W164" s="90">
        <v>1.4999999999999999E-2</v>
      </c>
      <c r="X164" s="87">
        <f t="shared" si="12"/>
        <v>39129.75</v>
      </c>
      <c r="Y164" s="68" t="s">
        <v>1108</v>
      </c>
      <c r="Z164" s="68" t="s">
        <v>1222</v>
      </c>
    </row>
    <row r="165" spans="1:26" ht="18.75" customHeight="1" x14ac:dyDescent="0.2">
      <c r="A165" s="68">
        <v>163</v>
      </c>
      <c r="B165" s="68" t="s">
        <v>967</v>
      </c>
      <c r="C165" s="68" t="s">
        <v>2119</v>
      </c>
      <c r="D165" s="72">
        <v>42725</v>
      </c>
      <c r="E165" s="71" t="s">
        <v>2121</v>
      </c>
      <c r="F165" s="72">
        <v>42720</v>
      </c>
      <c r="G165" s="68"/>
      <c r="H165" s="83" t="s">
        <v>1908</v>
      </c>
      <c r="I165" s="75"/>
      <c r="J165" s="75"/>
      <c r="K165" s="68" t="s">
        <v>972</v>
      </c>
      <c r="L165" s="68"/>
      <c r="M165" s="83" t="s">
        <v>1207</v>
      </c>
      <c r="N165" s="92">
        <v>19.82</v>
      </c>
      <c r="O165" s="68" t="s">
        <v>34</v>
      </c>
      <c r="P165" s="68" t="s">
        <v>70</v>
      </c>
      <c r="Q165" s="68" t="s">
        <v>36</v>
      </c>
      <c r="R165" s="85">
        <v>2611285</v>
      </c>
      <c r="S165" s="93">
        <v>1</v>
      </c>
      <c r="T165" s="91">
        <f t="shared" si="10"/>
        <v>2611285</v>
      </c>
      <c r="U165" s="88">
        <v>0.02</v>
      </c>
      <c r="V165" s="95">
        <f t="shared" si="11"/>
        <v>52225.700000000004</v>
      </c>
      <c r="W165" s="90">
        <v>1.4999999999999999E-2</v>
      </c>
      <c r="X165" s="87">
        <f t="shared" si="12"/>
        <v>39169.275000000001</v>
      </c>
      <c r="Y165" s="68" t="s">
        <v>1108</v>
      </c>
      <c r="Z165" s="68" t="s">
        <v>1222</v>
      </c>
    </row>
    <row r="166" spans="1:26" ht="18.75" customHeight="1" x14ac:dyDescent="0.2">
      <c r="A166" s="68">
        <v>164</v>
      </c>
      <c r="B166" s="68" t="s">
        <v>967</v>
      </c>
      <c r="C166" s="68" t="s">
        <v>2119</v>
      </c>
      <c r="D166" s="72">
        <v>42725</v>
      </c>
      <c r="E166" s="71" t="s">
        <v>2121</v>
      </c>
      <c r="F166" s="72">
        <v>42720</v>
      </c>
      <c r="G166" s="68"/>
      <c r="H166" s="83" t="s">
        <v>1908</v>
      </c>
      <c r="I166" s="75"/>
      <c r="J166" s="75"/>
      <c r="K166" s="68" t="s">
        <v>972</v>
      </c>
      <c r="L166" s="68"/>
      <c r="M166" s="83" t="s">
        <v>1207</v>
      </c>
      <c r="N166" s="92">
        <v>19.809999999999999</v>
      </c>
      <c r="O166" s="68" t="s">
        <v>34</v>
      </c>
      <c r="P166" s="68" t="s">
        <v>70</v>
      </c>
      <c r="Q166" s="68" t="s">
        <v>36</v>
      </c>
      <c r="R166" s="85">
        <v>2609967.5</v>
      </c>
      <c r="S166" s="93">
        <v>1</v>
      </c>
      <c r="T166" s="91">
        <f t="shared" si="10"/>
        <v>2609967.5</v>
      </c>
      <c r="U166" s="88">
        <v>0.02</v>
      </c>
      <c r="V166" s="95">
        <f t="shared" si="11"/>
        <v>52199.35</v>
      </c>
      <c r="W166" s="90">
        <v>1.4999999999999999E-2</v>
      </c>
      <c r="X166" s="87">
        <f t="shared" si="12"/>
        <v>39149.512499999997</v>
      </c>
      <c r="Y166" s="68" t="s">
        <v>1108</v>
      </c>
      <c r="Z166" s="68" t="s">
        <v>1222</v>
      </c>
    </row>
    <row r="167" spans="1:26" ht="18.75" customHeight="1" x14ac:dyDescent="0.2">
      <c r="A167" s="68">
        <v>165</v>
      </c>
      <c r="B167" s="68" t="s">
        <v>967</v>
      </c>
      <c r="C167" s="68" t="s">
        <v>2122</v>
      </c>
      <c r="D167" s="72">
        <v>42732</v>
      </c>
      <c r="E167" s="71" t="s">
        <v>2123</v>
      </c>
      <c r="F167" s="72">
        <v>42723</v>
      </c>
      <c r="G167" s="68"/>
      <c r="H167" s="83" t="s">
        <v>1908</v>
      </c>
      <c r="I167" s="75"/>
      <c r="J167" s="75"/>
      <c r="K167" s="68" t="s">
        <v>972</v>
      </c>
      <c r="L167" s="68"/>
      <c r="M167" s="83" t="s">
        <v>2116</v>
      </c>
      <c r="N167" s="92">
        <v>19.8</v>
      </c>
      <c r="O167" s="68" t="s">
        <v>34</v>
      </c>
      <c r="P167" s="68" t="s">
        <v>35</v>
      </c>
      <c r="Q167" s="68" t="s">
        <v>36</v>
      </c>
      <c r="R167" s="85">
        <v>2196910.2000000002</v>
      </c>
      <c r="S167" s="93">
        <v>1</v>
      </c>
      <c r="T167" s="91">
        <f t="shared" si="10"/>
        <v>2196910.2000000002</v>
      </c>
      <c r="U167" s="88">
        <v>0.02</v>
      </c>
      <c r="V167" s="95">
        <f t="shared" si="11"/>
        <v>43938.204000000005</v>
      </c>
      <c r="W167" s="90">
        <v>1.4999999999999999E-2</v>
      </c>
      <c r="X167" s="87">
        <f t="shared" si="12"/>
        <v>32953.652999999998</v>
      </c>
      <c r="Y167" s="68" t="s">
        <v>1108</v>
      </c>
      <c r="Z167" s="68" t="s">
        <v>1222</v>
      </c>
    </row>
    <row r="168" spans="1:26" ht="18.75" customHeight="1" x14ac:dyDescent="0.2">
      <c r="A168" s="68">
        <v>166</v>
      </c>
      <c r="B168" s="68" t="s">
        <v>967</v>
      </c>
      <c r="C168" s="68" t="s">
        <v>2122</v>
      </c>
      <c r="D168" s="72">
        <v>42732</v>
      </c>
      <c r="E168" s="71" t="s">
        <v>2123</v>
      </c>
      <c r="F168" s="72">
        <v>42723</v>
      </c>
      <c r="G168" s="68"/>
      <c r="H168" s="83" t="s">
        <v>1908</v>
      </c>
      <c r="I168" s="75"/>
      <c r="J168" s="75"/>
      <c r="K168" s="68" t="s">
        <v>972</v>
      </c>
      <c r="L168" s="68"/>
      <c r="M168" s="83" t="s">
        <v>2116</v>
      </c>
      <c r="N168" s="92">
        <v>19.8</v>
      </c>
      <c r="O168" s="68" t="s">
        <v>34</v>
      </c>
      <c r="P168" s="68" t="s">
        <v>35</v>
      </c>
      <c r="Q168" s="68" t="s">
        <v>36</v>
      </c>
      <c r="R168" s="85">
        <v>2196910.2000000002</v>
      </c>
      <c r="S168" s="93">
        <v>1</v>
      </c>
      <c r="T168" s="91">
        <f t="shared" si="10"/>
        <v>2196910.2000000002</v>
      </c>
      <c r="U168" s="88">
        <v>0.02</v>
      </c>
      <c r="V168" s="95">
        <f t="shared" si="11"/>
        <v>43938.204000000005</v>
      </c>
      <c r="W168" s="90">
        <v>1.4999999999999999E-2</v>
      </c>
      <c r="X168" s="87">
        <f t="shared" si="12"/>
        <v>32953.652999999998</v>
      </c>
      <c r="Y168" s="68" t="s">
        <v>1108</v>
      </c>
      <c r="Z168" s="68" t="s">
        <v>1222</v>
      </c>
    </row>
    <row r="169" spans="1:26" ht="18.75" customHeight="1" x14ac:dyDescent="0.2">
      <c r="A169" s="68">
        <v>167</v>
      </c>
      <c r="B169" s="68" t="s">
        <v>967</v>
      </c>
      <c r="C169" s="68" t="s">
        <v>2122</v>
      </c>
      <c r="D169" s="72">
        <v>42732</v>
      </c>
      <c r="E169" s="71" t="s">
        <v>2124</v>
      </c>
      <c r="F169" s="72">
        <v>42724</v>
      </c>
      <c r="G169" s="68"/>
      <c r="H169" s="83" t="s">
        <v>1908</v>
      </c>
      <c r="I169" s="75"/>
      <c r="J169" s="75"/>
      <c r="K169" s="68" t="s">
        <v>972</v>
      </c>
      <c r="L169" s="68"/>
      <c r="M169" s="83" t="s">
        <v>2116</v>
      </c>
      <c r="N169" s="92">
        <v>19.809999999999999</v>
      </c>
      <c r="O169" s="68" t="s">
        <v>34</v>
      </c>
      <c r="P169" s="68" t="s">
        <v>35</v>
      </c>
      <c r="Q169" s="68" t="s">
        <v>36</v>
      </c>
      <c r="R169" s="85">
        <v>2198029.2599999998</v>
      </c>
      <c r="S169" s="93">
        <v>1</v>
      </c>
      <c r="T169" s="91">
        <f>R169*S169</f>
        <v>2198029.2599999998</v>
      </c>
      <c r="U169" s="88">
        <v>0.02</v>
      </c>
      <c r="V169" s="95">
        <f t="shared" si="11"/>
        <v>43960.585199999994</v>
      </c>
      <c r="W169" s="90">
        <v>1.4999999999999999E-2</v>
      </c>
      <c r="X169" s="87">
        <f t="shared" si="12"/>
        <v>32970.438899999994</v>
      </c>
      <c r="Y169" s="68" t="s">
        <v>1108</v>
      </c>
      <c r="Z169" s="68" t="s">
        <v>1222</v>
      </c>
    </row>
    <row r="170" spans="1:26" ht="18.75" customHeight="1" x14ac:dyDescent="0.2">
      <c r="A170" s="68">
        <v>168</v>
      </c>
      <c r="B170" s="68" t="s">
        <v>967</v>
      </c>
      <c r="C170" s="68" t="s">
        <v>2122</v>
      </c>
      <c r="D170" s="72">
        <v>42732</v>
      </c>
      <c r="E170" s="71" t="s">
        <v>2124</v>
      </c>
      <c r="F170" s="72">
        <v>42724</v>
      </c>
      <c r="G170" s="68"/>
      <c r="H170" s="83" t="s">
        <v>1908</v>
      </c>
      <c r="I170" s="75"/>
      <c r="J170" s="75"/>
      <c r="K170" s="68" t="s">
        <v>972</v>
      </c>
      <c r="L170" s="68"/>
      <c r="M170" s="83" t="s">
        <v>2116</v>
      </c>
      <c r="N170" s="92">
        <v>19.805</v>
      </c>
      <c r="O170" s="68" t="s">
        <v>34</v>
      </c>
      <c r="P170" s="68" t="s">
        <v>35</v>
      </c>
      <c r="Q170" s="68" t="s">
        <v>36</v>
      </c>
      <c r="R170" s="85">
        <v>2197474.5</v>
      </c>
      <c r="S170" s="93">
        <v>1</v>
      </c>
      <c r="T170" s="91">
        <f>R170*S170</f>
        <v>2197474.5</v>
      </c>
      <c r="U170" s="88">
        <v>0.02</v>
      </c>
      <c r="V170" s="95">
        <f t="shared" si="11"/>
        <v>43949.49</v>
      </c>
      <c r="W170" s="90">
        <v>1.4999999999999999E-2</v>
      </c>
      <c r="X170" s="87">
        <f t="shared" si="12"/>
        <v>32962.1175</v>
      </c>
      <c r="Y170" s="68" t="s">
        <v>1108</v>
      </c>
      <c r="Z170" s="68" t="s">
        <v>1222</v>
      </c>
    </row>
    <row r="171" spans="1:26" ht="18.75" customHeight="1" x14ac:dyDescent="0.2">
      <c r="A171" s="68">
        <v>169</v>
      </c>
      <c r="B171" s="68" t="s">
        <v>967</v>
      </c>
      <c r="C171" s="68" t="s">
        <v>2122</v>
      </c>
      <c r="D171" s="72">
        <v>42732</v>
      </c>
      <c r="E171" s="71" t="s">
        <v>2125</v>
      </c>
      <c r="F171" s="72">
        <v>42726</v>
      </c>
      <c r="G171" s="68"/>
      <c r="H171" s="83" t="s">
        <v>1908</v>
      </c>
      <c r="I171" s="75"/>
      <c r="J171" s="75"/>
      <c r="K171" s="68" t="s">
        <v>972</v>
      </c>
      <c r="L171" s="68"/>
      <c r="M171" s="83" t="s">
        <v>2116</v>
      </c>
      <c r="N171" s="92">
        <v>19.98</v>
      </c>
      <c r="O171" s="68" t="s">
        <v>34</v>
      </c>
      <c r="P171" s="68" t="s">
        <v>35</v>
      </c>
      <c r="Q171" s="68" t="s">
        <v>36</v>
      </c>
      <c r="R171" s="85">
        <v>2217110.52</v>
      </c>
      <c r="S171" s="93">
        <v>1</v>
      </c>
      <c r="T171" s="91">
        <f t="shared" si="10"/>
        <v>2217110.52</v>
      </c>
      <c r="U171" s="88">
        <v>0.02</v>
      </c>
      <c r="V171" s="95">
        <f t="shared" si="11"/>
        <v>44342.210400000004</v>
      </c>
      <c r="W171" s="90">
        <v>1.4999999999999999E-2</v>
      </c>
      <c r="X171" s="87">
        <f t="shared" si="12"/>
        <v>33256.657800000001</v>
      </c>
      <c r="Y171" s="68" t="s">
        <v>1108</v>
      </c>
      <c r="Z171" s="68" t="s">
        <v>1222</v>
      </c>
    </row>
    <row r="172" spans="1:26" ht="18.75" customHeight="1" x14ac:dyDescent="0.2">
      <c r="A172" s="68">
        <v>170</v>
      </c>
      <c r="B172" s="68" t="s">
        <v>967</v>
      </c>
      <c r="C172" s="68" t="s">
        <v>2126</v>
      </c>
      <c r="D172" s="72">
        <v>42732</v>
      </c>
      <c r="E172" s="71" t="s">
        <v>2127</v>
      </c>
      <c r="F172" s="72">
        <v>42726</v>
      </c>
      <c r="G172" s="68"/>
      <c r="H172" s="83" t="s">
        <v>1908</v>
      </c>
      <c r="I172" s="75"/>
      <c r="J172" s="75"/>
      <c r="K172" s="68" t="s">
        <v>972</v>
      </c>
      <c r="L172" s="68"/>
      <c r="M172" s="83" t="s">
        <v>2116</v>
      </c>
      <c r="N172" s="92">
        <v>18</v>
      </c>
      <c r="O172" s="68" t="s">
        <v>34</v>
      </c>
      <c r="P172" s="68" t="s">
        <v>35</v>
      </c>
      <c r="Q172" s="68" t="s">
        <v>36</v>
      </c>
      <c r="R172" s="85">
        <v>1991775</v>
      </c>
      <c r="S172" s="93">
        <v>1</v>
      </c>
      <c r="T172" s="91">
        <f t="shared" si="10"/>
        <v>1991775</v>
      </c>
      <c r="U172" s="88">
        <v>0.02</v>
      </c>
      <c r="V172" s="95">
        <f t="shared" si="11"/>
        <v>39835.5</v>
      </c>
      <c r="W172" s="90">
        <v>1.4999999999999999E-2</v>
      </c>
      <c r="X172" s="87">
        <f t="shared" si="12"/>
        <v>29876.625</v>
      </c>
      <c r="Y172" s="68" t="s">
        <v>1108</v>
      </c>
      <c r="Z172" s="68" t="s">
        <v>1222</v>
      </c>
    </row>
    <row r="173" spans="1:26" ht="18.75" customHeight="1" x14ac:dyDescent="0.2">
      <c r="A173" s="68">
        <v>171</v>
      </c>
      <c r="B173" s="68" t="s">
        <v>256</v>
      </c>
      <c r="C173" s="68" t="s">
        <v>2128</v>
      </c>
      <c r="D173" s="72">
        <v>42722</v>
      </c>
      <c r="E173" s="71" t="s">
        <v>2129</v>
      </c>
      <c r="F173" s="72">
        <v>42711</v>
      </c>
      <c r="G173" s="68"/>
      <c r="H173" s="83" t="s">
        <v>2130</v>
      </c>
      <c r="I173" s="75"/>
      <c r="J173" s="75"/>
      <c r="K173" s="68" t="s">
        <v>2131</v>
      </c>
      <c r="L173" s="68"/>
      <c r="M173" s="83" t="s">
        <v>2132</v>
      </c>
      <c r="N173" s="92">
        <v>23275</v>
      </c>
      <c r="O173" s="68" t="s">
        <v>2045</v>
      </c>
      <c r="P173" s="68" t="s">
        <v>237</v>
      </c>
      <c r="Q173" s="68" t="s">
        <v>36</v>
      </c>
      <c r="R173" s="85">
        <v>414823.75</v>
      </c>
      <c r="S173" s="93">
        <v>1</v>
      </c>
      <c r="T173" s="91">
        <f t="shared" si="10"/>
        <v>414823.75</v>
      </c>
      <c r="U173" s="88">
        <v>0.03</v>
      </c>
      <c r="V173" s="95">
        <f t="shared" si="11"/>
        <v>12444.7125</v>
      </c>
      <c r="W173" s="90">
        <v>1.4999999999999999E-2</v>
      </c>
      <c r="X173" s="87">
        <f t="shared" si="12"/>
        <v>6222.3562499999998</v>
      </c>
      <c r="Y173" s="68" t="s">
        <v>1002</v>
      </c>
      <c r="Z173" s="68" t="s">
        <v>1294</v>
      </c>
    </row>
    <row r="174" spans="1:26" ht="18.75" customHeight="1" x14ac:dyDescent="0.2">
      <c r="A174" s="68">
        <v>172</v>
      </c>
      <c r="B174" s="68" t="s">
        <v>256</v>
      </c>
      <c r="C174" s="68" t="s">
        <v>2128</v>
      </c>
      <c r="D174" s="72">
        <v>42722</v>
      </c>
      <c r="E174" s="71" t="s">
        <v>2129</v>
      </c>
      <c r="F174" s="72">
        <v>42711</v>
      </c>
      <c r="G174" s="68"/>
      <c r="H174" s="83" t="s">
        <v>2130</v>
      </c>
      <c r="I174" s="75"/>
      <c r="J174" s="75"/>
      <c r="K174" s="68" t="s">
        <v>2131</v>
      </c>
      <c r="L174" s="68"/>
      <c r="M174" s="83" t="s">
        <v>2132</v>
      </c>
      <c r="N174" s="92">
        <v>23275</v>
      </c>
      <c r="O174" s="68" t="s">
        <v>2045</v>
      </c>
      <c r="P174" s="68" t="s">
        <v>237</v>
      </c>
      <c r="Q174" s="68" t="s">
        <v>36</v>
      </c>
      <c r="R174" s="85">
        <v>414823.75</v>
      </c>
      <c r="S174" s="93">
        <v>1</v>
      </c>
      <c r="T174" s="91">
        <f t="shared" si="10"/>
        <v>414823.75</v>
      </c>
      <c r="U174" s="88">
        <v>0.03</v>
      </c>
      <c r="V174" s="95">
        <f t="shared" si="11"/>
        <v>12444.7125</v>
      </c>
      <c r="W174" s="90">
        <v>1.4999999999999999E-2</v>
      </c>
      <c r="X174" s="87">
        <f t="shared" si="12"/>
        <v>6222.3562499999998</v>
      </c>
      <c r="Y174" s="68" t="s">
        <v>1002</v>
      </c>
      <c r="Z174" s="68" t="s">
        <v>1294</v>
      </c>
    </row>
    <row r="175" spans="1:26" ht="18.75" customHeight="1" x14ac:dyDescent="0.2">
      <c r="A175" s="68">
        <v>173</v>
      </c>
      <c r="B175" s="68" t="s">
        <v>256</v>
      </c>
      <c r="C175" s="68" t="s">
        <v>2128</v>
      </c>
      <c r="D175" s="72">
        <v>42722</v>
      </c>
      <c r="E175" s="71" t="s">
        <v>2129</v>
      </c>
      <c r="F175" s="72">
        <v>42711</v>
      </c>
      <c r="G175" s="68"/>
      <c r="H175" s="83" t="s">
        <v>2130</v>
      </c>
      <c r="I175" s="75"/>
      <c r="J175" s="75"/>
      <c r="K175" s="68" t="s">
        <v>2131</v>
      </c>
      <c r="L175" s="68"/>
      <c r="M175" s="83" t="s">
        <v>2132</v>
      </c>
      <c r="N175" s="92">
        <v>23310</v>
      </c>
      <c r="O175" s="68" t="s">
        <v>2045</v>
      </c>
      <c r="P175" s="68" t="s">
        <v>237</v>
      </c>
      <c r="Q175" s="68" t="s">
        <v>36</v>
      </c>
      <c r="R175" s="85">
        <v>415447.55</v>
      </c>
      <c r="S175" s="93">
        <v>1</v>
      </c>
      <c r="T175" s="91">
        <f t="shared" si="10"/>
        <v>415447.55</v>
      </c>
      <c r="U175" s="88">
        <v>0.03</v>
      </c>
      <c r="V175" s="95">
        <f t="shared" si="11"/>
        <v>12463.4265</v>
      </c>
      <c r="W175" s="90">
        <v>1.4999999999999999E-2</v>
      </c>
      <c r="X175" s="87">
        <f t="shared" si="12"/>
        <v>6231.7132499999998</v>
      </c>
      <c r="Y175" s="68" t="s">
        <v>1002</v>
      </c>
      <c r="Z175" s="68" t="s">
        <v>1294</v>
      </c>
    </row>
    <row r="176" spans="1:26" ht="18.75" customHeight="1" x14ac:dyDescent="0.2">
      <c r="A176" s="68">
        <v>174</v>
      </c>
      <c r="B176" s="68" t="s">
        <v>256</v>
      </c>
      <c r="C176" s="68" t="s">
        <v>2128</v>
      </c>
      <c r="D176" s="72">
        <v>42722</v>
      </c>
      <c r="E176" s="71" t="s">
        <v>2129</v>
      </c>
      <c r="F176" s="72">
        <v>42711</v>
      </c>
      <c r="G176" s="68"/>
      <c r="H176" s="83" t="s">
        <v>2130</v>
      </c>
      <c r="I176" s="75"/>
      <c r="J176" s="75"/>
      <c r="K176" s="68" t="s">
        <v>2131</v>
      </c>
      <c r="L176" s="68"/>
      <c r="M176" s="83" t="s">
        <v>2132</v>
      </c>
      <c r="N176" s="92">
        <v>16380</v>
      </c>
      <c r="O176" s="68" t="s">
        <v>2045</v>
      </c>
      <c r="P176" s="68" t="s">
        <v>237</v>
      </c>
      <c r="Q176" s="68" t="s">
        <v>36</v>
      </c>
      <c r="R176" s="85">
        <v>291936.12</v>
      </c>
      <c r="S176" s="93">
        <v>1</v>
      </c>
      <c r="T176" s="91">
        <f t="shared" si="10"/>
        <v>291936.12</v>
      </c>
      <c r="U176" s="88">
        <v>0.03</v>
      </c>
      <c r="V176" s="95">
        <f t="shared" si="11"/>
        <v>8758.0835999999999</v>
      </c>
      <c r="W176" s="90">
        <v>1.4999999999999999E-2</v>
      </c>
      <c r="X176" s="87">
        <f t="shared" si="12"/>
        <v>4379.0418</v>
      </c>
      <c r="Y176" s="68" t="s">
        <v>1002</v>
      </c>
      <c r="Z176" s="68" t="s">
        <v>1294</v>
      </c>
    </row>
    <row r="177" spans="1:26" ht="18.75" customHeight="1" x14ac:dyDescent="0.2">
      <c r="A177" s="68">
        <v>175</v>
      </c>
      <c r="B177" s="68" t="s">
        <v>256</v>
      </c>
      <c r="C177" s="68" t="s">
        <v>2133</v>
      </c>
      <c r="D177" s="72">
        <v>42730</v>
      </c>
      <c r="E177" s="71" t="s">
        <v>2134</v>
      </c>
      <c r="F177" s="72">
        <v>42713</v>
      </c>
      <c r="G177" s="68"/>
      <c r="H177" s="83" t="s">
        <v>2130</v>
      </c>
      <c r="I177" s="75"/>
      <c r="J177" s="75"/>
      <c r="K177" s="68" t="s">
        <v>2131</v>
      </c>
      <c r="L177" s="68"/>
      <c r="M177" s="83" t="s">
        <v>2135</v>
      </c>
      <c r="N177" s="92">
        <v>1872</v>
      </c>
      <c r="O177" s="68" t="s">
        <v>2045</v>
      </c>
      <c r="P177" s="68" t="s">
        <v>237</v>
      </c>
      <c r="Q177" s="68" t="s">
        <v>36</v>
      </c>
      <c r="R177" s="85">
        <v>85057.96</v>
      </c>
      <c r="S177" s="93">
        <v>1</v>
      </c>
      <c r="T177" s="91">
        <f t="shared" si="10"/>
        <v>85057.96</v>
      </c>
      <c r="U177" s="88">
        <v>0.03</v>
      </c>
      <c r="V177" s="95">
        <f t="shared" si="11"/>
        <v>2551.7388000000001</v>
      </c>
      <c r="W177" s="90">
        <v>1.4999999999999999E-2</v>
      </c>
      <c r="X177" s="87">
        <f t="shared" si="12"/>
        <v>1275.8694</v>
      </c>
      <c r="Y177" s="68" t="s">
        <v>1002</v>
      </c>
      <c r="Z177" s="68" t="s">
        <v>1294</v>
      </c>
    </row>
    <row r="178" spans="1:26" ht="18.75" customHeight="1" x14ac:dyDescent="0.2">
      <c r="A178" s="68">
        <v>176</v>
      </c>
      <c r="B178" s="68" t="s">
        <v>256</v>
      </c>
      <c r="C178" s="68" t="s">
        <v>2133</v>
      </c>
      <c r="D178" s="72">
        <v>42730</v>
      </c>
      <c r="E178" s="71" t="s">
        <v>2134</v>
      </c>
      <c r="F178" s="72">
        <v>42713</v>
      </c>
      <c r="G178" s="68"/>
      <c r="H178" s="83" t="s">
        <v>2130</v>
      </c>
      <c r="I178" s="75"/>
      <c r="J178" s="75"/>
      <c r="K178" s="68" t="s">
        <v>2131</v>
      </c>
      <c r="L178" s="68"/>
      <c r="M178" s="83" t="s">
        <v>2135</v>
      </c>
      <c r="N178" s="92">
        <v>6048</v>
      </c>
      <c r="O178" s="68" t="s">
        <v>2045</v>
      </c>
      <c r="P178" s="68" t="s">
        <v>237</v>
      </c>
      <c r="Q178" s="68" t="s">
        <v>36</v>
      </c>
      <c r="R178" s="85">
        <v>274802.64</v>
      </c>
      <c r="S178" s="93">
        <v>1</v>
      </c>
      <c r="T178" s="91">
        <f t="shared" si="10"/>
        <v>274802.64</v>
      </c>
      <c r="U178" s="88">
        <v>0.03</v>
      </c>
      <c r="V178" s="95">
        <f t="shared" si="11"/>
        <v>8244.0792000000001</v>
      </c>
      <c r="W178" s="90">
        <v>1.4999999999999999E-2</v>
      </c>
      <c r="X178" s="87">
        <f t="shared" si="12"/>
        <v>4122.0396000000001</v>
      </c>
      <c r="Y178" s="68" t="s">
        <v>1002</v>
      </c>
      <c r="Z178" s="68" t="s">
        <v>1294</v>
      </c>
    </row>
    <row r="179" spans="1:26" ht="18.75" customHeight="1" x14ac:dyDescent="0.2">
      <c r="A179" s="68">
        <v>177</v>
      </c>
      <c r="B179" s="68" t="s">
        <v>256</v>
      </c>
      <c r="C179" s="68" t="s">
        <v>2133</v>
      </c>
      <c r="D179" s="72">
        <v>42730</v>
      </c>
      <c r="E179" s="71" t="s">
        <v>2134</v>
      </c>
      <c r="F179" s="72">
        <v>42713</v>
      </c>
      <c r="G179" s="68"/>
      <c r="H179" s="83" t="s">
        <v>2130</v>
      </c>
      <c r="I179" s="75"/>
      <c r="J179" s="75"/>
      <c r="K179" s="68" t="s">
        <v>2131</v>
      </c>
      <c r="L179" s="68"/>
      <c r="M179" s="83" t="s">
        <v>2135</v>
      </c>
      <c r="N179" s="92">
        <v>6048</v>
      </c>
      <c r="O179" s="68" t="s">
        <v>2045</v>
      </c>
      <c r="P179" s="68" t="s">
        <v>237</v>
      </c>
      <c r="Q179" s="68" t="s">
        <v>36</v>
      </c>
      <c r="R179" s="85">
        <v>274802.65000000002</v>
      </c>
      <c r="S179" s="93">
        <v>1</v>
      </c>
      <c r="T179" s="91">
        <f t="shared" si="10"/>
        <v>274802.65000000002</v>
      </c>
      <c r="U179" s="88">
        <v>0.03</v>
      </c>
      <c r="V179" s="95">
        <f t="shared" si="11"/>
        <v>8244.0794999999998</v>
      </c>
      <c r="W179" s="90">
        <v>1.4999999999999999E-2</v>
      </c>
      <c r="X179" s="87">
        <f t="shared" si="12"/>
        <v>4122.0397499999999</v>
      </c>
      <c r="Y179" s="68" t="s">
        <v>1002</v>
      </c>
      <c r="Z179" s="68" t="s">
        <v>1294</v>
      </c>
    </row>
    <row r="180" spans="1:26" ht="18.75" customHeight="1" x14ac:dyDescent="0.2">
      <c r="A180" s="68">
        <v>178</v>
      </c>
      <c r="B180" s="68" t="s">
        <v>256</v>
      </c>
      <c r="C180" s="68" t="s">
        <v>2133</v>
      </c>
      <c r="D180" s="72">
        <v>42730</v>
      </c>
      <c r="E180" s="71" t="s">
        <v>2134</v>
      </c>
      <c r="F180" s="72">
        <v>42713</v>
      </c>
      <c r="G180" s="68"/>
      <c r="H180" s="83" t="s">
        <v>2130</v>
      </c>
      <c r="I180" s="75"/>
      <c r="J180" s="75"/>
      <c r="K180" s="68" t="s">
        <v>2131</v>
      </c>
      <c r="L180" s="68"/>
      <c r="M180" s="83" t="s">
        <v>2135</v>
      </c>
      <c r="N180" s="92">
        <v>6048</v>
      </c>
      <c r="O180" s="68" t="s">
        <v>2045</v>
      </c>
      <c r="P180" s="68" t="s">
        <v>237</v>
      </c>
      <c r="Q180" s="68" t="s">
        <v>36</v>
      </c>
      <c r="R180" s="85">
        <v>274802.64</v>
      </c>
      <c r="S180" s="93">
        <v>1</v>
      </c>
      <c r="T180" s="91">
        <f t="shared" si="10"/>
        <v>274802.64</v>
      </c>
      <c r="U180" s="88">
        <v>0.03</v>
      </c>
      <c r="V180" s="95">
        <f t="shared" si="11"/>
        <v>8244.0792000000001</v>
      </c>
      <c r="W180" s="90">
        <v>1.4999999999999999E-2</v>
      </c>
      <c r="X180" s="87">
        <f t="shared" si="12"/>
        <v>4122.0396000000001</v>
      </c>
      <c r="Y180" s="68" t="s">
        <v>1002</v>
      </c>
      <c r="Z180" s="68" t="s">
        <v>1294</v>
      </c>
    </row>
    <row r="181" spans="1:26" ht="18.75" customHeight="1" x14ac:dyDescent="0.2">
      <c r="A181" s="68">
        <v>179</v>
      </c>
      <c r="B181" s="68" t="s">
        <v>256</v>
      </c>
      <c r="C181" s="68" t="s">
        <v>2133</v>
      </c>
      <c r="D181" s="72">
        <v>42730</v>
      </c>
      <c r="E181" s="71" t="s">
        <v>2134</v>
      </c>
      <c r="F181" s="72">
        <v>42713</v>
      </c>
      <c r="G181" s="68"/>
      <c r="H181" s="83" t="s">
        <v>2130</v>
      </c>
      <c r="I181" s="75"/>
      <c r="J181" s="75"/>
      <c r="K181" s="68" t="s">
        <v>2131</v>
      </c>
      <c r="L181" s="68"/>
      <c r="M181" s="83" t="s">
        <v>2135</v>
      </c>
      <c r="N181" s="92">
        <v>6048</v>
      </c>
      <c r="O181" s="68" t="s">
        <v>2045</v>
      </c>
      <c r="P181" s="68" t="s">
        <v>237</v>
      </c>
      <c r="Q181" s="68" t="s">
        <v>36</v>
      </c>
      <c r="R181" s="85">
        <v>274802.65000000002</v>
      </c>
      <c r="S181" s="93">
        <v>1</v>
      </c>
      <c r="T181" s="91">
        <f t="shared" si="10"/>
        <v>274802.65000000002</v>
      </c>
      <c r="U181" s="88">
        <v>0.03</v>
      </c>
      <c r="V181" s="95">
        <f t="shared" si="11"/>
        <v>8244.0794999999998</v>
      </c>
      <c r="W181" s="90">
        <v>1.4999999999999999E-2</v>
      </c>
      <c r="X181" s="87">
        <f t="shared" si="12"/>
        <v>4122.0397499999999</v>
      </c>
      <c r="Y181" s="68" t="s">
        <v>1002</v>
      </c>
      <c r="Z181" s="68" t="s">
        <v>1294</v>
      </c>
    </row>
    <row r="182" spans="1:26" ht="18.75" customHeight="1" x14ac:dyDescent="0.2">
      <c r="A182" s="68">
        <v>180</v>
      </c>
      <c r="B182" s="68" t="s">
        <v>256</v>
      </c>
      <c r="C182" s="68" t="s">
        <v>2133</v>
      </c>
      <c r="D182" s="72">
        <v>42730</v>
      </c>
      <c r="E182" s="71" t="s">
        <v>2134</v>
      </c>
      <c r="F182" s="72">
        <v>42713</v>
      </c>
      <c r="G182" s="68"/>
      <c r="H182" s="83" t="s">
        <v>2130</v>
      </c>
      <c r="I182" s="75"/>
      <c r="J182" s="75"/>
      <c r="K182" s="68" t="s">
        <v>2131</v>
      </c>
      <c r="L182" s="68"/>
      <c r="M182" s="83" t="s">
        <v>2135</v>
      </c>
      <c r="N182" s="92">
        <v>6048</v>
      </c>
      <c r="O182" s="68" t="s">
        <v>2045</v>
      </c>
      <c r="P182" s="68" t="s">
        <v>237</v>
      </c>
      <c r="Q182" s="68" t="s">
        <v>36</v>
      </c>
      <c r="R182" s="85">
        <v>274802.64</v>
      </c>
      <c r="S182" s="93">
        <v>1</v>
      </c>
      <c r="T182" s="91">
        <f t="shared" si="10"/>
        <v>274802.64</v>
      </c>
      <c r="U182" s="88">
        <v>0.03</v>
      </c>
      <c r="V182" s="95">
        <f t="shared" si="11"/>
        <v>8244.0792000000001</v>
      </c>
      <c r="W182" s="90">
        <v>1.4999999999999999E-2</v>
      </c>
      <c r="X182" s="87">
        <f t="shared" si="12"/>
        <v>4122.0396000000001</v>
      </c>
      <c r="Y182" s="68" t="s">
        <v>1002</v>
      </c>
      <c r="Z182" s="68" t="s">
        <v>1294</v>
      </c>
    </row>
    <row r="183" spans="1:26" ht="18.75" customHeight="1" x14ac:dyDescent="0.2">
      <c r="A183" s="68">
        <v>181</v>
      </c>
      <c r="B183" s="68" t="s">
        <v>256</v>
      </c>
      <c r="C183" s="68" t="s">
        <v>2133</v>
      </c>
      <c r="D183" s="72">
        <v>42730</v>
      </c>
      <c r="E183" s="71" t="s">
        <v>2134</v>
      </c>
      <c r="F183" s="72">
        <v>42713</v>
      </c>
      <c r="G183" s="68"/>
      <c r="H183" s="83" t="s">
        <v>2130</v>
      </c>
      <c r="I183" s="75"/>
      <c r="J183" s="75"/>
      <c r="K183" s="68" t="s">
        <v>2131</v>
      </c>
      <c r="L183" s="68"/>
      <c r="M183" s="83" t="s">
        <v>2135</v>
      </c>
      <c r="N183" s="92">
        <v>1680</v>
      </c>
      <c r="O183" s="68" t="s">
        <v>2045</v>
      </c>
      <c r="P183" s="68" t="s">
        <v>237</v>
      </c>
      <c r="Q183" s="68" t="s">
        <v>36</v>
      </c>
      <c r="R183" s="85">
        <v>76334.080000000002</v>
      </c>
      <c r="S183" s="93">
        <v>1</v>
      </c>
      <c r="T183" s="91">
        <f t="shared" si="10"/>
        <v>76334.080000000002</v>
      </c>
      <c r="U183" s="88">
        <v>0.03</v>
      </c>
      <c r="V183" s="95">
        <f t="shared" si="11"/>
        <v>2290.0223999999998</v>
      </c>
      <c r="W183" s="90">
        <v>1.4999999999999999E-2</v>
      </c>
      <c r="X183" s="87">
        <f t="shared" si="12"/>
        <v>1145.0111999999999</v>
      </c>
      <c r="Y183" s="68" t="s">
        <v>1002</v>
      </c>
      <c r="Z183" s="68" t="s">
        <v>1294</v>
      </c>
    </row>
    <row r="184" spans="1:26" ht="18.75" customHeight="1" x14ac:dyDescent="0.25">
      <c r="A184" s="6"/>
      <c r="B184" s="6"/>
      <c r="C184" s="6"/>
      <c r="D184" s="8"/>
      <c r="E184" s="9"/>
      <c r="F184" s="8"/>
      <c r="G184" s="29"/>
      <c r="H184" s="29"/>
      <c r="I184" s="40"/>
      <c r="J184" s="40"/>
      <c r="K184" s="6"/>
      <c r="L184" s="29"/>
      <c r="M184" s="58"/>
      <c r="N184" s="59"/>
      <c r="O184" s="60"/>
      <c r="P184" s="60"/>
      <c r="Q184" s="60"/>
      <c r="R184" s="61"/>
      <c r="S184" s="56"/>
      <c r="T184" s="57"/>
      <c r="U184" s="36"/>
      <c r="V184" s="57"/>
      <c r="W184" s="52"/>
      <c r="X184" s="45"/>
      <c r="Y184" s="6"/>
      <c r="Z184" s="6"/>
    </row>
    <row r="185" spans="1:26" ht="18.75" customHeight="1" x14ac:dyDescent="0.2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33" t="s">
        <v>267</v>
      </c>
      <c r="N185" s="32"/>
      <c r="O185" s="32"/>
      <c r="P185" s="32"/>
      <c r="Q185" s="32"/>
      <c r="R185" s="31"/>
      <c r="S185" s="29"/>
      <c r="T185" s="53">
        <f>SUBTOTAL(9,T3:T183)</f>
        <v>355255781.47699988</v>
      </c>
      <c r="U185" s="54"/>
      <c r="V185" s="53">
        <f>SUBTOTAL(9,V3:V183)</f>
        <v>7135276.7650400009</v>
      </c>
      <c r="W185" s="55"/>
      <c r="X185" s="53">
        <f>SUBTOTAL(9,X3:X183)</f>
        <v>5328414.3005550029</v>
      </c>
      <c r="Y185" s="29"/>
      <c r="Z185" s="29"/>
    </row>
    <row r="187" spans="1:26" ht="18.75" customHeight="1" x14ac:dyDescent="0.25">
      <c r="B187" s="80"/>
      <c r="C187" s="81"/>
      <c r="D187" s="81"/>
      <c r="E187" s="81"/>
      <c r="F187" s="81"/>
      <c r="G187" s="81"/>
      <c r="H187" s="81"/>
      <c r="I187" s="82"/>
      <c r="J187" s="82"/>
      <c r="K187" s="82"/>
      <c r="R187" s="62"/>
      <c r="X187" s="63"/>
    </row>
    <row r="188" spans="1:26" ht="18.75" customHeight="1" x14ac:dyDescent="0.25">
      <c r="X188" s="63"/>
    </row>
    <row r="191" spans="1:26" ht="18.75" customHeight="1" x14ac:dyDescent="0.25">
      <c r="M191" s="28" t="s">
        <v>984</v>
      </c>
      <c r="Q191" s="28" t="s">
        <v>265</v>
      </c>
      <c r="U191" s="28" t="s">
        <v>266</v>
      </c>
    </row>
  </sheetData>
  <autoFilter ref="A2:Z183"/>
  <mergeCells count="2">
    <mergeCell ref="A1:Z1"/>
    <mergeCell ref="M185:R185"/>
  </mergeCells>
  <pageMargins left="0.5" right="0.25" top="1" bottom="1" header="0.5" footer="0.5"/>
  <pageSetup scale="4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8"/>
  <sheetViews>
    <sheetView topLeftCell="A224" zoomScaleNormal="100" workbookViewId="0">
      <selection activeCell="M238" sqref="M238"/>
    </sheetView>
  </sheetViews>
  <sheetFormatPr defaultRowHeight="18.75" customHeight="1" x14ac:dyDescent="0.25"/>
  <cols>
    <col min="1" max="1" width="7" style="3" bestFit="1" customWidth="1"/>
    <col min="2" max="2" width="9" style="3" customWidth="1"/>
    <col min="3" max="3" width="12" style="3" customWidth="1"/>
    <col min="4" max="4" width="12.42578125" style="3" customWidth="1"/>
    <col min="5" max="5" width="11.85546875" style="3" customWidth="1"/>
    <col min="6" max="6" width="10.5703125" style="3" customWidth="1"/>
    <col min="7" max="7" width="11" style="3" hidden="1" customWidth="1"/>
    <col min="8" max="8" width="32" style="3" customWidth="1"/>
    <col min="9" max="9" width="18.28515625" style="3" hidden="1" customWidth="1"/>
    <col min="10" max="10" width="13.28515625" style="3" hidden="1" customWidth="1"/>
    <col min="11" max="11" width="12" style="3" bestFit="1" customWidth="1"/>
    <col min="12" max="12" width="8" style="3" hidden="1" customWidth="1"/>
    <col min="13" max="13" width="42.42578125" style="3" customWidth="1"/>
    <col min="14" max="14" width="10.5703125" style="3" customWidth="1"/>
    <col min="15" max="15" width="7.42578125" style="3" customWidth="1"/>
    <col min="16" max="16" width="8.85546875" style="3" customWidth="1"/>
    <col min="17" max="17" width="9.7109375" style="3" customWidth="1"/>
    <col min="18" max="18" width="13" style="3" bestFit="1" customWidth="1"/>
    <col min="19" max="19" width="11" style="3" bestFit="1" customWidth="1"/>
    <col min="20" max="20" width="17" style="3" customWidth="1"/>
    <col min="21" max="21" width="9.7109375" style="3" customWidth="1"/>
    <col min="22" max="22" width="12.28515625" style="3" customWidth="1"/>
    <col min="23" max="23" width="11" style="3" customWidth="1"/>
    <col min="24" max="24" width="12.5703125" style="3" customWidth="1"/>
    <col min="25" max="25" width="20.7109375" style="3" customWidth="1"/>
    <col min="26" max="26" width="14.42578125" style="3" customWidth="1"/>
    <col min="27" max="16384" width="9.140625" style="3"/>
  </cols>
  <sheetData>
    <row r="1" spans="1:26" ht="32.25" customHeight="1" x14ac:dyDescent="0.25">
      <c r="A1" s="48" t="s">
        <v>2136</v>
      </c>
      <c r="B1" s="48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60.75" customHeight="1" x14ac:dyDescent="0.25">
      <c r="A2" s="46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4</v>
      </c>
      <c r="G2" s="46" t="s">
        <v>6</v>
      </c>
      <c r="H2" s="46" t="s">
        <v>548</v>
      </c>
      <c r="I2" s="46" t="s">
        <v>8</v>
      </c>
      <c r="J2" s="46" t="s">
        <v>9</v>
      </c>
      <c r="K2" s="46" t="s">
        <v>10</v>
      </c>
      <c r="L2" s="46" t="s">
        <v>11</v>
      </c>
      <c r="M2" s="46" t="s">
        <v>12</v>
      </c>
      <c r="N2" s="46" t="s">
        <v>13</v>
      </c>
      <c r="O2" s="46" t="s">
        <v>14</v>
      </c>
      <c r="P2" s="46" t="s">
        <v>15</v>
      </c>
      <c r="Q2" s="46" t="s">
        <v>16</v>
      </c>
      <c r="R2" s="46" t="s">
        <v>17</v>
      </c>
      <c r="S2" s="46" t="s">
        <v>547</v>
      </c>
      <c r="T2" s="46" t="s">
        <v>546</v>
      </c>
      <c r="U2" s="46" t="s">
        <v>20</v>
      </c>
      <c r="V2" s="46" t="s">
        <v>21</v>
      </c>
      <c r="W2" s="46" t="s">
        <v>22</v>
      </c>
      <c r="X2" s="46" t="s">
        <v>23</v>
      </c>
      <c r="Y2" s="46" t="s">
        <v>24</v>
      </c>
      <c r="Z2" s="46" t="s">
        <v>25</v>
      </c>
    </row>
    <row r="3" spans="1:26" ht="18.75" customHeight="1" x14ac:dyDescent="0.2">
      <c r="A3" s="96">
        <v>1</v>
      </c>
      <c r="B3" s="96" t="s">
        <v>26</v>
      </c>
      <c r="C3" s="96">
        <v>9103750703</v>
      </c>
      <c r="D3" s="97" t="s">
        <v>2137</v>
      </c>
      <c r="E3" s="98" t="s">
        <v>2138</v>
      </c>
      <c r="F3" s="97" t="s">
        <v>2139</v>
      </c>
      <c r="G3" s="68"/>
      <c r="H3" s="99" t="s">
        <v>2140</v>
      </c>
      <c r="I3" s="74"/>
      <c r="J3" s="75"/>
      <c r="K3" s="96" t="s">
        <v>211</v>
      </c>
      <c r="L3" s="68"/>
      <c r="M3" s="99" t="s">
        <v>303</v>
      </c>
      <c r="N3" s="100">
        <v>19.66</v>
      </c>
      <c r="O3" s="96" t="s">
        <v>34</v>
      </c>
      <c r="P3" s="96" t="s">
        <v>54</v>
      </c>
      <c r="Q3" s="96" t="s">
        <v>45</v>
      </c>
      <c r="R3" s="101">
        <v>57583.06</v>
      </c>
      <c r="S3" s="102">
        <v>67</v>
      </c>
      <c r="T3" s="101">
        <f>S3*R3</f>
        <v>3858065.02</v>
      </c>
      <c r="U3" s="103">
        <v>0.02</v>
      </c>
      <c r="V3" s="101">
        <f>T3*U3</f>
        <v>77161.300400000007</v>
      </c>
      <c r="W3" s="104">
        <v>1.4999999999999999E-2</v>
      </c>
      <c r="X3" s="101">
        <f>T3*W3</f>
        <v>57870.975299999998</v>
      </c>
      <c r="Y3" s="96" t="s">
        <v>1255</v>
      </c>
      <c r="Z3" s="96" t="s">
        <v>1222</v>
      </c>
    </row>
    <row r="4" spans="1:26" ht="18.75" customHeight="1" x14ac:dyDescent="0.2">
      <c r="A4" s="96">
        <v>2</v>
      </c>
      <c r="B4" s="96" t="s">
        <v>26</v>
      </c>
      <c r="C4" s="96" t="s">
        <v>2141</v>
      </c>
      <c r="D4" s="97" t="s">
        <v>2137</v>
      </c>
      <c r="E4" s="98" t="s">
        <v>2138</v>
      </c>
      <c r="F4" s="97" t="s">
        <v>2139</v>
      </c>
      <c r="G4" s="68"/>
      <c r="H4" s="99" t="s">
        <v>2140</v>
      </c>
      <c r="I4" s="68"/>
      <c r="J4" s="75"/>
      <c r="K4" s="96" t="s">
        <v>211</v>
      </c>
      <c r="L4" s="68"/>
      <c r="M4" s="99" t="s">
        <v>303</v>
      </c>
      <c r="N4" s="100">
        <v>19.649999999999999</v>
      </c>
      <c r="O4" s="96" t="s">
        <v>34</v>
      </c>
      <c r="P4" s="96" t="s">
        <v>54</v>
      </c>
      <c r="Q4" s="96" t="s">
        <v>45</v>
      </c>
      <c r="R4" s="101">
        <v>57553.72</v>
      </c>
      <c r="S4" s="102">
        <v>67</v>
      </c>
      <c r="T4" s="101">
        <f t="shared" ref="T4:T67" si="0">S4*R4</f>
        <v>3856099.24</v>
      </c>
      <c r="U4" s="103">
        <v>0.02</v>
      </c>
      <c r="V4" s="101">
        <f t="shared" ref="V4:V67" si="1">T4*U4</f>
        <v>77121.984800000006</v>
      </c>
      <c r="W4" s="104">
        <v>1.4999999999999999E-2</v>
      </c>
      <c r="X4" s="101">
        <f t="shared" ref="X4:X67" si="2">T4*W4</f>
        <v>57841.488600000004</v>
      </c>
      <c r="Y4" s="96" t="s">
        <v>1255</v>
      </c>
      <c r="Z4" s="96" t="s">
        <v>1222</v>
      </c>
    </row>
    <row r="5" spans="1:26" ht="18.75" customHeight="1" x14ac:dyDescent="0.2">
      <c r="A5" s="96">
        <v>3</v>
      </c>
      <c r="B5" s="96" t="s">
        <v>26</v>
      </c>
      <c r="C5" s="96" t="s">
        <v>2142</v>
      </c>
      <c r="D5" s="97" t="s">
        <v>2143</v>
      </c>
      <c r="E5" s="98" t="s">
        <v>2144</v>
      </c>
      <c r="F5" s="97" t="s">
        <v>2145</v>
      </c>
      <c r="G5" s="68"/>
      <c r="H5" s="99" t="s">
        <v>2146</v>
      </c>
      <c r="I5" s="68"/>
      <c r="J5" s="74"/>
      <c r="K5" s="96" t="s">
        <v>31</v>
      </c>
      <c r="L5" s="68"/>
      <c r="M5" s="99" t="s">
        <v>44</v>
      </c>
      <c r="N5" s="100">
        <v>7</v>
      </c>
      <c r="O5" s="96" t="s">
        <v>34</v>
      </c>
      <c r="P5" s="96" t="s">
        <v>54</v>
      </c>
      <c r="Q5" s="96" t="s">
        <v>45</v>
      </c>
      <c r="R5" s="101">
        <v>9302.4599999999991</v>
      </c>
      <c r="S5" s="102">
        <v>67</v>
      </c>
      <c r="T5" s="101">
        <f t="shared" si="0"/>
        <v>623264.81999999995</v>
      </c>
      <c r="U5" s="103">
        <v>0.02</v>
      </c>
      <c r="V5" s="101">
        <f t="shared" si="1"/>
        <v>12465.296399999999</v>
      </c>
      <c r="W5" s="104">
        <v>1.4999999999999999E-2</v>
      </c>
      <c r="X5" s="101">
        <f t="shared" si="2"/>
        <v>9348.9722999999994</v>
      </c>
      <c r="Y5" s="96" t="s">
        <v>1152</v>
      </c>
      <c r="Z5" s="96" t="s">
        <v>1222</v>
      </c>
    </row>
    <row r="6" spans="1:26" ht="18.75" customHeight="1" x14ac:dyDescent="0.2">
      <c r="A6" s="96">
        <v>4</v>
      </c>
      <c r="B6" s="96" t="s">
        <v>26</v>
      </c>
      <c r="C6" s="96" t="s">
        <v>2142</v>
      </c>
      <c r="D6" s="97" t="s">
        <v>2143</v>
      </c>
      <c r="E6" s="98" t="s">
        <v>2144</v>
      </c>
      <c r="F6" s="97" t="s">
        <v>2145</v>
      </c>
      <c r="G6" s="68"/>
      <c r="H6" s="99" t="s">
        <v>2146</v>
      </c>
      <c r="I6" s="68"/>
      <c r="J6" s="74"/>
      <c r="K6" s="96" t="s">
        <v>58</v>
      </c>
      <c r="L6" s="68"/>
      <c r="M6" s="99" t="s">
        <v>59</v>
      </c>
      <c r="N6" s="100">
        <v>1</v>
      </c>
      <c r="O6" s="96" t="s">
        <v>34</v>
      </c>
      <c r="P6" s="96" t="s">
        <v>54</v>
      </c>
      <c r="Q6" s="96" t="s">
        <v>45</v>
      </c>
      <c r="R6" s="101">
        <v>1378.9</v>
      </c>
      <c r="S6" s="102">
        <v>67</v>
      </c>
      <c r="T6" s="101">
        <f t="shared" si="0"/>
        <v>92386.3</v>
      </c>
      <c r="U6" s="103">
        <v>0.02</v>
      </c>
      <c r="V6" s="101">
        <f t="shared" si="1"/>
        <v>1847.7260000000001</v>
      </c>
      <c r="W6" s="104">
        <v>1.4999999999999999E-2</v>
      </c>
      <c r="X6" s="101">
        <f t="shared" si="2"/>
        <v>1385.7945</v>
      </c>
      <c r="Y6" s="96" t="s">
        <v>1152</v>
      </c>
      <c r="Z6" s="96" t="s">
        <v>1222</v>
      </c>
    </row>
    <row r="7" spans="1:26" ht="18.75" customHeight="1" x14ac:dyDescent="0.2">
      <c r="A7" s="96">
        <v>5</v>
      </c>
      <c r="B7" s="96" t="s">
        <v>26</v>
      </c>
      <c r="C7" s="96" t="s">
        <v>2142</v>
      </c>
      <c r="D7" s="97" t="s">
        <v>2143</v>
      </c>
      <c r="E7" s="98" t="s">
        <v>2144</v>
      </c>
      <c r="F7" s="97" t="s">
        <v>2145</v>
      </c>
      <c r="G7" s="68"/>
      <c r="H7" s="99" t="s">
        <v>2146</v>
      </c>
      <c r="I7" s="68"/>
      <c r="J7" s="74"/>
      <c r="K7" s="96" t="s">
        <v>58</v>
      </c>
      <c r="L7" s="68"/>
      <c r="M7" s="99" t="s">
        <v>99</v>
      </c>
      <c r="N7" s="100">
        <v>8</v>
      </c>
      <c r="O7" s="96" t="s">
        <v>34</v>
      </c>
      <c r="P7" s="96" t="s">
        <v>54</v>
      </c>
      <c r="Q7" s="96" t="s">
        <v>45</v>
      </c>
      <c r="R7" s="101">
        <v>11751.02</v>
      </c>
      <c r="S7" s="102">
        <v>67</v>
      </c>
      <c r="T7" s="101">
        <f t="shared" si="0"/>
        <v>787318.34000000008</v>
      </c>
      <c r="U7" s="103">
        <v>0.02</v>
      </c>
      <c r="V7" s="101">
        <f t="shared" si="1"/>
        <v>15746.366800000002</v>
      </c>
      <c r="W7" s="104">
        <v>1.4999999999999999E-2</v>
      </c>
      <c r="X7" s="101">
        <f t="shared" si="2"/>
        <v>11809.775100000001</v>
      </c>
      <c r="Y7" s="96" t="s">
        <v>1152</v>
      </c>
      <c r="Z7" s="96" t="s">
        <v>1222</v>
      </c>
    </row>
    <row r="8" spans="1:26" ht="18.75" customHeight="1" x14ac:dyDescent="0.2">
      <c r="A8" s="96">
        <v>6</v>
      </c>
      <c r="B8" s="96" t="s">
        <v>26</v>
      </c>
      <c r="C8" s="96" t="s">
        <v>2147</v>
      </c>
      <c r="D8" s="97" t="s">
        <v>2143</v>
      </c>
      <c r="E8" s="98" t="s">
        <v>2104</v>
      </c>
      <c r="F8" s="97" t="s">
        <v>2148</v>
      </c>
      <c r="G8" s="68"/>
      <c r="H8" s="99" t="s">
        <v>170</v>
      </c>
      <c r="I8" s="68"/>
      <c r="J8" s="75"/>
      <c r="K8" s="96" t="s">
        <v>31</v>
      </c>
      <c r="L8" s="68"/>
      <c r="M8" s="99" t="s">
        <v>44</v>
      </c>
      <c r="N8" s="100">
        <v>16</v>
      </c>
      <c r="O8" s="96" t="s">
        <v>34</v>
      </c>
      <c r="P8" s="96" t="s">
        <v>35</v>
      </c>
      <c r="Q8" s="96" t="s">
        <v>36</v>
      </c>
      <c r="R8" s="101">
        <v>1458974</v>
      </c>
      <c r="S8" s="102">
        <v>1</v>
      </c>
      <c r="T8" s="101">
        <f t="shared" si="0"/>
        <v>1458974</v>
      </c>
      <c r="U8" s="103">
        <v>0.02</v>
      </c>
      <c r="V8" s="101">
        <f>T8*U8</f>
        <v>29179.48</v>
      </c>
      <c r="W8" s="104">
        <v>1.4999999999999999E-2</v>
      </c>
      <c r="X8" s="101">
        <f>T8*W8</f>
        <v>21884.61</v>
      </c>
      <c r="Y8" s="96" t="s">
        <v>1108</v>
      </c>
      <c r="Z8" s="96" t="s">
        <v>1222</v>
      </c>
    </row>
    <row r="9" spans="1:26" ht="18.75" customHeight="1" x14ac:dyDescent="0.2">
      <c r="A9" s="96">
        <v>7</v>
      </c>
      <c r="B9" s="96" t="s">
        <v>26</v>
      </c>
      <c r="C9" s="96" t="s">
        <v>2149</v>
      </c>
      <c r="D9" s="97" t="s">
        <v>2143</v>
      </c>
      <c r="E9" s="98" t="s">
        <v>2150</v>
      </c>
      <c r="F9" s="97" t="s">
        <v>2151</v>
      </c>
      <c r="G9" s="68"/>
      <c r="H9" s="99" t="s">
        <v>170</v>
      </c>
      <c r="I9" s="68"/>
      <c r="J9" s="75"/>
      <c r="K9" s="96" t="s">
        <v>31</v>
      </c>
      <c r="L9" s="68"/>
      <c r="M9" s="99" t="s">
        <v>44</v>
      </c>
      <c r="N9" s="100">
        <v>16</v>
      </c>
      <c r="O9" s="96" t="s">
        <v>34</v>
      </c>
      <c r="P9" s="96" t="s">
        <v>35</v>
      </c>
      <c r="Q9" s="96" t="s">
        <v>36</v>
      </c>
      <c r="R9" s="101">
        <v>1458974</v>
      </c>
      <c r="S9" s="102">
        <v>1</v>
      </c>
      <c r="T9" s="101">
        <f t="shared" si="0"/>
        <v>1458974</v>
      </c>
      <c r="U9" s="103">
        <v>0.02</v>
      </c>
      <c r="V9" s="101">
        <f t="shared" si="1"/>
        <v>29179.48</v>
      </c>
      <c r="W9" s="104">
        <v>1.4999999999999999E-2</v>
      </c>
      <c r="X9" s="101">
        <f t="shared" si="2"/>
        <v>21884.61</v>
      </c>
      <c r="Y9" s="96" t="s">
        <v>1108</v>
      </c>
      <c r="Z9" s="96" t="s">
        <v>1222</v>
      </c>
    </row>
    <row r="10" spans="1:26" ht="18.75" customHeight="1" x14ac:dyDescent="0.2">
      <c r="A10" s="96">
        <v>8</v>
      </c>
      <c r="B10" s="96" t="s">
        <v>26</v>
      </c>
      <c r="C10" s="96" t="s">
        <v>2149</v>
      </c>
      <c r="D10" s="97" t="s">
        <v>2143</v>
      </c>
      <c r="E10" s="98" t="s">
        <v>2150</v>
      </c>
      <c r="F10" s="97" t="s">
        <v>2151</v>
      </c>
      <c r="G10" s="68"/>
      <c r="H10" s="99" t="s">
        <v>170</v>
      </c>
      <c r="I10" s="68"/>
      <c r="J10" s="75"/>
      <c r="K10" s="96" t="s">
        <v>31</v>
      </c>
      <c r="L10" s="68"/>
      <c r="M10" s="99" t="s">
        <v>44</v>
      </c>
      <c r="N10" s="100">
        <v>16</v>
      </c>
      <c r="O10" s="96" t="s">
        <v>34</v>
      </c>
      <c r="P10" s="96" t="s">
        <v>35</v>
      </c>
      <c r="Q10" s="96" t="s">
        <v>36</v>
      </c>
      <c r="R10" s="101">
        <v>1458974</v>
      </c>
      <c r="S10" s="102">
        <v>1</v>
      </c>
      <c r="T10" s="101">
        <f t="shared" si="0"/>
        <v>1458974</v>
      </c>
      <c r="U10" s="103">
        <v>0.02</v>
      </c>
      <c r="V10" s="101">
        <f t="shared" si="1"/>
        <v>29179.48</v>
      </c>
      <c r="W10" s="104">
        <v>1.4999999999999999E-2</v>
      </c>
      <c r="X10" s="101">
        <f t="shared" si="2"/>
        <v>21884.61</v>
      </c>
      <c r="Y10" s="96" t="s">
        <v>1108</v>
      </c>
      <c r="Z10" s="96" t="s">
        <v>1222</v>
      </c>
    </row>
    <row r="11" spans="1:26" ht="18.75" customHeight="1" x14ac:dyDescent="0.2">
      <c r="A11" s="96">
        <v>9</v>
      </c>
      <c r="B11" s="96" t="s">
        <v>26</v>
      </c>
      <c r="C11" s="96" t="s">
        <v>2149</v>
      </c>
      <c r="D11" s="97" t="s">
        <v>2143</v>
      </c>
      <c r="E11" s="98" t="s">
        <v>2150</v>
      </c>
      <c r="F11" s="97" t="s">
        <v>2151</v>
      </c>
      <c r="G11" s="68"/>
      <c r="H11" s="99" t="s">
        <v>170</v>
      </c>
      <c r="I11" s="68"/>
      <c r="J11" s="75"/>
      <c r="K11" s="96" t="s">
        <v>31</v>
      </c>
      <c r="L11" s="68"/>
      <c r="M11" s="99" t="s">
        <v>44</v>
      </c>
      <c r="N11" s="100">
        <v>16</v>
      </c>
      <c r="O11" s="96" t="s">
        <v>34</v>
      </c>
      <c r="P11" s="96" t="s">
        <v>35</v>
      </c>
      <c r="Q11" s="96" t="s">
        <v>36</v>
      </c>
      <c r="R11" s="101">
        <v>1458974</v>
      </c>
      <c r="S11" s="102">
        <v>1</v>
      </c>
      <c r="T11" s="101">
        <f t="shared" si="0"/>
        <v>1458974</v>
      </c>
      <c r="U11" s="103">
        <v>0.02</v>
      </c>
      <c r="V11" s="101">
        <f t="shared" si="1"/>
        <v>29179.48</v>
      </c>
      <c r="W11" s="104">
        <v>1.4999999999999999E-2</v>
      </c>
      <c r="X11" s="101">
        <f t="shared" si="2"/>
        <v>21884.61</v>
      </c>
      <c r="Y11" s="96" t="s">
        <v>1108</v>
      </c>
      <c r="Z11" s="96" t="s">
        <v>1222</v>
      </c>
    </row>
    <row r="12" spans="1:26" ht="18.75" customHeight="1" x14ac:dyDescent="0.2">
      <c r="A12" s="96">
        <v>10</v>
      </c>
      <c r="B12" s="96" t="s">
        <v>26</v>
      </c>
      <c r="C12" s="96" t="s">
        <v>2152</v>
      </c>
      <c r="D12" s="97" t="s">
        <v>2153</v>
      </c>
      <c r="E12" s="98" t="s">
        <v>2154</v>
      </c>
      <c r="F12" s="97" t="s">
        <v>2151</v>
      </c>
      <c r="G12" s="68"/>
      <c r="H12" s="99" t="s">
        <v>62</v>
      </c>
      <c r="I12" s="68"/>
      <c r="J12" s="68"/>
      <c r="K12" s="96" t="s">
        <v>58</v>
      </c>
      <c r="L12" s="68"/>
      <c r="M12" s="99" t="s">
        <v>59</v>
      </c>
      <c r="N12" s="100">
        <v>12</v>
      </c>
      <c r="O12" s="96" t="s">
        <v>34</v>
      </c>
      <c r="P12" s="96" t="s">
        <v>35</v>
      </c>
      <c r="Q12" s="96" t="s">
        <v>45</v>
      </c>
      <c r="R12" s="101">
        <v>17070</v>
      </c>
      <c r="S12" s="102">
        <v>67</v>
      </c>
      <c r="T12" s="101">
        <f t="shared" si="0"/>
        <v>1143690</v>
      </c>
      <c r="U12" s="103">
        <v>0.02</v>
      </c>
      <c r="V12" s="101">
        <f t="shared" si="1"/>
        <v>22873.8</v>
      </c>
      <c r="W12" s="104">
        <v>1.4999999999999999E-2</v>
      </c>
      <c r="X12" s="101">
        <f t="shared" si="2"/>
        <v>17155.349999999999</v>
      </c>
      <c r="Y12" s="96" t="s">
        <v>1371</v>
      </c>
      <c r="Z12" s="96" t="s">
        <v>1222</v>
      </c>
    </row>
    <row r="13" spans="1:26" ht="18.75" customHeight="1" x14ac:dyDescent="0.2">
      <c r="A13" s="96">
        <v>11</v>
      </c>
      <c r="B13" s="96" t="s">
        <v>26</v>
      </c>
      <c r="C13" s="96" t="s">
        <v>2152</v>
      </c>
      <c r="D13" s="97" t="s">
        <v>2153</v>
      </c>
      <c r="E13" s="98" t="s">
        <v>2154</v>
      </c>
      <c r="F13" s="97" t="s">
        <v>2151</v>
      </c>
      <c r="G13" s="68"/>
      <c r="H13" s="99" t="s">
        <v>62</v>
      </c>
      <c r="I13" s="68"/>
      <c r="J13" s="74"/>
      <c r="K13" s="96" t="s">
        <v>58</v>
      </c>
      <c r="L13" s="68"/>
      <c r="M13" s="99" t="s">
        <v>59</v>
      </c>
      <c r="N13" s="100">
        <v>12</v>
      </c>
      <c r="O13" s="96" t="s">
        <v>34</v>
      </c>
      <c r="P13" s="96" t="s">
        <v>35</v>
      </c>
      <c r="Q13" s="96" t="s">
        <v>45</v>
      </c>
      <c r="R13" s="101">
        <v>17070</v>
      </c>
      <c r="S13" s="102">
        <v>67</v>
      </c>
      <c r="T13" s="101">
        <f t="shared" si="0"/>
        <v>1143690</v>
      </c>
      <c r="U13" s="103">
        <v>0.02</v>
      </c>
      <c r="V13" s="101">
        <f t="shared" si="1"/>
        <v>22873.8</v>
      </c>
      <c r="W13" s="104">
        <v>1.4999999999999999E-2</v>
      </c>
      <c r="X13" s="101">
        <f t="shared" si="2"/>
        <v>17155.349999999999</v>
      </c>
      <c r="Y13" s="96" t="s">
        <v>1371</v>
      </c>
      <c r="Z13" s="96" t="s">
        <v>1222</v>
      </c>
    </row>
    <row r="14" spans="1:26" ht="18.75" customHeight="1" x14ac:dyDescent="0.2">
      <c r="A14" s="96">
        <v>12</v>
      </c>
      <c r="B14" s="96" t="s">
        <v>26</v>
      </c>
      <c r="C14" s="96" t="s">
        <v>2155</v>
      </c>
      <c r="D14" s="97" t="s">
        <v>2153</v>
      </c>
      <c r="E14" s="98" t="s">
        <v>2156</v>
      </c>
      <c r="F14" s="97" t="s">
        <v>2151</v>
      </c>
      <c r="G14" s="68"/>
      <c r="H14" s="99" t="s">
        <v>84</v>
      </c>
      <c r="I14" s="68"/>
      <c r="J14" s="74"/>
      <c r="K14" s="96" t="s">
        <v>31</v>
      </c>
      <c r="L14" s="68"/>
      <c r="M14" s="99" t="s">
        <v>204</v>
      </c>
      <c r="N14" s="100">
        <v>20</v>
      </c>
      <c r="O14" s="96" t="s">
        <v>34</v>
      </c>
      <c r="P14" s="96" t="s">
        <v>54</v>
      </c>
      <c r="Q14" s="96" t="s">
        <v>45</v>
      </c>
      <c r="R14" s="101">
        <v>27270.6</v>
      </c>
      <c r="S14" s="102">
        <v>67</v>
      </c>
      <c r="T14" s="101">
        <f t="shared" si="0"/>
        <v>1827130.2</v>
      </c>
      <c r="U14" s="103">
        <v>0.02</v>
      </c>
      <c r="V14" s="101">
        <f t="shared" si="1"/>
        <v>36542.603999999999</v>
      </c>
      <c r="W14" s="104">
        <v>1.4999999999999999E-2</v>
      </c>
      <c r="X14" s="101">
        <f t="shared" si="2"/>
        <v>27406.952999999998</v>
      </c>
      <c r="Y14" s="96" t="s">
        <v>86</v>
      </c>
      <c r="Z14" s="96" t="s">
        <v>1294</v>
      </c>
    </row>
    <row r="15" spans="1:26" ht="18.75" customHeight="1" x14ac:dyDescent="0.2">
      <c r="A15" s="96">
        <v>13</v>
      </c>
      <c r="B15" s="96" t="s">
        <v>26</v>
      </c>
      <c r="C15" s="96" t="s">
        <v>2157</v>
      </c>
      <c r="D15" s="97" t="s">
        <v>2137</v>
      </c>
      <c r="E15" s="98" t="s">
        <v>2158</v>
      </c>
      <c r="F15" s="97" t="s">
        <v>2151</v>
      </c>
      <c r="G15" s="68"/>
      <c r="H15" s="99" t="s">
        <v>84</v>
      </c>
      <c r="I15" s="68"/>
      <c r="J15" s="75"/>
      <c r="K15" s="96" t="s">
        <v>245</v>
      </c>
      <c r="L15" s="68"/>
      <c r="M15" s="99" t="s">
        <v>651</v>
      </c>
      <c r="N15" s="100">
        <v>19.77</v>
      </c>
      <c r="O15" s="96" t="s">
        <v>34</v>
      </c>
      <c r="P15" s="96" t="s">
        <v>54</v>
      </c>
      <c r="Q15" s="96" t="s">
        <v>45</v>
      </c>
      <c r="R15" s="101">
        <v>14552.76</v>
      </c>
      <c r="S15" s="102">
        <v>67</v>
      </c>
      <c r="T15" s="101">
        <f t="shared" si="0"/>
        <v>975034.92</v>
      </c>
      <c r="U15" s="103">
        <v>0.02</v>
      </c>
      <c r="V15" s="101">
        <f t="shared" si="1"/>
        <v>19500.698400000001</v>
      </c>
      <c r="W15" s="104">
        <v>1.4999999999999999E-2</v>
      </c>
      <c r="X15" s="101">
        <f t="shared" si="2"/>
        <v>14625.523800000001</v>
      </c>
      <c r="Y15" s="96" t="s">
        <v>86</v>
      </c>
      <c r="Z15" s="96" t="s">
        <v>1294</v>
      </c>
    </row>
    <row r="16" spans="1:26" ht="18.75" customHeight="1" x14ac:dyDescent="0.2">
      <c r="A16" s="96">
        <v>14</v>
      </c>
      <c r="B16" s="96" t="s">
        <v>26</v>
      </c>
      <c r="C16" s="96" t="s">
        <v>2159</v>
      </c>
      <c r="D16" s="97" t="s">
        <v>2137</v>
      </c>
      <c r="E16" s="98" t="s">
        <v>2160</v>
      </c>
      <c r="F16" s="97" t="s">
        <v>2161</v>
      </c>
      <c r="G16" s="68"/>
      <c r="H16" s="99" t="s">
        <v>84</v>
      </c>
      <c r="I16" s="68"/>
      <c r="J16" s="75"/>
      <c r="K16" s="96" t="s">
        <v>245</v>
      </c>
      <c r="L16" s="68"/>
      <c r="M16" s="99" t="s">
        <v>651</v>
      </c>
      <c r="N16" s="100">
        <v>19.8</v>
      </c>
      <c r="O16" s="96" t="s">
        <v>34</v>
      </c>
      <c r="P16" s="96" t="s">
        <v>54</v>
      </c>
      <c r="Q16" s="96" t="s">
        <v>45</v>
      </c>
      <c r="R16" s="101">
        <v>14580.3</v>
      </c>
      <c r="S16" s="102">
        <v>67</v>
      </c>
      <c r="T16" s="101">
        <f t="shared" si="0"/>
        <v>976880.1</v>
      </c>
      <c r="U16" s="103">
        <v>0.02</v>
      </c>
      <c r="V16" s="101">
        <f t="shared" si="1"/>
        <v>19537.601999999999</v>
      </c>
      <c r="W16" s="104">
        <v>1.4999999999999999E-2</v>
      </c>
      <c r="X16" s="101">
        <f t="shared" si="2"/>
        <v>14653.201499999999</v>
      </c>
      <c r="Y16" s="96" t="s">
        <v>86</v>
      </c>
      <c r="Z16" s="96" t="s">
        <v>1294</v>
      </c>
    </row>
    <row r="17" spans="1:26" ht="18.75" customHeight="1" x14ac:dyDescent="0.2">
      <c r="A17" s="96">
        <v>15</v>
      </c>
      <c r="B17" s="96" t="s">
        <v>26</v>
      </c>
      <c r="C17" s="96" t="s">
        <v>2162</v>
      </c>
      <c r="D17" s="97" t="s">
        <v>2163</v>
      </c>
      <c r="E17" s="98" t="s">
        <v>2164</v>
      </c>
      <c r="F17" s="97" t="s">
        <v>2151</v>
      </c>
      <c r="G17" s="68"/>
      <c r="H17" s="99" t="s">
        <v>84</v>
      </c>
      <c r="I17" s="74"/>
      <c r="J17" s="75"/>
      <c r="K17" s="96" t="s">
        <v>58</v>
      </c>
      <c r="L17" s="68"/>
      <c r="M17" s="99" t="s">
        <v>909</v>
      </c>
      <c r="N17" s="100">
        <v>18.143999999999998</v>
      </c>
      <c r="O17" s="96" t="s">
        <v>34</v>
      </c>
      <c r="P17" s="96" t="s">
        <v>54</v>
      </c>
      <c r="Q17" s="96" t="s">
        <v>45</v>
      </c>
      <c r="R17" s="101">
        <v>24482.95</v>
      </c>
      <c r="S17" s="102">
        <v>67</v>
      </c>
      <c r="T17" s="101">
        <f t="shared" si="0"/>
        <v>1640357.6500000001</v>
      </c>
      <c r="U17" s="103">
        <v>0.02</v>
      </c>
      <c r="V17" s="101">
        <f t="shared" si="1"/>
        <v>32807.153000000006</v>
      </c>
      <c r="W17" s="104">
        <v>1.4999999999999999E-2</v>
      </c>
      <c r="X17" s="101">
        <f>T17*W17</f>
        <v>24605.364750000001</v>
      </c>
      <c r="Y17" s="96" t="s">
        <v>86</v>
      </c>
      <c r="Z17" s="96" t="s">
        <v>1294</v>
      </c>
    </row>
    <row r="18" spans="1:26" ht="18.75" customHeight="1" x14ac:dyDescent="0.2">
      <c r="A18" s="96">
        <v>16</v>
      </c>
      <c r="B18" s="96" t="s">
        <v>26</v>
      </c>
      <c r="C18" s="96" t="s">
        <v>2165</v>
      </c>
      <c r="D18" s="97" t="s">
        <v>2163</v>
      </c>
      <c r="E18" s="98" t="s">
        <v>2166</v>
      </c>
      <c r="F18" s="97" t="s">
        <v>2161</v>
      </c>
      <c r="G18" s="68"/>
      <c r="H18" s="99" t="s">
        <v>84</v>
      </c>
      <c r="I18" s="74"/>
      <c r="J18" s="75"/>
      <c r="K18" s="96" t="s">
        <v>58</v>
      </c>
      <c r="L18" s="68"/>
      <c r="M18" s="99" t="s">
        <v>909</v>
      </c>
      <c r="N18" s="100">
        <v>18.143999999999998</v>
      </c>
      <c r="O18" s="96" t="s">
        <v>34</v>
      </c>
      <c r="P18" s="96" t="s">
        <v>54</v>
      </c>
      <c r="Q18" s="96" t="s">
        <v>45</v>
      </c>
      <c r="R18" s="101">
        <v>24482.95</v>
      </c>
      <c r="S18" s="102">
        <v>67</v>
      </c>
      <c r="T18" s="101">
        <f t="shared" si="0"/>
        <v>1640357.6500000001</v>
      </c>
      <c r="U18" s="103">
        <v>0.02</v>
      </c>
      <c r="V18" s="101">
        <f t="shared" si="1"/>
        <v>32807.153000000006</v>
      </c>
      <c r="W18" s="104">
        <v>1.4999999999999999E-2</v>
      </c>
      <c r="X18" s="101">
        <f t="shared" si="2"/>
        <v>24605.364750000001</v>
      </c>
      <c r="Y18" s="96" t="s">
        <v>86</v>
      </c>
      <c r="Z18" s="96" t="s">
        <v>1294</v>
      </c>
    </row>
    <row r="19" spans="1:26" ht="18.75" customHeight="1" x14ac:dyDescent="0.2">
      <c r="A19" s="96">
        <v>17</v>
      </c>
      <c r="B19" s="96" t="s">
        <v>26</v>
      </c>
      <c r="C19" s="96" t="s">
        <v>2167</v>
      </c>
      <c r="D19" s="97" t="s">
        <v>2168</v>
      </c>
      <c r="E19" s="98" t="s">
        <v>2169</v>
      </c>
      <c r="F19" s="97" t="s">
        <v>2161</v>
      </c>
      <c r="G19" s="68"/>
      <c r="H19" s="99" t="s">
        <v>882</v>
      </c>
      <c r="I19" s="68"/>
      <c r="J19" s="75"/>
      <c r="K19" s="96" t="s">
        <v>58</v>
      </c>
      <c r="L19" s="68"/>
      <c r="M19" s="99" t="s">
        <v>453</v>
      </c>
      <c r="N19" s="100">
        <v>3.6</v>
      </c>
      <c r="O19" s="96" t="s">
        <v>34</v>
      </c>
      <c r="P19" s="96" t="s">
        <v>70</v>
      </c>
      <c r="Q19" s="96" t="s">
        <v>45</v>
      </c>
      <c r="R19" s="101">
        <v>5112</v>
      </c>
      <c r="S19" s="102">
        <v>67</v>
      </c>
      <c r="T19" s="101">
        <f t="shared" si="0"/>
        <v>342504</v>
      </c>
      <c r="U19" s="103">
        <v>0.02</v>
      </c>
      <c r="V19" s="101">
        <f t="shared" si="1"/>
        <v>6850.08</v>
      </c>
      <c r="W19" s="104">
        <v>1.4999999999999999E-2</v>
      </c>
      <c r="X19" s="101">
        <f>T19*W19</f>
        <v>5137.5599999999995</v>
      </c>
      <c r="Y19" s="96" t="s">
        <v>991</v>
      </c>
      <c r="Z19" s="96" t="s">
        <v>1294</v>
      </c>
    </row>
    <row r="20" spans="1:26" ht="18.75" customHeight="1" x14ac:dyDescent="0.2">
      <c r="A20" s="96">
        <v>18</v>
      </c>
      <c r="B20" s="96" t="s">
        <v>26</v>
      </c>
      <c r="C20" s="96" t="s">
        <v>2170</v>
      </c>
      <c r="D20" s="97" t="s">
        <v>2143</v>
      </c>
      <c r="E20" s="98" t="s">
        <v>2171</v>
      </c>
      <c r="F20" s="97" t="s">
        <v>2161</v>
      </c>
      <c r="G20" s="68"/>
      <c r="H20" s="99" t="s">
        <v>290</v>
      </c>
      <c r="I20" s="68"/>
      <c r="J20" s="75"/>
      <c r="K20" s="96" t="s">
        <v>31</v>
      </c>
      <c r="L20" s="68"/>
      <c r="M20" s="99" t="s">
        <v>33</v>
      </c>
      <c r="N20" s="100">
        <v>18.97</v>
      </c>
      <c r="O20" s="96" t="s">
        <v>34</v>
      </c>
      <c r="P20" s="96" t="s">
        <v>35</v>
      </c>
      <c r="Q20" s="96" t="s">
        <v>36</v>
      </c>
      <c r="R20" s="101">
        <v>2188711.94</v>
      </c>
      <c r="S20" s="102">
        <v>1</v>
      </c>
      <c r="T20" s="101">
        <f t="shared" si="0"/>
        <v>2188711.94</v>
      </c>
      <c r="U20" s="103">
        <v>0.02</v>
      </c>
      <c r="V20" s="101">
        <f t="shared" si="1"/>
        <v>43774.238799999999</v>
      </c>
      <c r="W20" s="104">
        <v>1.4999999999999999E-2</v>
      </c>
      <c r="X20" s="101">
        <f t="shared" si="2"/>
        <v>32830.679100000001</v>
      </c>
      <c r="Y20" s="96" t="s">
        <v>1108</v>
      </c>
      <c r="Z20" s="96" t="s">
        <v>1222</v>
      </c>
    </row>
    <row r="21" spans="1:26" ht="18.75" customHeight="1" x14ac:dyDescent="0.2">
      <c r="A21" s="96">
        <v>19</v>
      </c>
      <c r="B21" s="96" t="s">
        <v>26</v>
      </c>
      <c r="C21" s="96" t="s">
        <v>2170</v>
      </c>
      <c r="D21" s="97" t="s">
        <v>2143</v>
      </c>
      <c r="E21" s="98" t="s">
        <v>2171</v>
      </c>
      <c r="F21" s="97" t="s">
        <v>2161</v>
      </c>
      <c r="G21" s="68"/>
      <c r="H21" s="99" t="s">
        <v>290</v>
      </c>
      <c r="I21" s="68"/>
      <c r="J21" s="75"/>
      <c r="K21" s="96" t="s">
        <v>31</v>
      </c>
      <c r="L21" s="68"/>
      <c r="M21" s="99" t="s">
        <v>33</v>
      </c>
      <c r="N21" s="100">
        <v>19.010000000000002</v>
      </c>
      <c r="O21" s="96" t="s">
        <v>34</v>
      </c>
      <c r="P21" s="96" t="s">
        <v>35</v>
      </c>
      <c r="Q21" s="96" t="s">
        <v>36</v>
      </c>
      <c r="R21" s="101">
        <v>2193380.02</v>
      </c>
      <c r="S21" s="102">
        <v>1</v>
      </c>
      <c r="T21" s="101">
        <f t="shared" si="0"/>
        <v>2193380.02</v>
      </c>
      <c r="U21" s="103">
        <v>0.02</v>
      </c>
      <c r="V21" s="101">
        <f t="shared" si="1"/>
        <v>43867.600400000003</v>
      </c>
      <c r="W21" s="104">
        <v>1.4999999999999999E-2</v>
      </c>
      <c r="X21" s="101">
        <f t="shared" si="2"/>
        <v>32900.700299999997</v>
      </c>
      <c r="Y21" s="96" t="s">
        <v>1108</v>
      </c>
      <c r="Z21" s="96" t="s">
        <v>1222</v>
      </c>
    </row>
    <row r="22" spans="1:26" ht="18.75" customHeight="1" x14ac:dyDescent="0.2">
      <c r="A22" s="96">
        <v>20</v>
      </c>
      <c r="B22" s="96" t="s">
        <v>26</v>
      </c>
      <c r="C22" s="96" t="s">
        <v>2170</v>
      </c>
      <c r="D22" s="97" t="s">
        <v>2143</v>
      </c>
      <c r="E22" s="98" t="s">
        <v>2171</v>
      </c>
      <c r="F22" s="97" t="s">
        <v>2161</v>
      </c>
      <c r="G22" s="68"/>
      <c r="H22" s="99" t="s">
        <v>290</v>
      </c>
      <c r="I22" s="68"/>
      <c r="J22" s="75"/>
      <c r="K22" s="96" t="s">
        <v>31</v>
      </c>
      <c r="L22" s="68"/>
      <c r="M22" s="99" t="s">
        <v>33</v>
      </c>
      <c r="N22" s="100">
        <v>18.829999999999998</v>
      </c>
      <c r="O22" s="96" t="s">
        <v>34</v>
      </c>
      <c r="P22" s="96" t="s">
        <v>35</v>
      </c>
      <c r="Q22" s="96" t="s">
        <v>36</v>
      </c>
      <c r="R22" s="101">
        <v>2172373.66</v>
      </c>
      <c r="S22" s="102">
        <v>1</v>
      </c>
      <c r="T22" s="101">
        <f t="shared" si="0"/>
        <v>2172373.66</v>
      </c>
      <c r="U22" s="103">
        <v>0.02</v>
      </c>
      <c r="V22" s="101">
        <f t="shared" si="1"/>
        <v>43447.4732</v>
      </c>
      <c r="W22" s="104">
        <v>1.4999999999999999E-2</v>
      </c>
      <c r="X22" s="101">
        <f t="shared" si="2"/>
        <v>32585.604900000002</v>
      </c>
      <c r="Y22" s="96" t="s">
        <v>1108</v>
      </c>
      <c r="Z22" s="96" t="s">
        <v>1222</v>
      </c>
    </row>
    <row r="23" spans="1:26" ht="18.75" customHeight="1" x14ac:dyDescent="0.2">
      <c r="A23" s="96">
        <v>21</v>
      </c>
      <c r="B23" s="96" t="s">
        <v>26</v>
      </c>
      <c r="C23" s="96" t="s">
        <v>2170</v>
      </c>
      <c r="D23" s="97" t="s">
        <v>2143</v>
      </c>
      <c r="E23" s="98" t="s">
        <v>2171</v>
      </c>
      <c r="F23" s="97" t="s">
        <v>2161</v>
      </c>
      <c r="G23" s="68"/>
      <c r="H23" s="99" t="s">
        <v>290</v>
      </c>
      <c r="I23" s="68"/>
      <c r="J23" s="75"/>
      <c r="K23" s="96" t="s">
        <v>31</v>
      </c>
      <c r="L23" s="68"/>
      <c r="M23" s="99" t="s">
        <v>33</v>
      </c>
      <c r="N23" s="100">
        <v>18.899999999999999</v>
      </c>
      <c r="O23" s="96" t="s">
        <v>34</v>
      </c>
      <c r="P23" s="96" t="s">
        <v>35</v>
      </c>
      <c r="Q23" s="96" t="s">
        <v>36</v>
      </c>
      <c r="R23" s="101">
        <v>2180542.7999999998</v>
      </c>
      <c r="S23" s="102">
        <v>1</v>
      </c>
      <c r="T23" s="101">
        <f t="shared" si="0"/>
        <v>2180542.7999999998</v>
      </c>
      <c r="U23" s="103">
        <v>0.02</v>
      </c>
      <c r="V23" s="101">
        <f t="shared" si="1"/>
        <v>43610.856</v>
      </c>
      <c r="W23" s="104">
        <v>1.4999999999999999E-2</v>
      </c>
      <c r="X23" s="101">
        <f t="shared" si="2"/>
        <v>32708.141999999996</v>
      </c>
      <c r="Y23" s="96" t="s">
        <v>1108</v>
      </c>
      <c r="Z23" s="96" t="s">
        <v>1222</v>
      </c>
    </row>
    <row r="24" spans="1:26" ht="18.75" customHeight="1" x14ac:dyDescent="0.2">
      <c r="A24" s="96">
        <v>22</v>
      </c>
      <c r="B24" s="96" t="s">
        <v>26</v>
      </c>
      <c r="C24" s="96" t="s">
        <v>2170</v>
      </c>
      <c r="D24" s="97" t="s">
        <v>2143</v>
      </c>
      <c r="E24" s="98" t="s">
        <v>2171</v>
      </c>
      <c r="F24" s="97" t="s">
        <v>2161</v>
      </c>
      <c r="G24" s="68"/>
      <c r="H24" s="99" t="s">
        <v>290</v>
      </c>
      <c r="I24" s="68"/>
      <c r="J24" s="75"/>
      <c r="K24" s="96" t="s">
        <v>31</v>
      </c>
      <c r="L24" s="68"/>
      <c r="M24" s="99" t="s">
        <v>33</v>
      </c>
      <c r="N24" s="100">
        <v>18.54</v>
      </c>
      <c r="O24" s="96" t="s">
        <v>34</v>
      </c>
      <c r="P24" s="96" t="s">
        <v>35</v>
      </c>
      <c r="Q24" s="96" t="s">
        <v>36</v>
      </c>
      <c r="R24" s="101">
        <v>2138530.08</v>
      </c>
      <c r="S24" s="102">
        <v>1</v>
      </c>
      <c r="T24" s="101">
        <f t="shared" si="0"/>
        <v>2138530.08</v>
      </c>
      <c r="U24" s="103">
        <v>0.02</v>
      </c>
      <c r="V24" s="101">
        <f t="shared" si="1"/>
        <v>42770.601600000002</v>
      </c>
      <c r="W24" s="104">
        <v>1.4999999999999999E-2</v>
      </c>
      <c r="X24" s="101">
        <f t="shared" si="2"/>
        <v>32077.9512</v>
      </c>
      <c r="Y24" s="96" t="s">
        <v>1108</v>
      </c>
      <c r="Z24" s="96" t="s">
        <v>1222</v>
      </c>
    </row>
    <row r="25" spans="1:26" ht="18.75" customHeight="1" x14ac:dyDescent="0.2">
      <c r="A25" s="96">
        <v>23</v>
      </c>
      <c r="B25" s="96" t="s">
        <v>26</v>
      </c>
      <c r="C25" s="96" t="s">
        <v>2170</v>
      </c>
      <c r="D25" s="97" t="s">
        <v>2143</v>
      </c>
      <c r="E25" s="98" t="s">
        <v>2171</v>
      </c>
      <c r="F25" s="97" t="s">
        <v>2161</v>
      </c>
      <c r="G25" s="68"/>
      <c r="H25" s="99" t="s">
        <v>290</v>
      </c>
      <c r="I25" s="68"/>
      <c r="J25" s="75"/>
      <c r="K25" s="96" t="s">
        <v>31</v>
      </c>
      <c r="L25" s="68"/>
      <c r="M25" s="99" t="s">
        <v>33</v>
      </c>
      <c r="N25" s="100">
        <v>18.829999999999998</v>
      </c>
      <c r="O25" s="96" t="s">
        <v>34</v>
      </c>
      <c r="P25" s="96" t="s">
        <v>35</v>
      </c>
      <c r="Q25" s="96" t="s">
        <v>36</v>
      </c>
      <c r="R25" s="101">
        <v>2172373.66</v>
      </c>
      <c r="S25" s="102">
        <v>1</v>
      </c>
      <c r="T25" s="101">
        <f t="shared" si="0"/>
        <v>2172373.66</v>
      </c>
      <c r="U25" s="103">
        <v>0.02</v>
      </c>
      <c r="V25" s="101">
        <f t="shared" si="1"/>
        <v>43447.4732</v>
      </c>
      <c r="W25" s="104">
        <v>1.4999999999999999E-2</v>
      </c>
      <c r="X25" s="101">
        <f t="shared" si="2"/>
        <v>32585.604900000002</v>
      </c>
      <c r="Y25" s="96" t="s">
        <v>1108</v>
      </c>
      <c r="Z25" s="96" t="s">
        <v>1222</v>
      </c>
    </row>
    <row r="26" spans="1:26" ht="18.75" customHeight="1" x14ac:dyDescent="0.2">
      <c r="A26" s="96">
        <v>24</v>
      </c>
      <c r="B26" s="96" t="s">
        <v>26</v>
      </c>
      <c r="C26" s="96" t="s">
        <v>2170</v>
      </c>
      <c r="D26" s="97" t="s">
        <v>2143</v>
      </c>
      <c r="E26" s="98" t="s">
        <v>2171</v>
      </c>
      <c r="F26" s="97" t="s">
        <v>2161</v>
      </c>
      <c r="G26" s="68"/>
      <c r="H26" s="99" t="s">
        <v>290</v>
      </c>
      <c r="I26" s="68"/>
      <c r="J26" s="75"/>
      <c r="K26" s="96" t="s">
        <v>31</v>
      </c>
      <c r="L26" s="68"/>
      <c r="M26" s="99" t="s">
        <v>33</v>
      </c>
      <c r="N26" s="100">
        <v>18.8</v>
      </c>
      <c r="O26" s="96" t="s">
        <v>34</v>
      </c>
      <c r="P26" s="96" t="s">
        <v>35</v>
      </c>
      <c r="Q26" s="96" t="s">
        <v>36</v>
      </c>
      <c r="R26" s="101">
        <v>2168872.6</v>
      </c>
      <c r="S26" s="102">
        <v>1</v>
      </c>
      <c r="T26" s="101">
        <f t="shared" si="0"/>
        <v>2168872.6</v>
      </c>
      <c r="U26" s="103">
        <v>0.02</v>
      </c>
      <c r="V26" s="101">
        <f t="shared" si="1"/>
        <v>43377.452000000005</v>
      </c>
      <c r="W26" s="104">
        <v>1.4999999999999999E-2</v>
      </c>
      <c r="X26" s="101">
        <f t="shared" si="2"/>
        <v>32533.089</v>
      </c>
      <c r="Y26" s="96" t="s">
        <v>1108</v>
      </c>
      <c r="Z26" s="96" t="s">
        <v>1222</v>
      </c>
    </row>
    <row r="27" spans="1:26" ht="18.75" customHeight="1" x14ac:dyDescent="0.2">
      <c r="A27" s="96">
        <v>25</v>
      </c>
      <c r="B27" s="96" t="s">
        <v>26</v>
      </c>
      <c r="C27" s="96" t="s">
        <v>2170</v>
      </c>
      <c r="D27" s="97" t="s">
        <v>2143</v>
      </c>
      <c r="E27" s="98" t="s">
        <v>2171</v>
      </c>
      <c r="F27" s="97" t="s">
        <v>2161</v>
      </c>
      <c r="G27" s="68"/>
      <c r="H27" s="99" t="s">
        <v>290</v>
      </c>
      <c r="I27" s="68"/>
      <c r="J27" s="75"/>
      <c r="K27" s="96" t="s">
        <v>31</v>
      </c>
      <c r="L27" s="68"/>
      <c r="M27" s="99" t="s">
        <v>33</v>
      </c>
      <c r="N27" s="100">
        <v>18.46</v>
      </c>
      <c r="O27" s="96" t="s">
        <v>34</v>
      </c>
      <c r="P27" s="96" t="s">
        <v>35</v>
      </c>
      <c r="Q27" s="96" t="s">
        <v>36</v>
      </c>
      <c r="R27" s="101">
        <v>2129193.92</v>
      </c>
      <c r="S27" s="102">
        <v>1</v>
      </c>
      <c r="T27" s="101">
        <f t="shared" si="0"/>
        <v>2129193.92</v>
      </c>
      <c r="U27" s="103">
        <v>0.02</v>
      </c>
      <c r="V27" s="101">
        <f t="shared" si="1"/>
        <v>42583.878400000001</v>
      </c>
      <c r="W27" s="104">
        <v>1.4999999999999999E-2</v>
      </c>
      <c r="X27" s="101">
        <f t="shared" si="2"/>
        <v>31937.908799999997</v>
      </c>
      <c r="Y27" s="96" t="s">
        <v>1108</v>
      </c>
      <c r="Z27" s="96" t="s">
        <v>1222</v>
      </c>
    </row>
    <row r="28" spans="1:26" ht="18.75" customHeight="1" x14ac:dyDescent="0.2">
      <c r="A28" s="96">
        <v>26</v>
      </c>
      <c r="B28" s="96" t="s">
        <v>26</v>
      </c>
      <c r="C28" s="96" t="s">
        <v>2170</v>
      </c>
      <c r="D28" s="97" t="s">
        <v>2143</v>
      </c>
      <c r="E28" s="98" t="s">
        <v>2171</v>
      </c>
      <c r="F28" s="97" t="s">
        <v>2161</v>
      </c>
      <c r="G28" s="68"/>
      <c r="H28" s="99" t="s">
        <v>290</v>
      </c>
      <c r="I28" s="68"/>
      <c r="J28" s="75"/>
      <c r="K28" s="96" t="s">
        <v>31</v>
      </c>
      <c r="L28" s="68"/>
      <c r="M28" s="99" t="s">
        <v>33</v>
      </c>
      <c r="N28" s="100">
        <v>18.72</v>
      </c>
      <c r="O28" s="96" t="s">
        <v>34</v>
      </c>
      <c r="P28" s="96" t="s">
        <v>35</v>
      </c>
      <c r="Q28" s="96" t="s">
        <v>36</v>
      </c>
      <c r="R28" s="101">
        <v>2159536.44</v>
      </c>
      <c r="S28" s="102">
        <v>1</v>
      </c>
      <c r="T28" s="101">
        <f t="shared" si="0"/>
        <v>2159536.44</v>
      </c>
      <c r="U28" s="103">
        <v>0.02</v>
      </c>
      <c r="V28" s="101">
        <f t="shared" si="1"/>
        <v>43190.728799999997</v>
      </c>
      <c r="W28" s="104">
        <v>1.4999999999999999E-2</v>
      </c>
      <c r="X28" s="101">
        <f t="shared" si="2"/>
        <v>32393.046599999998</v>
      </c>
      <c r="Y28" s="96" t="s">
        <v>1108</v>
      </c>
      <c r="Z28" s="96" t="s">
        <v>1222</v>
      </c>
    </row>
    <row r="29" spans="1:26" ht="18.75" customHeight="1" x14ac:dyDescent="0.2">
      <c r="A29" s="96">
        <v>27</v>
      </c>
      <c r="B29" s="96" t="s">
        <v>26</v>
      </c>
      <c r="C29" s="96" t="s">
        <v>2170</v>
      </c>
      <c r="D29" s="97" t="s">
        <v>2143</v>
      </c>
      <c r="E29" s="98" t="s">
        <v>2171</v>
      </c>
      <c r="F29" s="97" t="s">
        <v>2161</v>
      </c>
      <c r="G29" s="68"/>
      <c r="H29" s="99" t="s">
        <v>290</v>
      </c>
      <c r="I29" s="68"/>
      <c r="J29" s="75"/>
      <c r="K29" s="96" t="s">
        <v>31</v>
      </c>
      <c r="L29" s="68"/>
      <c r="M29" s="99" t="s">
        <v>33</v>
      </c>
      <c r="N29" s="100">
        <v>18.89</v>
      </c>
      <c r="O29" s="96" t="s">
        <v>34</v>
      </c>
      <c r="P29" s="96" t="s">
        <v>35</v>
      </c>
      <c r="Q29" s="96" t="s">
        <v>36</v>
      </c>
      <c r="R29" s="101">
        <v>2179375.7799999998</v>
      </c>
      <c r="S29" s="102">
        <v>1</v>
      </c>
      <c r="T29" s="101">
        <f t="shared" si="0"/>
        <v>2179375.7799999998</v>
      </c>
      <c r="U29" s="103">
        <v>0.02</v>
      </c>
      <c r="V29" s="101">
        <f t="shared" si="1"/>
        <v>43587.515599999999</v>
      </c>
      <c r="W29" s="104">
        <v>1.4999999999999999E-2</v>
      </c>
      <c r="X29" s="101">
        <f t="shared" si="2"/>
        <v>32690.636699999995</v>
      </c>
      <c r="Y29" s="96" t="s">
        <v>1108</v>
      </c>
      <c r="Z29" s="96" t="s">
        <v>1222</v>
      </c>
    </row>
    <row r="30" spans="1:26" ht="18.75" customHeight="1" x14ac:dyDescent="0.2">
      <c r="A30" s="96">
        <v>28</v>
      </c>
      <c r="B30" s="96" t="s">
        <v>26</v>
      </c>
      <c r="C30" s="96" t="s">
        <v>2170</v>
      </c>
      <c r="D30" s="97" t="s">
        <v>2143</v>
      </c>
      <c r="E30" s="98" t="s">
        <v>2171</v>
      </c>
      <c r="F30" s="97" t="s">
        <v>2161</v>
      </c>
      <c r="G30" s="68"/>
      <c r="H30" s="99" t="s">
        <v>290</v>
      </c>
      <c r="I30" s="68"/>
      <c r="J30" s="75"/>
      <c r="K30" s="96" t="s">
        <v>31</v>
      </c>
      <c r="L30" s="68"/>
      <c r="M30" s="99" t="s">
        <v>33</v>
      </c>
      <c r="N30" s="100">
        <v>18.78</v>
      </c>
      <c r="O30" s="96" t="s">
        <v>34</v>
      </c>
      <c r="P30" s="96" t="s">
        <v>35</v>
      </c>
      <c r="Q30" s="96" t="s">
        <v>36</v>
      </c>
      <c r="R30" s="101">
        <v>2166538.56</v>
      </c>
      <c r="S30" s="102">
        <v>1</v>
      </c>
      <c r="T30" s="101">
        <f t="shared" si="0"/>
        <v>2166538.56</v>
      </c>
      <c r="U30" s="103">
        <v>0.02</v>
      </c>
      <c r="V30" s="101">
        <f t="shared" si="1"/>
        <v>43330.771200000003</v>
      </c>
      <c r="W30" s="104">
        <v>1.4999999999999999E-2</v>
      </c>
      <c r="X30" s="101">
        <f t="shared" si="2"/>
        <v>32498.078399999999</v>
      </c>
      <c r="Y30" s="96" t="s">
        <v>1108</v>
      </c>
      <c r="Z30" s="96" t="s">
        <v>1222</v>
      </c>
    </row>
    <row r="31" spans="1:26" ht="18.75" customHeight="1" x14ac:dyDescent="0.2">
      <c r="A31" s="96">
        <v>29</v>
      </c>
      <c r="B31" s="96" t="s">
        <v>26</v>
      </c>
      <c r="C31" s="96" t="s">
        <v>2172</v>
      </c>
      <c r="D31" s="97" t="s">
        <v>2153</v>
      </c>
      <c r="E31" s="98" t="s">
        <v>2173</v>
      </c>
      <c r="F31" s="97" t="s">
        <v>2174</v>
      </c>
      <c r="G31" s="68"/>
      <c r="H31" s="99" t="s">
        <v>2175</v>
      </c>
      <c r="I31" s="68"/>
      <c r="J31" s="75"/>
      <c r="K31" s="96" t="s">
        <v>141</v>
      </c>
      <c r="L31" s="68"/>
      <c r="M31" s="99" t="s">
        <v>2077</v>
      </c>
      <c r="N31" s="100">
        <v>2.16</v>
      </c>
      <c r="O31" s="96" t="s">
        <v>34</v>
      </c>
      <c r="P31" s="96" t="s">
        <v>35</v>
      </c>
      <c r="Q31" s="96" t="s">
        <v>45</v>
      </c>
      <c r="R31" s="101">
        <v>9107.25</v>
      </c>
      <c r="S31" s="102">
        <v>67</v>
      </c>
      <c r="T31" s="101">
        <f t="shared" si="0"/>
        <v>610185.75</v>
      </c>
      <c r="U31" s="103">
        <v>0.02</v>
      </c>
      <c r="V31" s="101">
        <f t="shared" si="1"/>
        <v>12203.715</v>
      </c>
      <c r="W31" s="104">
        <v>1.4999999999999999E-2</v>
      </c>
      <c r="X31" s="101">
        <f t="shared" si="2"/>
        <v>9152.7862499999992</v>
      </c>
      <c r="Y31" s="96" t="s">
        <v>1159</v>
      </c>
      <c r="Z31" s="96" t="s">
        <v>1222</v>
      </c>
    </row>
    <row r="32" spans="1:26" ht="18.75" customHeight="1" x14ac:dyDescent="0.2">
      <c r="A32" s="96">
        <v>30</v>
      </c>
      <c r="B32" s="96" t="s">
        <v>26</v>
      </c>
      <c r="C32" s="96" t="s">
        <v>2172</v>
      </c>
      <c r="D32" s="97" t="s">
        <v>2153</v>
      </c>
      <c r="E32" s="98" t="s">
        <v>2173</v>
      </c>
      <c r="F32" s="97" t="s">
        <v>2174</v>
      </c>
      <c r="G32" s="68"/>
      <c r="H32" s="99" t="s">
        <v>2175</v>
      </c>
      <c r="I32" s="68"/>
      <c r="J32" s="75"/>
      <c r="K32" s="96" t="s">
        <v>141</v>
      </c>
      <c r="L32" s="68"/>
      <c r="M32" s="99" t="s">
        <v>2077</v>
      </c>
      <c r="N32" s="100">
        <v>2.88</v>
      </c>
      <c r="O32" s="96" t="s">
        <v>34</v>
      </c>
      <c r="P32" s="96" t="s">
        <v>35</v>
      </c>
      <c r="Q32" s="96" t="s">
        <v>45</v>
      </c>
      <c r="R32" s="101">
        <v>12142.99</v>
      </c>
      <c r="S32" s="102">
        <v>67</v>
      </c>
      <c r="T32" s="101">
        <f t="shared" si="0"/>
        <v>813580.33</v>
      </c>
      <c r="U32" s="103">
        <v>0.02</v>
      </c>
      <c r="V32" s="101">
        <f t="shared" si="1"/>
        <v>16271.606599999999</v>
      </c>
      <c r="W32" s="104">
        <v>1.4999999999999999E-2</v>
      </c>
      <c r="X32" s="101">
        <f t="shared" si="2"/>
        <v>12203.704949999999</v>
      </c>
      <c r="Y32" s="96" t="s">
        <v>1159</v>
      </c>
      <c r="Z32" s="96" t="s">
        <v>1222</v>
      </c>
    </row>
    <row r="33" spans="1:26" ht="18.75" customHeight="1" x14ac:dyDescent="0.2">
      <c r="A33" s="96">
        <v>31</v>
      </c>
      <c r="B33" s="96" t="s">
        <v>26</v>
      </c>
      <c r="C33" s="96" t="s">
        <v>2176</v>
      </c>
      <c r="D33" s="97" t="s">
        <v>2177</v>
      </c>
      <c r="E33" s="98" t="s">
        <v>2178</v>
      </c>
      <c r="F33" s="97" t="s">
        <v>2174</v>
      </c>
      <c r="G33" s="68"/>
      <c r="H33" s="99" t="s">
        <v>759</v>
      </c>
      <c r="I33" s="68"/>
      <c r="J33" s="75"/>
      <c r="K33" s="96" t="s">
        <v>31</v>
      </c>
      <c r="L33" s="68"/>
      <c r="M33" s="99" t="s">
        <v>66</v>
      </c>
      <c r="N33" s="100">
        <v>1.125</v>
      </c>
      <c r="O33" s="96" t="s">
        <v>34</v>
      </c>
      <c r="P33" s="96" t="s">
        <v>54</v>
      </c>
      <c r="Q33" s="96" t="s">
        <v>45</v>
      </c>
      <c r="R33" s="101">
        <v>1700.74</v>
      </c>
      <c r="S33" s="102">
        <v>67</v>
      </c>
      <c r="T33" s="101">
        <f t="shared" si="0"/>
        <v>113949.58</v>
      </c>
      <c r="U33" s="103">
        <v>0.02</v>
      </c>
      <c r="V33" s="101">
        <f t="shared" si="1"/>
        <v>2278.9916000000003</v>
      </c>
      <c r="W33" s="104">
        <v>1.4999999999999999E-2</v>
      </c>
      <c r="X33" s="101">
        <f t="shared" si="2"/>
        <v>1709.2437</v>
      </c>
      <c r="Y33" s="96" t="s">
        <v>988</v>
      </c>
      <c r="Z33" s="96" t="s">
        <v>1222</v>
      </c>
    </row>
    <row r="34" spans="1:26" ht="18.75" customHeight="1" x14ac:dyDescent="0.2">
      <c r="A34" s="96">
        <v>32</v>
      </c>
      <c r="B34" s="96" t="s">
        <v>26</v>
      </c>
      <c r="C34" s="96" t="s">
        <v>2176</v>
      </c>
      <c r="D34" s="97" t="s">
        <v>2177</v>
      </c>
      <c r="E34" s="98" t="s">
        <v>2178</v>
      </c>
      <c r="F34" s="97" t="s">
        <v>2174</v>
      </c>
      <c r="G34" s="68"/>
      <c r="H34" s="99" t="s">
        <v>759</v>
      </c>
      <c r="I34" s="68"/>
      <c r="J34" s="75"/>
      <c r="K34" s="96" t="s">
        <v>58</v>
      </c>
      <c r="L34" s="68"/>
      <c r="M34" s="99" t="s">
        <v>59</v>
      </c>
      <c r="N34" s="100">
        <v>0.55000000000000004</v>
      </c>
      <c r="O34" s="96" t="s">
        <v>34</v>
      </c>
      <c r="P34" s="96" t="s">
        <v>54</v>
      </c>
      <c r="Q34" s="96" t="s">
        <v>45</v>
      </c>
      <c r="R34" s="101">
        <v>908.45</v>
      </c>
      <c r="S34" s="102">
        <v>67</v>
      </c>
      <c r="T34" s="101">
        <f t="shared" si="0"/>
        <v>60866.15</v>
      </c>
      <c r="U34" s="103">
        <v>0.02</v>
      </c>
      <c r="V34" s="101">
        <f t="shared" si="1"/>
        <v>1217.3230000000001</v>
      </c>
      <c r="W34" s="104">
        <v>1.4999999999999999E-2</v>
      </c>
      <c r="X34" s="101">
        <f t="shared" si="2"/>
        <v>912.99225000000001</v>
      </c>
      <c r="Y34" s="96" t="s">
        <v>988</v>
      </c>
      <c r="Z34" s="96" t="s">
        <v>1222</v>
      </c>
    </row>
    <row r="35" spans="1:26" ht="18.75" customHeight="1" x14ac:dyDescent="0.2">
      <c r="A35" s="96">
        <v>33</v>
      </c>
      <c r="B35" s="96" t="s">
        <v>26</v>
      </c>
      <c r="C35" s="96" t="s">
        <v>2176</v>
      </c>
      <c r="D35" s="97" t="s">
        <v>2177</v>
      </c>
      <c r="E35" s="98" t="s">
        <v>2178</v>
      </c>
      <c r="F35" s="97" t="s">
        <v>2174</v>
      </c>
      <c r="G35" s="68"/>
      <c r="H35" s="99" t="s">
        <v>759</v>
      </c>
      <c r="I35" s="68"/>
      <c r="J35" s="75"/>
      <c r="K35" s="96" t="s">
        <v>58</v>
      </c>
      <c r="L35" s="68"/>
      <c r="M35" s="99" t="s">
        <v>99</v>
      </c>
      <c r="N35" s="100">
        <v>0.4</v>
      </c>
      <c r="O35" s="96" t="s">
        <v>34</v>
      </c>
      <c r="P35" s="96" t="s">
        <v>54</v>
      </c>
      <c r="Q35" s="96" t="s">
        <v>45</v>
      </c>
      <c r="R35" s="101">
        <v>780.66</v>
      </c>
      <c r="S35" s="102">
        <v>67</v>
      </c>
      <c r="T35" s="101">
        <f t="shared" si="0"/>
        <v>52304.22</v>
      </c>
      <c r="U35" s="103">
        <v>0.02</v>
      </c>
      <c r="V35" s="101">
        <f t="shared" si="1"/>
        <v>1046.0844</v>
      </c>
      <c r="W35" s="104">
        <v>1.4999999999999999E-2</v>
      </c>
      <c r="X35" s="101">
        <f t="shared" si="2"/>
        <v>784.56330000000003</v>
      </c>
      <c r="Y35" s="96" t="s">
        <v>988</v>
      </c>
      <c r="Z35" s="96" t="s">
        <v>1222</v>
      </c>
    </row>
    <row r="36" spans="1:26" ht="18.75" customHeight="1" x14ac:dyDescent="0.2">
      <c r="A36" s="96">
        <v>34</v>
      </c>
      <c r="B36" s="96" t="s">
        <v>26</v>
      </c>
      <c r="C36" s="96" t="s">
        <v>2179</v>
      </c>
      <c r="D36" s="97" t="s">
        <v>2177</v>
      </c>
      <c r="E36" s="98" t="s">
        <v>2178</v>
      </c>
      <c r="F36" s="97" t="s">
        <v>2174</v>
      </c>
      <c r="G36" s="68"/>
      <c r="H36" s="99" t="s">
        <v>759</v>
      </c>
      <c r="I36" s="68"/>
      <c r="J36" s="75"/>
      <c r="K36" s="96" t="s">
        <v>31</v>
      </c>
      <c r="L36" s="68"/>
      <c r="M36" s="99" t="s">
        <v>44</v>
      </c>
      <c r="N36" s="100">
        <v>7.4999999999999997E-2</v>
      </c>
      <c r="O36" s="96" t="s">
        <v>34</v>
      </c>
      <c r="P36" s="96" t="s">
        <v>54</v>
      </c>
      <c r="Q36" s="96" t="s">
        <v>45</v>
      </c>
      <c r="R36" s="101">
        <v>176.69</v>
      </c>
      <c r="S36" s="102">
        <v>67</v>
      </c>
      <c r="T36" s="101">
        <f t="shared" si="0"/>
        <v>11838.23</v>
      </c>
      <c r="U36" s="103">
        <v>0.02</v>
      </c>
      <c r="V36" s="101">
        <f t="shared" si="1"/>
        <v>236.7646</v>
      </c>
      <c r="W36" s="104">
        <v>1.4999999999999999E-2</v>
      </c>
      <c r="X36" s="101">
        <f t="shared" si="2"/>
        <v>177.57344999999998</v>
      </c>
      <c r="Y36" s="96" t="s">
        <v>988</v>
      </c>
      <c r="Z36" s="96" t="s">
        <v>1222</v>
      </c>
    </row>
    <row r="37" spans="1:26" ht="18.75" customHeight="1" x14ac:dyDescent="0.2">
      <c r="A37" s="96">
        <v>35</v>
      </c>
      <c r="B37" s="96" t="s">
        <v>26</v>
      </c>
      <c r="C37" s="96" t="s">
        <v>2180</v>
      </c>
      <c r="D37" s="97" t="s">
        <v>2181</v>
      </c>
      <c r="E37" s="98" t="s">
        <v>2182</v>
      </c>
      <c r="F37" s="97" t="s">
        <v>2161</v>
      </c>
      <c r="G37" s="68"/>
      <c r="H37" s="99" t="s">
        <v>84</v>
      </c>
      <c r="I37" s="68"/>
      <c r="J37" s="75"/>
      <c r="K37" s="96" t="s">
        <v>31</v>
      </c>
      <c r="L37" s="68"/>
      <c r="M37" s="99" t="s">
        <v>2183</v>
      </c>
      <c r="N37" s="100">
        <v>20</v>
      </c>
      <c r="O37" s="96" t="s">
        <v>34</v>
      </c>
      <c r="P37" s="96" t="s">
        <v>54</v>
      </c>
      <c r="Q37" s="96" t="s">
        <v>45</v>
      </c>
      <c r="R37" s="101">
        <v>26990.5</v>
      </c>
      <c r="S37" s="102">
        <v>67</v>
      </c>
      <c r="T37" s="101">
        <f>S37*R37</f>
        <v>1808363.5</v>
      </c>
      <c r="U37" s="103">
        <v>0.02</v>
      </c>
      <c r="V37" s="101">
        <f t="shared" si="1"/>
        <v>36167.270000000004</v>
      </c>
      <c r="W37" s="104">
        <v>1.4999999999999999E-2</v>
      </c>
      <c r="X37" s="101">
        <f>T37*W37</f>
        <v>27125.452499999999</v>
      </c>
      <c r="Y37" s="96" t="s">
        <v>86</v>
      </c>
      <c r="Z37" s="96" t="s">
        <v>1294</v>
      </c>
    </row>
    <row r="38" spans="1:26" ht="18.75" customHeight="1" x14ac:dyDescent="0.2">
      <c r="A38" s="96">
        <v>36</v>
      </c>
      <c r="B38" s="96" t="s">
        <v>26</v>
      </c>
      <c r="C38" s="96" t="s">
        <v>2184</v>
      </c>
      <c r="D38" s="97" t="s">
        <v>2181</v>
      </c>
      <c r="E38" s="98" t="s">
        <v>2185</v>
      </c>
      <c r="F38" s="97" t="s">
        <v>2174</v>
      </c>
      <c r="G38" s="68"/>
      <c r="H38" s="99" t="s">
        <v>84</v>
      </c>
      <c r="I38" s="68"/>
      <c r="J38" s="75"/>
      <c r="K38" s="96" t="s">
        <v>31</v>
      </c>
      <c r="L38" s="68"/>
      <c r="M38" s="99" t="s">
        <v>2183</v>
      </c>
      <c r="N38" s="100">
        <v>20</v>
      </c>
      <c r="O38" s="96" t="s">
        <v>34</v>
      </c>
      <c r="P38" s="96" t="s">
        <v>54</v>
      </c>
      <c r="Q38" s="96" t="s">
        <v>45</v>
      </c>
      <c r="R38" s="101">
        <v>26990.5</v>
      </c>
      <c r="S38" s="102">
        <v>67</v>
      </c>
      <c r="T38" s="101">
        <f t="shared" si="0"/>
        <v>1808363.5</v>
      </c>
      <c r="U38" s="103">
        <v>0.02</v>
      </c>
      <c r="V38" s="101">
        <f t="shared" si="1"/>
        <v>36167.270000000004</v>
      </c>
      <c r="W38" s="104">
        <v>1.4999999999999999E-2</v>
      </c>
      <c r="X38" s="101">
        <f t="shared" si="2"/>
        <v>27125.452499999999</v>
      </c>
      <c r="Y38" s="96" t="s">
        <v>86</v>
      </c>
      <c r="Z38" s="96" t="s">
        <v>1294</v>
      </c>
    </row>
    <row r="39" spans="1:26" ht="18.75" customHeight="1" x14ac:dyDescent="0.2">
      <c r="A39" s="96">
        <v>37</v>
      </c>
      <c r="B39" s="96" t="s">
        <v>26</v>
      </c>
      <c r="C39" s="96" t="s">
        <v>2186</v>
      </c>
      <c r="D39" s="97" t="s">
        <v>2187</v>
      </c>
      <c r="E39" s="98" t="s">
        <v>2188</v>
      </c>
      <c r="F39" s="97" t="s">
        <v>2174</v>
      </c>
      <c r="G39" s="68"/>
      <c r="H39" s="99" t="s">
        <v>84</v>
      </c>
      <c r="I39" s="68"/>
      <c r="J39" s="75"/>
      <c r="K39" s="96" t="s">
        <v>58</v>
      </c>
      <c r="L39" s="68"/>
      <c r="M39" s="99" t="s">
        <v>909</v>
      </c>
      <c r="N39" s="100">
        <v>18.143999999999998</v>
      </c>
      <c r="O39" s="96" t="s">
        <v>34</v>
      </c>
      <c r="P39" s="96" t="s">
        <v>54</v>
      </c>
      <c r="Q39" s="96" t="s">
        <v>45</v>
      </c>
      <c r="R39" s="101">
        <v>25226.6</v>
      </c>
      <c r="S39" s="102">
        <v>67</v>
      </c>
      <c r="T39" s="101">
        <f t="shared" si="0"/>
        <v>1690182.2</v>
      </c>
      <c r="U39" s="103">
        <v>0.02</v>
      </c>
      <c r="V39" s="101">
        <f t="shared" si="1"/>
        <v>33803.644</v>
      </c>
      <c r="W39" s="104">
        <v>1.4999999999999999E-2</v>
      </c>
      <c r="X39" s="101">
        <f t="shared" si="2"/>
        <v>25352.733</v>
      </c>
      <c r="Y39" s="96" t="s">
        <v>86</v>
      </c>
      <c r="Z39" s="96" t="s">
        <v>1294</v>
      </c>
    </row>
    <row r="40" spans="1:26" ht="18.75" customHeight="1" x14ac:dyDescent="0.2">
      <c r="A40" s="96">
        <v>38</v>
      </c>
      <c r="B40" s="96" t="s">
        <v>26</v>
      </c>
      <c r="C40" s="96" t="s">
        <v>2189</v>
      </c>
      <c r="D40" s="97" t="s">
        <v>2153</v>
      </c>
      <c r="E40" s="98" t="s">
        <v>2190</v>
      </c>
      <c r="F40" s="97" t="s">
        <v>2191</v>
      </c>
      <c r="G40" s="68"/>
      <c r="H40" s="99" t="s">
        <v>722</v>
      </c>
      <c r="I40" s="68"/>
      <c r="J40" s="75"/>
      <c r="K40" s="96" t="s">
        <v>31</v>
      </c>
      <c r="L40" s="68"/>
      <c r="M40" s="99" t="s">
        <v>44</v>
      </c>
      <c r="N40" s="100">
        <v>16</v>
      </c>
      <c r="O40" s="96" t="s">
        <v>34</v>
      </c>
      <c r="P40" s="96" t="s">
        <v>54</v>
      </c>
      <c r="Q40" s="96" t="s">
        <v>45</v>
      </c>
      <c r="R40" s="101">
        <v>20702.98</v>
      </c>
      <c r="S40" s="102">
        <v>67</v>
      </c>
      <c r="T40" s="101">
        <f t="shared" si="0"/>
        <v>1387099.66</v>
      </c>
      <c r="U40" s="103">
        <v>0.02</v>
      </c>
      <c r="V40" s="101">
        <f t="shared" si="1"/>
        <v>27741.993199999997</v>
      </c>
      <c r="W40" s="104">
        <v>1.4999999999999999E-2</v>
      </c>
      <c r="X40" s="101">
        <f t="shared" si="2"/>
        <v>20806.494899999998</v>
      </c>
      <c r="Y40" s="96" t="s">
        <v>1086</v>
      </c>
      <c r="Z40" s="96" t="s">
        <v>1222</v>
      </c>
    </row>
    <row r="41" spans="1:26" ht="18.75" customHeight="1" x14ac:dyDescent="0.2">
      <c r="A41" s="96">
        <v>39</v>
      </c>
      <c r="B41" s="96" t="s">
        <v>26</v>
      </c>
      <c r="C41" s="96" t="s">
        <v>2192</v>
      </c>
      <c r="D41" s="97" t="s">
        <v>2187</v>
      </c>
      <c r="E41" s="98" t="s">
        <v>2193</v>
      </c>
      <c r="F41" s="97" t="s">
        <v>2191</v>
      </c>
      <c r="G41" s="68"/>
      <c r="H41" s="99" t="s">
        <v>1995</v>
      </c>
      <c r="I41" s="68"/>
      <c r="J41" s="75"/>
      <c r="K41" s="96" t="s">
        <v>120</v>
      </c>
      <c r="L41" s="68"/>
      <c r="M41" s="99" t="s">
        <v>1454</v>
      </c>
      <c r="N41" s="100">
        <v>14.4</v>
      </c>
      <c r="O41" s="96" t="s">
        <v>34</v>
      </c>
      <c r="P41" s="96" t="s">
        <v>54</v>
      </c>
      <c r="Q41" s="96" t="s">
        <v>45</v>
      </c>
      <c r="R41" s="101">
        <v>22996.11</v>
      </c>
      <c r="S41" s="102">
        <v>67</v>
      </c>
      <c r="T41" s="101">
        <f t="shared" si="0"/>
        <v>1540739.37</v>
      </c>
      <c r="U41" s="103">
        <v>0.02</v>
      </c>
      <c r="V41" s="101">
        <f t="shared" si="1"/>
        <v>30814.787400000001</v>
      </c>
      <c r="W41" s="104">
        <v>1.4999999999999999E-2</v>
      </c>
      <c r="X41" s="101">
        <f t="shared" si="2"/>
        <v>23111.090550000001</v>
      </c>
      <c r="Y41" s="96" t="s">
        <v>1056</v>
      </c>
      <c r="Z41" s="96" t="s">
        <v>1222</v>
      </c>
    </row>
    <row r="42" spans="1:26" ht="18.75" customHeight="1" x14ac:dyDescent="0.2">
      <c r="A42" s="96">
        <v>40</v>
      </c>
      <c r="B42" s="96" t="s">
        <v>26</v>
      </c>
      <c r="C42" s="96" t="s">
        <v>2192</v>
      </c>
      <c r="D42" s="97" t="s">
        <v>2187</v>
      </c>
      <c r="E42" s="98" t="s">
        <v>2193</v>
      </c>
      <c r="F42" s="97" t="s">
        <v>2191</v>
      </c>
      <c r="G42" s="68"/>
      <c r="H42" s="99" t="s">
        <v>1995</v>
      </c>
      <c r="I42" s="68"/>
      <c r="J42" s="75"/>
      <c r="K42" s="96" t="s">
        <v>31</v>
      </c>
      <c r="L42" s="68"/>
      <c r="M42" s="99" t="s">
        <v>44</v>
      </c>
      <c r="N42" s="100">
        <v>16</v>
      </c>
      <c r="O42" s="96" t="s">
        <v>34</v>
      </c>
      <c r="P42" s="96" t="s">
        <v>54</v>
      </c>
      <c r="Q42" s="96" t="s">
        <v>45</v>
      </c>
      <c r="R42" s="101">
        <v>21748.52</v>
      </c>
      <c r="S42" s="102">
        <v>67</v>
      </c>
      <c r="T42" s="101">
        <f t="shared" si="0"/>
        <v>1457150.84</v>
      </c>
      <c r="U42" s="103">
        <v>0.02</v>
      </c>
      <c r="V42" s="101">
        <f t="shared" si="1"/>
        <v>29143.016800000001</v>
      </c>
      <c r="W42" s="104">
        <v>1.4999999999999999E-2</v>
      </c>
      <c r="X42" s="101">
        <f t="shared" si="2"/>
        <v>21857.262600000002</v>
      </c>
      <c r="Y42" s="96" t="s">
        <v>1056</v>
      </c>
      <c r="Z42" s="96" t="s">
        <v>1222</v>
      </c>
    </row>
    <row r="43" spans="1:26" ht="18.75" customHeight="1" x14ac:dyDescent="0.2">
      <c r="A43" s="96">
        <v>41</v>
      </c>
      <c r="B43" s="96" t="s">
        <v>26</v>
      </c>
      <c r="C43" s="96" t="s">
        <v>2194</v>
      </c>
      <c r="D43" s="97" t="s">
        <v>2168</v>
      </c>
      <c r="E43" s="98" t="s">
        <v>2195</v>
      </c>
      <c r="F43" s="97" t="s">
        <v>2191</v>
      </c>
      <c r="G43" s="68"/>
      <c r="H43" s="99" t="s">
        <v>599</v>
      </c>
      <c r="I43" s="68"/>
      <c r="J43" s="75"/>
      <c r="K43" s="96" t="s">
        <v>31</v>
      </c>
      <c r="L43" s="68"/>
      <c r="M43" s="99" t="s">
        <v>44</v>
      </c>
      <c r="N43" s="100">
        <v>24</v>
      </c>
      <c r="O43" s="96" t="s">
        <v>34</v>
      </c>
      <c r="P43" s="96" t="s">
        <v>54</v>
      </c>
      <c r="Q43" s="96" t="s">
        <v>45</v>
      </c>
      <c r="R43" s="101">
        <v>32608.87</v>
      </c>
      <c r="S43" s="102">
        <v>67</v>
      </c>
      <c r="T43" s="101">
        <f t="shared" si="0"/>
        <v>2184794.29</v>
      </c>
      <c r="U43" s="103">
        <v>0.02</v>
      </c>
      <c r="V43" s="101">
        <f t="shared" si="1"/>
        <v>43695.885800000004</v>
      </c>
      <c r="W43" s="104">
        <v>1.4999999999999999E-2</v>
      </c>
      <c r="X43" s="101">
        <f t="shared" si="2"/>
        <v>32771.914349999999</v>
      </c>
      <c r="Y43" s="96" t="s">
        <v>988</v>
      </c>
      <c r="Z43" s="96" t="s">
        <v>1222</v>
      </c>
    </row>
    <row r="44" spans="1:26" ht="18.75" customHeight="1" x14ac:dyDescent="0.2">
      <c r="A44" s="96">
        <v>42</v>
      </c>
      <c r="B44" s="96" t="s">
        <v>26</v>
      </c>
      <c r="C44" s="96" t="s">
        <v>2194</v>
      </c>
      <c r="D44" s="97" t="s">
        <v>2168</v>
      </c>
      <c r="E44" s="98" t="s">
        <v>2195</v>
      </c>
      <c r="F44" s="97" t="s">
        <v>2191</v>
      </c>
      <c r="G44" s="68"/>
      <c r="H44" s="99" t="s">
        <v>599</v>
      </c>
      <c r="I44" s="68"/>
      <c r="J44" s="75"/>
      <c r="K44" s="96" t="s">
        <v>31</v>
      </c>
      <c r="L44" s="68"/>
      <c r="M44" s="99" t="s">
        <v>44</v>
      </c>
      <c r="N44" s="100">
        <v>24</v>
      </c>
      <c r="O44" s="96" t="s">
        <v>34</v>
      </c>
      <c r="P44" s="96" t="s">
        <v>54</v>
      </c>
      <c r="Q44" s="96" t="s">
        <v>45</v>
      </c>
      <c r="R44" s="101">
        <v>32608.87</v>
      </c>
      <c r="S44" s="102">
        <v>67</v>
      </c>
      <c r="T44" s="101">
        <f t="shared" si="0"/>
        <v>2184794.29</v>
      </c>
      <c r="U44" s="103">
        <v>0.02</v>
      </c>
      <c r="V44" s="101">
        <f t="shared" si="1"/>
        <v>43695.885800000004</v>
      </c>
      <c r="W44" s="104">
        <v>1.4999999999999999E-2</v>
      </c>
      <c r="X44" s="101">
        <f t="shared" si="2"/>
        <v>32771.914349999999</v>
      </c>
      <c r="Y44" s="96" t="s">
        <v>988</v>
      </c>
      <c r="Z44" s="96" t="s">
        <v>1222</v>
      </c>
    </row>
    <row r="45" spans="1:26" ht="18.75" customHeight="1" x14ac:dyDescent="0.2">
      <c r="A45" s="96">
        <v>43</v>
      </c>
      <c r="B45" s="96" t="s">
        <v>26</v>
      </c>
      <c r="C45" s="96" t="s">
        <v>2196</v>
      </c>
      <c r="D45" s="97" t="s">
        <v>2143</v>
      </c>
      <c r="E45" s="98" t="s">
        <v>2197</v>
      </c>
      <c r="F45" s="97" t="s">
        <v>2191</v>
      </c>
      <c r="G45" s="68"/>
      <c r="H45" s="99" t="s">
        <v>2198</v>
      </c>
      <c r="I45" s="68"/>
      <c r="J45" s="75"/>
      <c r="K45" s="96" t="s">
        <v>31</v>
      </c>
      <c r="L45" s="68"/>
      <c r="M45" s="99" t="s">
        <v>44</v>
      </c>
      <c r="N45" s="100">
        <v>16</v>
      </c>
      <c r="O45" s="96" t="s">
        <v>34</v>
      </c>
      <c r="P45" s="96" t="s">
        <v>54</v>
      </c>
      <c r="Q45" s="96" t="s">
        <v>45</v>
      </c>
      <c r="R45" s="101">
        <v>21547.71</v>
      </c>
      <c r="S45" s="102">
        <v>67</v>
      </c>
      <c r="T45" s="101">
        <f t="shared" si="0"/>
        <v>1443696.5699999998</v>
      </c>
      <c r="U45" s="103">
        <v>0.02</v>
      </c>
      <c r="V45" s="101">
        <f t="shared" si="1"/>
        <v>28873.931399999998</v>
      </c>
      <c r="W45" s="104">
        <v>1.4999999999999999E-2</v>
      </c>
      <c r="X45" s="101">
        <f t="shared" si="2"/>
        <v>21655.448549999997</v>
      </c>
      <c r="Y45" s="96" t="s">
        <v>1152</v>
      </c>
      <c r="Z45" s="96" t="s">
        <v>1222</v>
      </c>
    </row>
    <row r="46" spans="1:26" ht="18.75" customHeight="1" x14ac:dyDescent="0.2">
      <c r="A46" s="96">
        <v>44</v>
      </c>
      <c r="B46" s="96" t="s">
        <v>26</v>
      </c>
      <c r="C46" s="96" t="s">
        <v>2199</v>
      </c>
      <c r="D46" s="97" t="s">
        <v>2143</v>
      </c>
      <c r="E46" s="98" t="s">
        <v>2200</v>
      </c>
      <c r="F46" s="97" t="s">
        <v>2191</v>
      </c>
      <c r="G46" s="68"/>
      <c r="H46" s="99" t="s">
        <v>1367</v>
      </c>
      <c r="I46" s="68"/>
      <c r="J46" s="75"/>
      <c r="K46" s="96" t="s">
        <v>31</v>
      </c>
      <c r="L46" s="68"/>
      <c r="M46" s="99" t="s">
        <v>66</v>
      </c>
      <c r="N46" s="100">
        <v>10</v>
      </c>
      <c r="O46" s="96" t="s">
        <v>34</v>
      </c>
      <c r="P46" s="96" t="s">
        <v>54</v>
      </c>
      <c r="Q46" s="96" t="s">
        <v>45</v>
      </c>
      <c r="R46" s="101">
        <v>14445.21</v>
      </c>
      <c r="S46" s="102">
        <v>67</v>
      </c>
      <c r="T46" s="101">
        <f t="shared" si="0"/>
        <v>967829.07</v>
      </c>
      <c r="U46" s="103">
        <v>0.02</v>
      </c>
      <c r="V46" s="101">
        <f t="shared" si="1"/>
        <v>19356.581399999999</v>
      </c>
      <c r="W46" s="104">
        <v>1.4999999999999999E-2</v>
      </c>
      <c r="X46" s="101">
        <f t="shared" si="2"/>
        <v>14517.436049999998</v>
      </c>
      <c r="Y46" s="96" t="s">
        <v>1368</v>
      </c>
      <c r="Z46" s="96" t="s">
        <v>1222</v>
      </c>
    </row>
    <row r="47" spans="1:26" ht="18.75" customHeight="1" x14ac:dyDescent="0.2">
      <c r="A47" s="96">
        <v>45</v>
      </c>
      <c r="B47" s="96" t="s">
        <v>26</v>
      </c>
      <c r="C47" s="96" t="s">
        <v>2201</v>
      </c>
      <c r="D47" s="97" t="s">
        <v>2187</v>
      </c>
      <c r="E47" s="98" t="s">
        <v>2202</v>
      </c>
      <c r="F47" s="97" t="s">
        <v>2137</v>
      </c>
      <c r="G47" s="68"/>
      <c r="H47" s="99" t="s">
        <v>512</v>
      </c>
      <c r="I47" s="68"/>
      <c r="J47" s="75"/>
      <c r="K47" s="96" t="s">
        <v>31</v>
      </c>
      <c r="L47" s="68"/>
      <c r="M47" s="99" t="s">
        <v>44</v>
      </c>
      <c r="N47" s="100">
        <v>15</v>
      </c>
      <c r="O47" s="96" t="s">
        <v>34</v>
      </c>
      <c r="P47" s="96" t="s">
        <v>54</v>
      </c>
      <c r="Q47" s="96" t="s">
        <v>45</v>
      </c>
      <c r="R47" s="101">
        <v>19818.439999999999</v>
      </c>
      <c r="S47" s="102">
        <v>67</v>
      </c>
      <c r="T47" s="101">
        <f t="shared" si="0"/>
        <v>1327835.48</v>
      </c>
      <c r="U47" s="103">
        <v>0.02</v>
      </c>
      <c r="V47" s="101">
        <f t="shared" si="1"/>
        <v>26556.709600000002</v>
      </c>
      <c r="W47" s="104">
        <v>1.4999999999999999E-2</v>
      </c>
      <c r="X47" s="101">
        <f t="shared" si="2"/>
        <v>19917.532199999998</v>
      </c>
      <c r="Y47" s="96" t="s">
        <v>155</v>
      </c>
      <c r="Z47" s="96" t="s">
        <v>1222</v>
      </c>
    </row>
    <row r="48" spans="1:26" ht="18.75" customHeight="1" x14ac:dyDescent="0.2">
      <c r="A48" s="96">
        <v>46</v>
      </c>
      <c r="B48" s="96" t="s">
        <v>26</v>
      </c>
      <c r="C48" s="96" t="s">
        <v>2203</v>
      </c>
      <c r="D48" s="97" t="s">
        <v>2168</v>
      </c>
      <c r="E48" s="98" t="s">
        <v>2204</v>
      </c>
      <c r="F48" s="97" t="s">
        <v>2137</v>
      </c>
      <c r="G48" s="68"/>
      <c r="H48" s="99" t="s">
        <v>43</v>
      </c>
      <c r="I48" s="68"/>
      <c r="J48" s="75"/>
      <c r="K48" s="96" t="s">
        <v>31</v>
      </c>
      <c r="L48" s="68"/>
      <c r="M48" s="99" t="s">
        <v>44</v>
      </c>
      <c r="N48" s="100">
        <v>16</v>
      </c>
      <c r="O48" s="96" t="s">
        <v>34</v>
      </c>
      <c r="P48" s="96" t="s">
        <v>35</v>
      </c>
      <c r="Q48" s="96" t="s">
        <v>45</v>
      </c>
      <c r="R48" s="101">
        <v>21100</v>
      </c>
      <c r="S48" s="102">
        <v>67</v>
      </c>
      <c r="T48" s="101">
        <f t="shared" si="0"/>
        <v>1413700</v>
      </c>
      <c r="U48" s="103">
        <v>0.02</v>
      </c>
      <c r="V48" s="101">
        <f t="shared" si="1"/>
        <v>28274</v>
      </c>
      <c r="W48" s="104">
        <v>1.4999999999999999E-2</v>
      </c>
      <c r="X48" s="101">
        <f t="shared" si="2"/>
        <v>21205.5</v>
      </c>
      <c r="Y48" s="96" t="s">
        <v>1090</v>
      </c>
      <c r="Z48" s="96" t="s">
        <v>1294</v>
      </c>
    </row>
    <row r="49" spans="1:26" ht="18.75" customHeight="1" x14ac:dyDescent="0.2">
      <c r="A49" s="96">
        <v>47</v>
      </c>
      <c r="B49" s="96" t="s">
        <v>26</v>
      </c>
      <c r="C49" s="96" t="s">
        <v>2205</v>
      </c>
      <c r="D49" s="97" t="s">
        <v>2206</v>
      </c>
      <c r="E49" s="98" t="s">
        <v>2207</v>
      </c>
      <c r="F49" s="97" t="s">
        <v>2163</v>
      </c>
      <c r="G49" s="68"/>
      <c r="H49" s="99" t="s">
        <v>84</v>
      </c>
      <c r="I49" s="68"/>
      <c r="J49" s="75"/>
      <c r="K49" s="96" t="s">
        <v>245</v>
      </c>
      <c r="L49" s="68"/>
      <c r="M49" s="99" t="s">
        <v>651</v>
      </c>
      <c r="N49" s="100">
        <v>19.72</v>
      </c>
      <c r="O49" s="96" t="s">
        <v>34</v>
      </c>
      <c r="P49" s="96" t="s">
        <v>54</v>
      </c>
      <c r="Q49" s="96" t="s">
        <v>45</v>
      </c>
      <c r="R49" s="101">
        <v>14506.84</v>
      </c>
      <c r="S49" s="102">
        <v>67</v>
      </c>
      <c r="T49" s="101">
        <f t="shared" si="0"/>
        <v>971958.28</v>
      </c>
      <c r="U49" s="103">
        <v>0.02</v>
      </c>
      <c r="V49" s="101">
        <f t="shared" si="1"/>
        <v>19439.1656</v>
      </c>
      <c r="W49" s="104">
        <v>1.4999999999999999E-2</v>
      </c>
      <c r="X49" s="101">
        <f t="shared" si="2"/>
        <v>14579.3742</v>
      </c>
      <c r="Y49" s="96" t="s">
        <v>86</v>
      </c>
      <c r="Z49" s="96" t="s">
        <v>1294</v>
      </c>
    </row>
    <row r="50" spans="1:26" ht="18.75" customHeight="1" x14ac:dyDescent="0.2">
      <c r="A50" s="96">
        <v>48</v>
      </c>
      <c r="B50" s="96" t="s">
        <v>26</v>
      </c>
      <c r="C50" s="96" t="s">
        <v>2205</v>
      </c>
      <c r="D50" s="97" t="s">
        <v>2206</v>
      </c>
      <c r="E50" s="98" t="s">
        <v>2208</v>
      </c>
      <c r="F50" s="97" t="s">
        <v>2163</v>
      </c>
      <c r="G50" s="68"/>
      <c r="H50" s="99" t="s">
        <v>84</v>
      </c>
      <c r="I50" s="68"/>
      <c r="J50" s="75"/>
      <c r="K50" s="96" t="s">
        <v>245</v>
      </c>
      <c r="L50" s="68"/>
      <c r="M50" s="99" t="s">
        <v>651</v>
      </c>
      <c r="N50" s="100">
        <v>19.77</v>
      </c>
      <c r="O50" s="96" t="s">
        <v>34</v>
      </c>
      <c r="P50" s="96" t="s">
        <v>54</v>
      </c>
      <c r="Q50" s="96" t="s">
        <v>45</v>
      </c>
      <c r="R50" s="101">
        <v>14552.76</v>
      </c>
      <c r="S50" s="102">
        <v>67</v>
      </c>
      <c r="T50" s="101">
        <f t="shared" si="0"/>
        <v>975034.92</v>
      </c>
      <c r="U50" s="103">
        <v>0.02</v>
      </c>
      <c r="V50" s="101">
        <f t="shared" si="1"/>
        <v>19500.698400000001</v>
      </c>
      <c r="W50" s="104">
        <v>1.4999999999999999E-2</v>
      </c>
      <c r="X50" s="101">
        <f t="shared" si="2"/>
        <v>14625.523800000001</v>
      </c>
      <c r="Y50" s="96" t="s">
        <v>86</v>
      </c>
      <c r="Z50" s="96" t="s">
        <v>1294</v>
      </c>
    </row>
    <row r="51" spans="1:26" ht="18.75" customHeight="1" x14ac:dyDescent="0.2">
      <c r="A51" s="96">
        <v>49</v>
      </c>
      <c r="B51" s="96" t="s">
        <v>26</v>
      </c>
      <c r="C51" s="96" t="s">
        <v>2209</v>
      </c>
      <c r="D51" s="97" t="s">
        <v>2206</v>
      </c>
      <c r="E51" s="98" t="s">
        <v>2210</v>
      </c>
      <c r="F51" s="97" t="s">
        <v>2163</v>
      </c>
      <c r="G51" s="68"/>
      <c r="H51" s="99" t="s">
        <v>84</v>
      </c>
      <c r="I51" s="68"/>
      <c r="J51" s="75"/>
      <c r="K51" s="96" t="s">
        <v>58</v>
      </c>
      <c r="L51" s="68"/>
      <c r="M51" s="99" t="s">
        <v>909</v>
      </c>
      <c r="N51" s="100">
        <v>18.143999999999998</v>
      </c>
      <c r="O51" s="96" t="s">
        <v>34</v>
      </c>
      <c r="P51" s="96" t="s">
        <v>54</v>
      </c>
      <c r="Q51" s="96" t="s">
        <v>45</v>
      </c>
      <c r="R51" s="101">
        <v>25226.6</v>
      </c>
      <c r="S51" s="102">
        <v>67</v>
      </c>
      <c r="T51" s="101">
        <f t="shared" si="0"/>
        <v>1690182.2</v>
      </c>
      <c r="U51" s="103">
        <v>0.02</v>
      </c>
      <c r="V51" s="101">
        <f t="shared" si="1"/>
        <v>33803.644</v>
      </c>
      <c r="W51" s="104">
        <v>1.4999999999999999E-2</v>
      </c>
      <c r="X51" s="101">
        <f t="shared" si="2"/>
        <v>25352.733</v>
      </c>
      <c r="Y51" s="96" t="s">
        <v>86</v>
      </c>
      <c r="Z51" s="96" t="s">
        <v>1294</v>
      </c>
    </row>
    <row r="52" spans="1:26" ht="18.75" customHeight="1" x14ac:dyDescent="0.2">
      <c r="A52" s="96">
        <v>50</v>
      </c>
      <c r="B52" s="96" t="s">
        <v>26</v>
      </c>
      <c r="C52" s="96" t="s">
        <v>2209</v>
      </c>
      <c r="D52" s="97" t="s">
        <v>2206</v>
      </c>
      <c r="E52" s="98" t="s">
        <v>2210</v>
      </c>
      <c r="F52" s="97" t="s">
        <v>2163</v>
      </c>
      <c r="G52" s="68"/>
      <c r="H52" s="99" t="s">
        <v>84</v>
      </c>
      <c r="I52" s="75"/>
      <c r="J52" s="75"/>
      <c r="K52" s="96" t="s">
        <v>58</v>
      </c>
      <c r="L52" s="68"/>
      <c r="M52" s="99" t="s">
        <v>909</v>
      </c>
      <c r="N52" s="100">
        <v>18.143999999999998</v>
      </c>
      <c r="O52" s="96" t="s">
        <v>34</v>
      </c>
      <c r="P52" s="96" t="s">
        <v>54</v>
      </c>
      <c r="Q52" s="96" t="s">
        <v>45</v>
      </c>
      <c r="R52" s="101">
        <v>25226.6</v>
      </c>
      <c r="S52" s="102">
        <v>67</v>
      </c>
      <c r="T52" s="101">
        <f t="shared" si="0"/>
        <v>1690182.2</v>
      </c>
      <c r="U52" s="103">
        <v>0.02</v>
      </c>
      <c r="V52" s="101">
        <f t="shared" si="1"/>
        <v>33803.644</v>
      </c>
      <c r="W52" s="104">
        <v>1.4999999999999999E-2</v>
      </c>
      <c r="X52" s="101">
        <f t="shared" si="2"/>
        <v>25352.733</v>
      </c>
      <c r="Y52" s="96" t="s">
        <v>86</v>
      </c>
      <c r="Z52" s="96" t="s">
        <v>1294</v>
      </c>
    </row>
    <row r="53" spans="1:26" ht="18.75" customHeight="1" x14ac:dyDescent="0.2">
      <c r="A53" s="96">
        <v>51</v>
      </c>
      <c r="B53" s="96" t="s">
        <v>26</v>
      </c>
      <c r="C53" s="96" t="s">
        <v>2211</v>
      </c>
      <c r="D53" s="97" t="s">
        <v>2212</v>
      </c>
      <c r="E53" s="98" t="s">
        <v>2213</v>
      </c>
      <c r="F53" s="97" t="s">
        <v>2143</v>
      </c>
      <c r="G53" s="68"/>
      <c r="H53" s="99" t="s">
        <v>84</v>
      </c>
      <c r="I53" s="68"/>
      <c r="J53" s="75"/>
      <c r="K53" s="96" t="s">
        <v>58</v>
      </c>
      <c r="L53" s="68"/>
      <c r="M53" s="99" t="s">
        <v>909</v>
      </c>
      <c r="N53" s="100">
        <v>18.143999999999998</v>
      </c>
      <c r="O53" s="96" t="s">
        <v>34</v>
      </c>
      <c r="P53" s="96" t="s">
        <v>54</v>
      </c>
      <c r="Q53" s="96" t="s">
        <v>45</v>
      </c>
      <c r="R53" s="101">
        <v>25226.6</v>
      </c>
      <c r="S53" s="102">
        <v>67</v>
      </c>
      <c r="T53" s="101">
        <f t="shared" si="0"/>
        <v>1690182.2</v>
      </c>
      <c r="U53" s="103">
        <v>0.02</v>
      </c>
      <c r="V53" s="101">
        <f t="shared" si="1"/>
        <v>33803.644</v>
      </c>
      <c r="W53" s="104">
        <v>1.4999999999999999E-2</v>
      </c>
      <c r="X53" s="101">
        <f t="shared" si="2"/>
        <v>25352.733</v>
      </c>
      <c r="Y53" s="96" t="s">
        <v>86</v>
      </c>
      <c r="Z53" s="96" t="s">
        <v>1294</v>
      </c>
    </row>
    <row r="54" spans="1:26" ht="18.75" customHeight="1" x14ac:dyDescent="0.2">
      <c r="A54" s="96">
        <v>52</v>
      </c>
      <c r="B54" s="96" t="s">
        <v>26</v>
      </c>
      <c r="C54" s="96" t="s">
        <v>2211</v>
      </c>
      <c r="D54" s="97" t="s">
        <v>2212</v>
      </c>
      <c r="E54" s="98" t="s">
        <v>2213</v>
      </c>
      <c r="F54" s="97" t="s">
        <v>2143</v>
      </c>
      <c r="G54" s="68"/>
      <c r="H54" s="99" t="s">
        <v>84</v>
      </c>
      <c r="I54" s="68"/>
      <c r="J54" s="75"/>
      <c r="K54" s="96" t="s">
        <v>58</v>
      </c>
      <c r="L54" s="68"/>
      <c r="M54" s="99" t="s">
        <v>909</v>
      </c>
      <c r="N54" s="100">
        <v>18.143999999999998</v>
      </c>
      <c r="O54" s="96" t="s">
        <v>34</v>
      </c>
      <c r="P54" s="96" t="s">
        <v>54</v>
      </c>
      <c r="Q54" s="96" t="s">
        <v>45</v>
      </c>
      <c r="R54" s="101">
        <v>25226.6</v>
      </c>
      <c r="S54" s="102">
        <v>67</v>
      </c>
      <c r="T54" s="101">
        <f t="shared" si="0"/>
        <v>1690182.2</v>
      </c>
      <c r="U54" s="103">
        <v>0.02</v>
      </c>
      <c r="V54" s="101">
        <f t="shared" si="1"/>
        <v>33803.644</v>
      </c>
      <c r="W54" s="104">
        <v>1.4999999999999999E-2</v>
      </c>
      <c r="X54" s="101">
        <f t="shared" si="2"/>
        <v>25352.733</v>
      </c>
      <c r="Y54" s="96" t="s">
        <v>86</v>
      </c>
      <c r="Z54" s="96" t="s">
        <v>1294</v>
      </c>
    </row>
    <row r="55" spans="1:26" ht="18.75" customHeight="1" x14ac:dyDescent="0.2">
      <c r="A55" s="96">
        <v>53</v>
      </c>
      <c r="B55" s="96" t="s">
        <v>26</v>
      </c>
      <c r="C55" s="96" t="s">
        <v>2211</v>
      </c>
      <c r="D55" s="97" t="s">
        <v>2212</v>
      </c>
      <c r="E55" s="98" t="s">
        <v>2213</v>
      </c>
      <c r="F55" s="97" t="s">
        <v>2143</v>
      </c>
      <c r="G55" s="68"/>
      <c r="H55" s="99" t="s">
        <v>84</v>
      </c>
      <c r="I55" s="68"/>
      <c r="J55" s="75"/>
      <c r="K55" s="96" t="s">
        <v>58</v>
      </c>
      <c r="L55" s="68"/>
      <c r="M55" s="99" t="s">
        <v>909</v>
      </c>
      <c r="N55" s="100">
        <v>18.143999999999998</v>
      </c>
      <c r="O55" s="96" t="s">
        <v>34</v>
      </c>
      <c r="P55" s="96" t="s">
        <v>54</v>
      </c>
      <c r="Q55" s="96" t="s">
        <v>45</v>
      </c>
      <c r="R55" s="101">
        <v>25226.6</v>
      </c>
      <c r="S55" s="102">
        <v>67</v>
      </c>
      <c r="T55" s="101">
        <f t="shared" si="0"/>
        <v>1690182.2</v>
      </c>
      <c r="U55" s="103">
        <v>0.02</v>
      </c>
      <c r="V55" s="101">
        <f t="shared" si="1"/>
        <v>33803.644</v>
      </c>
      <c r="W55" s="104">
        <v>1.4999999999999999E-2</v>
      </c>
      <c r="X55" s="101">
        <f t="shared" si="2"/>
        <v>25352.733</v>
      </c>
      <c r="Y55" s="96" t="s">
        <v>86</v>
      </c>
      <c r="Z55" s="96" t="s">
        <v>1294</v>
      </c>
    </row>
    <row r="56" spans="1:26" ht="18.75" customHeight="1" x14ac:dyDescent="0.2">
      <c r="A56" s="96">
        <v>54</v>
      </c>
      <c r="B56" s="96" t="s">
        <v>26</v>
      </c>
      <c r="C56" s="96" t="s">
        <v>2214</v>
      </c>
      <c r="D56" s="97" t="s">
        <v>2212</v>
      </c>
      <c r="E56" s="98" t="s">
        <v>2215</v>
      </c>
      <c r="F56" s="97" t="s">
        <v>2143</v>
      </c>
      <c r="G56" s="68"/>
      <c r="H56" s="99" t="s">
        <v>2216</v>
      </c>
      <c r="I56" s="68"/>
      <c r="J56" s="75"/>
      <c r="K56" s="96" t="s">
        <v>58</v>
      </c>
      <c r="L56" s="68"/>
      <c r="M56" s="99" t="s">
        <v>59</v>
      </c>
      <c r="N56" s="100">
        <v>16</v>
      </c>
      <c r="O56" s="96" t="s">
        <v>34</v>
      </c>
      <c r="P56" s="96" t="s">
        <v>54</v>
      </c>
      <c r="Q56" s="96" t="s">
        <v>45</v>
      </c>
      <c r="R56" s="101">
        <v>22522.32</v>
      </c>
      <c r="S56" s="102">
        <v>67</v>
      </c>
      <c r="T56" s="101">
        <f t="shared" si="0"/>
        <v>1508995.44</v>
      </c>
      <c r="U56" s="103">
        <v>0.02</v>
      </c>
      <c r="V56" s="101">
        <f t="shared" si="1"/>
        <v>30179.908800000001</v>
      </c>
      <c r="W56" s="104">
        <v>1.4999999999999999E-2</v>
      </c>
      <c r="X56" s="101">
        <f t="shared" si="2"/>
        <v>22634.9316</v>
      </c>
      <c r="Y56" s="96" t="s">
        <v>1002</v>
      </c>
      <c r="Z56" s="96" t="s">
        <v>1294</v>
      </c>
    </row>
    <row r="57" spans="1:26" ht="18.75" customHeight="1" x14ac:dyDescent="0.2">
      <c r="A57" s="96">
        <v>55</v>
      </c>
      <c r="B57" s="96" t="s">
        <v>26</v>
      </c>
      <c r="C57" s="96" t="s">
        <v>2217</v>
      </c>
      <c r="D57" s="97" t="s">
        <v>2168</v>
      </c>
      <c r="E57" s="98" t="s">
        <v>2218</v>
      </c>
      <c r="F57" s="97" t="s">
        <v>2143</v>
      </c>
      <c r="G57" s="68"/>
      <c r="H57" s="99" t="s">
        <v>2055</v>
      </c>
      <c r="I57" s="68"/>
      <c r="J57" s="75"/>
      <c r="K57" s="96" t="s">
        <v>141</v>
      </c>
      <c r="L57" s="68"/>
      <c r="M57" s="99" t="s">
        <v>142</v>
      </c>
      <c r="N57" s="100">
        <v>19.78</v>
      </c>
      <c r="O57" s="96" t="s">
        <v>34</v>
      </c>
      <c r="P57" s="96" t="s">
        <v>35</v>
      </c>
      <c r="Q57" s="96" t="s">
        <v>45</v>
      </c>
      <c r="R57" s="101">
        <v>75681</v>
      </c>
      <c r="S57" s="102">
        <v>67</v>
      </c>
      <c r="T57" s="101">
        <f t="shared" si="0"/>
        <v>5070627</v>
      </c>
      <c r="U57" s="103">
        <v>0.02</v>
      </c>
      <c r="V57" s="101">
        <f t="shared" si="1"/>
        <v>101412.54000000001</v>
      </c>
      <c r="W57" s="104">
        <v>1.4999999999999999E-2</v>
      </c>
      <c r="X57" s="101">
        <f t="shared" si="2"/>
        <v>76059.404999999999</v>
      </c>
      <c r="Y57" s="96" t="s">
        <v>1056</v>
      </c>
      <c r="Z57" s="96" t="s">
        <v>1222</v>
      </c>
    </row>
    <row r="58" spans="1:26" ht="18.75" customHeight="1" x14ac:dyDescent="0.2">
      <c r="A58" s="96">
        <v>56</v>
      </c>
      <c r="B58" s="96" t="s">
        <v>26</v>
      </c>
      <c r="C58" s="96" t="s">
        <v>2219</v>
      </c>
      <c r="D58" s="97" t="s">
        <v>2220</v>
      </c>
      <c r="E58" s="98" t="s">
        <v>2221</v>
      </c>
      <c r="F58" s="97" t="s">
        <v>2143</v>
      </c>
      <c r="G58" s="68"/>
      <c r="H58" s="99" t="s">
        <v>2222</v>
      </c>
      <c r="I58" s="74"/>
      <c r="J58" s="75"/>
      <c r="K58" s="96" t="s">
        <v>31</v>
      </c>
      <c r="L58" s="68"/>
      <c r="M58" s="99" t="s">
        <v>66</v>
      </c>
      <c r="N58" s="100">
        <v>2</v>
      </c>
      <c r="O58" s="96" t="s">
        <v>34</v>
      </c>
      <c r="P58" s="96" t="s">
        <v>54</v>
      </c>
      <c r="Q58" s="96" t="s">
        <v>45</v>
      </c>
      <c r="R58" s="101">
        <v>3758.75</v>
      </c>
      <c r="S58" s="102">
        <v>67</v>
      </c>
      <c r="T58" s="101">
        <f t="shared" si="0"/>
        <v>251836.25</v>
      </c>
      <c r="U58" s="103">
        <v>0.02</v>
      </c>
      <c r="V58" s="101">
        <f t="shared" si="1"/>
        <v>5036.7250000000004</v>
      </c>
      <c r="W58" s="104">
        <v>1.4999999999999999E-2</v>
      </c>
      <c r="X58" s="101">
        <f t="shared" si="2"/>
        <v>3777.5437499999998</v>
      </c>
      <c r="Y58" s="96" t="s">
        <v>1152</v>
      </c>
      <c r="Z58" s="96" t="s">
        <v>1222</v>
      </c>
    </row>
    <row r="59" spans="1:26" ht="18.75" customHeight="1" x14ac:dyDescent="0.2">
      <c r="A59" s="96">
        <v>57</v>
      </c>
      <c r="B59" s="96" t="s">
        <v>26</v>
      </c>
      <c r="C59" s="96" t="s">
        <v>2219</v>
      </c>
      <c r="D59" s="97" t="s">
        <v>2220</v>
      </c>
      <c r="E59" s="98" t="s">
        <v>2221</v>
      </c>
      <c r="F59" s="97" t="s">
        <v>2143</v>
      </c>
      <c r="G59" s="68"/>
      <c r="H59" s="99" t="s">
        <v>2222</v>
      </c>
      <c r="I59" s="68"/>
      <c r="J59" s="75"/>
      <c r="K59" s="96" t="s">
        <v>31</v>
      </c>
      <c r="L59" s="68"/>
      <c r="M59" s="99" t="s">
        <v>66</v>
      </c>
      <c r="N59" s="100">
        <v>2</v>
      </c>
      <c r="O59" s="96" t="s">
        <v>34</v>
      </c>
      <c r="P59" s="96" t="s">
        <v>54</v>
      </c>
      <c r="Q59" s="96" t="s">
        <v>45</v>
      </c>
      <c r="R59" s="101">
        <v>3758.75</v>
      </c>
      <c r="S59" s="102">
        <v>67</v>
      </c>
      <c r="T59" s="101">
        <f t="shared" si="0"/>
        <v>251836.25</v>
      </c>
      <c r="U59" s="103">
        <v>0.02</v>
      </c>
      <c r="V59" s="101">
        <f t="shared" si="1"/>
        <v>5036.7250000000004</v>
      </c>
      <c r="W59" s="104">
        <v>1.4999999999999999E-2</v>
      </c>
      <c r="X59" s="101">
        <f t="shared" si="2"/>
        <v>3777.5437499999998</v>
      </c>
      <c r="Y59" s="96" t="s">
        <v>1152</v>
      </c>
      <c r="Z59" s="96" t="s">
        <v>1222</v>
      </c>
    </row>
    <row r="60" spans="1:26" ht="18.75" customHeight="1" x14ac:dyDescent="0.2">
      <c r="A60" s="96">
        <v>58</v>
      </c>
      <c r="B60" s="96" t="s">
        <v>26</v>
      </c>
      <c r="C60" s="96" t="s">
        <v>2219</v>
      </c>
      <c r="D60" s="97" t="s">
        <v>2220</v>
      </c>
      <c r="E60" s="98" t="s">
        <v>2221</v>
      </c>
      <c r="F60" s="97" t="s">
        <v>2143</v>
      </c>
      <c r="G60" s="68"/>
      <c r="H60" s="99" t="s">
        <v>2222</v>
      </c>
      <c r="I60" s="68"/>
      <c r="J60" s="75"/>
      <c r="K60" s="96" t="s">
        <v>31</v>
      </c>
      <c r="L60" s="68"/>
      <c r="M60" s="99" t="s">
        <v>66</v>
      </c>
      <c r="N60" s="100">
        <v>1</v>
      </c>
      <c r="O60" s="96" t="s">
        <v>34</v>
      </c>
      <c r="P60" s="96" t="s">
        <v>54</v>
      </c>
      <c r="Q60" s="96" t="s">
        <v>45</v>
      </c>
      <c r="R60" s="101">
        <v>1879.37</v>
      </c>
      <c r="S60" s="102">
        <v>67</v>
      </c>
      <c r="T60" s="101">
        <f t="shared" si="0"/>
        <v>125917.79</v>
      </c>
      <c r="U60" s="103">
        <v>0.02</v>
      </c>
      <c r="V60" s="101">
        <f t="shared" si="1"/>
        <v>2518.3557999999998</v>
      </c>
      <c r="W60" s="104">
        <v>1.4999999999999999E-2</v>
      </c>
      <c r="X60" s="101">
        <f t="shared" si="2"/>
        <v>1888.7668499999997</v>
      </c>
      <c r="Y60" s="96" t="s">
        <v>1152</v>
      </c>
      <c r="Z60" s="96" t="s">
        <v>1222</v>
      </c>
    </row>
    <row r="61" spans="1:26" ht="18.75" customHeight="1" x14ac:dyDescent="0.2">
      <c r="A61" s="96">
        <v>59</v>
      </c>
      <c r="B61" s="96" t="s">
        <v>26</v>
      </c>
      <c r="C61" s="96" t="s">
        <v>2223</v>
      </c>
      <c r="D61" s="97" t="s">
        <v>2224</v>
      </c>
      <c r="E61" s="98" t="s">
        <v>2225</v>
      </c>
      <c r="F61" s="97" t="s">
        <v>2143</v>
      </c>
      <c r="G61" s="68"/>
      <c r="H61" s="99" t="s">
        <v>29</v>
      </c>
      <c r="I61" s="68"/>
      <c r="J61" s="75"/>
      <c r="K61" s="96" t="s">
        <v>31</v>
      </c>
      <c r="L61" s="68"/>
      <c r="M61" s="99" t="s">
        <v>33</v>
      </c>
      <c r="N61" s="100">
        <v>18.739999999999998</v>
      </c>
      <c r="O61" s="96" t="s">
        <v>34</v>
      </c>
      <c r="P61" s="96" t="s">
        <v>35</v>
      </c>
      <c r="Q61" s="96" t="s">
        <v>36</v>
      </c>
      <c r="R61" s="101">
        <v>2777303.68</v>
      </c>
      <c r="S61" s="102">
        <v>1</v>
      </c>
      <c r="T61" s="101">
        <f t="shared" si="0"/>
        <v>2777303.68</v>
      </c>
      <c r="U61" s="103">
        <v>0.02</v>
      </c>
      <c r="V61" s="101">
        <f t="shared" si="1"/>
        <v>55546.073600000003</v>
      </c>
      <c r="W61" s="104">
        <v>1.4999999999999999E-2</v>
      </c>
      <c r="X61" s="101">
        <f t="shared" si="2"/>
        <v>41659.555200000003</v>
      </c>
      <c r="Y61" s="96" t="s">
        <v>1108</v>
      </c>
      <c r="Z61" s="96" t="s">
        <v>1222</v>
      </c>
    </row>
    <row r="62" spans="1:26" ht="18.75" customHeight="1" x14ac:dyDescent="0.2">
      <c r="A62" s="96">
        <v>60</v>
      </c>
      <c r="B62" s="96" t="s">
        <v>26</v>
      </c>
      <c r="C62" s="96" t="s">
        <v>2223</v>
      </c>
      <c r="D62" s="97" t="s">
        <v>2224</v>
      </c>
      <c r="E62" s="98" t="s">
        <v>2225</v>
      </c>
      <c r="F62" s="97" t="s">
        <v>2143</v>
      </c>
      <c r="G62" s="68"/>
      <c r="H62" s="99" t="s">
        <v>29</v>
      </c>
      <c r="I62" s="68"/>
      <c r="J62" s="75"/>
      <c r="K62" s="96" t="s">
        <v>31</v>
      </c>
      <c r="L62" s="68"/>
      <c r="M62" s="99" t="s">
        <v>33</v>
      </c>
      <c r="N62" s="100">
        <v>18.649999999999999</v>
      </c>
      <c r="O62" s="96" t="s">
        <v>34</v>
      </c>
      <c r="P62" s="96" t="s">
        <v>35</v>
      </c>
      <c r="Q62" s="96" t="s">
        <v>36</v>
      </c>
      <c r="R62" s="101">
        <v>2763836.8</v>
      </c>
      <c r="S62" s="102">
        <v>1</v>
      </c>
      <c r="T62" s="101">
        <f t="shared" si="0"/>
        <v>2763836.8</v>
      </c>
      <c r="U62" s="103">
        <v>0.02</v>
      </c>
      <c r="V62" s="101">
        <f t="shared" si="1"/>
        <v>55276.735999999997</v>
      </c>
      <c r="W62" s="104">
        <v>1.4999999999999999E-2</v>
      </c>
      <c r="X62" s="101">
        <f t="shared" si="2"/>
        <v>41457.551999999996</v>
      </c>
      <c r="Y62" s="96" t="s">
        <v>1108</v>
      </c>
      <c r="Z62" s="96" t="s">
        <v>1222</v>
      </c>
    </row>
    <row r="63" spans="1:26" ht="18.75" customHeight="1" x14ac:dyDescent="0.2">
      <c r="A63" s="96">
        <v>61</v>
      </c>
      <c r="B63" s="96" t="s">
        <v>26</v>
      </c>
      <c r="C63" s="96" t="s">
        <v>2223</v>
      </c>
      <c r="D63" s="97" t="s">
        <v>2224</v>
      </c>
      <c r="E63" s="98" t="s">
        <v>2225</v>
      </c>
      <c r="F63" s="97" t="s">
        <v>2143</v>
      </c>
      <c r="G63" s="68"/>
      <c r="H63" s="99" t="s">
        <v>29</v>
      </c>
      <c r="I63" s="68"/>
      <c r="J63" s="75"/>
      <c r="K63" s="96" t="s">
        <v>31</v>
      </c>
      <c r="L63" s="68"/>
      <c r="M63" s="99" t="s">
        <v>33</v>
      </c>
      <c r="N63" s="100">
        <v>18.75</v>
      </c>
      <c r="O63" s="96" t="s">
        <v>34</v>
      </c>
      <c r="P63" s="96" t="s">
        <v>35</v>
      </c>
      <c r="Q63" s="96" t="s">
        <v>36</v>
      </c>
      <c r="R63" s="101">
        <v>2778800</v>
      </c>
      <c r="S63" s="102">
        <v>1</v>
      </c>
      <c r="T63" s="101">
        <f t="shared" si="0"/>
        <v>2778800</v>
      </c>
      <c r="U63" s="103">
        <v>0.02</v>
      </c>
      <c r="V63" s="101">
        <f t="shared" si="1"/>
        <v>55576</v>
      </c>
      <c r="W63" s="104">
        <v>1.4999999999999999E-2</v>
      </c>
      <c r="X63" s="101">
        <f t="shared" si="2"/>
        <v>41682</v>
      </c>
      <c r="Y63" s="96" t="s">
        <v>1108</v>
      </c>
      <c r="Z63" s="96" t="s">
        <v>1222</v>
      </c>
    </row>
    <row r="64" spans="1:26" ht="18.75" customHeight="1" x14ac:dyDescent="0.2">
      <c r="A64" s="96">
        <v>62</v>
      </c>
      <c r="B64" s="96" t="s">
        <v>26</v>
      </c>
      <c r="C64" s="96" t="s">
        <v>2223</v>
      </c>
      <c r="D64" s="97" t="s">
        <v>2224</v>
      </c>
      <c r="E64" s="98" t="s">
        <v>2225</v>
      </c>
      <c r="F64" s="97" t="s">
        <v>2143</v>
      </c>
      <c r="G64" s="68"/>
      <c r="H64" s="99" t="s">
        <v>29</v>
      </c>
      <c r="I64" s="68"/>
      <c r="J64" s="75"/>
      <c r="K64" s="96" t="s">
        <v>31</v>
      </c>
      <c r="L64" s="68"/>
      <c r="M64" s="99" t="s">
        <v>33</v>
      </c>
      <c r="N64" s="100">
        <v>18.899999999999999</v>
      </c>
      <c r="O64" s="96" t="s">
        <v>34</v>
      </c>
      <c r="P64" s="96" t="s">
        <v>35</v>
      </c>
      <c r="Q64" s="96" t="s">
        <v>36</v>
      </c>
      <c r="R64" s="101">
        <v>2801244.8</v>
      </c>
      <c r="S64" s="102">
        <v>1</v>
      </c>
      <c r="T64" s="101">
        <f t="shared" si="0"/>
        <v>2801244.8</v>
      </c>
      <c r="U64" s="103">
        <v>0.02</v>
      </c>
      <c r="V64" s="101">
        <f t="shared" si="1"/>
        <v>56024.896000000001</v>
      </c>
      <c r="W64" s="104">
        <v>1.4999999999999999E-2</v>
      </c>
      <c r="X64" s="101">
        <f t="shared" si="2"/>
        <v>42018.671999999999</v>
      </c>
      <c r="Y64" s="96" t="s">
        <v>1108</v>
      </c>
      <c r="Z64" s="96" t="s">
        <v>1222</v>
      </c>
    </row>
    <row r="65" spans="1:26" ht="18.75" customHeight="1" x14ac:dyDescent="0.2">
      <c r="A65" s="96">
        <v>63</v>
      </c>
      <c r="B65" s="96" t="s">
        <v>26</v>
      </c>
      <c r="C65" s="96" t="s">
        <v>2223</v>
      </c>
      <c r="D65" s="97" t="s">
        <v>2224</v>
      </c>
      <c r="E65" s="98" t="s">
        <v>2225</v>
      </c>
      <c r="F65" s="97" t="s">
        <v>2143</v>
      </c>
      <c r="G65" s="68"/>
      <c r="H65" s="99" t="s">
        <v>29</v>
      </c>
      <c r="I65" s="68"/>
      <c r="J65" s="75"/>
      <c r="K65" s="96" t="s">
        <v>31</v>
      </c>
      <c r="L65" s="68"/>
      <c r="M65" s="99" t="s">
        <v>33</v>
      </c>
      <c r="N65" s="100">
        <v>18.5</v>
      </c>
      <c r="O65" s="96" t="s">
        <v>34</v>
      </c>
      <c r="P65" s="96" t="s">
        <v>35</v>
      </c>
      <c r="Q65" s="96" t="s">
        <v>36</v>
      </c>
      <c r="R65" s="101">
        <v>2741392</v>
      </c>
      <c r="S65" s="102">
        <v>1</v>
      </c>
      <c r="T65" s="101">
        <f t="shared" si="0"/>
        <v>2741392</v>
      </c>
      <c r="U65" s="103">
        <v>0.02</v>
      </c>
      <c r="V65" s="101">
        <f t="shared" si="1"/>
        <v>54827.840000000004</v>
      </c>
      <c r="W65" s="104">
        <v>1.4999999999999999E-2</v>
      </c>
      <c r="X65" s="101">
        <f t="shared" si="2"/>
        <v>41120.879999999997</v>
      </c>
      <c r="Y65" s="96" t="s">
        <v>1108</v>
      </c>
      <c r="Z65" s="96" t="s">
        <v>1222</v>
      </c>
    </row>
    <row r="66" spans="1:26" ht="18.75" customHeight="1" x14ac:dyDescent="0.2">
      <c r="A66" s="96">
        <v>64</v>
      </c>
      <c r="B66" s="96" t="s">
        <v>26</v>
      </c>
      <c r="C66" s="96" t="s">
        <v>2226</v>
      </c>
      <c r="D66" s="97" t="s">
        <v>2227</v>
      </c>
      <c r="E66" s="98" t="s">
        <v>2228</v>
      </c>
      <c r="F66" s="97" t="s">
        <v>2168</v>
      </c>
      <c r="G66" s="68"/>
      <c r="H66" s="99" t="s">
        <v>622</v>
      </c>
      <c r="I66" s="68"/>
      <c r="J66" s="75"/>
      <c r="K66" s="96" t="s">
        <v>31</v>
      </c>
      <c r="L66" s="68"/>
      <c r="M66" s="99" t="s">
        <v>66</v>
      </c>
      <c r="N66" s="100">
        <v>26</v>
      </c>
      <c r="O66" s="96" t="s">
        <v>34</v>
      </c>
      <c r="P66" s="96" t="s">
        <v>54</v>
      </c>
      <c r="Q66" s="96" t="s">
        <v>45</v>
      </c>
      <c r="R66" s="101">
        <v>36587.56</v>
      </c>
      <c r="S66" s="102">
        <v>67.150000000000006</v>
      </c>
      <c r="T66" s="101">
        <f t="shared" si="0"/>
        <v>2456854.6540000001</v>
      </c>
      <c r="U66" s="103">
        <v>0.02</v>
      </c>
      <c r="V66" s="101">
        <f t="shared" si="1"/>
        <v>49137.093080000006</v>
      </c>
      <c r="W66" s="104">
        <v>1.4999999999999999E-2</v>
      </c>
      <c r="X66" s="101">
        <f t="shared" si="2"/>
        <v>36852.819810000001</v>
      </c>
      <c r="Y66" s="96" t="s">
        <v>1125</v>
      </c>
      <c r="Z66" s="96" t="s">
        <v>1222</v>
      </c>
    </row>
    <row r="67" spans="1:26" ht="18.75" customHeight="1" x14ac:dyDescent="0.2">
      <c r="A67" s="96">
        <v>65</v>
      </c>
      <c r="B67" s="96" t="s">
        <v>26</v>
      </c>
      <c r="C67" s="96" t="s">
        <v>2229</v>
      </c>
      <c r="D67" s="97" t="s">
        <v>2227</v>
      </c>
      <c r="E67" s="98" t="s">
        <v>2230</v>
      </c>
      <c r="F67" s="97" t="s">
        <v>2168</v>
      </c>
      <c r="G67" s="68"/>
      <c r="H67" s="99" t="s">
        <v>164</v>
      </c>
      <c r="I67" s="68"/>
      <c r="J67" s="74"/>
      <c r="K67" s="96" t="s">
        <v>58</v>
      </c>
      <c r="L67" s="68"/>
      <c r="M67" s="99" t="s">
        <v>59</v>
      </c>
      <c r="N67" s="100">
        <v>15</v>
      </c>
      <c r="O67" s="96" t="s">
        <v>34</v>
      </c>
      <c r="P67" s="96" t="s">
        <v>35</v>
      </c>
      <c r="Q67" s="96" t="s">
        <v>45</v>
      </c>
      <c r="R67" s="101">
        <v>23183.99</v>
      </c>
      <c r="S67" s="102">
        <v>67.150000000000006</v>
      </c>
      <c r="T67" s="101">
        <f t="shared" si="0"/>
        <v>1556804.9285000002</v>
      </c>
      <c r="U67" s="103">
        <v>0.02</v>
      </c>
      <c r="V67" s="101">
        <f t="shared" si="1"/>
        <v>31136.098570000002</v>
      </c>
      <c r="W67" s="104">
        <v>1.4999999999999999E-2</v>
      </c>
      <c r="X67" s="101">
        <f t="shared" si="2"/>
        <v>23352.073927500001</v>
      </c>
      <c r="Y67" s="96" t="s">
        <v>1059</v>
      </c>
      <c r="Z67" s="96" t="s">
        <v>1222</v>
      </c>
    </row>
    <row r="68" spans="1:26" ht="18.75" customHeight="1" x14ac:dyDescent="0.2">
      <c r="A68" s="96">
        <v>66</v>
      </c>
      <c r="B68" s="96" t="s">
        <v>26</v>
      </c>
      <c r="C68" s="96" t="s">
        <v>2229</v>
      </c>
      <c r="D68" s="97" t="s">
        <v>2227</v>
      </c>
      <c r="E68" s="98" t="s">
        <v>2230</v>
      </c>
      <c r="F68" s="97" t="s">
        <v>2168</v>
      </c>
      <c r="G68" s="68"/>
      <c r="H68" s="99" t="s">
        <v>164</v>
      </c>
      <c r="I68" s="68"/>
      <c r="J68" s="75"/>
      <c r="K68" s="96" t="s">
        <v>58</v>
      </c>
      <c r="L68" s="68"/>
      <c r="M68" s="99" t="s">
        <v>99</v>
      </c>
      <c r="N68" s="100">
        <v>0.85</v>
      </c>
      <c r="O68" s="96" t="s">
        <v>34</v>
      </c>
      <c r="P68" s="96" t="s">
        <v>35</v>
      </c>
      <c r="Q68" s="96" t="s">
        <v>45</v>
      </c>
      <c r="R68" s="101">
        <v>1369.01</v>
      </c>
      <c r="S68" s="102">
        <v>67.150000000000006</v>
      </c>
      <c r="T68" s="101">
        <f t="shared" ref="T68:T131" si="3">S68*R68</f>
        <v>91929.021500000003</v>
      </c>
      <c r="U68" s="103">
        <v>0.02</v>
      </c>
      <c r="V68" s="101">
        <f t="shared" ref="V68:V131" si="4">T68*U68</f>
        <v>1838.58043</v>
      </c>
      <c r="W68" s="104">
        <v>1.4999999999999999E-2</v>
      </c>
      <c r="X68" s="101">
        <f t="shared" ref="X68:X131" si="5">T68*W68</f>
        <v>1378.9353225</v>
      </c>
      <c r="Y68" s="96" t="s">
        <v>1059</v>
      </c>
      <c r="Z68" s="96" t="s">
        <v>1222</v>
      </c>
    </row>
    <row r="69" spans="1:26" ht="18.75" customHeight="1" x14ac:dyDescent="0.2">
      <c r="A69" s="96">
        <v>67</v>
      </c>
      <c r="B69" s="96" t="s">
        <v>26</v>
      </c>
      <c r="C69" s="96" t="s">
        <v>2231</v>
      </c>
      <c r="D69" s="97" t="s">
        <v>2232</v>
      </c>
      <c r="E69" s="98" t="s">
        <v>2233</v>
      </c>
      <c r="F69" s="97" t="s">
        <v>2168</v>
      </c>
      <c r="G69" s="68"/>
      <c r="H69" s="99" t="s">
        <v>249</v>
      </c>
      <c r="I69" s="68"/>
      <c r="J69" s="75"/>
      <c r="K69" s="96" t="s">
        <v>31</v>
      </c>
      <c r="L69" s="68"/>
      <c r="M69" s="99" t="s">
        <v>1166</v>
      </c>
      <c r="N69" s="100">
        <v>18.75</v>
      </c>
      <c r="O69" s="96" t="s">
        <v>34</v>
      </c>
      <c r="P69" s="96" t="s">
        <v>54</v>
      </c>
      <c r="Q69" s="96" t="s">
        <v>45</v>
      </c>
      <c r="R69" s="101">
        <v>42685.77</v>
      </c>
      <c r="S69" s="102">
        <v>67.150000000000006</v>
      </c>
      <c r="T69" s="101">
        <f t="shared" si="3"/>
        <v>2866349.4555000002</v>
      </c>
      <c r="U69" s="103">
        <v>0.02</v>
      </c>
      <c r="V69" s="101">
        <f t="shared" si="4"/>
        <v>57326.989110000002</v>
      </c>
      <c r="W69" s="104">
        <v>1.4999999999999999E-2</v>
      </c>
      <c r="X69" s="101">
        <f t="shared" si="5"/>
        <v>42995.241832500004</v>
      </c>
      <c r="Y69" s="96" t="s">
        <v>1065</v>
      </c>
      <c r="Z69" s="96" t="s">
        <v>1222</v>
      </c>
    </row>
    <row r="70" spans="1:26" ht="18.75" customHeight="1" x14ac:dyDescent="0.2">
      <c r="A70" s="96">
        <v>68</v>
      </c>
      <c r="B70" s="96" t="s">
        <v>26</v>
      </c>
      <c r="C70" s="96" t="s">
        <v>2231</v>
      </c>
      <c r="D70" s="97" t="s">
        <v>2232</v>
      </c>
      <c r="E70" s="98" t="s">
        <v>2233</v>
      </c>
      <c r="F70" s="97" t="s">
        <v>2168</v>
      </c>
      <c r="G70" s="68"/>
      <c r="H70" s="99" t="s">
        <v>249</v>
      </c>
      <c r="I70" s="68"/>
      <c r="J70" s="68"/>
      <c r="K70" s="96" t="s">
        <v>31</v>
      </c>
      <c r="L70" s="68"/>
      <c r="M70" s="99" t="s">
        <v>1166</v>
      </c>
      <c r="N70" s="100">
        <v>18.84</v>
      </c>
      <c r="O70" s="96" t="s">
        <v>34</v>
      </c>
      <c r="P70" s="96" t="s">
        <v>54</v>
      </c>
      <c r="Q70" s="96" t="s">
        <v>45</v>
      </c>
      <c r="R70" s="101">
        <v>42892.7</v>
      </c>
      <c r="S70" s="102">
        <v>67.150000000000006</v>
      </c>
      <c r="T70" s="101">
        <f t="shared" si="3"/>
        <v>2880244.8050000002</v>
      </c>
      <c r="U70" s="103">
        <v>0.02</v>
      </c>
      <c r="V70" s="101">
        <f t="shared" si="4"/>
        <v>57604.896100000005</v>
      </c>
      <c r="W70" s="104">
        <v>1.4999999999999999E-2</v>
      </c>
      <c r="X70" s="101">
        <f t="shared" si="5"/>
        <v>43203.672075000002</v>
      </c>
      <c r="Y70" s="96" t="s">
        <v>1065</v>
      </c>
      <c r="Z70" s="96" t="s">
        <v>1222</v>
      </c>
    </row>
    <row r="71" spans="1:26" ht="18.75" customHeight="1" x14ac:dyDescent="0.2">
      <c r="A71" s="96">
        <v>69</v>
      </c>
      <c r="B71" s="96" t="s">
        <v>26</v>
      </c>
      <c r="C71" s="96" t="s">
        <v>2231</v>
      </c>
      <c r="D71" s="97" t="s">
        <v>2232</v>
      </c>
      <c r="E71" s="98" t="s">
        <v>2233</v>
      </c>
      <c r="F71" s="97" t="s">
        <v>2168</v>
      </c>
      <c r="G71" s="68"/>
      <c r="H71" s="99" t="s">
        <v>249</v>
      </c>
      <c r="I71" s="68"/>
      <c r="J71" s="68"/>
      <c r="K71" s="96" t="s">
        <v>31</v>
      </c>
      <c r="L71" s="68"/>
      <c r="M71" s="99" t="s">
        <v>1166</v>
      </c>
      <c r="N71" s="100">
        <v>18.64</v>
      </c>
      <c r="O71" s="96" t="s">
        <v>34</v>
      </c>
      <c r="P71" s="96" t="s">
        <v>54</v>
      </c>
      <c r="Q71" s="96" t="s">
        <v>45</v>
      </c>
      <c r="R71" s="101">
        <v>42432.85</v>
      </c>
      <c r="S71" s="102">
        <v>67.150000000000006</v>
      </c>
      <c r="T71" s="101">
        <f t="shared" si="3"/>
        <v>2849365.8774999999</v>
      </c>
      <c r="U71" s="103">
        <v>0.02</v>
      </c>
      <c r="V71" s="101">
        <f t="shared" si="4"/>
        <v>56987.31755</v>
      </c>
      <c r="W71" s="104">
        <v>1.4999999999999999E-2</v>
      </c>
      <c r="X71" s="101">
        <f t="shared" si="5"/>
        <v>42740.488162499998</v>
      </c>
      <c r="Y71" s="96" t="s">
        <v>1065</v>
      </c>
      <c r="Z71" s="96" t="s">
        <v>1222</v>
      </c>
    </row>
    <row r="72" spans="1:26" ht="18.75" customHeight="1" x14ac:dyDescent="0.2">
      <c r="A72" s="96">
        <v>70</v>
      </c>
      <c r="B72" s="96" t="s">
        <v>26</v>
      </c>
      <c r="C72" s="96" t="s">
        <v>2231</v>
      </c>
      <c r="D72" s="97" t="s">
        <v>2232</v>
      </c>
      <c r="E72" s="98" t="s">
        <v>2233</v>
      </c>
      <c r="F72" s="97" t="s">
        <v>2168</v>
      </c>
      <c r="G72" s="68"/>
      <c r="H72" s="99" t="s">
        <v>249</v>
      </c>
      <c r="I72" s="68"/>
      <c r="J72" s="68"/>
      <c r="K72" s="96" t="s">
        <v>31</v>
      </c>
      <c r="L72" s="68"/>
      <c r="M72" s="99" t="s">
        <v>1166</v>
      </c>
      <c r="N72" s="100">
        <v>18.739999999999998</v>
      </c>
      <c r="O72" s="96" t="s">
        <v>34</v>
      </c>
      <c r="P72" s="96" t="s">
        <v>54</v>
      </c>
      <c r="Q72" s="96" t="s">
        <v>45</v>
      </c>
      <c r="R72" s="101">
        <v>42662.78</v>
      </c>
      <c r="S72" s="102">
        <v>67.150000000000006</v>
      </c>
      <c r="T72" s="101">
        <f t="shared" si="3"/>
        <v>2864805.6770000001</v>
      </c>
      <c r="U72" s="103">
        <v>0.02</v>
      </c>
      <c r="V72" s="101">
        <f t="shared" si="4"/>
        <v>57296.113540000006</v>
      </c>
      <c r="W72" s="104">
        <v>1.4999999999999999E-2</v>
      </c>
      <c r="X72" s="101">
        <f t="shared" si="5"/>
        <v>42972.085155000001</v>
      </c>
      <c r="Y72" s="96" t="s">
        <v>1065</v>
      </c>
      <c r="Z72" s="96" t="s">
        <v>1222</v>
      </c>
    </row>
    <row r="73" spans="1:26" ht="18.75" customHeight="1" x14ac:dyDescent="0.2">
      <c r="A73" s="96">
        <v>71</v>
      </c>
      <c r="B73" s="96" t="s">
        <v>26</v>
      </c>
      <c r="C73" s="96" t="s">
        <v>2231</v>
      </c>
      <c r="D73" s="97" t="s">
        <v>2232</v>
      </c>
      <c r="E73" s="98" t="s">
        <v>2233</v>
      </c>
      <c r="F73" s="97" t="s">
        <v>2168</v>
      </c>
      <c r="G73" s="68"/>
      <c r="H73" s="99" t="s">
        <v>249</v>
      </c>
      <c r="I73" s="68"/>
      <c r="J73" s="68"/>
      <c r="K73" s="96" t="s">
        <v>31</v>
      </c>
      <c r="L73" s="68"/>
      <c r="M73" s="99" t="s">
        <v>1166</v>
      </c>
      <c r="N73" s="100">
        <v>18.62</v>
      </c>
      <c r="O73" s="96" t="s">
        <v>34</v>
      </c>
      <c r="P73" s="96" t="s">
        <v>54</v>
      </c>
      <c r="Q73" s="96" t="s">
        <v>45</v>
      </c>
      <c r="R73" s="101">
        <v>42386.87</v>
      </c>
      <c r="S73" s="102">
        <v>67.150000000000006</v>
      </c>
      <c r="T73" s="101">
        <f t="shared" si="3"/>
        <v>2846278.3205000004</v>
      </c>
      <c r="U73" s="103">
        <v>0.02</v>
      </c>
      <c r="V73" s="101">
        <f t="shared" si="4"/>
        <v>56925.566410000007</v>
      </c>
      <c r="W73" s="104">
        <v>1.4999999999999999E-2</v>
      </c>
      <c r="X73" s="101">
        <f t="shared" si="5"/>
        <v>42694.174807500007</v>
      </c>
      <c r="Y73" s="96" t="s">
        <v>1065</v>
      </c>
      <c r="Z73" s="96" t="s">
        <v>1222</v>
      </c>
    </row>
    <row r="74" spans="1:26" ht="18.75" customHeight="1" x14ac:dyDescent="0.2">
      <c r="A74" s="96">
        <v>72</v>
      </c>
      <c r="B74" s="96" t="s">
        <v>26</v>
      </c>
      <c r="C74" s="96" t="s">
        <v>2231</v>
      </c>
      <c r="D74" s="97" t="s">
        <v>2232</v>
      </c>
      <c r="E74" s="98" t="s">
        <v>2233</v>
      </c>
      <c r="F74" s="97" t="s">
        <v>2168</v>
      </c>
      <c r="G74" s="68"/>
      <c r="H74" s="99" t="s">
        <v>249</v>
      </c>
      <c r="I74" s="68"/>
      <c r="J74" s="68"/>
      <c r="K74" s="96" t="s">
        <v>31</v>
      </c>
      <c r="L74" s="68"/>
      <c r="M74" s="99" t="s">
        <v>1166</v>
      </c>
      <c r="N74" s="100">
        <v>18.510000000000002</v>
      </c>
      <c r="O74" s="96" t="s">
        <v>34</v>
      </c>
      <c r="P74" s="96" t="s">
        <v>54</v>
      </c>
      <c r="Q74" s="96" t="s">
        <v>45</v>
      </c>
      <c r="R74" s="101">
        <v>42133.95</v>
      </c>
      <c r="S74" s="102">
        <v>67.150000000000006</v>
      </c>
      <c r="T74" s="101">
        <f t="shared" si="3"/>
        <v>2829294.7425000002</v>
      </c>
      <c r="U74" s="103">
        <v>0.02</v>
      </c>
      <c r="V74" s="101">
        <f t="shared" si="4"/>
        <v>56585.894850000004</v>
      </c>
      <c r="W74" s="104">
        <v>1.4999999999999999E-2</v>
      </c>
      <c r="X74" s="101">
        <f t="shared" si="5"/>
        <v>42439.421137500001</v>
      </c>
      <c r="Y74" s="96" t="s">
        <v>1065</v>
      </c>
      <c r="Z74" s="96" t="s">
        <v>1222</v>
      </c>
    </row>
    <row r="75" spans="1:26" ht="18.75" customHeight="1" x14ac:dyDescent="0.2">
      <c r="A75" s="96">
        <v>73</v>
      </c>
      <c r="B75" s="96" t="s">
        <v>26</v>
      </c>
      <c r="C75" s="96" t="s">
        <v>2231</v>
      </c>
      <c r="D75" s="97" t="s">
        <v>2232</v>
      </c>
      <c r="E75" s="98" t="s">
        <v>2233</v>
      </c>
      <c r="F75" s="97" t="s">
        <v>2168</v>
      </c>
      <c r="G75" s="68"/>
      <c r="H75" s="99" t="s">
        <v>249</v>
      </c>
      <c r="I75" s="68"/>
      <c r="J75" s="75"/>
      <c r="K75" s="96" t="s">
        <v>31</v>
      </c>
      <c r="L75" s="68"/>
      <c r="M75" s="99" t="s">
        <v>1166</v>
      </c>
      <c r="N75" s="100">
        <v>18.43</v>
      </c>
      <c r="O75" s="96" t="s">
        <v>34</v>
      </c>
      <c r="P75" s="96" t="s">
        <v>54</v>
      </c>
      <c r="Q75" s="96" t="s">
        <v>45</v>
      </c>
      <c r="R75" s="101">
        <v>41950.01</v>
      </c>
      <c r="S75" s="102">
        <v>67.150000000000006</v>
      </c>
      <c r="T75" s="101">
        <f t="shared" si="3"/>
        <v>2816943.1715000002</v>
      </c>
      <c r="U75" s="103">
        <v>0.02</v>
      </c>
      <c r="V75" s="101">
        <f t="shared" si="4"/>
        <v>56338.863430000005</v>
      </c>
      <c r="W75" s="104">
        <v>1.4999999999999999E-2</v>
      </c>
      <c r="X75" s="101">
        <f t="shared" si="5"/>
        <v>42254.147572499998</v>
      </c>
      <c r="Y75" s="96" t="s">
        <v>1065</v>
      </c>
      <c r="Z75" s="96" t="s">
        <v>1222</v>
      </c>
    </row>
    <row r="76" spans="1:26" ht="18.75" customHeight="1" x14ac:dyDescent="0.2">
      <c r="A76" s="96">
        <v>74</v>
      </c>
      <c r="B76" s="96" t="s">
        <v>26</v>
      </c>
      <c r="C76" s="96" t="s">
        <v>2231</v>
      </c>
      <c r="D76" s="97" t="s">
        <v>2232</v>
      </c>
      <c r="E76" s="98" t="s">
        <v>2233</v>
      </c>
      <c r="F76" s="97" t="s">
        <v>2168</v>
      </c>
      <c r="G76" s="68"/>
      <c r="H76" s="99" t="s">
        <v>249</v>
      </c>
      <c r="I76" s="68"/>
      <c r="J76" s="75"/>
      <c r="K76" s="96" t="s">
        <v>31</v>
      </c>
      <c r="L76" s="68"/>
      <c r="M76" s="99" t="s">
        <v>1166</v>
      </c>
      <c r="N76" s="100">
        <v>18.45</v>
      </c>
      <c r="O76" s="96" t="s">
        <v>34</v>
      </c>
      <c r="P76" s="96" t="s">
        <v>54</v>
      </c>
      <c r="Q76" s="96" t="s">
        <v>45</v>
      </c>
      <c r="R76" s="101">
        <v>41996</v>
      </c>
      <c r="S76" s="102">
        <v>67.150000000000006</v>
      </c>
      <c r="T76" s="101">
        <f t="shared" si="3"/>
        <v>2820031.4000000004</v>
      </c>
      <c r="U76" s="103">
        <v>0.02</v>
      </c>
      <c r="V76" s="101">
        <f t="shared" si="4"/>
        <v>56400.628000000012</v>
      </c>
      <c r="W76" s="104">
        <v>1.4999999999999999E-2</v>
      </c>
      <c r="X76" s="101">
        <f t="shared" si="5"/>
        <v>42300.471000000005</v>
      </c>
      <c r="Y76" s="96" t="s">
        <v>1065</v>
      </c>
      <c r="Z76" s="96" t="s">
        <v>1222</v>
      </c>
    </row>
    <row r="77" spans="1:26" ht="18.75" customHeight="1" x14ac:dyDescent="0.2">
      <c r="A77" s="96">
        <v>75</v>
      </c>
      <c r="B77" s="96" t="s">
        <v>26</v>
      </c>
      <c r="C77" s="96" t="s">
        <v>2234</v>
      </c>
      <c r="D77" s="97" t="s">
        <v>2235</v>
      </c>
      <c r="E77" s="98" t="s">
        <v>2236</v>
      </c>
      <c r="F77" s="97" t="s">
        <v>2237</v>
      </c>
      <c r="G77" s="68"/>
      <c r="H77" s="99" t="s">
        <v>2140</v>
      </c>
      <c r="I77" s="68"/>
      <c r="J77" s="75"/>
      <c r="K77" s="96" t="s">
        <v>211</v>
      </c>
      <c r="L77" s="68"/>
      <c r="M77" s="99" t="s">
        <v>303</v>
      </c>
      <c r="N77" s="100">
        <v>19.73</v>
      </c>
      <c r="O77" s="96" t="s">
        <v>34</v>
      </c>
      <c r="P77" s="96" t="s">
        <v>54</v>
      </c>
      <c r="Q77" s="96" t="s">
        <v>45</v>
      </c>
      <c r="R77" s="101">
        <v>57738.44</v>
      </c>
      <c r="S77" s="102">
        <v>67.150000000000006</v>
      </c>
      <c r="T77" s="101">
        <f t="shared" si="3"/>
        <v>3877136.2460000003</v>
      </c>
      <c r="U77" s="103">
        <v>0.02</v>
      </c>
      <c r="V77" s="101">
        <f t="shared" si="4"/>
        <v>77542.724920000008</v>
      </c>
      <c r="W77" s="104">
        <v>1.4999999999999999E-2</v>
      </c>
      <c r="X77" s="101">
        <f t="shared" si="5"/>
        <v>58157.043689999999</v>
      </c>
      <c r="Y77" s="96" t="s">
        <v>1255</v>
      </c>
      <c r="Z77" s="96" t="s">
        <v>1222</v>
      </c>
    </row>
    <row r="78" spans="1:26" ht="18.75" customHeight="1" x14ac:dyDescent="0.2">
      <c r="A78" s="96">
        <v>76</v>
      </c>
      <c r="B78" s="96" t="s">
        <v>26</v>
      </c>
      <c r="C78" s="96" t="s">
        <v>2238</v>
      </c>
      <c r="D78" s="97" t="s">
        <v>2235</v>
      </c>
      <c r="E78" s="98" t="s">
        <v>2239</v>
      </c>
      <c r="F78" s="97" t="s">
        <v>2168</v>
      </c>
      <c r="G78" s="68"/>
      <c r="H78" s="99" t="s">
        <v>2140</v>
      </c>
      <c r="I78" s="68"/>
      <c r="J78" s="75"/>
      <c r="K78" s="96" t="s">
        <v>211</v>
      </c>
      <c r="L78" s="68"/>
      <c r="M78" s="99" t="s">
        <v>303</v>
      </c>
      <c r="N78" s="100">
        <v>19.71</v>
      </c>
      <c r="O78" s="96" t="s">
        <v>34</v>
      </c>
      <c r="P78" s="96" t="s">
        <v>54</v>
      </c>
      <c r="Q78" s="96" t="s">
        <v>45</v>
      </c>
      <c r="R78" s="101">
        <v>57679.76</v>
      </c>
      <c r="S78" s="102">
        <v>67.150000000000006</v>
      </c>
      <c r="T78" s="101">
        <f t="shared" si="3"/>
        <v>3873195.8840000005</v>
      </c>
      <c r="U78" s="103">
        <v>0.02</v>
      </c>
      <c r="V78" s="101">
        <f t="shared" si="4"/>
        <v>77463.917680000013</v>
      </c>
      <c r="W78" s="104">
        <v>1.4999999999999999E-2</v>
      </c>
      <c r="X78" s="101">
        <f t="shared" si="5"/>
        <v>58097.938260000003</v>
      </c>
      <c r="Y78" s="96" t="s">
        <v>1255</v>
      </c>
      <c r="Z78" s="96" t="s">
        <v>1222</v>
      </c>
    </row>
    <row r="79" spans="1:26" ht="18.75" customHeight="1" x14ac:dyDescent="0.2">
      <c r="A79" s="96">
        <v>77</v>
      </c>
      <c r="B79" s="96" t="s">
        <v>26</v>
      </c>
      <c r="C79" s="96" t="s">
        <v>2240</v>
      </c>
      <c r="D79" s="97" t="s">
        <v>2241</v>
      </c>
      <c r="E79" s="98" t="s">
        <v>2242</v>
      </c>
      <c r="F79" s="97" t="s">
        <v>2212</v>
      </c>
      <c r="G79" s="68"/>
      <c r="H79" s="99" t="s">
        <v>84</v>
      </c>
      <c r="I79" s="75"/>
      <c r="J79" s="75"/>
      <c r="K79" s="96" t="s">
        <v>31</v>
      </c>
      <c r="L79" s="68"/>
      <c r="M79" s="99" t="s">
        <v>204</v>
      </c>
      <c r="N79" s="100">
        <v>19.5</v>
      </c>
      <c r="O79" s="96" t="s">
        <v>34</v>
      </c>
      <c r="P79" s="96" t="s">
        <v>54</v>
      </c>
      <c r="Q79" s="96" t="s">
        <v>45</v>
      </c>
      <c r="R79" s="101">
        <v>26558.84</v>
      </c>
      <c r="S79" s="102">
        <v>67.150000000000006</v>
      </c>
      <c r="T79" s="101">
        <f t="shared" si="3"/>
        <v>1783426.1060000001</v>
      </c>
      <c r="U79" s="103">
        <v>0.02</v>
      </c>
      <c r="V79" s="101">
        <f t="shared" si="4"/>
        <v>35668.522120000001</v>
      </c>
      <c r="W79" s="104">
        <v>1.4999999999999999E-2</v>
      </c>
      <c r="X79" s="101">
        <f>T79*W79</f>
        <v>26751.391590000003</v>
      </c>
      <c r="Y79" s="96" t="s">
        <v>1078</v>
      </c>
      <c r="Z79" s="96" t="s">
        <v>1222</v>
      </c>
    </row>
    <row r="80" spans="1:26" ht="18.75" customHeight="1" x14ac:dyDescent="0.2">
      <c r="A80" s="96">
        <v>78</v>
      </c>
      <c r="B80" s="96" t="s">
        <v>26</v>
      </c>
      <c r="C80" s="96" t="s">
        <v>2243</v>
      </c>
      <c r="D80" s="97" t="s">
        <v>2206</v>
      </c>
      <c r="E80" s="98" t="s">
        <v>2244</v>
      </c>
      <c r="F80" s="97" t="s">
        <v>2224</v>
      </c>
      <c r="G80" s="68"/>
      <c r="H80" s="99" t="s">
        <v>196</v>
      </c>
      <c r="I80" s="68"/>
      <c r="J80" s="75"/>
      <c r="K80" s="96" t="s">
        <v>141</v>
      </c>
      <c r="L80" s="68"/>
      <c r="M80" s="99" t="s">
        <v>142</v>
      </c>
      <c r="N80" s="100">
        <v>19.850000000000001</v>
      </c>
      <c r="O80" s="96" t="s">
        <v>34</v>
      </c>
      <c r="P80" s="96" t="s">
        <v>54</v>
      </c>
      <c r="Q80" s="96" t="s">
        <v>45</v>
      </c>
      <c r="R80" s="101">
        <v>72898.11</v>
      </c>
      <c r="S80" s="102">
        <v>67.150000000000006</v>
      </c>
      <c r="T80" s="101">
        <f t="shared" si="3"/>
        <v>4895108.0865000002</v>
      </c>
      <c r="U80" s="103">
        <v>0.02</v>
      </c>
      <c r="V80" s="101">
        <f t="shared" si="4"/>
        <v>97902.161730000007</v>
      </c>
      <c r="W80" s="104">
        <v>1.4999999999999999E-2</v>
      </c>
      <c r="X80" s="101">
        <f t="shared" si="5"/>
        <v>73426.621297499994</v>
      </c>
      <c r="Y80" s="96" t="s">
        <v>1005</v>
      </c>
      <c r="Z80" s="96" t="s">
        <v>1222</v>
      </c>
    </row>
    <row r="81" spans="1:27" ht="18.75" customHeight="1" x14ac:dyDescent="0.2">
      <c r="A81" s="96">
        <v>79</v>
      </c>
      <c r="B81" s="96" t="s">
        <v>26</v>
      </c>
      <c r="C81" s="96" t="s">
        <v>2243</v>
      </c>
      <c r="D81" s="97" t="s">
        <v>2206</v>
      </c>
      <c r="E81" s="98" t="s">
        <v>2244</v>
      </c>
      <c r="F81" s="97" t="s">
        <v>2224</v>
      </c>
      <c r="G81" s="68"/>
      <c r="H81" s="99" t="s">
        <v>196</v>
      </c>
      <c r="I81" s="68"/>
      <c r="J81" s="75"/>
      <c r="K81" s="96" t="s">
        <v>141</v>
      </c>
      <c r="L81" s="68"/>
      <c r="M81" s="99" t="s">
        <v>142</v>
      </c>
      <c r="N81" s="100">
        <v>19.809999999999999</v>
      </c>
      <c r="O81" s="96" t="s">
        <v>34</v>
      </c>
      <c r="P81" s="96" t="s">
        <v>54</v>
      </c>
      <c r="Q81" s="96" t="s">
        <v>45</v>
      </c>
      <c r="R81" s="101">
        <v>72750.759999999995</v>
      </c>
      <c r="S81" s="102">
        <v>67.150000000000006</v>
      </c>
      <c r="T81" s="101">
        <f t="shared" si="3"/>
        <v>4885213.534</v>
      </c>
      <c r="U81" s="103">
        <v>0.02</v>
      </c>
      <c r="V81" s="101">
        <f t="shared" si="4"/>
        <v>97704.270680000001</v>
      </c>
      <c r="W81" s="104">
        <v>1.4999999999999999E-2</v>
      </c>
      <c r="X81" s="101">
        <f t="shared" si="5"/>
        <v>73278.203009999997</v>
      </c>
      <c r="Y81" s="96" t="s">
        <v>1005</v>
      </c>
      <c r="Z81" s="96" t="s">
        <v>1222</v>
      </c>
    </row>
    <row r="82" spans="1:27" ht="18.75" customHeight="1" x14ac:dyDescent="0.2">
      <c r="A82" s="96">
        <v>80</v>
      </c>
      <c r="B82" s="96" t="s">
        <v>26</v>
      </c>
      <c r="C82" s="96" t="s">
        <v>2243</v>
      </c>
      <c r="D82" s="97" t="s">
        <v>2206</v>
      </c>
      <c r="E82" s="98" t="s">
        <v>2244</v>
      </c>
      <c r="F82" s="97" t="s">
        <v>2224</v>
      </c>
      <c r="G82" s="68"/>
      <c r="H82" s="99" t="s">
        <v>196</v>
      </c>
      <c r="I82" s="68"/>
      <c r="J82" s="75"/>
      <c r="K82" s="96" t="s">
        <v>141</v>
      </c>
      <c r="L82" s="68"/>
      <c r="M82" s="99" t="s">
        <v>142</v>
      </c>
      <c r="N82" s="100">
        <v>19.78</v>
      </c>
      <c r="O82" s="96" t="s">
        <v>34</v>
      </c>
      <c r="P82" s="96" t="s">
        <v>54</v>
      </c>
      <c r="Q82" s="96" t="s">
        <v>45</v>
      </c>
      <c r="R82" s="101">
        <v>72640.25</v>
      </c>
      <c r="S82" s="102">
        <v>67.150000000000006</v>
      </c>
      <c r="T82" s="101">
        <f t="shared" si="3"/>
        <v>4877792.7875000006</v>
      </c>
      <c r="U82" s="103">
        <v>0.02</v>
      </c>
      <c r="V82" s="101">
        <f t="shared" si="4"/>
        <v>97555.855750000017</v>
      </c>
      <c r="W82" s="104">
        <v>1.4999999999999999E-2</v>
      </c>
      <c r="X82" s="101">
        <f t="shared" si="5"/>
        <v>73166.891812500005</v>
      </c>
      <c r="Y82" s="96" t="s">
        <v>1005</v>
      </c>
      <c r="Z82" s="96" t="s">
        <v>1222</v>
      </c>
    </row>
    <row r="83" spans="1:27" ht="18.75" customHeight="1" x14ac:dyDescent="0.2">
      <c r="A83" s="96">
        <v>81</v>
      </c>
      <c r="B83" s="96" t="s">
        <v>26</v>
      </c>
      <c r="C83" s="96" t="s">
        <v>2243</v>
      </c>
      <c r="D83" s="97" t="s">
        <v>2206</v>
      </c>
      <c r="E83" s="98" t="s">
        <v>2244</v>
      </c>
      <c r="F83" s="97" t="s">
        <v>2224</v>
      </c>
      <c r="G83" s="68"/>
      <c r="H83" s="99" t="s">
        <v>196</v>
      </c>
      <c r="I83" s="68"/>
      <c r="J83" s="75"/>
      <c r="K83" s="96" t="s">
        <v>141</v>
      </c>
      <c r="L83" s="68"/>
      <c r="M83" s="99" t="s">
        <v>142</v>
      </c>
      <c r="N83" s="100">
        <v>19.79</v>
      </c>
      <c r="O83" s="96" t="s">
        <v>34</v>
      </c>
      <c r="P83" s="96" t="s">
        <v>54</v>
      </c>
      <c r="Q83" s="96" t="s">
        <v>45</v>
      </c>
      <c r="R83" s="101">
        <v>72677.08</v>
      </c>
      <c r="S83" s="102">
        <v>67.150000000000006</v>
      </c>
      <c r="T83" s="101">
        <f t="shared" si="3"/>
        <v>4880265.9220000003</v>
      </c>
      <c r="U83" s="103">
        <v>0.02</v>
      </c>
      <c r="V83" s="101">
        <f t="shared" si="4"/>
        <v>97605.318440000003</v>
      </c>
      <c r="W83" s="104">
        <v>1.4999999999999999E-2</v>
      </c>
      <c r="X83" s="101">
        <f t="shared" si="5"/>
        <v>73203.988830000002</v>
      </c>
      <c r="Y83" s="96" t="s">
        <v>1005</v>
      </c>
      <c r="Z83" s="96" t="s">
        <v>1222</v>
      </c>
    </row>
    <row r="84" spans="1:27" ht="18.75" customHeight="1" x14ac:dyDescent="0.2">
      <c r="A84" s="96">
        <v>82</v>
      </c>
      <c r="B84" s="96" t="s">
        <v>26</v>
      </c>
      <c r="C84" s="96" t="s">
        <v>2243</v>
      </c>
      <c r="D84" s="97" t="s">
        <v>2206</v>
      </c>
      <c r="E84" s="98" t="s">
        <v>2244</v>
      </c>
      <c r="F84" s="97" t="s">
        <v>2224</v>
      </c>
      <c r="G84" s="68"/>
      <c r="H84" s="99" t="s">
        <v>196</v>
      </c>
      <c r="I84" s="68"/>
      <c r="J84" s="75"/>
      <c r="K84" s="96" t="s">
        <v>141</v>
      </c>
      <c r="L84" s="68"/>
      <c r="M84" s="99" t="s">
        <v>142</v>
      </c>
      <c r="N84" s="100">
        <v>19.78</v>
      </c>
      <c r="O84" s="96" t="s">
        <v>34</v>
      </c>
      <c r="P84" s="96" t="s">
        <v>54</v>
      </c>
      <c r="Q84" s="96" t="s">
        <v>45</v>
      </c>
      <c r="R84" s="101">
        <v>72640.25</v>
      </c>
      <c r="S84" s="102">
        <v>67.150000000000006</v>
      </c>
      <c r="T84" s="101">
        <f t="shared" si="3"/>
        <v>4877792.7875000006</v>
      </c>
      <c r="U84" s="103">
        <v>0.02</v>
      </c>
      <c r="V84" s="101">
        <f t="shared" si="4"/>
        <v>97555.855750000017</v>
      </c>
      <c r="W84" s="104">
        <v>1.4999999999999999E-2</v>
      </c>
      <c r="X84" s="101">
        <f t="shared" si="5"/>
        <v>73166.891812500005</v>
      </c>
      <c r="Y84" s="96" t="s">
        <v>1005</v>
      </c>
      <c r="Z84" s="96" t="s">
        <v>1222</v>
      </c>
    </row>
    <row r="85" spans="1:27" ht="18.75" customHeight="1" x14ac:dyDescent="0.2">
      <c r="A85" s="96">
        <v>83</v>
      </c>
      <c r="B85" s="96" t="s">
        <v>26</v>
      </c>
      <c r="C85" s="96" t="s">
        <v>2243</v>
      </c>
      <c r="D85" s="97" t="s">
        <v>2206</v>
      </c>
      <c r="E85" s="98" t="s">
        <v>2244</v>
      </c>
      <c r="F85" s="97" t="s">
        <v>2224</v>
      </c>
      <c r="G85" s="68"/>
      <c r="H85" s="99" t="s">
        <v>196</v>
      </c>
      <c r="I85" s="74"/>
      <c r="J85" s="75"/>
      <c r="K85" s="96" t="s">
        <v>141</v>
      </c>
      <c r="L85" s="68"/>
      <c r="M85" s="99" t="s">
        <v>142</v>
      </c>
      <c r="N85" s="100">
        <v>19.79</v>
      </c>
      <c r="O85" s="96" t="s">
        <v>34</v>
      </c>
      <c r="P85" s="96" t="s">
        <v>54</v>
      </c>
      <c r="Q85" s="96" t="s">
        <v>45</v>
      </c>
      <c r="R85" s="101">
        <v>72677.08</v>
      </c>
      <c r="S85" s="102">
        <v>67.150000000000006</v>
      </c>
      <c r="T85" s="101">
        <f t="shared" si="3"/>
        <v>4880265.9220000003</v>
      </c>
      <c r="U85" s="103">
        <v>0.02</v>
      </c>
      <c r="V85" s="101">
        <f t="shared" si="4"/>
        <v>97605.318440000003</v>
      </c>
      <c r="W85" s="104">
        <v>1.4999999999999999E-2</v>
      </c>
      <c r="X85" s="101">
        <f t="shared" si="5"/>
        <v>73203.988830000002</v>
      </c>
      <c r="Y85" s="96" t="s">
        <v>1005</v>
      </c>
      <c r="Z85" s="96" t="s">
        <v>1222</v>
      </c>
    </row>
    <row r="86" spans="1:27" ht="18.75" customHeight="1" x14ac:dyDescent="0.2">
      <c r="A86" s="96">
        <v>84</v>
      </c>
      <c r="B86" s="96" t="s">
        <v>26</v>
      </c>
      <c r="C86" s="96" t="s">
        <v>2243</v>
      </c>
      <c r="D86" s="97" t="s">
        <v>2206</v>
      </c>
      <c r="E86" s="98" t="s">
        <v>2244</v>
      </c>
      <c r="F86" s="97" t="s">
        <v>2224</v>
      </c>
      <c r="G86" s="68"/>
      <c r="H86" s="99" t="s">
        <v>196</v>
      </c>
      <c r="I86" s="74"/>
      <c r="J86" s="75"/>
      <c r="K86" s="96" t="s">
        <v>141</v>
      </c>
      <c r="L86" s="68"/>
      <c r="M86" s="99" t="s">
        <v>142</v>
      </c>
      <c r="N86" s="100">
        <v>19.82</v>
      </c>
      <c r="O86" s="96" t="s">
        <v>34</v>
      </c>
      <c r="P86" s="96" t="s">
        <v>54</v>
      </c>
      <c r="Q86" s="96" t="s">
        <v>45</v>
      </c>
      <c r="R86" s="101">
        <v>72787.600000000006</v>
      </c>
      <c r="S86" s="102">
        <v>67.150000000000006</v>
      </c>
      <c r="T86" s="101">
        <f t="shared" si="3"/>
        <v>4887687.3400000008</v>
      </c>
      <c r="U86" s="103">
        <v>0.02</v>
      </c>
      <c r="V86" s="101">
        <f t="shared" si="4"/>
        <v>97753.746800000023</v>
      </c>
      <c r="W86" s="104">
        <v>1.4999999999999999E-2</v>
      </c>
      <c r="X86" s="101">
        <f t="shared" si="5"/>
        <v>73315.310100000002</v>
      </c>
      <c r="Y86" s="96" t="s">
        <v>1005</v>
      </c>
      <c r="Z86" s="96" t="s">
        <v>1222</v>
      </c>
    </row>
    <row r="87" spans="1:27" ht="18.75" customHeight="1" x14ac:dyDescent="0.2">
      <c r="A87" s="96">
        <v>85</v>
      </c>
      <c r="B87" s="96" t="s">
        <v>26</v>
      </c>
      <c r="C87" s="96" t="s">
        <v>2245</v>
      </c>
      <c r="D87" s="97" t="s">
        <v>2206</v>
      </c>
      <c r="E87" s="98" t="s">
        <v>2246</v>
      </c>
      <c r="F87" s="97" t="s">
        <v>2224</v>
      </c>
      <c r="G87" s="68"/>
      <c r="H87" s="99" t="s">
        <v>84</v>
      </c>
      <c r="I87" s="68"/>
      <c r="J87" s="74"/>
      <c r="K87" s="96" t="s">
        <v>31</v>
      </c>
      <c r="L87" s="68"/>
      <c r="M87" s="99" t="s">
        <v>1140</v>
      </c>
      <c r="N87" s="100">
        <v>18</v>
      </c>
      <c r="O87" s="96" t="s">
        <v>34</v>
      </c>
      <c r="P87" s="96" t="s">
        <v>54</v>
      </c>
      <c r="Q87" s="96" t="s">
        <v>45</v>
      </c>
      <c r="R87" s="101">
        <v>67001.02</v>
      </c>
      <c r="S87" s="102">
        <v>67.150000000000006</v>
      </c>
      <c r="T87" s="101">
        <f t="shared" si="3"/>
        <v>4499118.4930000007</v>
      </c>
      <c r="U87" s="103">
        <v>0.02</v>
      </c>
      <c r="V87" s="101">
        <f t="shared" si="4"/>
        <v>89982.369860000021</v>
      </c>
      <c r="W87" s="104">
        <v>1.4999999999999999E-2</v>
      </c>
      <c r="X87" s="101">
        <f t="shared" si="5"/>
        <v>67486.777395000012</v>
      </c>
      <c r="Y87" s="96" t="s">
        <v>86</v>
      </c>
      <c r="Z87" s="96" t="s">
        <v>1294</v>
      </c>
      <c r="AA87" s="79"/>
    </row>
    <row r="88" spans="1:27" ht="18.75" customHeight="1" x14ac:dyDescent="0.2">
      <c r="A88" s="96">
        <v>86</v>
      </c>
      <c r="B88" s="96" t="s">
        <v>26</v>
      </c>
      <c r="C88" s="96" t="s">
        <v>2245</v>
      </c>
      <c r="D88" s="97" t="s">
        <v>2206</v>
      </c>
      <c r="E88" s="98" t="s">
        <v>2246</v>
      </c>
      <c r="F88" s="97" t="s">
        <v>2224</v>
      </c>
      <c r="G88" s="68"/>
      <c r="H88" s="99" t="s">
        <v>84</v>
      </c>
      <c r="I88" s="68"/>
      <c r="J88" s="75"/>
      <c r="K88" s="96" t="s">
        <v>31</v>
      </c>
      <c r="L88" s="68"/>
      <c r="M88" s="99" t="s">
        <v>1140</v>
      </c>
      <c r="N88" s="100">
        <v>18</v>
      </c>
      <c r="O88" s="96" t="s">
        <v>34</v>
      </c>
      <c r="P88" s="96" t="s">
        <v>54</v>
      </c>
      <c r="Q88" s="96" t="s">
        <v>45</v>
      </c>
      <c r="R88" s="101">
        <v>67001.02</v>
      </c>
      <c r="S88" s="102">
        <v>67.150000000000006</v>
      </c>
      <c r="T88" s="101">
        <f t="shared" si="3"/>
        <v>4499118.4930000007</v>
      </c>
      <c r="U88" s="103">
        <v>0.02</v>
      </c>
      <c r="V88" s="101">
        <f t="shared" si="4"/>
        <v>89982.369860000021</v>
      </c>
      <c r="W88" s="104">
        <v>1.4999999999999999E-2</v>
      </c>
      <c r="X88" s="101">
        <f t="shared" si="5"/>
        <v>67486.777395000012</v>
      </c>
      <c r="Y88" s="96" t="s">
        <v>86</v>
      </c>
      <c r="Z88" s="96" t="s">
        <v>1294</v>
      </c>
    </row>
    <row r="89" spans="1:27" ht="18.75" customHeight="1" x14ac:dyDescent="0.2">
      <c r="A89" s="96">
        <v>87</v>
      </c>
      <c r="B89" s="96" t="s">
        <v>26</v>
      </c>
      <c r="C89" s="96" t="s">
        <v>2245</v>
      </c>
      <c r="D89" s="97" t="s">
        <v>2206</v>
      </c>
      <c r="E89" s="98" t="s">
        <v>2246</v>
      </c>
      <c r="F89" s="97" t="s">
        <v>2224</v>
      </c>
      <c r="G89" s="68"/>
      <c r="H89" s="99" t="s">
        <v>84</v>
      </c>
      <c r="I89" s="68"/>
      <c r="J89" s="75"/>
      <c r="K89" s="96" t="s">
        <v>31</v>
      </c>
      <c r="L89" s="68"/>
      <c r="M89" s="99" t="s">
        <v>1140</v>
      </c>
      <c r="N89" s="100">
        <v>18</v>
      </c>
      <c r="O89" s="96" t="s">
        <v>34</v>
      </c>
      <c r="P89" s="96" t="s">
        <v>54</v>
      </c>
      <c r="Q89" s="96" t="s">
        <v>45</v>
      </c>
      <c r="R89" s="101">
        <v>67001.02</v>
      </c>
      <c r="S89" s="102">
        <v>67.150000000000006</v>
      </c>
      <c r="T89" s="101">
        <f t="shared" si="3"/>
        <v>4499118.4930000007</v>
      </c>
      <c r="U89" s="103">
        <v>0.02</v>
      </c>
      <c r="V89" s="101">
        <f t="shared" si="4"/>
        <v>89982.369860000021</v>
      </c>
      <c r="W89" s="104">
        <v>1.4999999999999999E-2</v>
      </c>
      <c r="X89" s="101">
        <f t="shared" si="5"/>
        <v>67486.777395000012</v>
      </c>
      <c r="Y89" s="96" t="s">
        <v>86</v>
      </c>
      <c r="Z89" s="96" t="s">
        <v>1294</v>
      </c>
    </row>
    <row r="90" spans="1:27" ht="18.75" customHeight="1" x14ac:dyDescent="0.2">
      <c r="A90" s="96">
        <v>88</v>
      </c>
      <c r="B90" s="96" t="s">
        <v>26</v>
      </c>
      <c r="C90" s="96" t="s">
        <v>2245</v>
      </c>
      <c r="D90" s="97" t="s">
        <v>2206</v>
      </c>
      <c r="E90" s="98" t="s">
        <v>2246</v>
      </c>
      <c r="F90" s="97" t="s">
        <v>2224</v>
      </c>
      <c r="G90" s="68"/>
      <c r="H90" s="99" t="s">
        <v>84</v>
      </c>
      <c r="I90" s="68"/>
      <c r="J90" s="75"/>
      <c r="K90" s="96" t="s">
        <v>31</v>
      </c>
      <c r="L90" s="68"/>
      <c r="M90" s="99" t="s">
        <v>1140</v>
      </c>
      <c r="N90" s="100">
        <v>18</v>
      </c>
      <c r="O90" s="96" t="s">
        <v>34</v>
      </c>
      <c r="P90" s="96" t="s">
        <v>54</v>
      </c>
      <c r="Q90" s="96" t="s">
        <v>45</v>
      </c>
      <c r="R90" s="101">
        <v>67001.02</v>
      </c>
      <c r="S90" s="102">
        <v>67.150000000000006</v>
      </c>
      <c r="T90" s="101">
        <f t="shared" si="3"/>
        <v>4499118.4930000007</v>
      </c>
      <c r="U90" s="103">
        <v>0.02</v>
      </c>
      <c r="V90" s="101">
        <f t="shared" si="4"/>
        <v>89982.369860000021</v>
      </c>
      <c r="W90" s="104">
        <v>1.4999999999999999E-2</v>
      </c>
      <c r="X90" s="101">
        <f t="shared" si="5"/>
        <v>67486.777395000012</v>
      </c>
      <c r="Y90" s="96" t="s">
        <v>86</v>
      </c>
      <c r="Z90" s="96" t="s">
        <v>1294</v>
      </c>
    </row>
    <row r="91" spans="1:27" ht="18.75" customHeight="1" x14ac:dyDescent="0.2">
      <c r="A91" s="96">
        <v>89</v>
      </c>
      <c r="B91" s="96" t="s">
        <v>26</v>
      </c>
      <c r="C91" s="96" t="s">
        <v>2247</v>
      </c>
      <c r="D91" s="97" t="s">
        <v>2206</v>
      </c>
      <c r="E91" s="98" t="s">
        <v>2248</v>
      </c>
      <c r="F91" s="97" t="s">
        <v>2235</v>
      </c>
      <c r="G91" s="68"/>
      <c r="H91" s="99" t="s">
        <v>84</v>
      </c>
      <c r="I91" s="68"/>
      <c r="J91" s="75"/>
      <c r="K91" s="96" t="s">
        <v>31</v>
      </c>
      <c r="L91" s="68"/>
      <c r="M91" s="99" t="s">
        <v>1140</v>
      </c>
      <c r="N91" s="100">
        <v>18</v>
      </c>
      <c r="O91" s="96" t="s">
        <v>34</v>
      </c>
      <c r="P91" s="96" t="s">
        <v>54</v>
      </c>
      <c r="Q91" s="96" t="s">
        <v>45</v>
      </c>
      <c r="R91" s="101">
        <v>67001.02</v>
      </c>
      <c r="S91" s="102">
        <v>67.150000000000006</v>
      </c>
      <c r="T91" s="101">
        <f t="shared" si="3"/>
        <v>4499118.4930000007</v>
      </c>
      <c r="U91" s="103">
        <v>0.02</v>
      </c>
      <c r="V91" s="101">
        <f t="shared" si="4"/>
        <v>89982.369860000021</v>
      </c>
      <c r="W91" s="104">
        <v>1.4999999999999999E-2</v>
      </c>
      <c r="X91" s="101">
        <f t="shared" si="5"/>
        <v>67486.777395000012</v>
      </c>
      <c r="Y91" s="96" t="s">
        <v>86</v>
      </c>
      <c r="Z91" s="96" t="s">
        <v>1294</v>
      </c>
    </row>
    <row r="92" spans="1:27" ht="18.75" customHeight="1" x14ac:dyDescent="0.2">
      <c r="A92" s="96">
        <v>90</v>
      </c>
      <c r="B92" s="96" t="s">
        <v>26</v>
      </c>
      <c r="C92" s="96" t="s">
        <v>2247</v>
      </c>
      <c r="D92" s="97" t="s">
        <v>2206</v>
      </c>
      <c r="E92" s="98" t="s">
        <v>2248</v>
      </c>
      <c r="F92" s="97" t="s">
        <v>2235</v>
      </c>
      <c r="G92" s="72"/>
      <c r="H92" s="99" t="s">
        <v>84</v>
      </c>
      <c r="I92" s="68"/>
      <c r="J92" s="75"/>
      <c r="K92" s="96" t="s">
        <v>31</v>
      </c>
      <c r="L92" s="68"/>
      <c r="M92" s="99" t="s">
        <v>1140</v>
      </c>
      <c r="N92" s="100">
        <v>18</v>
      </c>
      <c r="O92" s="96" t="s">
        <v>34</v>
      </c>
      <c r="P92" s="96" t="s">
        <v>54</v>
      </c>
      <c r="Q92" s="96" t="s">
        <v>45</v>
      </c>
      <c r="R92" s="101">
        <v>67001.02</v>
      </c>
      <c r="S92" s="102">
        <v>67.150000000000006</v>
      </c>
      <c r="T92" s="101">
        <f t="shared" si="3"/>
        <v>4499118.4930000007</v>
      </c>
      <c r="U92" s="103">
        <v>0.02</v>
      </c>
      <c r="V92" s="101">
        <f t="shared" si="4"/>
        <v>89982.369860000021</v>
      </c>
      <c r="W92" s="104">
        <v>1.4999999999999999E-2</v>
      </c>
      <c r="X92" s="101">
        <f t="shared" si="5"/>
        <v>67486.777395000012</v>
      </c>
      <c r="Y92" s="96" t="s">
        <v>86</v>
      </c>
      <c r="Z92" s="96" t="s">
        <v>1294</v>
      </c>
    </row>
    <row r="93" spans="1:27" ht="18.75" customHeight="1" x14ac:dyDescent="0.2">
      <c r="A93" s="96">
        <v>91</v>
      </c>
      <c r="B93" s="96" t="s">
        <v>26</v>
      </c>
      <c r="C93" s="96" t="s">
        <v>2249</v>
      </c>
      <c r="D93" s="97" t="s">
        <v>2206</v>
      </c>
      <c r="E93" s="98" t="s">
        <v>2250</v>
      </c>
      <c r="F93" s="97" t="s">
        <v>2235</v>
      </c>
      <c r="G93" s="68"/>
      <c r="H93" s="99" t="s">
        <v>196</v>
      </c>
      <c r="I93" s="68"/>
      <c r="J93" s="75"/>
      <c r="K93" s="96" t="s">
        <v>141</v>
      </c>
      <c r="L93" s="68"/>
      <c r="M93" s="99" t="s">
        <v>142</v>
      </c>
      <c r="N93" s="100">
        <v>19.82</v>
      </c>
      <c r="O93" s="96" t="s">
        <v>34</v>
      </c>
      <c r="P93" s="96" t="s">
        <v>54</v>
      </c>
      <c r="Q93" s="96" t="s">
        <v>45</v>
      </c>
      <c r="R93" s="101">
        <v>72787.600000000006</v>
      </c>
      <c r="S93" s="102">
        <v>67.150000000000006</v>
      </c>
      <c r="T93" s="101">
        <f t="shared" si="3"/>
        <v>4887687.3400000008</v>
      </c>
      <c r="U93" s="103">
        <v>0.02</v>
      </c>
      <c r="V93" s="101">
        <f t="shared" si="4"/>
        <v>97753.746800000023</v>
      </c>
      <c r="W93" s="104">
        <v>1.4999999999999999E-2</v>
      </c>
      <c r="X93" s="101">
        <f t="shared" si="5"/>
        <v>73315.310100000002</v>
      </c>
      <c r="Y93" s="96" t="s">
        <v>1005</v>
      </c>
      <c r="Z93" s="96" t="s">
        <v>1222</v>
      </c>
    </row>
    <row r="94" spans="1:27" ht="18.75" customHeight="1" x14ac:dyDescent="0.2">
      <c r="A94" s="96">
        <v>92</v>
      </c>
      <c r="B94" s="96" t="s">
        <v>26</v>
      </c>
      <c r="C94" s="96" t="s">
        <v>2251</v>
      </c>
      <c r="D94" s="97" t="s">
        <v>2241</v>
      </c>
      <c r="E94" s="98" t="s">
        <v>2252</v>
      </c>
      <c r="F94" s="97" t="s">
        <v>2235</v>
      </c>
      <c r="G94" s="68"/>
      <c r="H94" s="99" t="s">
        <v>102</v>
      </c>
      <c r="I94" s="68"/>
      <c r="J94" s="75"/>
      <c r="K94" s="96" t="s">
        <v>58</v>
      </c>
      <c r="L94" s="68"/>
      <c r="M94" s="99" t="s">
        <v>59</v>
      </c>
      <c r="N94" s="100">
        <v>6</v>
      </c>
      <c r="O94" s="96" t="s">
        <v>34</v>
      </c>
      <c r="P94" s="96" t="s">
        <v>54</v>
      </c>
      <c r="Q94" s="96" t="s">
        <v>45</v>
      </c>
      <c r="R94" s="101">
        <v>8598.84</v>
      </c>
      <c r="S94" s="102">
        <v>67.150000000000006</v>
      </c>
      <c r="T94" s="101">
        <f t="shared" si="3"/>
        <v>577412.10600000003</v>
      </c>
      <c r="U94" s="103">
        <v>0.02</v>
      </c>
      <c r="V94" s="101">
        <f t="shared" si="4"/>
        <v>11548.242120000001</v>
      </c>
      <c r="W94" s="104">
        <v>1.4999999999999999E-2</v>
      </c>
      <c r="X94" s="101">
        <f t="shared" si="5"/>
        <v>8661.1815900000001</v>
      </c>
      <c r="Y94" s="96" t="s">
        <v>1497</v>
      </c>
      <c r="Z94" s="96" t="s">
        <v>1294</v>
      </c>
    </row>
    <row r="95" spans="1:27" ht="18.75" customHeight="1" x14ac:dyDescent="0.2">
      <c r="A95" s="96">
        <v>93</v>
      </c>
      <c r="B95" s="96" t="s">
        <v>26</v>
      </c>
      <c r="C95" s="96" t="s">
        <v>2251</v>
      </c>
      <c r="D95" s="97" t="s">
        <v>2241</v>
      </c>
      <c r="E95" s="98" t="s">
        <v>2252</v>
      </c>
      <c r="F95" s="97" t="s">
        <v>2235</v>
      </c>
      <c r="G95" s="68"/>
      <c r="H95" s="99" t="s">
        <v>102</v>
      </c>
      <c r="I95" s="68"/>
      <c r="J95" s="75"/>
      <c r="K95" s="96" t="s">
        <v>31</v>
      </c>
      <c r="L95" s="68"/>
      <c r="M95" s="99" t="s">
        <v>44</v>
      </c>
      <c r="N95" s="100">
        <v>10.199999999999999</v>
      </c>
      <c r="O95" s="96" t="s">
        <v>34</v>
      </c>
      <c r="P95" s="96" t="s">
        <v>54</v>
      </c>
      <c r="Q95" s="96" t="s">
        <v>45</v>
      </c>
      <c r="R95" s="101">
        <v>14006.24</v>
      </c>
      <c r="S95" s="102">
        <v>67.150000000000006</v>
      </c>
      <c r="T95" s="101">
        <f t="shared" si="3"/>
        <v>940519.01600000006</v>
      </c>
      <c r="U95" s="103">
        <v>0.02</v>
      </c>
      <c r="V95" s="101">
        <f t="shared" si="4"/>
        <v>18810.38032</v>
      </c>
      <c r="W95" s="104">
        <v>1.4999999999999999E-2</v>
      </c>
      <c r="X95" s="101">
        <f t="shared" si="5"/>
        <v>14107.785240000001</v>
      </c>
      <c r="Y95" s="96" t="s">
        <v>1497</v>
      </c>
      <c r="Z95" s="96" t="s">
        <v>1294</v>
      </c>
    </row>
    <row r="96" spans="1:27" ht="18.75" customHeight="1" x14ac:dyDescent="0.2">
      <c r="A96" s="96">
        <v>94</v>
      </c>
      <c r="B96" s="96" t="s">
        <v>26</v>
      </c>
      <c r="C96" s="96" t="s">
        <v>2251</v>
      </c>
      <c r="D96" s="97" t="s">
        <v>2241</v>
      </c>
      <c r="E96" s="98" t="s">
        <v>2252</v>
      </c>
      <c r="F96" s="97" t="s">
        <v>2235</v>
      </c>
      <c r="G96" s="68"/>
      <c r="H96" s="99" t="s">
        <v>102</v>
      </c>
      <c r="I96" s="68"/>
      <c r="J96" s="75"/>
      <c r="K96" s="96" t="s">
        <v>31</v>
      </c>
      <c r="L96" s="68"/>
      <c r="M96" s="99" t="s">
        <v>66</v>
      </c>
      <c r="N96" s="100">
        <v>6</v>
      </c>
      <c r="O96" s="96" t="s">
        <v>34</v>
      </c>
      <c r="P96" s="96" t="s">
        <v>54</v>
      </c>
      <c r="Q96" s="96" t="s">
        <v>45</v>
      </c>
      <c r="R96" s="101">
        <v>8448.89</v>
      </c>
      <c r="S96" s="102">
        <v>67.150000000000006</v>
      </c>
      <c r="T96" s="101">
        <f t="shared" si="3"/>
        <v>567342.96349999995</v>
      </c>
      <c r="U96" s="103">
        <v>0.02</v>
      </c>
      <c r="V96" s="101">
        <f t="shared" si="4"/>
        <v>11346.859269999999</v>
      </c>
      <c r="W96" s="104">
        <v>1.4999999999999999E-2</v>
      </c>
      <c r="X96" s="101">
        <f t="shared" si="5"/>
        <v>8510.1444524999988</v>
      </c>
      <c r="Y96" s="96" t="s">
        <v>1497</v>
      </c>
      <c r="Z96" s="96" t="s">
        <v>1294</v>
      </c>
    </row>
    <row r="97" spans="1:26" ht="18.75" customHeight="1" x14ac:dyDescent="0.2">
      <c r="A97" s="96">
        <v>95</v>
      </c>
      <c r="B97" s="96" t="s">
        <v>26</v>
      </c>
      <c r="C97" s="96" t="s">
        <v>2251</v>
      </c>
      <c r="D97" s="97" t="s">
        <v>2241</v>
      </c>
      <c r="E97" s="98" t="s">
        <v>2252</v>
      </c>
      <c r="F97" s="97" t="s">
        <v>2235</v>
      </c>
      <c r="G97" s="68"/>
      <c r="H97" s="99" t="s">
        <v>102</v>
      </c>
      <c r="I97" s="68"/>
      <c r="J97" s="75"/>
      <c r="K97" s="96" t="s">
        <v>31</v>
      </c>
      <c r="L97" s="68"/>
      <c r="M97" s="99" t="s">
        <v>2253</v>
      </c>
      <c r="N97" s="100">
        <v>1.8</v>
      </c>
      <c r="O97" s="96" t="s">
        <v>34</v>
      </c>
      <c r="P97" s="96" t="s">
        <v>54</v>
      </c>
      <c r="Q97" s="96" t="s">
        <v>45</v>
      </c>
      <c r="R97" s="101">
        <v>2579.65</v>
      </c>
      <c r="S97" s="102">
        <v>67.150000000000006</v>
      </c>
      <c r="T97" s="101">
        <f t="shared" si="3"/>
        <v>173223.49750000003</v>
      </c>
      <c r="U97" s="103">
        <v>0.02</v>
      </c>
      <c r="V97" s="101">
        <f t="shared" si="4"/>
        <v>3464.4699500000006</v>
      </c>
      <c r="W97" s="104">
        <v>1.4999999999999999E-2</v>
      </c>
      <c r="X97" s="101">
        <f t="shared" si="5"/>
        <v>2598.3524625000005</v>
      </c>
      <c r="Y97" s="96" t="s">
        <v>1497</v>
      </c>
      <c r="Z97" s="96" t="s">
        <v>1294</v>
      </c>
    </row>
    <row r="98" spans="1:26" ht="18.75" customHeight="1" x14ac:dyDescent="0.2">
      <c r="A98" s="96">
        <v>96</v>
      </c>
      <c r="B98" s="96" t="s">
        <v>26</v>
      </c>
      <c r="C98" s="96" t="s">
        <v>2254</v>
      </c>
      <c r="D98" s="97" t="s">
        <v>2206</v>
      </c>
      <c r="E98" s="98" t="s">
        <v>2255</v>
      </c>
      <c r="F98" s="97" t="s">
        <v>2256</v>
      </c>
      <c r="G98" s="68"/>
      <c r="H98" s="99" t="s">
        <v>703</v>
      </c>
      <c r="I98" s="68"/>
      <c r="J98" s="75"/>
      <c r="K98" s="96" t="s">
        <v>141</v>
      </c>
      <c r="L98" s="68"/>
      <c r="M98" s="99" t="s">
        <v>142</v>
      </c>
      <c r="N98" s="100">
        <v>20.07</v>
      </c>
      <c r="O98" s="96" t="s">
        <v>34</v>
      </c>
      <c r="P98" s="96" t="s">
        <v>255</v>
      </c>
      <c r="Q98" s="96" t="s">
        <v>45</v>
      </c>
      <c r="R98" s="101">
        <v>78853.509999999995</v>
      </c>
      <c r="S98" s="102">
        <v>67.150000000000006</v>
      </c>
      <c r="T98" s="101">
        <f t="shared" si="3"/>
        <v>5295013.1965000005</v>
      </c>
      <c r="U98" s="103">
        <v>0.02</v>
      </c>
      <c r="V98" s="101">
        <f t="shared" si="4"/>
        <v>105900.26393000002</v>
      </c>
      <c r="W98" s="104">
        <v>1.4999999999999999E-2</v>
      </c>
      <c r="X98" s="101">
        <f t="shared" si="5"/>
        <v>79425.197947500012</v>
      </c>
      <c r="Y98" s="96" t="s">
        <v>991</v>
      </c>
      <c r="Z98" s="96" t="s">
        <v>1294</v>
      </c>
    </row>
    <row r="99" spans="1:26" ht="18.75" customHeight="1" x14ac:dyDescent="0.2">
      <c r="A99" s="96">
        <v>97</v>
      </c>
      <c r="B99" s="96" t="s">
        <v>26</v>
      </c>
      <c r="C99" s="96" t="s">
        <v>2257</v>
      </c>
      <c r="D99" s="97" t="s">
        <v>2258</v>
      </c>
      <c r="E99" s="98" t="s">
        <v>2259</v>
      </c>
      <c r="F99" s="97" t="s">
        <v>2256</v>
      </c>
      <c r="G99" s="68"/>
      <c r="H99" s="99" t="s">
        <v>84</v>
      </c>
      <c r="I99" s="68"/>
      <c r="J99" s="75"/>
      <c r="K99" s="96" t="s">
        <v>31</v>
      </c>
      <c r="L99" s="68"/>
      <c r="M99" s="99" t="s">
        <v>1137</v>
      </c>
      <c r="N99" s="100">
        <v>19.844999999999999</v>
      </c>
      <c r="O99" s="96" t="s">
        <v>34</v>
      </c>
      <c r="P99" s="96" t="s">
        <v>54</v>
      </c>
      <c r="Q99" s="96" t="s">
        <v>45</v>
      </c>
      <c r="R99" s="101">
        <v>74511.759999999995</v>
      </c>
      <c r="S99" s="102">
        <v>67.150000000000006</v>
      </c>
      <c r="T99" s="101">
        <f t="shared" si="3"/>
        <v>5003464.6840000004</v>
      </c>
      <c r="U99" s="103">
        <v>0.02</v>
      </c>
      <c r="V99" s="101">
        <f t="shared" si="4"/>
        <v>100069.29368</v>
      </c>
      <c r="W99" s="104">
        <v>1.4999999999999999E-2</v>
      </c>
      <c r="X99" s="101">
        <f t="shared" si="5"/>
        <v>75051.970260000002</v>
      </c>
      <c r="Y99" s="96" t="s">
        <v>86</v>
      </c>
      <c r="Z99" s="96" t="s">
        <v>1294</v>
      </c>
    </row>
    <row r="100" spans="1:26" ht="18.75" customHeight="1" x14ac:dyDescent="0.2">
      <c r="A100" s="96">
        <v>98</v>
      </c>
      <c r="B100" s="96" t="s">
        <v>26</v>
      </c>
      <c r="C100" s="96" t="s">
        <v>2260</v>
      </c>
      <c r="D100" s="97" t="s">
        <v>2241</v>
      </c>
      <c r="E100" s="98" t="s">
        <v>2261</v>
      </c>
      <c r="F100" s="97" t="s">
        <v>2256</v>
      </c>
      <c r="G100" s="68"/>
      <c r="H100" s="99" t="s">
        <v>84</v>
      </c>
      <c r="I100" s="68"/>
      <c r="J100" s="75"/>
      <c r="K100" s="96" t="s">
        <v>31</v>
      </c>
      <c r="L100" s="68"/>
      <c r="M100" s="99" t="s">
        <v>1137</v>
      </c>
      <c r="N100" s="100">
        <v>19.844999999999999</v>
      </c>
      <c r="O100" s="96" t="s">
        <v>34</v>
      </c>
      <c r="P100" s="96" t="s">
        <v>54</v>
      </c>
      <c r="Q100" s="96" t="s">
        <v>45</v>
      </c>
      <c r="R100" s="101">
        <v>74521.759999999995</v>
      </c>
      <c r="S100" s="102">
        <v>67.150000000000006</v>
      </c>
      <c r="T100" s="101">
        <f t="shared" si="3"/>
        <v>5004136.1840000004</v>
      </c>
      <c r="U100" s="103">
        <v>0.02</v>
      </c>
      <c r="V100" s="101">
        <f t="shared" si="4"/>
        <v>100082.72368000001</v>
      </c>
      <c r="W100" s="104">
        <v>1.4999999999999999E-2</v>
      </c>
      <c r="X100" s="101">
        <f t="shared" si="5"/>
        <v>75062.042759999997</v>
      </c>
      <c r="Y100" s="96" t="s">
        <v>86</v>
      </c>
      <c r="Z100" s="96" t="s">
        <v>1294</v>
      </c>
    </row>
    <row r="101" spans="1:26" ht="18.75" customHeight="1" x14ac:dyDescent="0.2">
      <c r="A101" s="96">
        <v>99</v>
      </c>
      <c r="B101" s="96" t="s">
        <v>26</v>
      </c>
      <c r="C101" s="96" t="s">
        <v>2260</v>
      </c>
      <c r="D101" s="97" t="s">
        <v>2241</v>
      </c>
      <c r="E101" s="98" t="s">
        <v>2261</v>
      </c>
      <c r="F101" s="97" t="s">
        <v>2256</v>
      </c>
      <c r="G101" s="68"/>
      <c r="H101" s="99" t="s">
        <v>84</v>
      </c>
      <c r="I101" s="68"/>
      <c r="J101" s="75"/>
      <c r="K101" s="96" t="s">
        <v>31</v>
      </c>
      <c r="L101" s="68"/>
      <c r="M101" s="99" t="s">
        <v>1137</v>
      </c>
      <c r="N101" s="100">
        <v>19.844999999999999</v>
      </c>
      <c r="O101" s="96" t="s">
        <v>34</v>
      </c>
      <c r="P101" s="96" t="s">
        <v>54</v>
      </c>
      <c r="Q101" s="96" t="s">
        <v>45</v>
      </c>
      <c r="R101" s="101">
        <v>74521.759999999995</v>
      </c>
      <c r="S101" s="102">
        <v>67.150000000000006</v>
      </c>
      <c r="T101" s="101">
        <f t="shared" si="3"/>
        <v>5004136.1840000004</v>
      </c>
      <c r="U101" s="103">
        <v>0.02</v>
      </c>
      <c r="V101" s="101">
        <f t="shared" si="4"/>
        <v>100082.72368000001</v>
      </c>
      <c r="W101" s="104">
        <v>1.4999999999999999E-2</v>
      </c>
      <c r="X101" s="101">
        <f t="shared" si="5"/>
        <v>75062.042759999997</v>
      </c>
      <c r="Y101" s="96" t="s">
        <v>86</v>
      </c>
      <c r="Z101" s="96" t="s">
        <v>1294</v>
      </c>
    </row>
    <row r="102" spans="1:26" ht="18.75" customHeight="1" x14ac:dyDescent="0.2">
      <c r="A102" s="96">
        <v>100</v>
      </c>
      <c r="B102" s="96" t="s">
        <v>26</v>
      </c>
      <c r="C102" s="96" t="s">
        <v>2262</v>
      </c>
      <c r="D102" s="97" t="s">
        <v>2206</v>
      </c>
      <c r="E102" s="98" t="s">
        <v>2263</v>
      </c>
      <c r="F102" s="97" t="s">
        <v>2235</v>
      </c>
      <c r="G102" s="68"/>
      <c r="H102" s="99" t="s">
        <v>196</v>
      </c>
      <c r="I102" s="68"/>
      <c r="J102" s="68"/>
      <c r="K102" s="96" t="s">
        <v>141</v>
      </c>
      <c r="L102" s="68"/>
      <c r="M102" s="99" t="s">
        <v>142</v>
      </c>
      <c r="N102" s="100">
        <v>19.809999999999999</v>
      </c>
      <c r="O102" s="96" t="s">
        <v>34</v>
      </c>
      <c r="P102" s="96" t="s">
        <v>54</v>
      </c>
      <c r="Q102" s="96" t="s">
        <v>45</v>
      </c>
      <c r="R102" s="101">
        <v>72750.759999999995</v>
      </c>
      <c r="S102" s="102">
        <v>67.150000000000006</v>
      </c>
      <c r="T102" s="101">
        <f t="shared" si="3"/>
        <v>4885213.534</v>
      </c>
      <c r="U102" s="103">
        <v>0.02</v>
      </c>
      <c r="V102" s="101">
        <f t="shared" si="4"/>
        <v>97704.270680000001</v>
      </c>
      <c r="W102" s="104">
        <v>1.4999999999999999E-2</v>
      </c>
      <c r="X102" s="101">
        <f t="shared" si="5"/>
        <v>73278.203009999997</v>
      </c>
      <c r="Y102" s="96" t="s">
        <v>1005</v>
      </c>
      <c r="Z102" s="96" t="s">
        <v>1222</v>
      </c>
    </row>
    <row r="103" spans="1:26" ht="18.75" customHeight="1" x14ac:dyDescent="0.2">
      <c r="A103" s="96">
        <v>101</v>
      </c>
      <c r="B103" s="96" t="s">
        <v>26</v>
      </c>
      <c r="C103" s="96" t="s">
        <v>2262</v>
      </c>
      <c r="D103" s="97" t="s">
        <v>2206</v>
      </c>
      <c r="E103" s="98" t="s">
        <v>2263</v>
      </c>
      <c r="F103" s="97" t="s">
        <v>2235</v>
      </c>
      <c r="G103" s="68"/>
      <c r="H103" s="99" t="s">
        <v>196</v>
      </c>
      <c r="I103" s="68"/>
      <c r="J103" s="68"/>
      <c r="K103" s="96" t="s">
        <v>141</v>
      </c>
      <c r="L103" s="68"/>
      <c r="M103" s="99" t="s">
        <v>142</v>
      </c>
      <c r="N103" s="100">
        <v>19.850000000000001</v>
      </c>
      <c r="O103" s="96" t="s">
        <v>34</v>
      </c>
      <c r="P103" s="96" t="s">
        <v>54</v>
      </c>
      <c r="Q103" s="96" t="s">
        <v>45</v>
      </c>
      <c r="R103" s="101">
        <v>72898.11</v>
      </c>
      <c r="S103" s="102">
        <v>67.150000000000006</v>
      </c>
      <c r="T103" s="101">
        <f t="shared" si="3"/>
        <v>4895108.0865000002</v>
      </c>
      <c r="U103" s="103">
        <v>0.02</v>
      </c>
      <c r="V103" s="101">
        <f t="shared" si="4"/>
        <v>97902.161730000007</v>
      </c>
      <c r="W103" s="104">
        <v>1.4999999999999999E-2</v>
      </c>
      <c r="X103" s="101">
        <f t="shared" si="5"/>
        <v>73426.621297499994</v>
      </c>
      <c r="Y103" s="96" t="s">
        <v>1005</v>
      </c>
      <c r="Z103" s="96" t="s">
        <v>1222</v>
      </c>
    </row>
    <row r="104" spans="1:26" ht="18.75" customHeight="1" x14ac:dyDescent="0.2">
      <c r="A104" s="96">
        <v>102</v>
      </c>
      <c r="B104" s="96" t="s">
        <v>26</v>
      </c>
      <c r="C104" s="96" t="s">
        <v>2264</v>
      </c>
      <c r="D104" s="97" t="s">
        <v>2206</v>
      </c>
      <c r="E104" s="98" t="s">
        <v>2265</v>
      </c>
      <c r="F104" s="97" t="s">
        <v>2256</v>
      </c>
      <c r="G104" s="68"/>
      <c r="H104" s="99" t="s">
        <v>196</v>
      </c>
      <c r="I104" s="68"/>
      <c r="J104" s="68"/>
      <c r="K104" s="96" t="s">
        <v>141</v>
      </c>
      <c r="L104" s="68"/>
      <c r="M104" s="99" t="s">
        <v>142</v>
      </c>
      <c r="N104" s="100">
        <v>20.059999999999999</v>
      </c>
      <c r="O104" s="96" t="s">
        <v>34</v>
      </c>
      <c r="P104" s="96" t="s">
        <v>54</v>
      </c>
      <c r="Q104" s="96" t="s">
        <v>45</v>
      </c>
      <c r="R104" s="101">
        <v>73671.710000000006</v>
      </c>
      <c r="S104" s="102">
        <v>67.150000000000006</v>
      </c>
      <c r="T104" s="101">
        <f t="shared" si="3"/>
        <v>4947055.3265000004</v>
      </c>
      <c r="U104" s="103">
        <v>0.02</v>
      </c>
      <c r="V104" s="101">
        <f t="shared" si="4"/>
        <v>98941.106530000005</v>
      </c>
      <c r="W104" s="104">
        <v>1.4999999999999999E-2</v>
      </c>
      <c r="X104" s="101">
        <f t="shared" si="5"/>
        <v>74205.829897500007</v>
      </c>
      <c r="Y104" s="96" t="s">
        <v>1005</v>
      </c>
      <c r="Z104" s="96" t="s">
        <v>1222</v>
      </c>
    </row>
    <row r="105" spans="1:26" ht="18.75" customHeight="1" x14ac:dyDescent="0.2">
      <c r="A105" s="96">
        <v>103</v>
      </c>
      <c r="B105" s="96" t="s">
        <v>26</v>
      </c>
      <c r="C105" s="96" t="s">
        <v>2266</v>
      </c>
      <c r="D105" s="97" t="s">
        <v>2227</v>
      </c>
      <c r="E105" s="98" t="s">
        <v>2267</v>
      </c>
      <c r="F105" s="97" t="s">
        <v>2256</v>
      </c>
      <c r="G105" s="68"/>
      <c r="H105" s="99" t="s">
        <v>744</v>
      </c>
      <c r="I105" s="68"/>
      <c r="J105" s="68"/>
      <c r="K105" s="96" t="s">
        <v>31</v>
      </c>
      <c r="L105" s="68"/>
      <c r="M105" s="99" t="s">
        <v>44</v>
      </c>
      <c r="N105" s="100">
        <v>12</v>
      </c>
      <c r="O105" s="96" t="s">
        <v>34</v>
      </c>
      <c r="P105" s="96" t="s">
        <v>70</v>
      </c>
      <c r="Q105" s="96" t="s">
        <v>45</v>
      </c>
      <c r="R105" s="101">
        <v>24600</v>
      </c>
      <c r="S105" s="102">
        <v>67.150000000000006</v>
      </c>
      <c r="T105" s="101">
        <f t="shared" si="3"/>
        <v>1651890.0000000002</v>
      </c>
      <c r="U105" s="103">
        <v>0.02</v>
      </c>
      <c r="V105" s="101">
        <f t="shared" si="4"/>
        <v>33037.800000000003</v>
      </c>
      <c r="W105" s="104">
        <v>1.4999999999999999E-2</v>
      </c>
      <c r="X105" s="101">
        <f t="shared" si="5"/>
        <v>24778.350000000002</v>
      </c>
      <c r="Y105" s="96" t="s">
        <v>1194</v>
      </c>
      <c r="Z105" s="96" t="s">
        <v>1294</v>
      </c>
    </row>
    <row r="106" spans="1:26" ht="18.75" customHeight="1" x14ac:dyDescent="0.2">
      <c r="A106" s="96">
        <v>104</v>
      </c>
      <c r="B106" s="96" t="s">
        <v>26</v>
      </c>
      <c r="C106" s="96" t="s">
        <v>2268</v>
      </c>
      <c r="D106" s="97" t="s">
        <v>2220</v>
      </c>
      <c r="E106" s="98" t="s">
        <v>2269</v>
      </c>
      <c r="F106" s="97" t="s">
        <v>2256</v>
      </c>
      <c r="G106" s="68"/>
      <c r="H106" s="99" t="s">
        <v>62</v>
      </c>
      <c r="I106" s="68"/>
      <c r="J106" s="68"/>
      <c r="K106" s="96" t="s">
        <v>58</v>
      </c>
      <c r="L106" s="68"/>
      <c r="M106" s="99" t="s">
        <v>99</v>
      </c>
      <c r="N106" s="100">
        <v>12</v>
      </c>
      <c r="O106" s="96" t="s">
        <v>34</v>
      </c>
      <c r="P106" s="96" t="s">
        <v>35</v>
      </c>
      <c r="Q106" s="96" t="s">
        <v>45</v>
      </c>
      <c r="R106" s="101">
        <v>18221</v>
      </c>
      <c r="S106" s="102">
        <v>67.150000000000006</v>
      </c>
      <c r="T106" s="101">
        <f t="shared" si="3"/>
        <v>1223540.1500000001</v>
      </c>
      <c r="U106" s="103">
        <v>0.02</v>
      </c>
      <c r="V106" s="101">
        <f t="shared" si="4"/>
        <v>24470.803000000004</v>
      </c>
      <c r="W106" s="104">
        <v>1.4999999999999999E-2</v>
      </c>
      <c r="X106" s="101">
        <f t="shared" si="5"/>
        <v>18353.10225</v>
      </c>
      <c r="Y106" s="96" t="s">
        <v>1371</v>
      </c>
      <c r="Z106" s="96" t="s">
        <v>1222</v>
      </c>
    </row>
    <row r="107" spans="1:26" ht="18.75" customHeight="1" x14ac:dyDescent="0.2">
      <c r="A107" s="96">
        <v>105</v>
      </c>
      <c r="B107" s="96" t="s">
        <v>26</v>
      </c>
      <c r="C107" s="96" t="s">
        <v>2270</v>
      </c>
      <c r="D107" s="97" t="s">
        <v>2206</v>
      </c>
      <c r="E107" s="98" t="s">
        <v>2271</v>
      </c>
      <c r="F107" s="97" t="s">
        <v>2232</v>
      </c>
      <c r="G107" s="68"/>
      <c r="H107" s="99" t="s">
        <v>572</v>
      </c>
      <c r="I107" s="68"/>
      <c r="J107" s="74"/>
      <c r="K107" s="96" t="s">
        <v>31</v>
      </c>
      <c r="L107" s="68"/>
      <c r="M107" s="99" t="s">
        <v>69</v>
      </c>
      <c r="N107" s="100">
        <v>12</v>
      </c>
      <c r="O107" s="96" t="s">
        <v>34</v>
      </c>
      <c r="P107" s="96" t="s">
        <v>54</v>
      </c>
      <c r="Q107" s="96" t="s">
        <v>45</v>
      </c>
      <c r="R107" s="101">
        <v>46134.75</v>
      </c>
      <c r="S107" s="102">
        <v>67.150000000000006</v>
      </c>
      <c r="T107" s="101">
        <f t="shared" si="3"/>
        <v>3097948.4625000004</v>
      </c>
      <c r="U107" s="103">
        <v>0.02</v>
      </c>
      <c r="V107" s="101">
        <f t="shared" si="4"/>
        <v>61958.969250000009</v>
      </c>
      <c r="W107" s="104">
        <v>1.4999999999999999E-2</v>
      </c>
      <c r="X107" s="101">
        <f t="shared" si="5"/>
        <v>46469.226937500003</v>
      </c>
      <c r="Y107" s="96" t="s">
        <v>1065</v>
      </c>
      <c r="Z107" s="96" t="s">
        <v>1222</v>
      </c>
    </row>
    <row r="108" spans="1:26" ht="18.75" customHeight="1" x14ac:dyDescent="0.2">
      <c r="A108" s="96">
        <v>106</v>
      </c>
      <c r="B108" s="96" t="s">
        <v>26</v>
      </c>
      <c r="C108" s="96" t="s">
        <v>2272</v>
      </c>
      <c r="D108" s="97" t="s">
        <v>2273</v>
      </c>
      <c r="E108" s="98" t="s">
        <v>2274</v>
      </c>
      <c r="F108" s="97" t="s">
        <v>2256</v>
      </c>
      <c r="G108" s="68"/>
      <c r="H108" s="99" t="s">
        <v>182</v>
      </c>
      <c r="I108" s="68"/>
      <c r="J108" s="74"/>
      <c r="K108" s="96" t="s">
        <v>58</v>
      </c>
      <c r="L108" s="68"/>
      <c r="M108" s="99" t="s">
        <v>59</v>
      </c>
      <c r="N108" s="100">
        <v>0.9</v>
      </c>
      <c r="O108" s="96" t="s">
        <v>34</v>
      </c>
      <c r="P108" s="96" t="s">
        <v>35</v>
      </c>
      <c r="Q108" s="96" t="s">
        <v>45</v>
      </c>
      <c r="R108" s="101">
        <v>1308.72</v>
      </c>
      <c r="S108" s="102">
        <v>67.150000000000006</v>
      </c>
      <c r="T108" s="101">
        <f t="shared" si="3"/>
        <v>87880.54800000001</v>
      </c>
      <c r="U108" s="103">
        <v>0.02</v>
      </c>
      <c r="V108" s="101">
        <f t="shared" si="4"/>
        <v>1757.6109600000002</v>
      </c>
      <c r="W108" s="104">
        <v>1.4999999999999999E-2</v>
      </c>
      <c r="X108" s="101">
        <f t="shared" si="5"/>
        <v>1318.2082200000002</v>
      </c>
      <c r="Y108" s="96" t="s">
        <v>1086</v>
      </c>
      <c r="Z108" s="96" t="s">
        <v>1222</v>
      </c>
    </row>
    <row r="109" spans="1:26" ht="18.75" customHeight="1" x14ac:dyDescent="0.2">
      <c r="A109" s="96">
        <v>107</v>
      </c>
      <c r="B109" s="96" t="s">
        <v>26</v>
      </c>
      <c r="C109" s="96" t="s">
        <v>2272</v>
      </c>
      <c r="D109" s="97" t="s">
        <v>2273</v>
      </c>
      <c r="E109" s="98" t="s">
        <v>2274</v>
      </c>
      <c r="F109" s="97" t="s">
        <v>2256</v>
      </c>
      <c r="G109" s="68"/>
      <c r="H109" s="99" t="s">
        <v>182</v>
      </c>
      <c r="I109" s="75"/>
      <c r="J109" s="75"/>
      <c r="K109" s="96" t="s">
        <v>31</v>
      </c>
      <c r="L109" s="68"/>
      <c r="M109" s="99" t="s">
        <v>66</v>
      </c>
      <c r="N109" s="100">
        <v>1.2</v>
      </c>
      <c r="O109" s="96" t="s">
        <v>34</v>
      </c>
      <c r="P109" s="96" t="s">
        <v>35</v>
      </c>
      <c r="Q109" s="96" t="s">
        <v>45</v>
      </c>
      <c r="R109" s="101">
        <v>1861.28</v>
      </c>
      <c r="S109" s="102">
        <v>67.150000000000006</v>
      </c>
      <c r="T109" s="101">
        <f t="shared" si="3"/>
        <v>124984.952</v>
      </c>
      <c r="U109" s="103">
        <v>0.02</v>
      </c>
      <c r="V109" s="101">
        <f t="shared" si="4"/>
        <v>2499.69904</v>
      </c>
      <c r="W109" s="104">
        <v>1.4999999999999999E-2</v>
      </c>
      <c r="X109" s="101">
        <f t="shared" si="5"/>
        <v>1874.7742800000001</v>
      </c>
      <c r="Y109" s="96" t="s">
        <v>1086</v>
      </c>
      <c r="Z109" s="96" t="s">
        <v>1222</v>
      </c>
    </row>
    <row r="110" spans="1:26" ht="18.75" customHeight="1" x14ac:dyDescent="0.2">
      <c r="A110" s="96">
        <v>108</v>
      </c>
      <c r="B110" s="96" t="s">
        <v>26</v>
      </c>
      <c r="C110" s="96" t="s">
        <v>2275</v>
      </c>
      <c r="D110" s="97" t="s">
        <v>2220</v>
      </c>
      <c r="E110" s="98" t="s">
        <v>2276</v>
      </c>
      <c r="F110" s="97" t="s">
        <v>2232</v>
      </c>
      <c r="G110" s="68"/>
      <c r="H110" s="99" t="s">
        <v>209</v>
      </c>
      <c r="I110" s="68"/>
      <c r="J110" s="68"/>
      <c r="K110" s="96" t="s">
        <v>141</v>
      </c>
      <c r="L110" s="68"/>
      <c r="M110" s="99" t="s">
        <v>1870</v>
      </c>
      <c r="N110" s="100">
        <v>14.4</v>
      </c>
      <c r="O110" s="96" t="s">
        <v>34</v>
      </c>
      <c r="P110" s="96" t="s">
        <v>54</v>
      </c>
      <c r="Q110" s="96" t="s">
        <v>45</v>
      </c>
      <c r="R110" s="101">
        <v>27075.97</v>
      </c>
      <c r="S110" s="102">
        <v>67.150000000000006</v>
      </c>
      <c r="T110" s="101">
        <f t="shared" si="3"/>
        <v>1818151.3855000003</v>
      </c>
      <c r="U110" s="103">
        <v>0.02</v>
      </c>
      <c r="V110" s="101">
        <f t="shared" si="4"/>
        <v>36363.027710000009</v>
      </c>
      <c r="W110" s="104">
        <v>1.4999999999999999E-2</v>
      </c>
      <c r="X110" s="101">
        <f t="shared" si="5"/>
        <v>27272.270782500003</v>
      </c>
      <c r="Y110" s="96" t="s">
        <v>1065</v>
      </c>
      <c r="Z110" s="96" t="s">
        <v>1222</v>
      </c>
    </row>
    <row r="111" spans="1:26" ht="18.75" customHeight="1" x14ac:dyDescent="0.2">
      <c r="A111" s="96">
        <v>109</v>
      </c>
      <c r="B111" s="96" t="s">
        <v>26</v>
      </c>
      <c r="C111" s="96" t="s">
        <v>2275</v>
      </c>
      <c r="D111" s="97" t="s">
        <v>2220</v>
      </c>
      <c r="E111" s="98" t="s">
        <v>2276</v>
      </c>
      <c r="F111" s="97" t="s">
        <v>2232</v>
      </c>
      <c r="G111" s="68"/>
      <c r="H111" s="99" t="s">
        <v>209</v>
      </c>
      <c r="I111" s="68"/>
      <c r="J111" s="68"/>
      <c r="K111" s="96" t="s">
        <v>141</v>
      </c>
      <c r="L111" s="68"/>
      <c r="M111" s="99" t="s">
        <v>1870</v>
      </c>
      <c r="N111" s="100">
        <v>14.4</v>
      </c>
      <c r="O111" s="96" t="s">
        <v>34</v>
      </c>
      <c r="P111" s="96" t="s">
        <v>54</v>
      </c>
      <c r="Q111" s="96" t="s">
        <v>45</v>
      </c>
      <c r="R111" s="101">
        <v>27075.97</v>
      </c>
      <c r="S111" s="102">
        <v>67.150000000000006</v>
      </c>
      <c r="T111" s="101">
        <f t="shared" si="3"/>
        <v>1818151.3855000003</v>
      </c>
      <c r="U111" s="103">
        <v>0.02</v>
      </c>
      <c r="V111" s="101">
        <f t="shared" si="4"/>
        <v>36363.027710000009</v>
      </c>
      <c r="W111" s="104">
        <v>1.4999999999999999E-2</v>
      </c>
      <c r="X111" s="101">
        <f t="shared" si="5"/>
        <v>27272.270782500003</v>
      </c>
      <c r="Y111" s="96" t="s">
        <v>1065</v>
      </c>
      <c r="Z111" s="96" t="s">
        <v>1222</v>
      </c>
    </row>
    <row r="112" spans="1:26" ht="18.75" customHeight="1" x14ac:dyDescent="0.2">
      <c r="A112" s="96">
        <v>110</v>
      </c>
      <c r="B112" s="96" t="s">
        <v>26</v>
      </c>
      <c r="C112" s="96" t="s">
        <v>2275</v>
      </c>
      <c r="D112" s="97" t="s">
        <v>2220</v>
      </c>
      <c r="E112" s="98" t="s">
        <v>2276</v>
      </c>
      <c r="F112" s="97" t="s">
        <v>2232</v>
      </c>
      <c r="G112" s="68"/>
      <c r="H112" s="99" t="s">
        <v>209</v>
      </c>
      <c r="I112" s="68"/>
      <c r="J112" s="68"/>
      <c r="K112" s="96" t="s">
        <v>141</v>
      </c>
      <c r="L112" s="68"/>
      <c r="M112" s="99" t="s">
        <v>1870</v>
      </c>
      <c r="N112" s="100">
        <v>14.4</v>
      </c>
      <c r="O112" s="96" t="s">
        <v>34</v>
      </c>
      <c r="P112" s="96" t="s">
        <v>54</v>
      </c>
      <c r="Q112" s="96" t="s">
        <v>45</v>
      </c>
      <c r="R112" s="101">
        <v>27075.97</v>
      </c>
      <c r="S112" s="102">
        <v>67.150000000000006</v>
      </c>
      <c r="T112" s="101">
        <f t="shared" si="3"/>
        <v>1818151.3855000003</v>
      </c>
      <c r="U112" s="103">
        <v>0.02</v>
      </c>
      <c r="V112" s="101">
        <f t="shared" si="4"/>
        <v>36363.027710000009</v>
      </c>
      <c r="W112" s="104">
        <v>1.4999999999999999E-2</v>
      </c>
      <c r="X112" s="101">
        <f t="shared" si="5"/>
        <v>27272.270782500003</v>
      </c>
      <c r="Y112" s="96" t="s">
        <v>1065</v>
      </c>
      <c r="Z112" s="96" t="s">
        <v>1222</v>
      </c>
    </row>
    <row r="113" spans="1:26" ht="18.75" customHeight="1" x14ac:dyDescent="0.2">
      <c r="A113" s="96">
        <v>111</v>
      </c>
      <c r="B113" s="96" t="s">
        <v>26</v>
      </c>
      <c r="C113" s="96" t="s">
        <v>2275</v>
      </c>
      <c r="D113" s="97" t="s">
        <v>2220</v>
      </c>
      <c r="E113" s="98" t="s">
        <v>2276</v>
      </c>
      <c r="F113" s="97" t="s">
        <v>2232</v>
      </c>
      <c r="G113" s="68"/>
      <c r="H113" s="99" t="s">
        <v>209</v>
      </c>
      <c r="I113" s="68"/>
      <c r="J113" s="68"/>
      <c r="K113" s="96" t="s">
        <v>141</v>
      </c>
      <c r="L113" s="68"/>
      <c r="M113" s="99" t="s">
        <v>1870</v>
      </c>
      <c r="N113" s="100">
        <v>14.4</v>
      </c>
      <c r="O113" s="96" t="s">
        <v>34</v>
      </c>
      <c r="P113" s="96" t="s">
        <v>54</v>
      </c>
      <c r="Q113" s="96" t="s">
        <v>45</v>
      </c>
      <c r="R113" s="101">
        <v>27075.97</v>
      </c>
      <c r="S113" s="102">
        <v>67.150000000000006</v>
      </c>
      <c r="T113" s="101">
        <f t="shared" si="3"/>
        <v>1818151.3855000003</v>
      </c>
      <c r="U113" s="103">
        <v>0.02</v>
      </c>
      <c r="V113" s="101">
        <f t="shared" si="4"/>
        <v>36363.027710000009</v>
      </c>
      <c r="W113" s="104">
        <v>1.4999999999999999E-2</v>
      </c>
      <c r="X113" s="101">
        <f t="shared" si="5"/>
        <v>27272.270782500003</v>
      </c>
      <c r="Y113" s="96" t="s">
        <v>1065</v>
      </c>
      <c r="Z113" s="96" t="s">
        <v>1222</v>
      </c>
    </row>
    <row r="114" spans="1:26" ht="18.75" customHeight="1" x14ac:dyDescent="0.2">
      <c r="A114" s="96">
        <v>112</v>
      </c>
      <c r="B114" s="96" t="s">
        <v>26</v>
      </c>
      <c r="C114" s="96" t="s">
        <v>2275</v>
      </c>
      <c r="D114" s="97" t="s">
        <v>2220</v>
      </c>
      <c r="E114" s="98" t="s">
        <v>2276</v>
      </c>
      <c r="F114" s="97" t="s">
        <v>2232</v>
      </c>
      <c r="G114" s="68"/>
      <c r="H114" s="99" t="s">
        <v>209</v>
      </c>
      <c r="I114" s="68"/>
      <c r="J114" s="68"/>
      <c r="K114" s="96" t="s">
        <v>141</v>
      </c>
      <c r="L114" s="68"/>
      <c r="M114" s="99" t="s">
        <v>1870</v>
      </c>
      <c r="N114" s="100">
        <v>14.4</v>
      </c>
      <c r="O114" s="96" t="s">
        <v>34</v>
      </c>
      <c r="P114" s="96" t="s">
        <v>54</v>
      </c>
      <c r="Q114" s="96" t="s">
        <v>45</v>
      </c>
      <c r="R114" s="101">
        <v>27075.97</v>
      </c>
      <c r="S114" s="102">
        <v>67.150000000000006</v>
      </c>
      <c r="T114" s="101">
        <f t="shared" si="3"/>
        <v>1818151.3855000003</v>
      </c>
      <c r="U114" s="103">
        <v>0.02</v>
      </c>
      <c r="V114" s="101">
        <f t="shared" si="4"/>
        <v>36363.027710000009</v>
      </c>
      <c r="W114" s="104">
        <v>1.4999999999999999E-2</v>
      </c>
      <c r="X114" s="101">
        <f t="shared" si="5"/>
        <v>27272.270782500003</v>
      </c>
      <c r="Y114" s="96" t="s">
        <v>1065</v>
      </c>
      <c r="Z114" s="96" t="s">
        <v>1222</v>
      </c>
    </row>
    <row r="115" spans="1:26" ht="18.75" customHeight="1" x14ac:dyDescent="0.2">
      <c r="A115" s="96">
        <v>113</v>
      </c>
      <c r="B115" s="96" t="s">
        <v>26</v>
      </c>
      <c r="C115" s="96" t="s">
        <v>2275</v>
      </c>
      <c r="D115" s="97" t="s">
        <v>2220</v>
      </c>
      <c r="E115" s="98" t="s">
        <v>2276</v>
      </c>
      <c r="F115" s="97" t="s">
        <v>2232</v>
      </c>
      <c r="G115" s="68"/>
      <c r="H115" s="99" t="s">
        <v>209</v>
      </c>
      <c r="I115" s="68"/>
      <c r="J115" s="75"/>
      <c r="K115" s="96" t="s">
        <v>141</v>
      </c>
      <c r="L115" s="68"/>
      <c r="M115" s="99" t="s">
        <v>1870</v>
      </c>
      <c r="N115" s="100">
        <v>14.4</v>
      </c>
      <c r="O115" s="96" t="s">
        <v>34</v>
      </c>
      <c r="P115" s="96" t="s">
        <v>54</v>
      </c>
      <c r="Q115" s="96" t="s">
        <v>45</v>
      </c>
      <c r="R115" s="101">
        <v>27075.97</v>
      </c>
      <c r="S115" s="102">
        <v>67.150000000000006</v>
      </c>
      <c r="T115" s="101">
        <f t="shared" si="3"/>
        <v>1818151.3855000003</v>
      </c>
      <c r="U115" s="103">
        <v>0.02</v>
      </c>
      <c r="V115" s="101">
        <f t="shared" si="4"/>
        <v>36363.027710000009</v>
      </c>
      <c r="W115" s="104">
        <v>1.4999999999999999E-2</v>
      </c>
      <c r="X115" s="101">
        <f t="shared" si="5"/>
        <v>27272.270782500003</v>
      </c>
      <c r="Y115" s="96" t="s">
        <v>1065</v>
      </c>
      <c r="Z115" s="96" t="s">
        <v>1222</v>
      </c>
    </row>
    <row r="116" spans="1:26" ht="18.75" customHeight="1" x14ac:dyDescent="0.2">
      <c r="A116" s="96">
        <v>114</v>
      </c>
      <c r="B116" s="96" t="s">
        <v>26</v>
      </c>
      <c r="C116" s="96" t="s">
        <v>2275</v>
      </c>
      <c r="D116" s="97" t="s">
        <v>2220</v>
      </c>
      <c r="E116" s="98" t="s">
        <v>2276</v>
      </c>
      <c r="F116" s="97" t="s">
        <v>2232</v>
      </c>
      <c r="G116" s="68"/>
      <c r="H116" s="99" t="s">
        <v>209</v>
      </c>
      <c r="I116" s="68"/>
      <c r="J116" s="75"/>
      <c r="K116" s="96" t="s">
        <v>141</v>
      </c>
      <c r="L116" s="68"/>
      <c r="M116" s="99" t="s">
        <v>1870</v>
      </c>
      <c r="N116" s="100">
        <v>14.4</v>
      </c>
      <c r="O116" s="96" t="s">
        <v>34</v>
      </c>
      <c r="P116" s="96" t="s">
        <v>54</v>
      </c>
      <c r="Q116" s="96" t="s">
        <v>45</v>
      </c>
      <c r="R116" s="101">
        <v>27075.97</v>
      </c>
      <c r="S116" s="102">
        <v>67.150000000000006</v>
      </c>
      <c r="T116" s="101">
        <f t="shared" si="3"/>
        <v>1818151.3855000003</v>
      </c>
      <c r="U116" s="103">
        <v>0.02</v>
      </c>
      <c r="V116" s="101">
        <f t="shared" si="4"/>
        <v>36363.027710000009</v>
      </c>
      <c r="W116" s="104">
        <v>1.4999999999999999E-2</v>
      </c>
      <c r="X116" s="101">
        <f t="shared" si="5"/>
        <v>27272.270782500003</v>
      </c>
      <c r="Y116" s="96" t="s">
        <v>1065</v>
      </c>
      <c r="Z116" s="96" t="s">
        <v>1222</v>
      </c>
    </row>
    <row r="117" spans="1:26" ht="18.75" customHeight="1" x14ac:dyDescent="0.2">
      <c r="A117" s="96">
        <v>115</v>
      </c>
      <c r="B117" s="96" t="s">
        <v>26</v>
      </c>
      <c r="C117" s="96" t="s">
        <v>2275</v>
      </c>
      <c r="D117" s="97" t="s">
        <v>2220</v>
      </c>
      <c r="E117" s="98" t="s">
        <v>2276</v>
      </c>
      <c r="F117" s="97" t="s">
        <v>2232</v>
      </c>
      <c r="G117" s="68"/>
      <c r="H117" s="99" t="s">
        <v>209</v>
      </c>
      <c r="I117" s="68"/>
      <c r="J117" s="75"/>
      <c r="K117" s="96" t="s">
        <v>141</v>
      </c>
      <c r="L117" s="68"/>
      <c r="M117" s="99" t="s">
        <v>1870</v>
      </c>
      <c r="N117" s="100">
        <v>14.4</v>
      </c>
      <c r="O117" s="96" t="s">
        <v>34</v>
      </c>
      <c r="P117" s="96" t="s">
        <v>54</v>
      </c>
      <c r="Q117" s="96" t="s">
        <v>45</v>
      </c>
      <c r="R117" s="101">
        <v>27075.97</v>
      </c>
      <c r="S117" s="102">
        <v>67.150000000000006</v>
      </c>
      <c r="T117" s="101">
        <f t="shared" si="3"/>
        <v>1818151.3855000003</v>
      </c>
      <c r="U117" s="103">
        <v>0.02</v>
      </c>
      <c r="V117" s="101">
        <f t="shared" si="4"/>
        <v>36363.027710000009</v>
      </c>
      <c r="W117" s="104">
        <v>1.4999999999999999E-2</v>
      </c>
      <c r="X117" s="101">
        <f t="shared" si="5"/>
        <v>27272.270782500003</v>
      </c>
      <c r="Y117" s="96" t="s">
        <v>1065</v>
      </c>
      <c r="Z117" s="96" t="s">
        <v>1222</v>
      </c>
    </row>
    <row r="118" spans="1:26" ht="18.75" customHeight="1" x14ac:dyDescent="0.2">
      <c r="A118" s="96">
        <v>116</v>
      </c>
      <c r="B118" s="96" t="s">
        <v>26</v>
      </c>
      <c r="C118" s="96" t="s">
        <v>2275</v>
      </c>
      <c r="D118" s="97" t="s">
        <v>2220</v>
      </c>
      <c r="E118" s="98" t="s">
        <v>2276</v>
      </c>
      <c r="F118" s="97" t="s">
        <v>2232</v>
      </c>
      <c r="G118" s="68"/>
      <c r="H118" s="99" t="s">
        <v>209</v>
      </c>
      <c r="I118" s="68"/>
      <c r="J118" s="75"/>
      <c r="K118" s="96" t="s">
        <v>141</v>
      </c>
      <c r="L118" s="68"/>
      <c r="M118" s="99" t="s">
        <v>1870</v>
      </c>
      <c r="N118" s="100">
        <v>14.4</v>
      </c>
      <c r="O118" s="96" t="s">
        <v>34</v>
      </c>
      <c r="P118" s="96" t="s">
        <v>54</v>
      </c>
      <c r="Q118" s="96" t="s">
        <v>45</v>
      </c>
      <c r="R118" s="101">
        <v>27075.97</v>
      </c>
      <c r="S118" s="102">
        <v>67.150000000000006</v>
      </c>
      <c r="T118" s="101">
        <f t="shared" si="3"/>
        <v>1818151.3855000003</v>
      </c>
      <c r="U118" s="103">
        <v>0.02</v>
      </c>
      <c r="V118" s="101">
        <f t="shared" si="4"/>
        <v>36363.027710000009</v>
      </c>
      <c r="W118" s="104">
        <v>1.4999999999999999E-2</v>
      </c>
      <c r="X118" s="101">
        <f t="shared" si="5"/>
        <v>27272.270782500003</v>
      </c>
      <c r="Y118" s="96" t="s">
        <v>1065</v>
      </c>
      <c r="Z118" s="96" t="s">
        <v>1222</v>
      </c>
    </row>
    <row r="119" spans="1:26" ht="18.75" customHeight="1" x14ac:dyDescent="0.2">
      <c r="A119" s="96">
        <v>117</v>
      </c>
      <c r="B119" s="96" t="s">
        <v>26</v>
      </c>
      <c r="C119" s="96" t="s">
        <v>2275</v>
      </c>
      <c r="D119" s="97" t="s">
        <v>2220</v>
      </c>
      <c r="E119" s="98" t="s">
        <v>2276</v>
      </c>
      <c r="F119" s="97" t="s">
        <v>2232</v>
      </c>
      <c r="G119" s="68"/>
      <c r="H119" s="99" t="s">
        <v>209</v>
      </c>
      <c r="I119" s="74"/>
      <c r="J119" s="75"/>
      <c r="K119" s="96" t="s">
        <v>141</v>
      </c>
      <c r="L119" s="68"/>
      <c r="M119" s="99" t="s">
        <v>1870</v>
      </c>
      <c r="N119" s="100">
        <v>14.4</v>
      </c>
      <c r="O119" s="96" t="s">
        <v>34</v>
      </c>
      <c r="P119" s="96" t="s">
        <v>54</v>
      </c>
      <c r="Q119" s="96" t="s">
        <v>45</v>
      </c>
      <c r="R119" s="101">
        <v>27075.97</v>
      </c>
      <c r="S119" s="102">
        <v>67.150000000000006</v>
      </c>
      <c r="T119" s="101">
        <f t="shared" si="3"/>
        <v>1818151.3855000003</v>
      </c>
      <c r="U119" s="103">
        <v>0.02</v>
      </c>
      <c r="V119" s="101">
        <f t="shared" si="4"/>
        <v>36363.027710000009</v>
      </c>
      <c r="W119" s="104">
        <v>1.4999999999999999E-2</v>
      </c>
      <c r="X119" s="101">
        <f t="shared" si="5"/>
        <v>27272.270782500003</v>
      </c>
      <c r="Y119" s="96" t="s">
        <v>1065</v>
      </c>
      <c r="Z119" s="96" t="s">
        <v>1222</v>
      </c>
    </row>
    <row r="120" spans="1:26" ht="18.75" customHeight="1" x14ac:dyDescent="0.2">
      <c r="A120" s="96">
        <v>118</v>
      </c>
      <c r="B120" s="96" t="s">
        <v>26</v>
      </c>
      <c r="C120" s="96" t="s">
        <v>2277</v>
      </c>
      <c r="D120" s="97" t="s">
        <v>2227</v>
      </c>
      <c r="E120" s="98" t="s">
        <v>2278</v>
      </c>
      <c r="F120" s="97" t="s">
        <v>2256</v>
      </c>
      <c r="G120" s="68"/>
      <c r="H120" s="99" t="s">
        <v>146</v>
      </c>
      <c r="I120" s="68"/>
      <c r="J120" s="75"/>
      <c r="K120" s="96" t="s">
        <v>120</v>
      </c>
      <c r="L120" s="68"/>
      <c r="M120" s="99" t="s">
        <v>1454</v>
      </c>
      <c r="N120" s="100">
        <v>16</v>
      </c>
      <c r="O120" s="96" t="s">
        <v>34</v>
      </c>
      <c r="P120" s="96" t="s">
        <v>70</v>
      </c>
      <c r="Q120" s="96" t="s">
        <v>45</v>
      </c>
      <c r="R120" s="101">
        <v>25280</v>
      </c>
      <c r="S120" s="102">
        <v>67.150000000000006</v>
      </c>
      <c r="T120" s="101">
        <f t="shared" si="3"/>
        <v>1697552.0000000002</v>
      </c>
      <c r="U120" s="103">
        <v>0.02</v>
      </c>
      <c r="V120" s="101">
        <f t="shared" si="4"/>
        <v>33951.040000000008</v>
      </c>
      <c r="W120" s="104">
        <v>1.4999999999999999E-2</v>
      </c>
      <c r="X120" s="101">
        <f t="shared" si="5"/>
        <v>25463.280000000002</v>
      </c>
      <c r="Y120" s="96" t="s">
        <v>1005</v>
      </c>
      <c r="Z120" s="96" t="s">
        <v>1222</v>
      </c>
    </row>
    <row r="121" spans="1:26" ht="18.75" customHeight="1" x14ac:dyDescent="0.2">
      <c r="A121" s="96">
        <v>119</v>
      </c>
      <c r="B121" s="96" t="s">
        <v>26</v>
      </c>
      <c r="C121" s="96" t="s">
        <v>2277</v>
      </c>
      <c r="D121" s="97" t="s">
        <v>2227</v>
      </c>
      <c r="E121" s="98" t="s">
        <v>2278</v>
      </c>
      <c r="F121" s="97" t="s">
        <v>2256</v>
      </c>
      <c r="G121" s="68"/>
      <c r="H121" s="99" t="s">
        <v>146</v>
      </c>
      <c r="I121" s="68"/>
      <c r="J121" s="75"/>
      <c r="K121" s="96" t="s">
        <v>120</v>
      </c>
      <c r="L121" s="68"/>
      <c r="M121" s="99" t="s">
        <v>1454</v>
      </c>
      <c r="N121" s="100">
        <v>16</v>
      </c>
      <c r="O121" s="96" t="s">
        <v>34</v>
      </c>
      <c r="P121" s="96" t="s">
        <v>70</v>
      </c>
      <c r="Q121" s="96" t="s">
        <v>45</v>
      </c>
      <c r="R121" s="101">
        <v>25280</v>
      </c>
      <c r="S121" s="102">
        <v>67.150000000000006</v>
      </c>
      <c r="T121" s="101">
        <f t="shared" si="3"/>
        <v>1697552.0000000002</v>
      </c>
      <c r="U121" s="103">
        <v>0.02</v>
      </c>
      <c r="V121" s="101">
        <f t="shared" si="4"/>
        <v>33951.040000000008</v>
      </c>
      <c r="W121" s="104">
        <v>1.4999999999999999E-2</v>
      </c>
      <c r="X121" s="101">
        <f t="shared" si="5"/>
        <v>25463.280000000002</v>
      </c>
      <c r="Y121" s="96" t="s">
        <v>1005</v>
      </c>
      <c r="Z121" s="96" t="s">
        <v>1222</v>
      </c>
    </row>
    <row r="122" spans="1:26" ht="18.75" customHeight="1" x14ac:dyDescent="0.2">
      <c r="A122" s="96">
        <v>120</v>
      </c>
      <c r="B122" s="96" t="s">
        <v>26</v>
      </c>
      <c r="C122" s="96" t="s">
        <v>2277</v>
      </c>
      <c r="D122" s="97" t="s">
        <v>2227</v>
      </c>
      <c r="E122" s="98" t="s">
        <v>2278</v>
      </c>
      <c r="F122" s="97" t="s">
        <v>2256</v>
      </c>
      <c r="G122" s="68"/>
      <c r="H122" s="99" t="s">
        <v>146</v>
      </c>
      <c r="I122" s="68"/>
      <c r="J122" s="75"/>
      <c r="K122" s="96" t="s">
        <v>120</v>
      </c>
      <c r="L122" s="68"/>
      <c r="M122" s="99" t="s">
        <v>1454</v>
      </c>
      <c r="N122" s="100">
        <v>16</v>
      </c>
      <c r="O122" s="96" t="s">
        <v>34</v>
      </c>
      <c r="P122" s="96" t="s">
        <v>70</v>
      </c>
      <c r="Q122" s="96" t="s">
        <v>45</v>
      </c>
      <c r="R122" s="101">
        <v>25280</v>
      </c>
      <c r="S122" s="102">
        <v>67.150000000000006</v>
      </c>
      <c r="T122" s="101">
        <f t="shared" si="3"/>
        <v>1697552.0000000002</v>
      </c>
      <c r="U122" s="103">
        <v>0.02</v>
      </c>
      <c r="V122" s="101">
        <f t="shared" si="4"/>
        <v>33951.040000000008</v>
      </c>
      <c r="W122" s="104">
        <v>1.4999999999999999E-2</v>
      </c>
      <c r="X122" s="101">
        <f t="shared" si="5"/>
        <v>25463.280000000002</v>
      </c>
      <c r="Y122" s="96" t="s">
        <v>1005</v>
      </c>
      <c r="Z122" s="96" t="s">
        <v>1222</v>
      </c>
    </row>
    <row r="123" spans="1:26" ht="18.75" customHeight="1" x14ac:dyDescent="0.2">
      <c r="A123" s="96">
        <v>121</v>
      </c>
      <c r="B123" s="96" t="s">
        <v>26</v>
      </c>
      <c r="C123" s="96" t="s">
        <v>2279</v>
      </c>
      <c r="D123" s="97" t="s">
        <v>2227</v>
      </c>
      <c r="E123" s="98" t="s">
        <v>2280</v>
      </c>
      <c r="F123" s="97" t="s">
        <v>2232</v>
      </c>
      <c r="G123" s="68"/>
      <c r="H123" s="99" t="s">
        <v>146</v>
      </c>
      <c r="I123" s="68"/>
      <c r="J123" s="75"/>
      <c r="K123" s="96" t="s">
        <v>120</v>
      </c>
      <c r="L123" s="68"/>
      <c r="M123" s="99" t="s">
        <v>1454</v>
      </c>
      <c r="N123" s="100">
        <v>11.925000000000001</v>
      </c>
      <c r="O123" s="96" t="s">
        <v>34</v>
      </c>
      <c r="P123" s="96" t="s">
        <v>70</v>
      </c>
      <c r="Q123" s="96" t="s">
        <v>45</v>
      </c>
      <c r="R123" s="101">
        <v>18841.5</v>
      </c>
      <c r="S123" s="102">
        <v>67.150000000000006</v>
      </c>
      <c r="T123" s="101">
        <f t="shared" si="3"/>
        <v>1265206.7250000001</v>
      </c>
      <c r="U123" s="103">
        <v>0.02</v>
      </c>
      <c r="V123" s="101">
        <f t="shared" si="4"/>
        <v>25304.134500000004</v>
      </c>
      <c r="W123" s="104">
        <v>1.4999999999999999E-2</v>
      </c>
      <c r="X123" s="101">
        <f t="shared" si="5"/>
        <v>18978.100875</v>
      </c>
      <c r="Y123" s="96" t="s">
        <v>1005</v>
      </c>
      <c r="Z123" s="96" t="s">
        <v>1222</v>
      </c>
    </row>
    <row r="124" spans="1:26" ht="18.75" customHeight="1" x14ac:dyDescent="0.2">
      <c r="A124" s="96">
        <v>122</v>
      </c>
      <c r="B124" s="96" t="s">
        <v>26</v>
      </c>
      <c r="C124" s="96" t="s">
        <v>2279</v>
      </c>
      <c r="D124" s="97" t="s">
        <v>2227</v>
      </c>
      <c r="E124" s="98" t="s">
        <v>2280</v>
      </c>
      <c r="F124" s="97" t="s">
        <v>2232</v>
      </c>
      <c r="G124" s="68"/>
      <c r="H124" s="99" t="s">
        <v>146</v>
      </c>
      <c r="I124" s="68"/>
      <c r="J124" s="75"/>
      <c r="K124" s="96" t="s">
        <v>120</v>
      </c>
      <c r="L124" s="68"/>
      <c r="M124" s="99" t="s">
        <v>1454</v>
      </c>
      <c r="N124" s="100">
        <v>4.0750000000000002</v>
      </c>
      <c r="O124" s="96" t="s">
        <v>34</v>
      </c>
      <c r="P124" s="96" t="s">
        <v>70</v>
      </c>
      <c r="Q124" s="96" t="s">
        <v>45</v>
      </c>
      <c r="R124" s="101">
        <v>6438.5</v>
      </c>
      <c r="S124" s="102">
        <v>67.150000000000006</v>
      </c>
      <c r="T124" s="101">
        <f t="shared" si="3"/>
        <v>432345.27500000002</v>
      </c>
      <c r="U124" s="103">
        <v>0.02</v>
      </c>
      <c r="V124" s="101">
        <f t="shared" si="4"/>
        <v>8646.9055000000008</v>
      </c>
      <c r="W124" s="104">
        <v>1.4999999999999999E-2</v>
      </c>
      <c r="X124" s="101">
        <f t="shared" si="5"/>
        <v>6485.1791249999997</v>
      </c>
      <c r="Y124" s="96" t="s">
        <v>1005</v>
      </c>
      <c r="Z124" s="96" t="s">
        <v>1222</v>
      </c>
    </row>
    <row r="125" spans="1:26" ht="18.75" customHeight="1" x14ac:dyDescent="0.2">
      <c r="A125" s="96">
        <v>123</v>
      </c>
      <c r="B125" s="96" t="s">
        <v>26</v>
      </c>
      <c r="C125" s="96" t="s">
        <v>2279</v>
      </c>
      <c r="D125" s="97" t="s">
        <v>2227</v>
      </c>
      <c r="E125" s="98" t="s">
        <v>2280</v>
      </c>
      <c r="F125" s="97" t="s">
        <v>2232</v>
      </c>
      <c r="G125" s="68"/>
      <c r="H125" s="99" t="s">
        <v>146</v>
      </c>
      <c r="I125" s="68"/>
      <c r="J125" s="75"/>
      <c r="K125" s="96" t="s">
        <v>120</v>
      </c>
      <c r="L125" s="68"/>
      <c r="M125" s="99" t="s">
        <v>1454</v>
      </c>
      <c r="N125" s="100">
        <v>16</v>
      </c>
      <c r="O125" s="96" t="s">
        <v>34</v>
      </c>
      <c r="P125" s="96" t="s">
        <v>70</v>
      </c>
      <c r="Q125" s="96" t="s">
        <v>45</v>
      </c>
      <c r="R125" s="101">
        <v>25280</v>
      </c>
      <c r="S125" s="102">
        <v>67.150000000000006</v>
      </c>
      <c r="T125" s="101">
        <f t="shared" si="3"/>
        <v>1697552.0000000002</v>
      </c>
      <c r="U125" s="103">
        <v>0.02</v>
      </c>
      <c r="V125" s="101">
        <f t="shared" si="4"/>
        <v>33951.040000000008</v>
      </c>
      <c r="W125" s="104">
        <v>1.4999999999999999E-2</v>
      </c>
      <c r="X125" s="101">
        <f t="shared" si="5"/>
        <v>25463.280000000002</v>
      </c>
      <c r="Y125" s="96" t="s">
        <v>1005</v>
      </c>
      <c r="Z125" s="96" t="s">
        <v>1222</v>
      </c>
    </row>
    <row r="126" spans="1:26" ht="18.75" customHeight="1" x14ac:dyDescent="0.2">
      <c r="A126" s="96">
        <v>124</v>
      </c>
      <c r="B126" s="96" t="s">
        <v>26</v>
      </c>
      <c r="C126" s="96" t="s">
        <v>2279</v>
      </c>
      <c r="D126" s="97" t="s">
        <v>2227</v>
      </c>
      <c r="E126" s="98" t="s">
        <v>2280</v>
      </c>
      <c r="F126" s="97" t="s">
        <v>2232</v>
      </c>
      <c r="G126" s="68"/>
      <c r="H126" s="99" t="s">
        <v>146</v>
      </c>
      <c r="I126" s="68"/>
      <c r="J126" s="75"/>
      <c r="K126" s="96" t="s">
        <v>120</v>
      </c>
      <c r="L126" s="68"/>
      <c r="M126" s="99" t="s">
        <v>1454</v>
      </c>
      <c r="N126" s="100">
        <v>16</v>
      </c>
      <c r="O126" s="96" t="s">
        <v>34</v>
      </c>
      <c r="P126" s="96" t="s">
        <v>70</v>
      </c>
      <c r="Q126" s="96" t="s">
        <v>45</v>
      </c>
      <c r="R126" s="101">
        <v>25280</v>
      </c>
      <c r="S126" s="102">
        <v>67.150000000000006</v>
      </c>
      <c r="T126" s="101">
        <f t="shared" si="3"/>
        <v>1697552.0000000002</v>
      </c>
      <c r="U126" s="103">
        <v>0.02</v>
      </c>
      <c r="V126" s="101">
        <f t="shared" si="4"/>
        <v>33951.040000000008</v>
      </c>
      <c r="W126" s="104">
        <v>1.4999999999999999E-2</v>
      </c>
      <c r="X126" s="101">
        <f t="shared" si="5"/>
        <v>25463.280000000002</v>
      </c>
      <c r="Y126" s="96" t="s">
        <v>1005</v>
      </c>
      <c r="Z126" s="96" t="s">
        <v>1222</v>
      </c>
    </row>
    <row r="127" spans="1:26" ht="18.75" customHeight="1" x14ac:dyDescent="0.2">
      <c r="A127" s="96">
        <v>125</v>
      </c>
      <c r="B127" s="96" t="s">
        <v>26</v>
      </c>
      <c r="C127" s="96" t="s">
        <v>2279</v>
      </c>
      <c r="D127" s="97" t="s">
        <v>2227</v>
      </c>
      <c r="E127" s="98" t="s">
        <v>2280</v>
      </c>
      <c r="F127" s="97" t="s">
        <v>2232</v>
      </c>
      <c r="G127" s="68"/>
      <c r="H127" s="99" t="s">
        <v>146</v>
      </c>
      <c r="I127" s="68"/>
      <c r="J127" s="75"/>
      <c r="K127" s="96" t="s">
        <v>120</v>
      </c>
      <c r="L127" s="68"/>
      <c r="M127" s="99" t="s">
        <v>1454</v>
      </c>
      <c r="N127" s="100">
        <v>16</v>
      </c>
      <c r="O127" s="96" t="s">
        <v>34</v>
      </c>
      <c r="P127" s="96" t="s">
        <v>70</v>
      </c>
      <c r="Q127" s="96" t="s">
        <v>45</v>
      </c>
      <c r="R127" s="101">
        <v>25280</v>
      </c>
      <c r="S127" s="102">
        <v>67.150000000000006</v>
      </c>
      <c r="T127" s="101">
        <f t="shared" si="3"/>
        <v>1697552.0000000002</v>
      </c>
      <c r="U127" s="103">
        <v>0.02</v>
      </c>
      <c r="V127" s="101">
        <f t="shared" si="4"/>
        <v>33951.040000000008</v>
      </c>
      <c r="W127" s="104">
        <v>1.4999999999999999E-2</v>
      </c>
      <c r="X127" s="101">
        <f t="shared" si="5"/>
        <v>25463.280000000002</v>
      </c>
      <c r="Y127" s="96" t="s">
        <v>1005</v>
      </c>
      <c r="Z127" s="96" t="s">
        <v>1222</v>
      </c>
    </row>
    <row r="128" spans="1:26" ht="18.75" customHeight="1" x14ac:dyDescent="0.2">
      <c r="A128" s="96">
        <v>126</v>
      </c>
      <c r="B128" s="96" t="s">
        <v>26</v>
      </c>
      <c r="C128" s="96" t="s">
        <v>2279</v>
      </c>
      <c r="D128" s="97" t="s">
        <v>2227</v>
      </c>
      <c r="E128" s="98" t="s">
        <v>2280</v>
      </c>
      <c r="F128" s="97" t="s">
        <v>2232</v>
      </c>
      <c r="G128" s="68"/>
      <c r="H128" s="99" t="s">
        <v>146</v>
      </c>
      <c r="I128" s="68"/>
      <c r="J128" s="75"/>
      <c r="K128" s="96" t="s">
        <v>120</v>
      </c>
      <c r="L128" s="68"/>
      <c r="M128" s="99" t="s">
        <v>1454</v>
      </c>
      <c r="N128" s="100">
        <v>16</v>
      </c>
      <c r="O128" s="96" t="s">
        <v>34</v>
      </c>
      <c r="P128" s="96" t="s">
        <v>70</v>
      </c>
      <c r="Q128" s="96" t="s">
        <v>45</v>
      </c>
      <c r="R128" s="101">
        <v>25280</v>
      </c>
      <c r="S128" s="102">
        <v>67.150000000000006</v>
      </c>
      <c r="T128" s="101">
        <f t="shared" si="3"/>
        <v>1697552.0000000002</v>
      </c>
      <c r="U128" s="103">
        <v>0.02</v>
      </c>
      <c r="V128" s="101">
        <f t="shared" si="4"/>
        <v>33951.040000000008</v>
      </c>
      <c r="W128" s="104">
        <v>1.4999999999999999E-2</v>
      </c>
      <c r="X128" s="101">
        <f t="shared" si="5"/>
        <v>25463.280000000002</v>
      </c>
      <c r="Y128" s="96" t="s">
        <v>1005</v>
      </c>
      <c r="Z128" s="96" t="s">
        <v>1222</v>
      </c>
    </row>
    <row r="129" spans="1:26" ht="18.75" customHeight="1" x14ac:dyDescent="0.2">
      <c r="A129" s="96">
        <v>127</v>
      </c>
      <c r="B129" s="96" t="s">
        <v>26</v>
      </c>
      <c r="C129" s="96" t="s">
        <v>2281</v>
      </c>
      <c r="D129" s="97" t="s">
        <v>2206</v>
      </c>
      <c r="E129" s="98" t="s">
        <v>2282</v>
      </c>
      <c r="F129" s="97" t="s">
        <v>2232</v>
      </c>
      <c r="G129" s="68"/>
      <c r="H129" s="99" t="s">
        <v>182</v>
      </c>
      <c r="I129" s="68"/>
      <c r="J129" s="75"/>
      <c r="K129" s="96" t="s">
        <v>31</v>
      </c>
      <c r="L129" s="68"/>
      <c r="M129" s="99" t="s">
        <v>44</v>
      </c>
      <c r="N129" s="100">
        <v>12</v>
      </c>
      <c r="O129" s="96" t="s">
        <v>34</v>
      </c>
      <c r="P129" s="96" t="s">
        <v>35</v>
      </c>
      <c r="Q129" s="96" t="s">
        <v>45</v>
      </c>
      <c r="R129" s="101">
        <v>15770</v>
      </c>
      <c r="S129" s="102">
        <v>67.150000000000006</v>
      </c>
      <c r="T129" s="101">
        <f t="shared" si="3"/>
        <v>1058955.5</v>
      </c>
      <c r="U129" s="103">
        <v>0.02</v>
      </c>
      <c r="V129" s="101">
        <f t="shared" si="4"/>
        <v>21179.11</v>
      </c>
      <c r="W129" s="104">
        <v>1.4999999999999999E-2</v>
      </c>
      <c r="X129" s="101">
        <f t="shared" si="5"/>
        <v>15884.332499999999</v>
      </c>
      <c r="Y129" s="96" t="s">
        <v>1086</v>
      </c>
      <c r="Z129" s="96" t="s">
        <v>1222</v>
      </c>
    </row>
    <row r="130" spans="1:26" ht="18.75" customHeight="1" x14ac:dyDescent="0.2">
      <c r="A130" s="96">
        <v>128</v>
      </c>
      <c r="B130" s="96" t="s">
        <v>26</v>
      </c>
      <c r="C130" s="96" t="s">
        <v>2283</v>
      </c>
      <c r="D130" s="97" t="s">
        <v>2220</v>
      </c>
      <c r="E130" s="98" t="s">
        <v>2284</v>
      </c>
      <c r="F130" s="97" t="s">
        <v>2206</v>
      </c>
      <c r="G130" s="68"/>
      <c r="H130" s="99" t="s">
        <v>84</v>
      </c>
      <c r="I130" s="68"/>
      <c r="J130" s="75"/>
      <c r="K130" s="96" t="s">
        <v>1311</v>
      </c>
      <c r="L130" s="68"/>
      <c r="M130" s="99" t="s">
        <v>1162</v>
      </c>
      <c r="N130" s="100">
        <v>19.844999999999999</v>
      </c>
      <c r="O130" s="96" t="s">
        <v>34</v>
      </c>
      <c r="P130" s="96" t="s">
        <v>54</v>
      </c>
      <c r="Q130" s="96" t="s">
        <v>45</v>
      </c>
      <c r="R130" s="101">
        <v>67696.990000000005</v>
      </c>
      <c r="S130" s="102">
        <v>67.150000000000006</v>
      </c>
      <c r="T130" s="101">
        <f t="shared" si="3"/>
        <v>4545852.8785000006</v>
      </c>
      <c r="U130" s="103">
        <v>0.02</v>
      </c>
      <c r="V130" s="101">
        <f t="shared" si="4"/>
        <v>90917.057570000019</v>
      </c>
      <c r="W130" s="104">
        <v>1.4999999999999999E-2</v>
      </c>
      <c r="X130" s="101">
        <f t="shared" si="5"/>
        <v>68187.793177500003</v>
      </c>
      <c r="Y130" s="96" t="s">
        <v>86</v>
      </c>
      <c r="Z130" s="96" t="s">
        <v>1294</v>
      </c>
    </row>
    <row r="131" spans="1:26" ht="18.75" customHeight="1" x14ac:dyDescent="0.2">
      <c r="A131" s="96">
        <v>129</v>
      </c>
      <c r="B131" s="96" t="s">
        <v>26</v>
      </c>
      <c r="C131" s="96" t="s">
        <v>2283</v>
      </c>
      <c r="D131" s="97" t="s">
        <v>2220</v>
      </c>
      <c r="E131" s="98" t="s">
        <v>2284</v>
      </c>
      <c r="F131" s="97" t="s">
        <v>2206</v>
      </c>
      <c r="G131" s="68"/>
      <c r="H131" s="99" t="s">
        <v>84</v>
      </c>
      <c r="I131" s="68"/>
      <c r="J131" s="68"/>
      <c r="K131" s="96" t="s">
        <v>1311</v>
      </c>
      <c r="L131" s="68"/>
      <c r="M131" s="99" t="s">
        <v>1162</v>
      </c>
      <c r="N131" s="100">
        <v>19.844999999999999</v>
      </c>
      <c r="O131" s="96" t="s">
        <v>34</v>
      </c>
      <c r="P131" s="96" t="s">
        <v>54</v>
      </c>
      <c r="Q131" s="96" t="s">
        <v>45</v>
      </c>
      <c r="R131" s="101">
        <v>67696.990000000005</v>
      </c>
      <c r="S131" s="102">
        <v>67.150000000000006</v>
      </c>
      <c r="T131" s="101">
        <f t="shared" si="3"/>
        <v>4545852.8785000006</v>
      </c>
      <c r="U131" s="103">
        <v>0.02</v>
      </c>
      <c r="V131" s="101">
        <f t="shared" si="4"/>
        <v>90917.057570000019</v>
      </c>
      <c r="W131" s="104">
        <v>1.4999999999999999E-2</v>
      </c>
      <c r="X131" s="101">
        <f t="shared" si="5"/>
        <v>68187.793177500003</v>
      </c>
      <c r="Y131" s="96" t="s">
        <v>86</v>
      </c>
      <c r="Z131" s="96" t="s">
        <v>1294</v>
      </c>
    </row>
    <row r="132" spans="1:26" ht="18.75" customHeight="1" x14ac:dyDescent="0.2">
      <c r="A132" s="96">
        <v>130</v>
      </c>
      <c r="B132" s="96" t="s">
        <v>26</v>
      </c>
      <c r="C132" s="96" t="s">
        <v>2283</v>
      </c>
      <c r="D132" s="97" t="s">
        <v>2220</v>
      </c>
      <c r="E132" s="98" t="s">
        <v>2284</v>
      </c>
      <c r="F132" s="97" t="s">
        <v>2206</v>
      </c>
      <c r="G132" s="68"/>
      <c r="H132" s="99" t="s">
        <v>84</v>
      </c>
      <c r="I132" s="75"/>
      <c r="J132" s="75"/>
      <c r="K132" s="96" t="s">
        <v>1311</v>
      </c>
      <c r="L132" s="68"/>
      <c r="M132" s="99" t="s">
        <v>1162</v>
      </c>
      <c r="N132" s="100">
        <v>19.844999999999999</v>
      </c>
      <c r="O132" s="96" t="s">
        <v>34</v>
      </c>
      <c r="P132" s="96" t="s">
        <v>54</v>
      </c>
      <c r="Q132" s="96" t="s">
        <v>45</v>
      </c>
      <c r="R132" s="101">
        <v>67696.990000000005</v>
      </c>
      <c r="S132" s="102">
        <v>67.150000000000006</v>
      </c>
      <c r="T132" s="101">
        <f t="shared" ref="T132:T195" si="6">S132*R132</f>
        <v>4545852.8785000006</v>
      </c>
      <c r="U132" s="103">
        <v>0.02</v>
      </c>
      <c r="V132" s="101">
        <f t="shared" ref="V132:V195" si="7">T132*U132</f>
        <v>90917.057570000019</v>
      </c>
      <c r="W132" s="104">
        <v>1.4999999999999999E-2</v>
      </c>
      <c r="X132" s="101">
        <f t="shared" ref="X132:X195" si="8">T132*W132</f>
        <v>68187.793177500003</v>
      </c>
      <c r="Y132" s="96" t="s">
        <v>86</v>
      </c>
      <c r="Z132" s="96" t="s">
        <v>1294</v>
      </c>
    </row>
    <row r="133" spans="1:26" ht="18.75" customHeight="1" x14ac:dyDescent="0.2">
      <c r="A133" s="96">
        <v>131</v>
      </c>
      <c r="B133" s="96" t="s">
        <v>26</v>
      </c>
      <c r="C133" s="96" t="s">
        <v>2285</v>
      </c>
      <c r="D133" s="97" t="s">
        <v>2286</v>
      </c>
      <c r="E133" s="98" t="s">
        <v>2287</v>
      </c>
      <c r="F133" s="97" t="s">
        <v>2206</v>
      </c>
      <c r="G133" s="68"/>
      <c r="H133" s="99" t="s">
        <v>693</v>
      </c>
      <c r="I133" s="75"/>
      <c r="J133" s="75"/>
      <c r="K133" s="96" t="s">
        <v>141</v>
      </c>
      <c r="L133" s="68"/>
      <c r="M133" s="99" t="s">
        <v>142</v>
      </c>
      <c r="N133" s="100">
        <v>19.86</v>
      </c>
      <c r="O133" s="96" t="s">
        <v>34</v>
      </c>
      <c r="P133" s="96" t="s">
        <v>54</v>
      </c>
      <c r="Q133" s="96" t="s">
        <v>45</v>
      </c>
      <c r="R133" s="101">
        <v>75387.97</v>
      </c>
      <c r="S133" s="102">
        <v>67.150000000000006</v>
      </c>
      <c r="T133" s="101">
        <f t="shared" si="6"/>
        <v>5062302.1855000006</v>
      </c>
      <c r="U133" s="103">
        <v>0.02</v>
      </c>
      <c r="V133" s="101">
        <f t="shared" si="7"/>
        <v>101246.04371000001</v>
      </c>
      <c r="W133" s="104">
        <v>1.4999999999999999E-2</v>
      </c>
      <c r="X133" s="101">
        <f t="shared" si="8"/>
        <v>75934.532782500013</v>
      </c>
      <c r="Y133" s="96" t="s">
        <v>1090</v>
      </c>
      <c r="Z133" s="96" t="s">
        <v>1294</v>
      </c>
    </row>
    <row r="134" spans="1:26" ht="18.75" customHeight="1" x14ac:dyDescent="0.2">
      <c r="A134" s="96">
        <v>132</v>
      </c>
      <c r="B134" s="96" t="s">
        <v>26</v>
      </c>
      <c r="C134" s="96" t="s">
        <v>2288</v>
      </c>
      <c r="D134" s="97" t="s">
        <v>2220</v>
      </c>
      <c r="E134" s="98" t="s">
        <v>2289</v>
      </c>
      <c r="F134" s="97" t="s">
        <v>2206</v>
      </c>
      <c r="G134" s="68"/>
      <c r="H134" s="99" t="s">
        <v>84</v>
      </c>
      <c r="I134" s="75"/>
      <c r="J134" s="75"/>
      <c r="K134" s="96" t="s">
        <v>58</v>
      </c>
      <c r="L134" s="68"/>
      <c r="M134" s="99" t="s">
        <v>909</v>
      </c>
      <c r="N134" s="100">
        <v>18.143999999999998</v>
      </c>
      <c r="O134" s="96" t="s">
        <v>34</v>
      </c>
      <c r="P134" s="96" t="s">
        <v>54</v>
      </c>
      <c r="Q134" s="96" t="s">
        <v>45</v>
      </c>
      <c r="R134" s="101">
        <v>24876.6</v>
      </c>
      <c r="S134" s="102">
        <v>67.150000000000006</v>
      </c>
      <c r="T134" s="101">
        <f t="shared" si="6"/>
        <v>1670463.69</v>
      </c>
      <c r="U134" s="103">
        <v>0.02</v>
      </c>
      <c r="V134" s="101">
        <f t="shared" si="7"/>
        <v>33409.273800000003</v>
      </c>
      <c r="W134" s="104">
        <v>1.4999999999999999E-2</v>
      </c>
      <c r="X134" s="101">
        <f t="shared" si="8"/>
        <v>25056.955349999997</v>
      </c>
      <c r="Y134" s="96" t="s">
        <v>86</v>
      </c>
      <c r="Z134" s="96" t="s">
        <v>1294</v>
      </c>
    </row>
    <row r="135" spans="1:26" ht="18.75" customHeight="1" x14ac:dyDescent="0.2">
      <c r="A135" s="96">
        <v>133</v>
      </c>
      <c r="B135" s="96" t="s">
        <v>26</v>
      </c>
      <c r="C135" s="96" t="s">
        <v>2288</v>
      </c>
      <c r="D135" s="97" t="s">
        <v>2220</v>
      </c>
      <c r="E135" s="98" t="s">
        <v>2289</v>
      </c>
      <c r="F135" s="97" t="s">
        <v>2206</v>
      </c>
      <c r="G135" s="68"/>
      <c r="H135" s="99" t="s">
        <v>84</v>
      </c>
      <c r="I135" s="75"/>
      <c r="J135" s="75"/>
      <c r="K135" s="96" t="s">
        <v>58</v>
      </c>
      <c r="L135" s="68"/>
      <c r="M135" s="99" t="s">
        <v>909</v>
      </c>
      <c r="N135" s="100">
        <v>18.143999999999998</v>
      </c>
      <c r="O135" s="96" t="s">
        <v>34</v>
      </c>
      <c r="P135" s="96" t="s">
        <v>54</v>
      </c>
      <c r="Q135" s="96" t="s">
        <v>45</v>
      </c>
      <c r="R135" s="101">
        <v>24876.6</v>
      </c>
      <c r="S135" s="102">
        <v>67.150000000000006</v>
      </c>
      <c r="T135" s="101">
        <f t="shared" si="6"/>
        <v>1670463.69</v>
      </c>
      <c r="U135" s="103">
        <v>0.02</v>
      </c>
      <c r="V135" s="101">
        <f t="shared" si="7"/>
        <v>33409.273800000003</v>
      </c>
      <c r="W135" s="104">
        <v>1.4999999999999999E-2</v>
      </c>
      <c r="X135" s="101">
        <f t="shared" si="8"/>
        <v>25056.955349999997</v>
      </c>
      <c r="Y135" s="96" t="s">
        <v>86</v>
      </c>
      <c r="Z135" s="96" t="s">
        <v>1294</v>
      </c>
    </row>
    <row r="136" spans="1:26" ht="18.75" customHeight="1" x14ac:dyDescent="0.2">
      <c r="A136" s="96">
        <v>134</v>
      </c>
      <c r="B136" s="96" t="s">
        <v>26</v>
      </c>
      <c r="C136" s="96" t="s">
        <v>2288</v>
      </c>
      <c r="D136" s="97" t="s">
        <v>2220</v>
      </c>
      <c r="E136" s="98" t="s">
        <v>2289</v>
      </c>
      <c r="F136" s="97" t="s">
        <v>2206</v>
      </c>
      <c r="G136" s="68"/>
      <c r="H136" s="99" t="s">
        <v>84</v>
      </c>
      <c r="I136" s="75"/>
      <c r="J136" s="75"/>
      <c r="K136" s="96" t="s">
        <v>58</v>
      </c>
      <c r="L136" s="68"/>
      <c r="M136" s="99" t="s">
        <v>909</v>
      </c>
      <c r="N136" s="100">
        <v>18.143999999999998</v>
      </c>
      <c r="O136" s="96" t="s">
        <v>34</v>
      </c>
      <c r="P136" s="96" t="s">
        <v>54</v>
      </c>
      <c r="Q136" s="96" t="s">
        <v>45</v>
      </c>
      <c r="R136" s="101">
        <v>24876.6</v>
      </c>
      <c r="S136" s="102">
        <v>67.150000000000006</v>
      </c>
      <c r="T136" s="101">
        <f t="shared" si="6"/>
        <v>1670463.69</v>
      </c>
      <c r="U136" s="103">
        <v>0.02</v>
      </c>
      <c r="V136" s="101">
        <f t="shared" si="7"/>
        <v>33409.273800000003</v>
      </c>
      <c r="W136" s="104">
        <v>1.4999999999999999E-2</v>
      </c>
      <c r="X136" s="101">
        <f t="shared" si="8"/>
        <v>25056.955349999997</v>
      </c>
      <c r="Y136" s="96" t="s">
        <v>86</v>
      </c>
      <c r="Z136" s="96" t="s">
        <v>1294</v>
      </c>
    </row>
    <row r="137" spans="1:26" ht="18.75" customHeight="1" x14ac:dyDescent="0.2">
      <c r="A137" s="96">
        <v>135</v>
      </c>
      <c r="B137" s="96" t="s">
        <v>26</v>
      </c>
      <c r="C137" s="96" t="s">
        <v>2290</v>
      </c>
      <c r="D137" s="97" t="s">
        <v>2220</v>
      </c>
      <c r="E137" s="98" t="s">
        <v>2291</v>
      </c>
      <c r="F137" s="97" t="s">
        <v>2292</v>
      </c>
      <c r="G137" s="68"/>
      <c r="H137" s="99" t="s">
        <v>84</v>
      </c>
      <c r="I137" s="75"/>
      <c r="J137" s="75"/>
      <c r="K137" s="96" t="s">
        <v>58</v>
      </c>
      <c r="L137" s="68"/>
      <c r="M137" s="99" t="s">
        <v>909</v>
      </c>
      <c r="N137" s="100">
        <v>18.143999999999998</v>
      </c>
      <c r="O137" s="96" t="s">
        <v>34</v>
      </c>
      <c r="P137" s="96" t="s">
        <v>54</v>
      </c>
      <c r="Q137" s="96" t="s">
        <v>45</v>
      </c>
      <c r="R137" s="101">
        <v>24876.6</v>
      </c>
      <c r="S137" s="102">
        <v>67.150000000000006</v>
      </c>
      <c r="T137" s="101">
        <f t="shared" si="6"/>
        <v>1670463.69</v>
      </c>
      <c r="U137" s="103">
        <v>0.02</v>
      </c>
      <c r="V137" s="101">
        <f t="shared" si="7"/>
        <v>33409.273800000003</v>
      </c>
      <c r="W137" s="104">
        <v>1.4999999999999999E-2</v>
      </c>
      <c r="X137" s="101">
        <f t="shared" si="8"/>
        <v>25056.955349999997</v>
      </c>
      <c r="Y137" s="96" t="s">
        <v>86</v>
      </c>
      <c r="Z137" s="96" t="s">
        <v>1294</v>
      </c>
    </row>
    <row r="138" spans="1:26" ht="18.75" customHeight="1" x14ac:dyDescent="0.2">
      <c r="A138" s="96">
        <v>136</v>
      </c>
      <c r="B138" s="96" t="s">
        <v>26</v>
      </c>
      <c r="C138" s="96" t="s">
        <v>2293</v>
      </c>
      <c r="D138" s="97" t="s">
        <v>2220</v>
      </c>
      <c r="E138" s="98" t="s">
        <v>2294</v>
      </c>
      <c r="F138" s="97" t="s">
        <v>2292</v>
      </c>
      <c r="G138" s="68"/>
      <c r="H138" s="99" t="s">
        <v>209</v>
      </c>
      <c r="I138" s="75"/>
      <c r="J138" s="75"/>
      <c r="K138" s="96" t="s">
        <v>141</v>
      </c>
      <c r="L138" s="68"/>
      <c r="M138" s="99" t="s">
        <v>173</v>
      </c>
      <c r="N138" s="100">
        <v>14.4</v>
      </c>
      <c r="O138" s="96" t="s">
        <v>34</v>
      </c>
      <c r="P138" s="96" t="s">
        <v>54</v>
      </c>
      <c r="Q138" s="96" t="s">
        <v>45</v>
      </c>
      <c r="R138" s="101">
        <v>14295.25</v>
      </c>
      <c r="S138" s="102">
        <v>67.150000000000006</v>
      </c>
      <c r="T138" s="101">
        <f t="shared" si="6"/>
        <v>959926.03750000009</v>
      </c>
      <c r="U138" s="103">
        <v>0.02</v>
      </c>
      <c r="V138" s="101">
        <f t="shared" si="7"/>
        <v>19198.520750000003</v>
      </c>
      <c r="W138" s="104">
        <v>1.4999999999999999E-2</v>
      </c>
      <c r="X138" s="101">
        <f t="shared" si="8"/>
        <v>14398.890562500001</v>
      </c>
      <c r="Y138" s="96" t="s">
        <v>1065</v>
      </c>
      <c r="Z138" s="96" t="s">
        <v>1222</v>
      </c>
    </row>
    <row r="139" spans="1:26" ht="18.75" customHeight="1" x14ac:dyDescent="0.2">
      <c r="A139" s="96">
        <v>137</v>
      </c>
      <c r="B139" s="96" t="s">
        <v>26</v>
      </c>
      <c r="C139" s="96" t="s">
        <v>2293</v>
      </c>
      <c r="D139" s="97" t="s">
        <v>2220</v>
      </c>
      <c r="E139" s="98" t="s">
        <v>2294</v>
      </c>
      <c r="F139" s="97" t="s">
        <v>2292</v>
      </c>
      <c r="G139" s="68"/>
      <c r="H139" s="99" t="s">
        <v>209</v>
      </c>
      <c r="I139" s="75"/>
      <c r="J139" s="75"/>
      <c r="K139" s="96" t="s">
        <v>141</v>
      </c>
      <c r="L139" s="68"/>
      <c r="M139" s="99" t="s">
        <v>173</v>
      </c>
      <c r="N139" s="100">
        <v>14.4</v>
      </c>
      <c r="O139" s="96" t="s">
        <v>34</v>
      </c>
      <c r="P139" s="96" t="s">
        <v>54</v>
      </c>
      <c r="Q139" s="96" t="s">
        <v>45</v>
      </c>
      <c r="R139" s="101">
        <v>14295.25</v>
      </c>
      <c r="S139" s="102">
        <v>67.150000000000006</v>
      </c>
      <c r="T139" s="101">
        <f t="shared" si="6"/>
        <v>959926.03750000009</v>
      </c>
      <c r="U139" s="103">
        <v>0.02</v>
      </c>
      <c r="V139" s="101">
        <f t="shared" si="7"/>
        <v>19198.520750000003</v>
      </c>
      <c r="W139" s="104">
        <v>1.4999999999999999E-2</v>
      </c>
      <c r="X139" s="101">
        <f t="shared" si="8"/>
        <v>14398.890562500001</v>
      </c>
      <c r="Y139" s="96" t="s">
        <v>1065</v>
      </c>
      <c r="Z139" s="96" t="s">
        <v>1222</v>
      </c>
    </row>
    <row r="140" spans="1:26" ht="18.75" customHeight="1" x14ac:dyDescent="0.2">
      <c r="A140" s="96">
        <v>138</v>
      </c>
      <c r="B140" s="96" t="s">
        <v>26</v>
      </c>
      <c r="C140" s="96" t="s">
        <v>2295</v>
      </c>
      <c r="D140" s="97" t="s">
        <v>2286</v>
      </c>
      <c r="E140" s="98" t="s">
        <v>2296</v>
      </c>
      <c r="F140" s="97" t="s">
        <v>2292</v>
      </c>
      <c r="G140" s="68"/>
      <c r="H140" s="99" t="s">
        <v>693</v>
      </c>
      <c r="I140" s="75"/>
      <c r="J140" s="75"/>
      <c r="K140" s="96" t="s">
        <v>141</v>
      </c>
      <c r="L140" s="68"/>
      <c r="M140" s="99" t="s">
        <v>142</v>
      </c>
      <c r="N140" s="100">
        <v>19.760000000000002</v>
      </c>
      <c r="O140" s="96" t="s">
        <v>34</v>
      </c>
      <c r="P140" s="96" t="s">
        <v>54</v>
      </c>
      <c r="Q140" s="96" t="s">
        <v>45</v>
      </c>
      <c r="R140" s="101">
        <v>75004.59</v>
      </c>
      <c r="S140" s="102">
        <v>67.150000000000006</v>
      </c>
      <c r="T140" s="101">
        <f t="shared" si="6"/>
        <v>5036558.2185000004</v>
      </c>
      <c r="U140" s="103">
        <v>0.02</v>
      </c>
      <c r="V140" s="101">
        <f t="shared" si="7"/>
        <v>100731.16437000001</v>
      </c>
      <c r="W140" s="104">
        <v>1.4999999999999999E-2</v>
      </c>
      <c r="X140" s="101">
        <f t="shared" si="8"/>
        <v>75548.37327750001</v>
      </c>
      <c r="Y140" s="96" t="s">
        <v>1090</v>
      </c>
      <c r="Z140" s="96" t="s">
        <v>1294</v>
      </c>
    </row>
    <row r="141" spans="1:26" ht="18.75" customHeight="1" x14ac:dyDescent="0.2">
      <c r="A141" s="96">
        <v>139</v>
      </c>
      <c r="B141" s="96" t="s">
        <v>26</v>
      </c>
      <c r="C141" s="96" t="s">
        <v>2297</v>
      </c>
      <c r="D141" s="97" t="s">
        <v>2220</v>
      </c>
      <c r="E141" s="98" t="s">
        <v>2298</v>
      </c>
      <c r="F141" s="97" t="s">
        <v>2292</v>
      </c>
      <c r="G141" s="68"/>
      <c r="H141" s="99" t="s">
        <v>703</v>
      </c>
      <c r="I141" s="75"/>
      <c r="J141" s="75"/>
      <c r="K141" s="96" t="s">
        <v>58</v>
      </c>
      <c r="L141" s="68"/>
      <c r="M141" s="99" t="s">
        <v>254</v>
      </c>
      <c r="N141" s="100">
        <v>19.53</v>
      </c>
      <c r="O141" s="96" t="s">
        <v>34</v>
      </c>
      <c r="P141" s="96" t="s">
        <v>255</v>
      </c>
      <c r="Q141" s="96" t="s">
        <v>45</v>
      </c>
      <c r="R141" s="101">
        <v>25054.42</v>
      </c>
      <c r="S141" s="102">
        <v>67.150000000000006</v>
      </c>
      <c r="T141" s="101">
        <f t="shared" si="6"/>
        <v>1682404.3030000001</v>
      </c>
      <c r="U141" s="103">
        <v>0.02</v>
      </c>
      <c r="V141" s="101">
        <f t="shared" si="7"/>
        <v>33648.086060000001</v>
      </c>
      <c r="W141" s="104">
        <v>1.4999999999999999E-2</v>
      </c>
      <c r="X141" s="101">
        <f t="shared" si="8"/>
        <v>25236.064545000001</v>
      </c>
      <c r="Y141" s="96" t="s">
        <v>991</v>
      </c>
      <c r="Z141" s="96" t="s">
        <v>1294</v>
      </c>
    </row>
    <row r="142" spans="1:26" ht="18.75" customHeight="1" x14ac:dyDescent="0.2">
      <c r="A142" s="96">
        <v>140</v>
      </c>
      <c r="B142" s="96" t="s">
        <v>26</v>
      </c>
      <c r="C142" s="96" t="s">
        <v>2299</v>
      </c>
      <c r="D142" s="97" t="s">
        <v>2300</v>
      </c>
      <c r="E142" s="98" t="s">
        <v>2301</v>
      </c>
      <c r="F142" s="97" t="s">
        <v>2292</v>
      </c>
      <c r="G142" s="68"/>
      <c r="H142" s="99" t="s">
        <v>84</v>
      </c>
      <c r="I142" s="75"/>
      <c r="J142" s="75"/>
      <c r="K142" s="96" t="s">
        <v>58</v>
      </c>
      <c r="L142" s="68"/>
      <c r="M142" s="99" t="s">
        <v>126</v>
      </c>
      <c r="N142" s="100">
        <v>19.844999999999999</v>
      </c>
      <c r="O142" s="96" t="s">
        <v>34</v>
      </c>
      <c r="P142" s="96" t="s">
        <v>54</v>
      </c>
      <c r="Q142" s="96" t="s">
        <v>45</v>
      </c>
      <c r="R142" s="101">
        <v>24519.97</v>
      </c>
      <c r="S142" s="102">
        <v>67.150000000000006</v>
      </c>
      <c r="T142" s="101">
        <f t="shared" si="6"/>
        <v>1646515.9855000002</v>
      </c>
      <c r="U142" s="103">
        <v>0.02</v>
      </c>
      <c r="V142" s="101">
        <f t="shared" si="7"/>
        <v>32930.319710000003</v>
      </c>
      <c r="W142" s="104">
        <v>1.4999999999999999E-2</v>
      </c>
      <c r="X142" s="101">
        <f t="shared" si="8"/>
        <v>24697.739782500001</v>
      </c>
      <c r="Y142" s="96" t="s">
        <v>86</v>
      </c>
      <c r="Z142" s="96" t="s">
        <v>1294</v>
      </c>
    </row>
    <row r="143" spans="1:26" ht="18.75" customHeight="1" x14ac:dyDescent="0.2">
      <c r="A143" s="96">
        <v>141</v>
      </c>
      <c r="B143" s="96" t="s">
        <v>26</v>
      </c>
      <c r="C143" s="96" t="s">
        <v>2299</v>
      </c>
      <c r="D143" s="97" t="s">
        <v>2300</v>
      </c>
      <c r="E143" s="98" t="s">
        <v>2301</v>
      </c>
      <c r="F143" s="97" t="s">
        <v>2292</v>
      </c>
      <c r="G143" s="68"/>
      <c r="H143" s="99" t="s">
        <v>84</v>
      </c>
      <c r="I143" s="75"/>
      <c r="J143" s="75"/>
      <c r="K143" s="96" t="s">
        <v>58</v>
      </c>
      <c r="L143" s="68"/>
      <c r="M143" s="99" t="s">
        <v>126</v>
      </c>
      <c r="N143" s="100">
        <v>19.844999999999999</v>
      </c>
      <c r="O143" s="96" t="s">
        <v>34</v>
      </c>
      <c r="P143" s="96" t="s">
        <v>54</v>
      </c>
      <c r="Q143" s="96" t="s">
        <v>45</v>
      </c>
      <c r="R143" s="101">
        <v>24519.97</v>
      </c>
      <c r="S143" s="102">
        <v>67.150000000000006</v>
      </c>
      <c r="T143" s="101">
        <f t="shared" si="6"/>
        <v>1646515.9855000002</v>
      </c>
      <c r="U143" s="103">
        <v>0.02</v>
      </c>
      <c r="V143" s="101">
        <f t="shared" si="7"/>
        <v>32930.319710000003</v>
      </c>
      <c r="W143" s="104">
        <v>1.4999999999999999E-2</v>
      </c>
      <c r="X143" s="101">
        <f t="shared" si="8"/>
        <v>24697.739782500001</v>
      </c>
      <c r="Y143" s="96" t="s">
        <v>86</v>
      </c>
      <c r="Z143" s="96" t="s">
        <v>1294</v>
      </c>
    </row>
    <row r="144" spans="1:26" ht="18.75" customHeight="1" x14ac:dyDescent="0.2">
      <c r="A144" s="96">
        <v>142</v>
      </c>
      <c r="B144" s="96" t="s">
        <v>26</v>
      </c>
      <c r="C144" s="96" t="s">
        <v>2299</v>
      </c>
      <c r="D144" s="97" t="s">
        <v>2300</v>
      </c>
      <c r="E144" s="98" t="s">
        <v>2301</v>
      </c>
      <c r="F144" s="97" t="s">
        <v>2292</v>
      </c>
      <c r="G144" s="68"/>
      <c r="H144" s="99" t="s">
        <v>84</v>
      </c>
      <c r="I144" s="75"/>
      <c r="J144" s="75"/>
      <c r="K144" s="96" t="s">
        <v>58</v>
      </c>
      <c r="L144" s="68"/>
      <c r="M144" s="99" t="s">
        <v>126</v>
      </c>
      <c r="N144" s="100">
        <v>19.844999999999999</v>
      </c>
      <c r="O144" s="96" t="s">
        <v>34</v>
      </c>
      <c r="P144" s="96" t="s">
        <v>54</v>
      </c>
      <c r="Q144" s="96" t="s">
        <v>45</v>
      </c>
      <c r="R144" s="101">
        <v>24519.97</v>
      </c>
      <c r="S144" s="102">
        <v>67.150000000000006</v>
      </c>
      <c r="T144" s="101">
        <f t="shared" si="6"/>
        <v>1646515.9855000002</v>
      </c>
      <c r="U144" s="103">
        <v>0.02</v>
      </c>
      <c r="V144" s="101">
        <f t="shared" si="7"/>
        <v>32930.319710000003</v>
      </c>
      <c r="W144" s="104">
        <v>1.4999999999999999E-2</v>
      </c>
      <c r="X144" s="101">
        <f t="shared" si="8"/>
        <v>24697.739782500001</v>
      </c>
      <c r="Y144" s="96" t="s">
        <v>86</v>
      </c>
      <c r="Z144" s="96" t="s">
        <v>1294</v>
      </c>
    </row>
    <row r="145" spans="1:26" ht="18.75" customHeight="1" x14ac:dyDescent="0.2">
      <c r="A145" s="96">
        <v>143</v>
      </c>
      <c r="B145" s="96" t="s">
        <v>26</v>
      </c>
      <c r="C145" s="96" t="s">
        <v>2302</v>
      </c>
      <c r="D145" s="97" t="s">
        <v>2286</v>
      </c>
      <c r="E145" s="98" t="s">
        <v>2303</v>
      </c>
      <c r="F145" s="97" t="s">
        <v>2292</v>
      </c>
      <c r="G145" s="68"/>
      <c r="H145" s="99" t="s">
        <v>2304</v>
      </c>
      <c r="I145" s="75"/>
      <c r="J145" s="75"/>
      <c r="K145" s="96" t="s">
        <v>141</v>
      </c>
      <c r="L145" s="68"/>
      <c r="M145" s="99" t="s">
        <v>142</v>
      </c>
      <c r="N145" s="100">
        <v>19.850000000000001</v>
      </c>
      <c r="O145" s="96" t="s">
        <v>34</v>
      </c>
      <c r="P145" s="96" t="s">
        <v>35</v>
      </c>
      <c r="Q145" s="96" t="s">
        <v>45</v>
      </c>
      <c r="R145" s="101">
        <v>75957.5</v>
      </c>
      <c r="S145" s="102">
        <v>67.150000000000006</v>
      </c>
      <c r="T145" s="101">
        <f t="shared" si="6"/>
        <v>5100546.125</v>
      </c>
      <c r="U145" s="103">
        <v>0.02</v>
      </c>
      <c r="V145" s="101">
        <f t="shared" si="7"/>
        <v>102010.9225</v>
      </c>
      <c r="W145" s="104">
        <v>1.4999999999999999E-2</v>
      </c>
      <c r="X145" s="101">
        <f t="shared" si="8"/>
        <v>76508.191875000004</v>
      </c>
      <c r="Y145" s="96" t="s">
        <v>1056</v>
      </c>
      <c r="Z145" s="96" t="s">
        <v>1222</v>
      </c>
    </row>
    <row r="146" spans="1:26" ht="18.75" customHeight="1" x14ac:dyDescent="0.2">
      <c r="A146" s="96">
        <v>144</v>
      </c>
      <c r="B146" s="96" t="s">
        <v>26</v>
      </c>
      <c r="C146" s="96" t="s">
        <v>2305</v>
      </c>
      <c r="D146" s="97" t="s">
        <v>2286</v>
      </c>
      <c r="E146" s="98" t="s">
        <v>2306</v>
      </c>
      <c r="F146" s="97" t="s">
        <v>2227</v>
      </c>
      <c r="G146" s="68"/>
      <c r="H146" s="99" t="s">
        <v>2304</v>
      </c>
      <c r="I146" s="75"/>
      <c r="J146" s="75"/>
      <c r="K146" s="96" t="s">
        <v>141</v>
      </c>
      <c r="L146" s="68"/>
      <c r="M146" s="99" t="s">
        <v>142</v>
      </c>
      <c r="N146" s="100">
        <v>19.87</v>
      </c>
      <c r="O146" s="96" t="s">
        <v>34</v>
      </c>
      <c r="P146" s="96" t="s">
        <v>35</v>
      </c>
      <c r="Q146" s="96" t="s">
        <v>45</v>
      </c>
      <c r="R146" s="101">
        <v>76036.5</v>
      </c>
      <c r="S146" s="102">
        <v>67.150000000000006</v>
      </c>
      <c r="T146" s="101">
        <f t="shared" si="6"/>
        <v>5105850.9750000006</v>
      </c>
      <c r="U146" s="103">
        <v>0.02</v>
      </c>
      <c r="V146" s="101">
        <f t="shared" si="7"/>
        <v>102117.01950000001</v>
      </c>
      <c r="W146" s="104">
        <v>1.4999999999999999E-2</v>
      </c>
      <c r="X146" s="101">
        <f t="shared" si="8"/>
        <v>76587.764625000011</v>
      </c>
      <c r="Y146" s="96" t="s">
        <v>1056</v>
      </c>
      <c r="Z146" s="96" t="s">
        <v>1222</v>
      </c>
    </row>
    <row r="147" spans="1:26" ht="18.75" customHeight="1" x14ac:dyDescent="0.2">
      <c r="A147" s="96">
        <v>145</v>
      </c>
      <c r="B147" s="96" t="s">
        <v>26</v>
      </c>
      <c r="C147" s="96" t="s">
        <v>2307</v>
      </c>
      <c r="D147" s="97" t="s">
        <v>2220</v>
      </c>
      <c r="E147" s="98" t="s">
        <v>2308</v>
      </c>
      <c r="F147" s="97" t="s">
        <v>2227</v>
      </c>
      <c r="G147" s="68"/>
      <c r="H147" s="99" t="s">
        <v>2309</v>
      </c>
      <c r="I147" s="75"/>
      <c r="J147" s="75"/>
      <c r="K147" s="96" t="s">
        <v>211</v>
      </c>
      <c r="L147" s="68"/>
      <c r="M147" s="99" t="s">
        <v>212</v>
      </c>
      <c r="N147" s="100">
        <v>14.4</v>
      </c>
      <c r="O147" s="96" t="s">
        <v>34</v>
      </c>
      <c r="P147" s="96" t="s">
        <v>54</v>
      </c>
      <c r="Q147" s="96" t="s">
        <v>45</v>
      </c>
      <c r="R147" s="101">
        <v>43229.7</v>
      </c>
      <c r="S147" s="102">
        <v>67.150000000000006</v>
      </c>
      <c r="T147" s="101">
        <f t="shared" si="6"/>
        <v>2902874.355</v>
      </c>
      <c r="U147" s="103">
        <v>0.02</v>
      </c>
      <c r="V147" s="101">
        <f t="shared" si="7"/>
        <v>58057.487099999998</v>
      </c>
      <c r="W147" s="104">
        <v>1.4999999999999999E-2</v>
      </c>
      <c r="X147" s="101">
        <f t="shared" si="8"/>
        <v>43543.115324999999</v>
      </c>
      <c r="Y147" s="96" t="s">
        <v>1065</v>
      </c>
      <c r="Z147" s="96" t="s">
        <v>1222</v>
      </c>
    </row>
    <row r="148" spans="1:26" ht="18.75" customHeight="1" x14ac:dyDescent="0.2">
      <c r="A148" s="96">
        <v>146</v>
      </c>
      <c r="B148" s="96" t="s">
        <v>26</v>
      </c>
      <c r="C148" s="96" t="s">
        <v>2307</v>
      </c>
      <c r="D148" s="97" t="s">
        <v>2220</v>
      </c>
      <c r="E148" s="98" t="s">
        <v>2308</v>
      </c>
      <c r="F148" s="97" t="s">
        <v>2227</v>
      </c>
      <c r="G148" s="68"/>
      <c r="H148" s="99" t="s">
        <v>2309</v>
      </c>
      <c r="I148" s="75"/>
      <c r="J148" s="75"/>
      <c r="K148" s="96" t="s">
        <v>211</v>
      </c>
      <c r="L148" s="68"/>
      <c r="M148" s="99" t="s">
        <v>212</v>
      </c>
      <c r="N148" s="100">
        <v>14.4</v>
      </c>
      <c r="O148" s="96" t="s">
        <v>34</v>
      </c>
      <c r="P148" s="96" t="s">
        <v>54</v>
      </c>
      <c r="Q148" s="96" t="s">
        <v>45</v>
      </c>
      <c r="R148" s="101">
        <v>43229.7</v>
      </c>
      <c r="S148" s="102">
        <v>67.150000000000006</v>
      </c>
      <c r="T148" s="101">
        <f t="shared" si="6"/>
        <v>2902874.355</v>
      </c>
      <c r="U148" s="103">
        <v>0.02</v>
      </c>
      <c r="V148" s="101">
        <f t="shared" si="7"/>
        <v>58057.487099999998</v>
      </c>
      <c r="W148" s="104">
        <v>1.4999999999999999E-2</v>
      </c>
      <c r="X148" s="101">
        <f t="shared" si="8"/>
        <v>43543.115324999999</v>
      </c>
      <c r="Y148" s="96" t="s">
        <v>1065</v>
      </c>
      <c r="Z148" s="96" t="s">
        <v>1222</v>
      </c>
    </row>
    <row r="149" spans="1:26" ht="18.75" customHeight="1" x14ac:dyDescent="0.2">
      <c r="A149" s="96">
        <v>147</v>
      </c>
      <c r="B149" s="96" t="s">
        <v>26</v>
      </c>
      <c r="C149" s="96" t="s">
        <v>2307</v>
      </c>
      <c r="D149" s="97" t="s">
        <v>2220</v>
      </c>
      <c r="E149" s="98" t="s">
        <v>2308</v>
      </c>
      <c r="F149" s="97" t="s">
        <v>2227</v>
      </c>
      <c r="G149" s="68"/>
      <c r="H149" s="99" t="s">
        <v>2309</v>
      </c>
      <c r="I149" s="75"/>
      <c r="J149" s="75"/>
      <c r="K149" s="96" t="s">
        <v>211</v>
      </c>
      <c r="L149" s="68"/>
      <c r="M149" s="99" t="s">
        <v>212</v>
      </c>
      <c r="N149" s="100">
        <v>14.4</v>
      </c>
      <c r="O149" s="96" t="s">
        <v>34</v>
      </c>
      <c r="P149" s="96" t="s">
        <v>54</v>
      </c>
      <c r="Q149" s="96" t="s">
        <v>45</v>
      </c>
      <c r="R149" s="101">
        <v>43229.7</v>
      </c>
      <c r="S149" s="102">
        <v>67.150000000000006</v>
      </c>
      <c r="T149" s="101">
        <f t="shared" si="6"/>
        <v>2902874.355</v>
      </c>
      <c r="U149" s="103">
        <v>0.02</v>
      </c>
      <c r="V149" s="101">
        <f t="shared" si="7"/>
        <v>58057.487099999998</v>
      </c>
      <c r="W149" s="104">
        <v>1.4999999999999999E-2</v>
      </c>
      <c r="X149" s="101">
        <f t="shared" si="8"/>
        <v>43543.115324999999</v>
      </c>
      <c r="Y149" s="96" t="s">
        <v>1065</v>
      </c>
      <c r="Z149" s="96" t="s">
        <v>1222</v>
      </c>
    </row>
    <row r="150" spans="1:26" ht="18.75" customHeight="1" x14ac:dyDescent="0.2">
      <c r="A150" s="96">
        <v>148</v>
      </c>
      <c r="B150" s="96" t="s">
        <v>26</v>
      </c>
      <c r="C150" s="96" t="s">
        <v>2307</v>
      </c>
      <c r="D150" s="97" t="s">
        <v>2220</v>
      </c>
      <c r="E150" s="98" t="s">
        <v>2308</v>
      </c>
      <c r="F150" s="97" t="s">
        <v>2227</v>
      </c>
      <c r="G150" s="68"/>
      <c r="H150" s="99" t="s">
        <v>2309</v>
      </c>
      <c r="I150" s="75"/>
      <c r="J150" s="75"/>
      <c r="K150" s="96" t="s">
        <v>211</v>
      </c>
      <c r="L150" s="68"/>
      <c r="M150" s="99" t="s">
        <v>212</v>
      </c>
      <c r="N150" s="100">
        <v>14.4</v>
      </c>
      <c r="O150" s="96" t="s">
        <v>34</v>
      </c>
      <c r="P150" s="96" t="s">
        <v>54</v>
      </c>
      <c r="Q150" s="96" t="s">
        <v>45</v>
      </c>
      <c r="R150" s="101">
        <v>43229.7</v>
      </c>
      <c r="S150" s="102">
        <v>67.150000000000006</v>
      </c>
      <c r="T150" s="101">
        <f t="shared" si="6"/>
        <v>2902874.355</v>
      </c>
      <c r="U150" s="103">
        <v>0.02</v>
      </c>
      <c r="V150" s="101">
        <f t="shared" si="7"/>
        <v>58057.487099999998</v>
      </c>
      <c r="W150" s="104">
        <v>1.4999999999999999E-2</v>
      </c>
      <c r="X150" s="101">
        <f t="shared" si="8"/>
        <v>43543.115324999999</v>
      </c>
      <c r="Y150" s="96" t="s">
        <v>1065</v>
      </c>
      <c r="Z150" s="96" t="s">
        <v>1222</v>
      </c>
    </row>
    <row r="151" spans="1:26" ht="18.75" customHeight="1" x14ac:dyDescent="0.2">
      <c r="A151" s="96">
        <v>149</v>
      </c>
      <c r="B151" s="96" t="s">
        <v>26</v>
      </c>
      <c r="C151" s="96" t="s">
        <v>2310</v>
      </c>
      <c r="D151" s="97" t="s">
        <v>2300</v>
      </c>
      <c r="E151" s="98" t="s">
        <v>2311</v>
      </c>
      <c r="F151" s="97" t="s">
        <v>2227</v>
      </c>
      <c r="G151" s="68"/>
      <c r="H151" s="99" t="s">
        <v>1299</v>
      </c>
      <c r="I151" s="75"/>
      <c r="J151" s="75"/>
      <c r="K151" s="96" t="s">
        <v>31</v>
      </c>
      <c r="L151" s="68"/>
      <c r="M151" s="99" t="s">
        <v>33</v>
      </c>
      <c r="N151" s="100">
        <v>19.260000000000002</v>
      </c>
      <c r="O151" s="96" t="s">
        <v>34</v>
      </c>
      <c r="P151" s="96" t="s">
        <v>54</v>
      </c>
      <c r="Q151" s="96" t="s">
        <v>45</v>
      </c>
      <c r="R151" s="101">
        <v>49196.47</v>
      </c>
      <c r="S151" s="102">
        <v>67.150000000000006</v>
      </c>
      <c r="T151" s="101">
        <f t="shared" si="6"/>
        <v>3303542.9605000005</v>
      </c>
      <c r="U151" s="103">
        <v>0.02</v>
      </c>
      <c r="V151" s="101">
        <f t="shared" si="7"/>
        <v>66070.85921000001</v>
      </c>
      <c r="W151" s="104">
        <v>1.4999999999999999E-2</v>
      </c>
      <c r="X151" s="101">
        <f t="shared" si="8"/>
        <v>49553.144407500004</v>
      </c>
      <c r="Y151" s="96" t="s">
        <v>988</v>
      </c>
      <c r="Z151" s="96" t="s">
        <v>1222</v>
      </c>
    </row>
    <row r="152" spans="1:26" ht="18.75" customHeight="1" x14ac:dyDescent="0.2">
      <c r="A152" s="96">
        <v>150</v>
      </c>
      <c r="B152" s="96" t="s">
        <v>26</v>
      </c>
      <c r="C152" s="96" t="s">
        <v>2312</v>
      </c>
      <c r="D152" s="97" t="s">
        <v>2300</v>
      </c>
      <c r="E152" s="98" t="s">
        <v>2313</v>
      </c>
      <c r="F152" s="97" t="s">
        <v>2227</v>
      </c>
      <c r="G152" s="68"/>
      <c r="H152" s="99" t="s">
        <v>84</v>
      </c>
      <c r="I152" s="75"/>
      <c r="J152" s="75"/>
      <c r="K152" s="96" t="s">
        <v>58</v>
      </c>
      <c r="L152" s="68"/>
      <c r="M152" s="99" t="s">
        <v>894</v>
      </c>
      <c r="N152" s="100">
        <v>19.844999999999999</v>
      </c>
      <c r="O152" s="96" t="s">
        <v>34</v>
      </c>
      <c r="P152" s="96" t="s">
        <v>54</v>
      </c>
      <c r="Q152" s="96" t="s">
        <v>45</v>
      </c>
      <c r="R152" s="101">
        <v>27733.8</v>
      </c>
      <c r="S152" s="102">
        <v>67.150000000000006</v>
      </c>
      <c r="T152" s="101">
        <f t="shared" si="6"/>
        <v>1862324.6700000002</v>
      </c>
      <c r="U152" s="103">
        <v>0.02</v>
      </c>
      <c r="V152" s="101">
        <f t="shared" si="7"/>
        <v>37246.493400000007</v>
      </c>
      <c r="W152" s="104">
        <v>1.4999999999999999E-2</v>
      </c>
      <c r="X152" s="101">
        <f t="shared" si="8"/>
        <v>27934.870050000001</v>
      </c>
      <c r="Y152" s="96" t="s">
        <v>86</v>
      </c>
      <c r="Z152" s="96" t="s">
        <v>1294</v>
      </c>
    </row>
    <row r="153" spans="1:26" ht="18.75" customHeight="1" x14ac:dyDescent="0.2">
      <c r="A153" s="96">
        <v>151</v>
      </c>
      <c r="B153" s="96" t="s">
        <v>26</v>
      </c>
      <c r="C153" s="96" t="s">
        <v>2312</v>
      </c>
      <c r="D153" s="97" t="s">
        <v>2300</v>
      </c>
      <c r="E153" s="98" t="s">
        <v>2313</v>
      </c>
      <c r="F153" s="97" t="s">
        <v>2227</v>
      </c>
      <c r="G153" s="68"/>
      <c r="H153" s="99" t="s">
        <v>84</v>
      </c>
      <c r="I153" s="75"/>
      <c r="J153" s="75"/>
      <c r="K153" s="96" t="s">
        <v>58</v>
      </c>
      <c r="L153" s="68"/>
      <c r="M153" s="99" t="s">
        <v>894</v>
      </c>
      <c r="N153" s="100">
        <v>19.844999999999999</v>
      </c>
      <c r="O153" s="96" t="s">
        <v>34</v>
      </c>
      <c r="P153" s="96" t="s">
        <v>54</v>
      </c>
      <c r="Q153" s="96" t="s">
        <v>45</v>
      </c>
      <c r="R153" s="101">
        <v>27733.8</v>
      </c>
      <c r="S153" s="102">
        <v>67.150000000000006</v>
      </c>
      <c r="T153" s="101">
        <f t="shared" si="6"/>
        <v>1862324.6700000002</v>
      </c>
      <c r="U153" s="103">
        <v>0.02</v>
      </c>
      <c r="V153" s="101">
        <f t="shared" si="7"/>
        <v>37246.493400000007</v>
      </c>
      <c r="W153" s="104">
        <v>1.4999999999999999E-2</v>
      </c>
      <c r="X153" s="101">
        <f t="shared" si="8"/>
        <v>27934.870050000001</v>
      </c>
      <c r="Y153" s="96" t="s">
        <v>86</v>
      </c>
      <c r="Z153" s="96" t="s">
        <v>1294</v>
      </c>
    </row>
    <row r="154" spans="1:26" ht="18.75" customHeight="1" x14ac:dyDescent="0.2">
      <c r="A154" s="96">
        <v>152</v>
      </c>
      <c r="B154" s="96" t="s">
        <v>26</v>
      </c>
      <c r="C154" s="96" t="s">
        <v>2312</v>
      </c>
      <c r="D154" s="97" t="s">
        <v>2300</v>
      </c>
      <c r="E154" s="98" t="s">
        <v>2313</v>
      </c>
      <c r="F154" s="97" t="s">
        <v>2227</v>
      </c>
      <c r="G154" s="68"/>
      <c r="H154" s="99" t="s">
        <v>84</v>
      </c>
      <c r="I154" s="75"/>
      <c r="J154" s="75"/>
      <c r="K154" s="96" t="s">
        <v>58</v>
      </c>
      <c r="L154" s="68"/>
      <c r="M154" s="99" t="s">
        <v>894</v>
      </c>
      <c r="N154" s="100">
        <v>19.844999999999999</v>
      </c>
      <c r="O154" s="96" t="s">
        <v>34</v>
      </c>
      <c r="P154" s="96" t="s">
        <v>54</v>
      </c>
      <c r="Q154" s="96" t="s">
        <v>45</v>
      </c>
      <c r="R154" s="101">
        <v>27733.8</v>
      </c>
      <c r="S154" s="102">
        <v>67.150000000000006</v>
      </c>
      <c r="T154" s="101">
        <f t="shared" si="6"/>
        <v>1862324.6700000002</v>
      </c>
      <c r="U154" s="103">
        <v>0.02</v>
      </c>
      <c r="V154" s="101">
        <f t="shared" si="7"/>
        <v>37246.493400000007</v>
      </c>
      <c r="W154" s="104">
        <v>1.4999999999999999E-2</v>
      </c>
      <c r="X154" s="101">
        <f t="shared" si="8"/>
        <v>27934.870050000001</v>
      </c>
      <c r="Y154" s="96" t="s">
        <v>86</v>
      </c>
      <c r="Z154" s="96" t="s">
        <v>1294</v>
      </c>
    </row>
    <row r="155" spans="1:26" ht="18.75" customHeight="1" x14ac:dyDescent="0.2">
      <c r="A155" s="96">
        <v>153</v>
      </c>
      <c r="B155" s="96" t="s">
        <v>26</v>
      </c>
      <c r="C155" s="96" t="s">
        <v>2312</v>
      </c>
      <c r="D155" s="97" t="s">
        <v>2300</v>
      </c>
      <c r="E155" s="98" t="s">
        <v>2313</v>
      </c>
      <c r="F155" s="97" t="s">
        <v>2227</v>
      </c>
      <c r="G155" s="68"/>
      <c r="H155" s="99" t="s">
        <v>84</v>
      </c>
      <c r="I155" s="75"/>
      <c r="J155" s="75"/>
      <c r="K155" s="96" t="s">
        <v>58</v>
      </c>
      <c r="L155" s="68"/>
      <c r="M155" s="99" t="s">
        <v>894</v>
      </c>
      <c r="N155" s="100">
        <v>19.844999999999999</v>
      </c>
      <c r="O155" s="96" t="s">
        <v>34</v>
      </c>
      <c r="P155" s="96" t="s">
        <v>54</v>
      </c>
      <c r="Q155" s="96" t="s">
        <v>45</v>
      </c>
      <c r="R155" s="101">
        <v>27733.8</v>
      </c>
      <c r="S155" s="102">
        <v>67.150000000000006</v>
      </c>
      <c r="T155" s="101">
        <f t="shared" si="6"/>
        <v>1862324.6700000002</v>
      </c>
      <c r="U155" s="103">
        <v>0.02</v>
      </c>
      <c r="V155" s="101">
        <f t="shared" si="7"/>
        <v>37246.493400000007</v>
      </c>
      <c r="W155" s="104">
        <v>1.4999999999999999E-2</v>
      </c>
      <c r="X155" s="101">
        <f t="shared" si="8"/>
        <v>27934.870050000001</v>
      </c>
      <c r="Y155" s="96" t="s">
        <v>86</v>
      </c>
      <c r="Z155" s="96" t="s">
        <v>1294</v>
      </c>
    </row>
    <row r="156" spans="1:26" ht="18.75" customHeight="1" x14ac:dyDescent="0.2">
      <c r="A156" s="96">
        <v>154</v>
      </c>
      <c r="B156" s="96" t="s">
        <v>26</v>
      </c>
      <c r="C156" s="96" t="s">
        <v>2314</v>
      </c>
      <c r="D156" s="97" t="s">
        <v>2286</v>
      </c>
      <c r="E156" s="98" t="s">
        <v>2315</v>
      </c>
      <c r="F156" s="97" t="s">
        <v>2227</v>
      </c>
      <c r="G156" s="68"/>
      <c r="H156" s="99" t="s">
        <v>2316</v>
      </c>
      <c r="I156" s="75"/>
      <c r="J156" s="75"/>
      <c r="K156" s="96" t="s">
        <v>31</v>
      </c>
      <c r="L156" s="68"/>
      <c r="M156" s="99" t="s">
        <v>44</v>
      </c>
      <c r="N156" s="100">
        <v>16</v>
      </c>
      <c r="O156" s="96" t="s">
        <v>34</v>
      </c>
      <c r="P156" s="96" t="s">
        <v>70</v>
      </c>
      <c r="Q156" s="96" t="s">
        <v>45</v>
      </c>
      <c r="R156" s="101">
        <v>21280</v>
      </c>
      <c r="S156" s="102">
        <v>67.150000000000006</v>
      </c>
      <c r="T156" s="101">
        <f t="shared" si="6"/>
        <v>1428952.0000000002</v>
      </c>
      <c r="U156" s="103">
        <v>0.02</v>
      </c>
      <c r="V156" s="101">
        <f t="shared" si="7"/>
        <v>28579.040000000005</v>
      </c>
      <c r="W156" s="104">
        <v>1.4999999999999999E-2</v>
      </c>
      <c r="X156" s="101">
        <f t="shared" si="8"/>
        <v>21434.280000000002</v>
      </c>
      <c r="Y156" s="96" t="s">
        <v>1056</v>
      </c>
      <c r="Z156" s="96" t="s">
        <v>1222</v>
      </c>
    </row>
    <row r="157" spans="1:26" ht="18.75" customHeight="1" x14ac:dyDescent="0.2">
      <c r="A157" s="96">
        <v>155</v>
      </c>
      <c r="B157" s="96" t="s">
        <v>26</v>
      </c>
      <c r="C157" s="96" t="s">
        <v>2317</v>
      </c>
      <c r="D157" s="97" t="s">
        <v>2318</v>
      </c>
      <c r="E157" s="98" t="s">
        <v>2319</v>
      </c>
      <c r="F157" s="97" t="s">
        <v>2227</v>
      </c>
      <c r="G157" s="68"/>
      <c r="H157" s="99" t="s">
        <v>703</v>
      </c>
      <c r="I157" s="75"/>
      <c r="J157" s="75"/>
      <c r="K157" s="96" t="s">
        <v>141</v>
      </c>
      <c r="L157" s="68"/>
      <c r="M157" s="99" t="s">
        <v>142</v>
      </c>
      <c r="N157" s="100">
        <v>19.86</v>
      </c>
      <c r="O157" s="96" t="s">
        <v>34</v>
      </c>
      <c r="P157" s="96" t="s">
        <v>255</v>
      </c>
      <c r="Q157" s="96" t="s">
        <v>45</v>
      </c>
      <c r="R157" s="101">
        <v>76425.509999999995</v>
      </c>
      <c r="S157" s="102">
        <v>67.150000000000006</v>
      </c>
      <c r="T157" s="101">
        <f t="shared" si="6"/>
        <v>5131972.9965000004</v>
      </c>
      <c r="U157" s="103">
        <v>0.02</v>
      </c>
      <c r="V157" s="101">
        <f t="shared" si="7"/>
        <v>102639.45993000001</v>
      </c>
      <c r="W157" s="104">
        <v>1.4999999999999999E-2</v>
      </c>
      <c r="X157" s="101">
        <f t="shared" si="8"/>
        <v>76979.594947500009</v>
      </c>
      <c r="Y157" s="96" t="s">
        <v>991</v>
      </c>
      <c r="Z157" s="96" t="s">
        <v>1294</v>
      </c>
    </row>
    <row r="158" spans="1:26" ht="18.75" customHeight="1" x14ac:dyDescent="0.2">
      <c r="A158" s="96">
        <v>156</v>
      </c>
      <c r="B158" s="96" t="s">
        <v>26</v>
      </c>
      <c r="C158" s="96" t="s">
        <v>2320</v>
      </c>
      <c r="D158" s="97" t="s">
        <v>2318</v>
      </c>
      <c r="E158" s="98" t="s">
        <v>2321</v>
      </c>
      <c r="F158" s="97" t="s">
        <v>2273</v>
      </c>
      <c r="G158" s="68"/>
      <c r="H158" s="99" t="s">
        <v>703</v>
      </c>
      <c r="I158" s="75"/>
      <c r="J158" s="75"/>
      <c r="K158" s="96" t="s">
        <v>141</v>
      </c>
      <c r="L158" s="68"/>
      <c r="M158" s="99" t="s">
        <v>142</v>
      </c>
      <c r="N158" s="100">
        <v>19.82</v>
      </c>
      <c r="O158" s="96" t="s">
        <v>34</v>
      </c>
      <c r="P158" s="96" t="s">
        <v>255</v>
      </c>
      <c r="Q158" s="96" t="s">
        <v>45</v>
      </c>
      <c r="R158" s="101">
        <v>76268.759999999995</v>
      </c>
      <c r="S158" s="102">
        <v>67.150000000000006</v>
      </c>
      <c r="T158" s="101">
        <f t="shared" si="6"/>
        <v>5121447.2340000002</v>
      </c>
      <c r="U158" s="103">
        <v>0.02</v>
      </c>
      <c r="V158" s="101">
        <f t="shared" si="7"/>
        <v>102428.94468</v>
      </c>
      <c r="W158" s="104">
        <v>1.4999999999999999E-2</v>
      </c>
      <c r="X158" s="101">
        <f t="shared" si="8"/>
        <v>76821.708509999997</v>
      </c>
      <c r="Y158" s="96" t="s">
        <v>991</v>
      </c>
      <c r="Z158" s="96" t="s">
        <v>1294</v>
      </c>
    </row>
    <row r="159" spans="1:26" ht="18.75" customHeight="1" x14ac:dyDescent="0.2">
      <c r="A159" s="96">
        <v>157</v>
      </c>
      <c r="B159" s="96" t="s">
        <v>26</v>
      </c>
      <c r="C159" s="96" t="s">
        <v>2322</v>
      </c>
      <c r="D159" s="97" t="s">
        <v>2258</v>
      </c>
      <c r="E159" s="98" t="s">
        <v>2323</v>
      </c>
      <c r="F159" s="97" t="s">
        <v>2273</v>
      </c>
      <c r="G159" s="68"/>
      <c r="H159" s="99" t="s">
        <v>84</v>
      </c>
      <c r="I159" s="75"/>
      <c r="J159" s="75"/>
      <c r="K159" s="96" t="s">
        <v>58</v>
      </c>
      <c r="L159" s="68"/>
      <c r="M159" s="99" t="s">
        <v>894</v>
      </c>
      <c r="N159" s="100">
        <v>19.844999999999999</v>
      </c>
      <c r="O159" s="96" t="s">
        <v>34</v>
      </c>
      <c r="P159" s="96" t="s">
        <v>54</v>
      </c>
      <c r="Q159" s="96" t="s">
        <v>45</v>
      </c>
      <c r="R159" s="101">
        <v>28168.81</v>
      </c>
      <c r="S159" s="102">
        <v>67.150000000000006</v>
      </c>
      <c r="T159" s="101">
        <f t="shared" si="6"/>
        <v>1891535.5915000003</v>
      </c>
      <c r="U159" s="103">
        <v>0.02</v>
      </c>
      <c r="V159" s="101">
        <f t="shared" si="7"/>
        <v>37830.711830000007</v>
      </c>
      <c r="W159" s="104">
        <v>1.4999999999999999E-2</v>
      </c>
      <c r="X159" s="101">
        <f t="shared" si="8"/>
        <v>28373.033872500004</v>
      </c>
      <c r="Y159" s="96" t="s">
        <v>86</v>
      </c>
      <c r="Z159" s="96" t="s">
        <v>1294</v>
      </c>
    </row>
    <row r="160" spans="1:26" ht="18.75" customHeight="1" x14ac:dyDescent="0.2">
      <c r="A160" s="96">
        <v>158</v>
      </c>
      <c r="B160" s="96" t="s">
        <v>26</v>
      </c>
      <c r="C160" s="96" t="s">
        <v>2322</v>
      </c>
      <c r="D160" s="97" t="s">
        <v>2258</v>
      </c>
      <c r="E160" s="98" t="s">
        <v>2323</v>
      </c>
      <c r="F160" s="97" t="s">
        <v>2273</v>
      </c>
      <c r="G160" s="68"/>
      <c r="H160" s="99" t="s">
        <v>84</v>
      </c>
      <c r="I160" s="75"/>
      <c r="J160" s="75"/>
      <c r="K160" s="96" t="s">
        <v>58</v>
      </c>
      <c r="L160" s="68"/>
      <c r="M160" s="99" t="s">
        <v>894</v>
      </c>
      <c r="N160" s="100">
        <v>19.844999999999999</v>
      </c>
      <c r="O160" s="96" t="s">
        <v>34</v>
      </c>
      <c r="P160" s="96" t="s">
        <v>54</v>
      </c>
      <c r="Q160" s="96" t="s">
        <v>45</v>
      </c>
      <c r="R160" s="101">
        <v>28168.81</v>
      </c>
      <c r="S160" s="102">
        <v>67.150000000000006</v>
      </c>
      <c r="T160" s="101">
        <f t="shared" si="6"/>
        <v>1891535.5915000003</v>
      </c>
      <c r="U160" s="103">
        <v>0.02</v>
      </c>
      <c r="V160" s="101">
        <f t="shared" si="7"/>
        <v>37830.711830000007</v>
      </c>
      <c r="W160" s="104">
        <v>1.4999999999999999E-2</v>
      </c>
      <c r="X160" s="101">
        <f t="shared" si="8"/>
        <v>28373.033872500004</v>
      </c>
      <c r="Y160" s="96" t="s">
        <v>86</v>
      </c>
      <c r="Z160" s="96" t="s">
        <v>1294</v>
      </c>
    </row>
    <row r="161" spans="1:26" ht="18.75" customHeight="1" x14ac:dyDescent="0.2">
      <c r="A161" s="96">
        <v>159</v>
      </c>
      <c r="B161" s="96" t="s">
        <v>26</v>
      </c>
      <c r="C161" s="96" t="s">
        <v>2324</v>
      </c>
      <c r="D161" s="97" t="s">
        <v>2258</v>
      </c>
      <c r="E161" s="98" t="s">
        <v>2325</v>
      </c>
      <c r="F161" s="97" t="s">
        <v>2273</v>
      </c>
      <c r="G161" s="68"/>
      <c r="H161" s="99" t="s">
        <v>2326</v>
      </c>
      <c r="I161" s="75"/>
      <c r="J161" s="75"/>
      <c r="K161" s="96" t="s">
        <v>58</v>
      </c>
      <c r="L161" s="68"/>
      <c r="M161" s="99" t="s">
        <v>59</v>
      </c>
      <c r="N161" s="100">
        <v>16</v>
      </c>
      <c r="O161" s="96" t="s">
        <v>34</v>
      </c>
      <c r="P161" s="96" t="s">
        <v>70</v>
      </c>
      <c r="Q161" s="96" t="s">
        <v>45</v>
      </c>
      <c r="R161" s="101">
        <v>22400</v>
      </c>
      <c r="S161" s="102">
        <v>67.150000000000006</v>
      </c>
      <c r="T161" s="101">
        <f t="shared" si="6"/>
        <v>1504160.0000000002</v>
      </c>
      <c r="U161" s="103">
        <v>0.02</v>
      </c>
      <c r="V161" s="101">
        <f t="shared" si="7"/>
        <v>30083.200000000004</v>
      </c>
      <c r="W161" s="104">
        <v>1.4999999999999999E-2</v>
      </c>
      <c r="X161" s="101">
        <f t="shared" si="8"/>
        <v>22562.400000000001</v>
      </c>
      <c r="Y161" s="96" t="s">
        <v>1078</v>
      </c>
      <c r="Z161" s="96" t="s">
        <v>1222</v>
      </c>
    </row>
    <row r="162" spans="1:26" ht="18.75" customHeight="1" x14ac:dyDescent="0.2">
      <c r="A162" s="96">
        <v>160</v>
      </c>
      <c r="B162" s="96" t="s">
        <v>26</v>
      </c>
      <c r="C162" s="96" t="s">
        <v>2327</v>
      </c>
      <c r="D162" s="97" t="s">
        <v>2258</v>
      </c>
      <c r="E162" s="98" t="s">
        <v>2328</v>
      </c>
      <c r="F162" s="97" t="s">
        <v>2273</v>
      </c>
      <c r="G162" s="68"/>
      <c r="H162" s="99" t="s">
        <v>84</v>
      </c>
      <c r="I162" s="75"/>
      <c r="J162" s="75"/>
      <c r="K162" s="96" t="s">
        <v>58</v>
      </c>
      <c r="L162" s="68"/>
      <c r="M162" s="99" t="s">
        <v>891</v>
      </c>
      <c r="N162" s="100">
        <v>19.844999999999999</v>
      </c>
      <c r="O162" s="96" t="s">
        <v>34</v>
      </c>
      <c r="P162" s="96" t="s">
        <v>54</v>
      </c>
      <c r="Q162" s="96" t="s">
        <v>45</v>
      </c>
      <c r="R162" s="101">
        <v>29339.279999999999</v>
      </c>
      <c r="S162" s="102">
        <v>67.150000000000006</v>
      </c>
      <c r="T162" s="101">
        <f t="shared" si="6"/>
        <v>1970132.652</v>
      </c>
      <c r="U162" s="103">
        <v>0.02</v>
      </c>
      <c r="V162" s="101">
        <f t="shared" si="7"/>
        <v>39402.653039999997</v>
      </c>
      <c r="W162" s="104">
        <v>1.4999999999999999E-2</v>
      </c>
      <c r="X162" s="101">
        <f t="shared" si="8"/>
        <v>29551.98978</v>
      </c>
      <c r="Y162" s="96" t="s">
        <v>86</v>
      </c>
      <c r="Z162" s="96" t="s">
        <v>1294</v>
      </c>
    </row>
    <row r="163" spans="1:26" ht="18.75" customHeight="1" x14ac:dyDescent="0.2">
      <c r="A163" s="96">
        <v>161</v>
      </c>
      <c r="B163" s="96" t="s">
        <v>26</v>
      </c>
      <c r="C163" s="96" t="s">
        <v>2329</v>
      </c>
      <c r="D163" s="97" t="s">
        <v>2318</v>
      </c>
      <c r="E163" s="98" t="s">
        <v>2330</v>
      </c>
      <c r="F163" s="97" t="s">
        <v>2273</v>
      </c>
      <c r="G163" s="68"/>
      <c r="H163" s="99" t="s">
        <v>2140</v>
      </c>
      <c r="I163" s="75"/>
      <c r="J163" s="75"/>
      <c r="K163" s="96" t="s">
        <v>211</v>
      </c>
      <c r="L163" s="68"/>
      <c r="M163" s="99" t="s">
        <v>303</v>
      </c>
      <c r="N163" s="100">
        <v>19.82</v>
      </c>
      <c r="O163" s="96" t="s">
        <v>34</v>
      </c>
      <c r="P163" s="96" t="s">
        <v>54</v>
      </c>
      <c r="Q163" s="96" t="s">
        <v>45</v>
      </c>
      <c r="R163" s="101">
        <v>58052.5</v>
      </c>
      <c r="S163" s="102">
        <v>67.150000000000006</v>
      </c>
      <c r="T163" s="101">
        <f t="shared" si="6"/>
        <v>3898225.3750000005</v>
      </c>
      <c r="U163" s="103">
        <v>0.02</v>
      </c>
      <c r="V163" s="101">
        <f t="shared" si="7"/>
        <v>77964.507500000007</v>
      </c>
      <c r="W163" s="104">
        <v>1.4999999999999999E-2</v>
      </c>
      <c r="X163" s="101">
        <f t="shared" si="8"/>
        <v>58473.380625000005</v>
      </c>
      <c r="Y163" s="96" t="s">
        <v>1255</v>
      </c>
      <c r="Z163" s="96" t="s">
        <v>1222</v>
      </c>
    </row>
    <row r="164" spans="1:26" ht="18.75" customHeight="1" x14ac:dyDescent="0.2">
      <c r="A164" s="96">
        <v>162</v>
      </c>
      <c r="B164" s="96" t="s">
        <v>26</v>
      </c>
      <c r="C164" s="96" t="s">
        <v>2329</v>
      </c>
      <c r="D164" s="97" t="s">
        <v>2318</v>
      </c>
      <c r="E164" s="98" t="s">
        <v>2330</v>
      </c>
      <c r="F164" s="97" t="s">
        <v>2273</v>
      </c>
      <c r="G164" s="68"/>
      <c r="H164" s="99" t="s">
        <v>2140</v>
      </c>
      <c r="I164" s="75"/>
      <c r="J164" s="75"/>
      <c r="K164" s="96" t="s">
        <v>211</v>
      </c>
      <c r="L164" s="68"/>
      <c r="M164" s="99" t="s">
        <v>303</v>
      </c>
      <c r="N164" s="100">
        <v>19.53</v>
      </c>
      <c r="O164" s="96" t="s">
        <v>34</v>
      </c>
      <c r="P164" s="96" t="s">
        <v>54</v>
      </c>
      <c r="Q164" s="96" t="s">
        <v>45</v>
      </c>
      <c r="R164" s="101">
        <v>57201.63</v>
      </c>
      <c r="S164" s="102">
        <v>67.150000000000006</v>
      </c>
      <c r="T164" s="101">
        <f t="shared" si="6"/>
        <v>3841089.4545</v>
      </c>
      <c r="U164" s="103">
        <v>0.02</v>
      </c>
      <c r="V164" s="101">
        <f t="shared" si="7"/>
        <v>76821.789090000006</v>
      </c>
      <c r="W164" s="104">
        <v>1.4999999999999999E-2</v>
      </c>
      <c r="X164" s="101">
        <f t="shared" si="8"/>
        <v>57616.341817499997</v>
      </c>
      <c r="Y164" s="96" t="s">
        <v>1255</v>
      </c>
      <c r="Z164" s="96" t="s">
        <v>1222</v>
      </c>
    </row>
    <row r="165" spans="1:26" ht="18.75" customHeight="1" x14ac:dyDescent="0.2">
      <c r="A165" s="96">
        <v>163</v>
      </c>
      <c r="B165" s="96" t="s">
        <v>26</v>
      </c>
      <c r="C165" s="96" t="s">
        <v>2331</v>
      </c>
      <c r="D165" s="97" t="s">
        <v>2318</v>
      </c>
      <c r="E165" s="98" t="s">
        <v>2332</v>
      </c>
      <c r="F165" s="97" t="s">
        <v>2273</v>
      </c>
      <c r="G165" s="68"/>
      <c r="H165" s="99" t="s">
        <v>151</v>
      </c>
      <c r="I165" s="75"/>
      <c r="J165" s="75"/>
      <c r="K165" s="96" t="s">
        <v>58</v>
      </c>
      <c r="L165" s="68"/>
      <c r="M165" s="99" t="s">
        <v>59</v>
      </c>
      <c r="N165" s="100">
        <v>12</v>
      </c>
      <c r="O165" s="96" t="s">
        <v>34</v>
      </c>
      <c r="P165" s="96" t="s">
        <v>35</v>
      </c>
      <c r="Q165" s="96" t="s">
        <v>45</v>
      </c>
      <c r="R165" s="101">
        <v>16652.400000000001</v>
      </c>
      <c r="S165" s="102">
        <v>67.150000000000006</v>
      </c>
      <c r="T165" s="101">
        <f t="shared" si="6"/>
        <v>1118208.6600000001</v>
      </c>
      <c r="U165" s="103">
        <v>0.02</v>
      </c>
      <c r="V165" s="101">
        <f t="shared" si="7"/>
        <v>22364.173200000005</v>
      </c>
      <c r="W165" s="104">
        <v>1.4999999999999999E-2</v>
      </c>
      <c r="X165" s="101">
        <f t="shared" si="8"/>
        <v>16773.1299</v>
      </c>
      <c r="Y165" s="96" t="s">
        <v>1595</v>
      </c>
      <c r="Z165" s="96" t="s">
        <v>1222</v>
      </c>
    </row>
    <row r="166" spans="1:26" ht="18.75" customHeight="1" x14ac:dyDescent="0.2">
      <c r="A166" s="96">
        <v>164</v>
      </c>
      <c r="B166" s="96" t="s">
        <v>26</v>
      </c>
      <c r="C166" s="96" t="s">
        <v>2333</v>
      </c>
      <c r="D166" s="97" t="s">
        <v>2318</v>
      </c>
      <c r="E166" s="98" t="s">
        <v>2334</v>
      </c>
      <c r="F166" s="97" t="s">
        <v>2300</v>
      </c>
      <c r="G166" s="68"/>
      <c r="H166" s="99" t="s">
        <v>151</v>
      </c>
      <c r="I166" s="75"/>
      <c r="J166" s="75"/>
      <c r="K166" s="96" t="s">
        <v>58</v>
      </c>
      <c r="L166" s="68"/>
      <c r="M166" s="99" t="s">
        <v>59</v>
      </c>
      <c r="N166" s="100">
        <v>12</v>
      </c>
      <c r="O166" s="96" t="s">
        <v>34</v>
      </c>
      <c r="P166" s="96" t="s">
        <v>35</v>
      </c>
      <c r="Q166" s="96" t="s">
        <v>45</v>
      </c>
      <c r="R166" s="101">
        <v>16652.400000000001</v>
      </c>
      <c r="S166" s="102">
        <v>67.400000000000006</v>
      </c>
      <c r="T166" s="101">
        <f t="shared" si="6"/>
        <v>1122371.7600000002</v>
      </c>
      <c r="U166" s="103">
        <v>0.02</v>
      </c>
      <c r="V166" s="101">
        <f t="shared" si="7"/>
        <v>22447.435200000004</v>
      </c>
      <c r="W166" s="104">
        <v>1.4999999999999999E-2</v>
      </c>
      <c r="X166" s="101">
        <f t="shared" si="8"/>
        <v>16835.576400000002</v>
      </c>
      <c r="Y166" s="96" t="s">
        <v>1595</v>
      </c>
      <c r="Z166" s="96" t="s">
        <v>1222</v>
      </c>
    </row>
    <row r="167" spans="1:26" ht="18.75" customHeight="1" x14ac:dyDescent="0.2">
      <c r="A167" s="96">
        <v>165</v>
      </c>
      <c r="B167" s="96" t="s">
        <v>26</v>
      </c>
      <c r="C167" s="96" t="s">
        <v>2333</v>
      </c>
      <c r="D167" s="97" t="s">
        <v>2318</v>
      </c>
      <c r="E167" s="98" t="s">
        <v>2334</v>
      </c>
      <c r="F167" s="97" t="s">
        <v>2300</v>
      </c>
      <c r="G167" s="68"/>
      <c r="H167" s="99" t="s">
        <v>151</v>
      </c>
      <c r="I167" s="75"/>
      <c r="J167" s="75"/>
      <c r="K167" s="96" t="s">
        <v>58</v>
      </c>
      <c r="L167" s="68"/>
      <c r="M167" s="99" t="s">
        <v>59</v>
      </c>
      <c r="N167" s="100">
        <v>12</v>
      </c>
      <c r="O167" s="96" t="s">
        <v>34</v>
      </c>
      <c r="P167" s="96" t="s">
        <v>35</v>
      </c>
      <c r="Q167" s="96" t="s">
        <v>45</v>
      </c>
      <c r="R167" s="101">
        <v>16652.400000000001</v>
      </c>
      <c r="S167" s="102">
        <v>67.400000000000006</v>
      </c>
      <c r="T167" s="101">
        <f t="shared" si="6"/>
        <v>1122371.7600000002</v>
      </c>
      <c r="U167" s="103">
        <v>0.02</v>
      </c>
      <c r="V167" s="101">
        <f t="shared" si="7"/>
        <v>22447.435200000004</v>
      </c>
      <c r="W167" s="104">
        <v>1.4999999999999999E-2</v>
      </c>
      <c r="X167" s="101">
        <f t="shared" si="8"/>
        <v>16835.576400000002</v>
      </c>
      <c r="Y167" s="96" t="s">
        <v>1595</v>
      </c>
      <c r="Z167" s="96" t="s">
        <v>1222</v>
      </c>
    </row>
    <row r="168" spans="1:26" ht="18.75" customHeight="1" x14ac:dyDescent="0.2">
      <c r="A168" s="96">
        <v>166</v>
      </c>
      <c r="B168" s="96" t="s">
        <v>26</v>
      </c>
      <c r="C168" s="96" t="s">
        <v>2335</v>
      </c>
      <c r="D168" s="97" t="s">
        <v>2336</v>
      </c>
      <c r="E168" s="98" t="s">
        <v>2337</v>
      </c>
      <c r="F168" s="97" t="s">
        <v>2300</v>
      </c>
      <c r="G168" s="68"/>
      <c r="H168" s="99" t="s">
        <v>2338</v>
      </c>
      <c r="I168" s="75"/>
      <c r="J168" s="75"/>
      <c r="K168" s="96" t="s">
        <v>120</v>
      </c>
      <c r="L168" s="68"/>
      <c r="M168" s="99" t="s">
        <v>121</v>
      </c>
      <c r="N168" s="100">
        <v>19.72</v>
      </c>
      <c r="O168" s="96" t="s">
        <v>34</v>
      </c>
      <c r="P168" s="96" t="s">
        <v>54</v>
      </c>
      <c r="Q168" s="96" t="s">
        <v>45</v>
      </c>
      <c r="R168" s="101">
        <v>60161.83</v>
      </c>
      <c r="S168" s="102">
        <v>67.400000000000006</v>
      </c>
      <c r="T168" s="101">
        <f t="shared" si="6"/>
        <v>4054907.3420000006</v>
      </c>
      <c r="U168" s="103">
        <v>0.02</v>
      </c>
      <c r="V168" s="101">
        <f t="shared" si="7"/>
        <v>81098.146840000016</v>
      </c>
      <c r="W168" s="104">
        <v>1.4999999999999999E-2</v>
      </c>
      <c r="X168" s="101">
        <f t="shared" si="8"/>
        <v>60823.610130000008</v>
      </c>
      <c r="Y168" s="96" t="s">
        <v>991</v>
      </c>
      <c r="Z168" s="96" t="s">
        <v>1294</v>
      </c>
    </row>
    <row r="169" spans="1:26" ht="18.75" customHeight="1" x14ac:dyDescent="0.2">
      <c r="A169" s="96">
        <v>167</v>
      </c>
      <c r="B169" s="96" t="s">
        <v>26</v>
      </c>
      <c r="C169" s="96" t="s">
        <v>2335</v>
      </c>
      <c r="D169" s="97" t="s">
        <v>2336</v>
      </c>
      <c r="E169" s="98" t="s">
        <v>2337</v>
      </c>
      <c r="F169" s="97" t="s">
        <v>2300</v>
      </c>
      <c r="G169" s="68"/>
      <c r="H169" s="99" t="s">
        <v>2338</v>
      </c>
      <c r="I169" s="75"/>
      <c r="J169" s="75"/>
      <c r="K169" s="96" t="s">
        <v>120</v>
      </c>
      <c r="L169" s="68"/>
      <c r="M169" s="99" t="s">
        <v>121</v>
      </c>
      <c r="N169" s="100">
        <v>19.920000000000002</v>
      </c>
      <c r="O169" s="96" t="s">
        <v>34</v>
      </c>
      <c r="P169" s="96" t="s">
        <v>54</v>
      </c>
      <c r="Q169" s="96" t="s">
        <v>45</v>
      </c>
      <c r="R169" s="101">
        <v>60781.62</v>
      </c>
      <c r="S169" s="102">
        <v>67.400000000000006</v>
      </c>
      <c r="T169" s="101">
        <f t="shared" si="6"/>
        <v>4096681.1880000005</v>
      </c>
      <c r="U169" s="103">
        <v>0.02</v>
      </c>
      <c r="V169" s="101">
        <f t="shared" si="7"/>
        <v>81933.623760000017</v>
      </c>
      <c r="W169" s="104">
        <v>1.4999999999999999E-2</v>
      </c>
      <c r="X169" s="101">
        <f t="shared" si="8"/>
        <v>61450.217820000005</v>
      </c>
      <c r="Y169" s="96" t="s">
        <v>991</v>
      </c>
      <c r="Z169" s="96" t="s">
        <v>1294</v>
      </c>
    </row>
    <row r="170" spans="1:26" ht="18.75" customHeight="1" x14ac:dyDescent="0.2">
      <c r="A170" s="96">
        <v>168</v>
      </c>
      <c r="B170" s="96" t="s">
        <v>26</v>
      </c>
      <c r="C170" s="96" t="s">
        <v>2339</v>
      </c>
      <c r="D170" s="97" t="s">
        <v>2340</v>
      </c>
      <c r="E170" s="98" t="s">
        <v>2341</v>
      </c>
      <c r="F170" s="97" t="s">
        <v>2300</v>
      </c>
      <c r="G170" s="68"/>
      <c r="H170" s="99" t="s">
        <v>209</v>
      </c>
      <c r="I170" s="75"/>
      <c r="J170" s="75"/>
      <c r="K170" s="96" t="s">
        <v>141</v>
      </c>
      <c r="L170" s="68"/>
      <c r="M170" s="99" t="s">
        <v>1870</v>
      </c>
      <c r="N170" s="100">
        <v>14.4</v>
      </c>
      <c r="O170" s="96" t="s">
        <v>34</v>
      </c>
      <c r="P170" s="96" t="s">
        <v>54</v>
      </c>
      <c r="Q170" s="96" t="s">
        <v>45</v>
      </c>
      <c r="R170" s="101">
        <v>27150.97</v>
      </c>
      <c r="S170" s="102">
        <v>67.400000000000006</v>
      </c>
      <c r="T170" s="101">
        <f t="shared" si="6"/>
        <v>1829975.3780000003</v>
      </c>
      <c r="U170" s="103">
        <v>0.02</v>
      </c>
      <c r="V170" s="101">
        <f t="shared" si="7"/>
        <v>36599.507560000005</v>
      </c>
      <c r="W170" s="104">
        <v>1.4999999999999999E-2</v>
      </c>
      <c r="X170" s="101">
        <f t="shared" si="8"/>
        <v>27449.630670000002</v>
      </c>
      <c r="Y170" s="96" t="s">
        <v>1065</v>
      </c>
      <c r="Z170" s="96" t="s">
        <v>1222</v>
      </c>
    </row>
    <row r="171" spans="1:26" ht="18.75" customHeight="1" x14ac:dyDescent="0.2">
      <c r="A171" s="96">
        <v>169</v>
      </c>
      <c r="B171" s="96" t="s">
        <v>26</v>
      </c>
      <c r="C171" s="96" t="s">
        <v>2339</v>
      </c>
      <c r="D171" s="97" t="s">
        <v>2340</v>
      </c>
      <c r="E171" s="98" t="s">
        <v>2341</v>
      </c>
      <c r="F171" s="97" t="s">
        <v>2300</v>
      </c>
      <c r="G171" s="68"/>
      <c r="H171" s="99" t="s">
        <v>209</v>
      </c>
      <c r="I171" s="75"/>
      <c r="J171" s="75"/>
      <c r="K171" s="96" t="s">
        <v>141</v>
      </c>
      <c r="L171" s="68"/>
      <c r="M171" s="99" t="s">
        <v>1870</v>
      </c>
      <c r="N171" s="100">
        <v>14.4</v>
      </c>
      <c r="O171" s="96" t="s">
        <v>34</v>
      </c>
      <c r="P171" s="96" t="s">
        <v>54</v>
      </c>
      <c r="Q171" s="96" t="s">
        <v>45</v>
      </c>
      <c r="R171" s="101">
        <v>27150.97</v>
      </c>
      <c r="S171" s="102">
        <v>67.400000000000006</v>
      </c>
      <c r="T171" s="101">
        <f t="shared" si="6"/>
        <v>1829975.3780000003</v>
      </c>
      <c r="U171" s="103">
        <v>0.02</v>
      </c>
      <c r="V171" s="101">
        <f t="shared" si="7"/>
        <v>36599.507560000005</v>
      </c>
      <c r="W171" s="104">
        <v>1.4999999999999999E-2</v>
      </c>
      <c r="X171" s="101">
        <f t="shared" si="8"/>
        <v>27449.630670000002</v>
      </c>
      <c r="Y171" s="96" t="s">
        <v>1065</v>
      </c>
      <c r="Z171" s="96" t="s">
        <v>1222</v>
      </c>
    </row>
    <row r="172" spans="1:26" ht="18.75" customHeight="1" x14ac:dyDescent="0.2">
      <c r="A172" s="96">
        <v>170</v>
      </c>
      <c r="B172" s="96" t="s">
        <v>26</v>
      </c>
      <c r="C172" s="96" t="s">
        <v>2339</v>
      </c>
      <c r="D172" s="97" t="s">
        <v>2340</v>
      </c>
      <c r="E172" s="98" t="s">
        <v>2341</v>
      </c>
      <c r="F172" s="97" t="s">
        <v>2300</v>
      </c>
      <c r="G172" s="68"/>
      <c r="H172" s="99" t="s">
        <v>209</v>
      </c>
      <c r="I172" s="75"/>
      <c r="J172" s="75"/>
      <c r="K172" s="96" t="s">
        <v>141</v>
      </c>
      <c r="L172" s="68"/>
      <c r="M172" s="99" t="s">
        <v>1870</v>
      </c>
      <c r="N172" s="100">
        <v>14.4</v>
      </c>
      <c r="O172" s="96" t="s">
        <v>34</v>
      </c>
      <c r="P172" s="96" t="s">
        <v>54</v>
      </c>
      <c r="Q172" s="96" t="s">
        <v>45</v>
      </c>
      <c r="R172" s="101">
        <v>27150.97</v>
      </c>
      <c r="S172" s="102">
        <v>67.400000000000006</v>
      </c>
      <c r="T172" s="101">
        <f t="shared" si="6"/>
        <v>1829975.3780000003</v>
      </c>
      <c r="U172" s="103">
        <v>0.02</v>
      </c>
      <c r="V172" s="101">
        <f t="shared" si="7"/>
        <v>36599.507560000005</v>
      </c>
      <c r="W172" s="104">
        <v>1.4999999999999999E-2</v>
      </c>
      <c r="X172" s="101">
        <f t="shared" si="8"/>
        <v>27449.630670000002</v>
      </c>
      <c r="Y172" s="96" t="s">
        <v>1065</v>
      </c>
      <c r="Z172" s="96" t="s">
        <v>1222</v>
      </c>
    </row>
    <row r="173" spans="1:26" ht="18.75" customHeight="1" x14ac:dyDescent="0.2">
      <c r="A173" s="96">
        <v>171</v>
      </c>
      <c r="B173" s="96" t="s">
        <v>26</v>
      </c>
      <c r="C173" s="96" t="s">
        <v>2339</v>
      </c>
      <c r="D173" s="97" t="s">
        <v>2340</v>
      </c>
      <c r="E173" s="98" t="s">
        <v>2341</v>
      </c>
      <c r="F173" s="97" t="s">
        <v>2300</v>
      </c>
      <c r="G173" s="68"/>
      <c r="H173" s="99" t="s">
        <v>209</v>
      </c>
      <c r="I173" s="75"/>
      <c r="J173" s="75"/>
      <c r="K173" s="96" t="s">
        <v>141</v>
      </c>
      <c r="L173" s="68"/>
      <c r="M173" s="99" t="s">
        <v>1870</v>
      </c>
      <c r="N173" s="100">
        <v>14.4</v>
      </c>
      <c r="O173" s="96" t="s">
        <v>34</v>
      </c>
      <c r="P173" s="96" t="s">
        <v>54</v>
      </c>
      <c r="Q173" s="96" t="s">
        <v>45</v>
      </c>
      <c r="R173" s="101">
        <v>27150.97</v>
      </c>
      <c r="S173" s="102">
        <v>67.400000000000006</v>
      </c>
      <c r="T173" s="101">
        <f t="shared" si="6"/>
        <v>1829975.3780000003</v>
      </c>
      <c r="U173" s="103">
        <v>0.02</v>
      </c>
      <c r="V173" s="101">
        <f t="shared" si="7"/>
        <v>36599.507560000005</v>
      </c>
      <c r="W173" s="104">
        <v>1.4999999999999999E-2</v>
      </c>
      <c r="X173" s="101">
        <f t="shared" si="8"/>
        <v>27449.630670000002</v>
      </c>
      <c r="Y173" s="96" t="s">
        <v>1065</v>
      </c>
      <c r="Z173" s="96" t="s">
        <v>1222</v>
      </c>
    </row>
    <row r="174" spans="1:26" ht="18.75" customHeight="1" x14ac:dyDescent="0.2">
      <c r="A174" s="96">
        <v>172</v>
      </c>
      <c r="B174" s="96" t="s">
        <v>26</v>
      </c>
      <c r="C174" s="96" t="s">
        <v>2339</v>
      </c>
      <c r="D174" s="97" t="s">
        <v>2340</v>
      </c>
      <c r="E174" s="98" t="s">
        <v>2341</v>
      </c>
      <c r="F174" s="97" t="s">
        <v>2300</v>
      </c>
      <c r="G174" s="68"/>
      <c r="H174" s="99" t="s">
        <v>209</v>
      </c>
      <c r="I174" s="75"/>
      <c r="J174" s="75"/>
      <c r="K174" s="96" t="s">
        <v>141</v>
      </c>
      <c r="L174" s="68"/>
      <c r="M174" s="99" t="s">
        <v>1870</v>
      </c>
      <c r="N174" s="100">
        <v>14.4</v>
      </c>
      <c r="O174" s="96" t="s">
        <v>34</v>
      </c>
      <c r="P174" s="96" t="s">
        <v>54</v>
      </c>
      <c r="Q174" s="96" t="s">
        <v>45</v>
      </c>
      <c r="R174" s="101">
        <v>27150.97</v>
      </c>
      <c r="S174" s="102">
        <v>67.400000000000006</v>
      </c>
      <c r="T174" s="101">
        <f t="shared" si="6"/>
        <v>1829975.3780000003</v>
      </c>
      <c r="U174" s="103">
        <v>0.02</v>
      </c>
      <c r="V174" s="101">
        <f t="shared" si="7"/>
        <v>36599.507560000005</v>
      </c>
      <c r="W174" s="104">
        <v>1.4999999999999999E-2</v>
      </c>
      <c r="X174" s="101">
        <f t="shared" si="8"/>
        <v>27449.630670000002</v>
      </c>
      <c r="Y174" s="96" t="s">
        <v>1065</v>
      </c>
      <c r="Z174" s="96" t="s">
        <v>1222</v>
      </c>
    </row>
    <row r="175" spans="1:26" ht="18.75" customHeight="1" x14ac:dyDescent="0.2">
      <c r="A175" s="96">
        <v>173</v>
      </c>
      <c r="B175" s="96" t="s">
        <v>26</v>
      </c>
      <c r="C175" s="96" t="s">
        <v>2342</v>
      </c>
      <c r="D175" s="97" t="s">
        <v>2340</v>
      </c>
      <c r="E175" s="98" t="s">
        <v>2343</v>
      </c>
      <c r="F175" s="97" t="s">
        <v>2220</v>
      </c>
      <c r="G175" s="68"/>
      <c r="H175" s="99" t="s">
        <v>209</v>
      </c>
      <c r="I175" s="75"/>
      <c r="J175" s="75"/>
      <c r="K175" s="96" t="s">
        <v>141</v>
      </c>
      <c r="L175" s="68"/>
      <c r="M175" s="99" t="s">
        <v>1870</v>
      </c>
      <c r="N175" s="100">
        <v>10.26</v>
      </c>
      <c r="O175" s="96" t="s">
        <v>34</v>
      </c>
      <c r="P175" s="96" t="s">
        <v>54</v>
      </c>
      <c r="Q175" s="96" t="s">
        <v>45</v>
      </c>
      <c r="R175" s="101">
        <v>19287.57</v>
      </c>
      <c r="S175" s="102">
        <v>67.400000000000006</v>
      </c>
      <c r="T175" s="101">
        <f t="shared" si="6"/>
        <v>1299982.2180000001</v>
      </c>
      <c r="U175" s="103">
        <v>0.02</v>
      </c>
      <c r="V175" s="101">
        <f t="shared" si="7"/>
        <v>25999.644360000002</v>
      </c>
      <c r="W175" s="104">
        <v>1.4999999999999999E-2</v>
      </c>
      <c r="X175" s="101">
        <f>T175*W175</f>
        <v>19499.733270000001</v>
      </c>
      <c r="Y175" s="96" t="s">
        <v>1065</v>
      </c>
      <c r="Z175" s="96" t="s">
        <v>1222</v>
      </c>
    </row>
    <row r="176" spans="1:26" ht="18.75" customHeight="1" x14ac:dyDescent="0.2">
      <c r="A176" s="96">
        <v>174</v>
      </c>
      <c r="B176" s="96" t="s">
        <v>26</v>
      </c>
      <c r="C176" s="96" t="s">
        <v>2344</v>
      </c>
      <c r="D176" s="97" t="s">
        <v>2345</v>
      </c>
      <c r="E176" s="98" t="s">
        <v>2346</v>
      </c>
      <c r="F176" s="97" t="s">
        <v>2220</v>
      </c>
      <c r="G176" s="68"/>
      <c r="H176" s="99" t="s">
        <v>84</v>
      </c>
      <c r="I176" s="75"/>
      <c r="J176" s="75"/>
      <c r="K176" s="96" t="s">
        <v>58</v>
      </c>
      <c r="L176" s="68"/>
      <c r="M176" s="99" t="s">
        <v>1332</v>
      </c>
      <c r="N176" s="100">
        <v>19.844999999999999</v>
      </c>
      <c r="O176" s="96" t="s">
        <v>34</v>
      </c>
      <c r="P176" s="96" t="s">
        <v>54</v>
      </c>
      <c r="Q176" s="96" t="s">
        <v>45</v>
      </c>
      <c r="R176" s="101">
        <v>24519.97</v>
      </c>
      <c r="S176" s="102">
        <v>67.400000000000006</v>
      </c>
      <c r="T176" s="101">
        <f t="shared" si="6"/>
        <v>1652645.9780000001</v>
      </c>
      <c r="U176" s="103">
        <v>0.02</v>
      </c>
      <c r="V176" s="101">
        <f t="shared" si="7"/>
        <v>33052.919560000002</v>
      </c>
      <c r="W176" s="104">
        <v>1.4999999999999999E-2</v>
      </c>
      <c r="X176" s="101">
        <f t="shared" si="8"/>
        <v>24789.68967</v>
      </c>
      <c r="Y176" s="96" t="s">
        <v>86</v>
      </c>
      <c r="Z176" s="96" t="s">
        <v>1294</v>
      </c>
    </row>
    <row r="177" spans="1:26" ht="18.75" customHeight="1" x14ac:dyDescent="0.2">
      <c r="A177" s="96">
        <v>175</v>
      </c>
      <c r="B177" s="96" t="s">
        <v>26</v>
      </c>
      <c r="C177" s="96" t="s">
        <v>2347</v>
      </c>
      <c r="D177" s="97" t="s">
        <v>2345</v>
      </c>
      <c r="E177" s="98" t="s">
        <v>2348</v>
      </c>
      <c r="F177" s="97" t="s">
        <v>2220</v>
      </c>
      <c r="G177" s="68"/>
      <c r="H177" s="99" t="s">
        <v>84</v>
      </c>
      <c r="I177" s="75"/>
      <c r="J177" s="75"/>
      <c r="K177" s="96" t="s">
        <v>58</v>
      </c>
      <c r="L177" s="68"/>
      <c r="M177" s="99" t="s">
        <v>894</v>
      </c>
      <c r="N177" s="100">
        <v>14.742000000000001</v>
      </c>
      <c r="O177" s="96" t="s">
        <v>34</v>
      </c>
      <c r="P177" s="96" t="s">
        <v>54</v>
      </c>
      <c r="Q177" s="96" t="s">
        <v>45</v>
      </c>
      <c r="R177" s="101">
        <v>21176.91</v>
      </c>
      <c r="S177" s="102">
        <v>67.400000000000006</v>
      </c>
      <c r="T177" s="101">
        <f t="shared" si="6"/>
        <v>1427323.7340000002</v>
      </c>
      <c r="U177" s="103">
        <v>0.02</v>
      </c>
      <c r="V177" s="101">
        <f t="shared" si="7"/>
        <v>28546.474680000003</v>
      </c>
      <c r="W177" s="104">
        <v>1.4999999999999999E-2</v>
      </c>
      <c r="X177" s="101">
        <f t="shared" si="8"/>
        <v>21409.856010000003</v>
      </c>
      <c r="Y177" s="96" t="s">
        <v>86</v>
      </c>
      <c r="Z177" s="96" t="s">
        <v>1294</v>
      </c>
    </row>
    <row r="178" spans="1:26" ht="18.75" customHeight="1" x14ac:dyDescent="0.2">
      <c r="A178" s="96">
        <v>176</v>
      </c>
      <c r="B178" s="96" t="s">
        <v>26</v>
      </c>
      <c r="C178" s="96" t="s">
        <v>2347</v>
      </c>
      <c r="D178" s="97" t="s">
        <v>2345</v>
      </c>
      <c r="E178" s="98" t="s">
        <v>2348</v>
      </c>
      <c r="F178" s="97" t="s">
        <v>2220</v>
      </c>
      <c r="G178" s="68"/>
      <c r="H178" s="99" t="s">
        <v>84</v>
      </c>
      <c r="I178" s="75"/>
      <c r="J178" s="75"/>
      <c r="K178" s="96" t="s">
        <v>58</v>
      </c>
      <c r="L178" s="68"/>
      <c r="M178" s="99" t="s">
        <v>894</v>
      </c>
      <c r="N178" s="100">
        <v>5.1020000000000003</v>
      </c>
      <c r="O178" s="96" t="s">
        <v>34</v>
      </c>
      <c r="P178" s="96" t="s">
        <v>54</v>
      </c>
      <c r="Q178" s="96" t="s">
        <v>45</v>
      </c>
      <c r="R178" s="101">
        <v>7329.04</v>
      </c>
      <c r="S178" s="102">
        <v>67.400000000000006</v>
      </c>
      <c r="T178" s="101">
        <f t="shared" si="6"/>
        <v>493977.29600000003</v>
      </c>
      <c r="U178" s="103">
        <v>0.02</v>
      </c>
      <c r="V178" s="101">
        <f t="shared" si="7"/>
        <v>9879.5459200000005</v>
      </c>
      <c r="W178" s="104">
        <v>1.4999999999999999E-2</v>
      </c>
      <c r="X178" s="101">
        <f t="shared" si="8"/>
        <v>7409.6594400000004</v>
      </c>
      <c r="Y178" s="96" t="s">
        <v>86</v>
      </c>
      <c r="Z178" s="96" t="s">
        <v>1294</v>
      </c>
    </row>
    <row r="179" spans="1:26" ht="18.75" customHeight="1" x14ac:dyDescent="0.2">
      <c r="A179" s="96">
        <v>177</v>
      </c>
      <c r="B179" s="96" t="s">
        <v>26</v>
      </c>
      <c r="C179" s="96" t="s">
        <v>2349</v>
      </c>
      <c r="D179" s="97" t="s">
        <v>2345</v>
      </c>
      <c r="E179" s="98" t="s">
        <v>2350</v>
      </c>
      <c r="F179" s="97" t="s">
        <v>2220</v>
      </c>
      <c r="G179" s="68"/>
      <c r="H179" s="99" t="s">
        <v>84</v>
      </c>
      <c r="I179" s="75"/>
      <c r="J179" s="75"/>
      <c r="K179" s="96" t="s">
        <v>58</v>
      </c>
      <c r="L179" s="68"/>
      <c r="M179" s="99" t="s">
        <v>894</v>
      </c>
      <c r="N179" s="100">
        <v>19.844999999999999</v>
      </c>
      <c r="O179" s="96" t="s">
        <v>34</v>
      </c>
      <c r="P179" s="96" t="s">
        <v>54</v>
      </c>
      <c r="Q179" s="96" t="s">
        <v>45</v>
      </c>
      <c r="R179" s="101">
        <v>27771.86</v>
      </c>
      <c r="S179" s="102">
        <v>67.400000000000006</v>
      </c>
      <c r="T179" s="101">
        <f t="shared" si="6"/>
        <v>1871823.3640000003</v>
      </c>
      <c r="U179" s="103">
        <v>0.02</v>
      </c>
      <c r="V179" s="101">
        <f t="shared" si="7"/>
        <v>37436.467280000004</v>
      </c>
      <c r="W179" s="104">
        <v>1.4999999999999999E-2</v>
      </c>
      <c r="X179" s="101">
        <f t="shared" si="8"/>
        <v>28077.350460000005</v>
      </c>
      <c r="Y179" s="96" t="s">
        <v>86</v>
      </c>
      <c r="Z179" s="96" t="s">
        <v>1294</v>
      </c>
    </row>
    <row r="180" spans="1:26" ht="18.75" customHeight="1" x14ac:dyDescent="0.2">
      <c r="A180" s="96">
        <v>178</v>
      </c>
      <c r="B180" s="96" t="s">
        <v>26</v>
      </c>
      <c r="C180" s="96" t="s">
        <v>2349</v>
      </c>
      <c r="D180" s="97" t="s">
        <v>2345</v>
      </c>
      <c r="E180" s="98" t="s">
        <v>2350</v>
      </c>
      <c r="F180" s="97" t="s">
        <v>2220</v>
      </c>
      <c r="G180" s="68"/>
      <c r="H180" s="99" t="s">
        <v>84</v>
      </c>
      <c r="I180" s="75"/>
      <c r="J180" s="75"/>
      <c r="K180" s="96" t="s">
        <v>58</v>
      </c>
      <c r="L180" s="68"/>
      <c r="M180" s="99" t="s">
        <v>894</v>
      </c>
      <c r="N180" s="100">
        <v>19.844999999999999</v>
      </c>
      <c r="O180" s="96" t="s">
        <v>34</v>
      </c>
      <c r="P180" s="96" t="s">
        <v>54</v>
      </c>
      <c r="Q180" s="96" t="s">
        <v>45</v>
      </c>
      <c r="R180" s="101">
        <v>27771.86</v>
      </c>
      <c r="S180" s="102">
        <v>67.400000000000006</v>
      </c>
      <c r="T180" s="101">
        <f t="shared" si="6"/>
        <v>1871823.3640000003</v>
      </c>
      <c r="U180" s="103">
        <v>0.02</v>
      </c>
      <c r="V180" s="101">
        <f t="shared" si="7"/>
        <v>37436.467280000004</v>
      </c>
      <c r="W180" s="104">
        <v>1.4999999999999999E-2</v>
      </c>
      <c r="X180" s="101">
        <f t="shared" si="8"/>
        <v>28077.350460000005</v>
      </c>
      <c r="Y180" s="96" t="s">
        <v>86</v>
      </c>
      <c r="Z180" s="96" t="s">
        <v>1294</v>
      </c>
    </row>
    <row r="181" spans="1:26" ht="18.75" customHeight="1" x14ac:dyDescent="0.2">
      <c r="A181" s="96">
        <v>179</v>
      </c>
      <c r="B181" s="96" t="s">
        <v>26</v>
      </c>
      <c r="C181" s="96" t="s">
        <v>2351</v>
      </c>
      <c r="D181" s="97" t="s">
        <v>2318</v>
      </c>
      <c r="E181" s="98" t="s">
        <v>2352</v>
      </c>
      <c r="F181" s="97" t="s">
        <v>2300</v>
      </c>
      <c r="G181" s="68"/>
      <c r="H181" s="99" t="s">
        <v>29</v>
      </c>
      <c r="I181" s="75"/>
      <c r="J181" s="75"/>
      <c r="K181" s="96" t="s">
        <v>31</v>
      </c>
      <c r="L181" s="68"/>
      <c r="M181" s="99" t="s">
        <v>33</v>
      </c>
      <c r="N181" s="100">
        <v>18.66</v>
      </c>
      <c r="O181" s="96" t="s">
        <v>34</v>
      </c>
      <c r="P181" s="96" t="s">
        <v>35</v>
      </c>
      <c r="Q181" s="96" t="s">
        <v>36</v>
      </c>
      <c r="R181" s="101">
        <v>2698519.6</v>
      </c>
      <c r="S181" s="102">
        <v>1</v>
      </c>
      <c r="T181" s="101">
        <f t="shared" si="6"/>
        <v>2698519.6</v>
      </c>
      <c r="U181" s="103">
        <v>0.02</v>
      </c>
      <c r="V181" s="101">
        <f t="shared" si="7"/>
        <v>53970.392</v>
      </c>
      <c r="W181" s="104">
        <v>1.4999999999999999E-2</v>
      </c>
      <c r="X181" s="101">
        <f t="shared" si="8"/>
        <v>40477.794000000002</v>
      </c>
      <c r="Y181" s="96" t="s">
        <v>1108</v>
      </c>
      <c r="Z181" s="96" t="s">
        <v>1222</v>
      </c>
    </row>
    <row r="182" spans="1:26" ht="18.75" customHeight="1" x14ac:dyDescent="0.2">
      <c r="A182" s="96">
        <v>180</v>
      </c>
      <c r="B182" s="96" t="s">
        <v>26</v>
      </c>
      <c r="C182" s="96" t="s">
        <v>2351</v>
      </c>
      <c r="D182" s="97" t="s">
        <v>2318</v>
      </c>
      <c r="E182" s="98" t="s">
        <v>2352</v>
      </c>
      <c r="F182" s="97" t="s">
        <v>2300</v>
      </c>
      <c r="G182" s="68"/>
      <c r="H182" s="99" t="s">
        <v>29</v>
      </c>
      <c r="I182" s="75"/>
      <c r="J182" s="75"/>
      <c r="K182" s="96" t="s">
        <v>31</v>
      </c>
      <c r="L182" s="68"/>
      <c r="M182" s="99" t="s">
        <v>33</v>
      </c>
      <c r="N182" s="100">
        <v>18.809999999999999</v>
      </c>
      <c r="O182" s="96" t="s">
        <v>34</v>
      </c>
      <c r="P182" s="96" t="s">
        <v>35</v>
      </c>
      <c r="Q182" s="96" t="s">
        <v>36</v>
      </c>
      <c r="R182" s="101">
        <v>2720428.6</v>
      </c>
      <c r="S182" s="102">
        <v>1</v>
      </c>
      <c r="T182" s="101">
        <f t="shared" si="6"/>
        <v>2720428.6</v>
      </c>
      <c r="U182" s="103">
        <v>0.02</v>
      </c>
      <c r="V182" s="101">
        <f t="shared" si="7"/>
        <v>54408.572</v>
      </c>
      <c r="W182" s="104">
        <v>1.4999999999999999E-2</v>
      </c>
      <c r="X182" s="101">
        <f t="shared" si="8"/>
        <v>40806.428999999996</v>
      </c>
      <c r="Y182" s="96" t="s">
        <v>1108</v>
      </c>
      <c r="Z182" s="96" t="s">
        <v>1222</v>
      </c>
    </row>
    <row r="183" spans="1:26" ht="18.75" customHeight="1" x14ac:dyDescent="0.2">
      <c r="A183" s="96">
        <v>181</v>
      </c>
      <c r="B183" s="96" t="s">
        <v>26</v>
      </c>
      <c r="C183" s="96" t="s">
        <v>2351</v>
      </c>
      <c r="D183" s="97" t="s">
        <v>2318</v>
      </c>
      <c r="E183" s="98" t="s">
        <v>2352</v>
      </c>
      <c r="F183" s="97" t="s">
        <v>2300</v>
      </c>
      <c r="G183" s="68"/>
      <c r="H183" s="99" t="s">
        <v>29</v>
      </c>
      <c r="I183" s="75"/>
      <c r="J183" s="75"/>
      <c r="K183" s="96" t="s">
        <v>31</v>
      </c>
      <c r="L183" s="68"/>
      <c r="M183" s="99" t="s">
        <v>33</v>
      </c>
      <c r="N183" s="100">
        <v>18.899999999999999</v>
      </c>
      <c r="O183" s="96" t="s">
        <v>34</v>
      </c>
      <c r="P183" s="96" t="s">
        <v>35</v>
      </c>
      <c r="Q183" s="96" t="s">
        <v>36</v>
      </c>
      <c r="R183" s="101">
        <v>2733574</v>
      </c>
      <c r="S183" s="102">
        <v>1</v>
      </c>
      <c r="T183" s="101">
        <f t="shared" si="6"/>
        <v>2733574</v>
      </c>
      <c r="U183" s="103">
        <v>0.02</v>
      </c>
      <c r="V183" s="101">
        <f t="shared" si="7"/>
        <v>54671.48</v>
      </c>
      <c r="W183" s="104">
        <v>1.4999999999999999E-2</v>
      </c>
      <c r="X183" s="101">
        <f t="shared" si="8"/>
        <v>41003.61</v>
      </c>
      <c r="Y183" s="96" t="s">
        <v>1108</v>
      </c>
      <c r="Z183" s="96" t="s">
        <v>1222</v>
      </c>
    </row>
    <row r="184" spans="1:26" ht="18.75" customHeight="1" x14ac:dyDescent="0.2">
      <c r="A184" s="96">
        <v>182</v>
      </c>
      <c r="B184" s="96" t="s">
        <v>26</v>
      </c>
      <c r="C184" s="96" t="s">
        <v>2351</v>
      </c>
      <c r="D184" s="97" t="s">
        <v>2318</v>
      </c>
      <c r="E184" s="98" t="s">
        <v>2352</v>
      </c>
      <c r="F184" s="97" t="s">
        <v>2300</v>
      </c>
      <c r="G184" s="68"/>
      <c r="H184" s="99" t="s">
        <v>29</v>
      </c>
      <c r="I184" s="75"/>
      <c r="J184" s="75"/>
      <c r="K184" s="96" t="s">
        <v>31</v>
      </c>
      <c r="L184" s="68"/>
      <c r="M184" s="99" t="s">
        <v>33</v>
      </c>
      <c r="N184" s="100">
        <v>18.86</v>
      </c>
      <c r="O184" s="96" t="s">
        <v>34</v>
      </c>
      <c r="P184" s="96" t="s">
        <v>35</v>
      </c>
      <c r="Q184" s="96" t="s">
        <v>36</v>
      </c>
      <c r="R184" s="101">
        <v>2727731.6</v>
      </c>
      <c r="S184" s="102">
        <v>1</v>
      </c>
      <c r="T184" s="101">
        <f t="shared" si="6"/>
        <v>2727731.6</v>
      </c>
      <c r="U184" s="103">
        <v>0.02</v>
      </c>
      <c r="V184" s="101">
        <f t="shared" si="7"/>
        <v>54554.632000000005</v>
      </c>
      <c r="W184" s="104">
        <v>1.4999999999999999E-2</v>
      </c>
      <c r="X184" s="101">
        <f t="shared" si="8"/>
        <v>40915.974000000002</v>
      </c>
      <c r="Y184" s="96" t="s">
        <v>1108</v>
      </c>
      <c r="Z184" s="96" t="s">
        <v>1222</v>
      </c>
    </row>
    <row r="185" spans="1:26" ht="18.75" customHeight="1" x14ac:dyDescent="0.2">
      <c r="A185" s="96">
        <v>183</v>
      </c>
      <c r="B185" s="96" t="s">
        <v>26</v>
      </c>
      <c r="C185" s="96" t="s">
        <v>2351</v>
      </c>
      <c r="D185" s="97" t="s">
        <v>2318</v>
      </c>
      <c r="E185" s="98" t="s">
        <v>2352</v>
      </c>
      <c r="F185" s="97" t="s">
        <v>2300</v>
      </c>
      <c r="G185" s="68"/>
      <c r="H185" s="99" t="s">
        <v>29</v>
      </c>
      <c r="I185" s="75"/>
      <c r="J185" s="75"/>
      <c r="K185" s="96" t="s">
        <v>31</v>
      </c>
      <c r="L185" s="68"/>
      <c r="M185" s="99" t="s">
        <v>33</v>
      </c>
      <c r="N185" s="100">
        <v>18.440000000000001</v>
      </c>
      <c r="O185" s="96" t="s">
        <v>34</v>
      </c>
      <c r="P185" s="96" t="s">
        <v>35</v>
      </c>
      <c r="Q185" s="96" t="s">
        <v>36</v>
      </c>
      <c r="R185" s="101">
        <v>2666386.4</v>
      </c>
      <c r="S185" s="102">
        <v>1</v>
      </c>
      <c r="T185" s="101">
        <f t="shared" si="6"/>
        <v>2666386.4</v>
      </c>
      <c r="U185" s="103">
        <v>0.02</v>
      </c>
      <c r="V185" s="101">
        <f t="shared" si="7"/>
        <v>53327.728000000003</v>
      </c>
      <c r="W185" s="104">
        <v>1.4999999999999999E-2</v>
      </c>
      <c r="X185" s="101">
        <f t="shared" si="8"/>
        <v>39995.795999999995</v>
      </c>
      <c r="Y185" s="96" t="s">
        <v>1108</v>
      </c>
      <c r="Z185" s="96" t="s">
        <v>1222</v>
      </c>
    </row>
    <row r="186" spans="1:26" ht="18.75" customHeight="1" x14ac:dyDescent="0.2">
      <c r="A186" s="96">
        <v>184</v>
      </c>
      <c r="B186" s="96" t="s">
        <v>26</v>
      </c>
      <c r="C186" s="96" t="s">
        <v>2353</v>
      </c>
      <c r="D186" s="97" t="s">
        <v>2340</v>
      </c>
      <c r="E186" s="98" t="s">
        <v>2354</v>
      </c>
      <c r="F186" s="97" t="s">
        <v>2258</v>
      </c>
      <c r="G186" s="68"/>
      <c r="H186" s="99" t="s">
        <v>722</v>
      </c>
      <c r="I186" s="75"/>
      <c r="J186" s="75"/>
      <c r="K186" s="96" t="s">
        <v>31</v>
      </c>
      <c r="L186" s="68"/>
      <c r="M186" s="99" t="s">
        <v>44</v>
      </c>
      <c r="N186" s="100">
        <v>16</v>
      </c>
      <c r="O186" s="96" t="s">
        <v>34</v>
      </c>
      <c r="P186" s="96" t="s">
        <v>54</v>
      </c>
      <c r="Q186" s="96" t="s">
        <v>45</v>
      </c>
      <c r="R186" s="101">
        <v>21417.74</v>
      </c>
      <c r="S186" s="102">
        <v>67.400000000000006</v>
      </c>
      <c r="T186" s="101">
        <f t="shared" si="6"/>
        <v>1443555.6760000002</v>
      </c>
      <c r="U186" s="103">
        <v>0.02</v>
      </c>
      <c r="V186" s="101">
        <f t="shared" si="7"/>
        <v>28871.113520000006</v>
      </c>
      <c r="W186" s="104">
        <v>1.4999999999999999E-2</v>
      </c>
      <c r="X186" s="101">
        <f t="shared" si="8"/>
        <v>21653.335140000003</v>
      </c>
      <c r="Y186" s="96" t="s">
        <v>1086</v>
      </c>
      <c r="Z186" s="96" t="s">
        <v>1222</v>
      </c>
    </row>
    <row r="187" spans="1:26" ht="18.75" customHeight="1" x14ac:dyDescent="0.2">
      <c r="A187" s="96">
        <v>185</v>
      </c>
      <c r="B187" s="96" t="s">
        <v>26</v>
      </c>
      <c r="C187" s="96" t="s">
        <v>2355</v>
      </c>
      <c r="D187" s="97" t="s">
        <v>2340</v>
      </c>
      <c r="E187" s="98" t="s">
        <v>2356</v>
      </c>
      <c r="F187" s="97" t="s">
        <v>2258</v>
      </c>
      <c r="G187" s="68"/>
      <c r="H187" s="99" t="s">
        <v>722</v>
      </c>
      <c r="I187" s="75"/>
      <c r="J187" s="75"/>
      <c r="K187" s="96" t="s">
        <v>31</v>
      </c>
      <c r="L187" s="68"/>
      <c r="M187" s="99" t="s">
        <v>44</v>
      </c>
      <c r="N187" s="100">
        <v>16</v>
      </c>
      <c r="O187" s="96" t="s">
        <v>34</v>
      </c>
      <c r="P187" s="96" t="s">
        <v>54</v>
      </c>
      <c r="Q187" s="96" t="s">
        <v>45</v>
      </c>
      <c r="R187" s="101">
        <v>21097.85</v>
      </c>
      <c r="S187" s="102">
        <v>67.400000000000006</v>
      </c>
      <c r="T187" s="101">
        <f t="shared" si="6"/>
        <v>1421995.09</v>
      </c>
      <c r="U187" s="103">
        <v>0.02</v>
      </c>
      <c r="V187" s="101">
        <f t="shared" si="7"/>
        <v>28439.901800000003</v>
      </c>
      <c r="W187" s="104">
        <v>1.4999999999999999E-2</v>
      </c>
      <c r="X187" s="101">
        <f t="shared" si="8"/>
        <v>21329.926350000002</v>
      </c>
      <c r="Y187" s="96" t="s">
        <v>1086</v>
      </c>
      <c r="Z187" s="96" t="s">
        <v>1222</v>
      </c>
    </row>
    <row r="188" spans="1:26" ht="18.75" customHeight="1" x14ac:dyDescent="0.2">
      <c r="A188" s="96">
        <v>186</v>
      </c>
      <c r="B188" s="96" t="s">
        <v>26</v>
      </c>
      <c r="C188" s="96" t="s">
        <v>2357</v>
      </c>
      <c r="D188" s="97" t="s">
        <v>2318</v>
      </c>
      <c r="E188" s="98" t="s">
        <v>2358</v>
      </c>
      <c r="F188" s="97" t="s">
        <v>2300</v>
      </c>
      <c r="G188" s="68"/>
      <c r="H188" s="99" t="s">
        <v>196</v>
      </c>
      <c r="I188" s="75"/>
      <c r="J188" s="75"/>
      <c r="K188" s="96" t="s">
        <v>245</v>
      </c>
      <c r="L188" s="68"/>
      <c r="M188" s="99" t="s">
        <v>651</v>
      </c>
      <c r="N188" s="100">
        <v>19.93</v>
      </c>
      <c r="O188" s="96" t="s">
        <v>34</v>
      </c>
      <c r="P188" s="96" t="s">
        <v>54</v>
      </c>
      <c r="Q188" s="105" t="s">
        <v>45</v>
      </c>
      <c r="R188" s="101">
        <v>16186.82</v>
      </c>
      <c r="S188" s="102">
        <v>67.400000000000006</v>
      </c>
      <c r="T188" s="101">
        <f t="shared" si="6"/>
        <v>1090991.6680000001</v>
      </c>
      <c r="U188" s="103">
        <v>0.02</v>
      </c>
      <c r="V188" s="101">
        <f t="shared" si="7"/>
        <v>21819.833360000001</v>
      </c>
      <c r="W188" s="104">
        <v>1.4999999999999999E-2</v>
      </c>
      <c r="X188" s="101">
        <f t="shared" si="8"/>
        <v>16364.875019999999</v>
      </c>
      <c r="Y188" s="96" t="s">
        <v>1005</v>
      </c>
      <c r="Z188" s="96" t="s">
        <v>1222</v>
      </c>
    </row>
    <row r="189" spans="1:26" ht="18.75" customHeight="1" x14ac:dyDescent="0.2">
      <c r="A189" s="96">
        <v>187</v>
      </c>
      <c r="B189" s="96" t="s">
        <v>26</v>
      </c>
      <c r="C189" s="96" t="s">
        <v>2359</v>
      </c>
      <c r="D189" s="97" t="s">
        <v>2345</v>
      </c>
      <c r="E189" s="98" t="s">
        <v>2360</v>
      </c>
      <c r="F189" s="97" t="s">
        <v>2258</v>
      </c>
      <c r="G189" s="68"/>
      <c r="H189" s="99" t="s">
        <v>1299</v>
      </c>
      <c r="I189" s="75"/>
      <c r="J189" s="75"/>
      <c r="K189" s="96" t="s">
        <v>31</v>
      </c>
      <c r="L189" s="68"/>
      <c r="M189" s="99" t="s">
        <v>1300</v>
      </c>
      <c r="N189" s="100">
        <v>18.88</v>
      </c>
      <c r="O189" s="96" t="s">
        <v>34</v>
      </c>
      <c r="P189" s="96" t="s">
        <v>54</v>
      </c>
      <c r="Q189" s="105" t="s">
        <v>45</v>
      </c>
      <c r="R189" s="101">
        <v>47806.8</v>
      </c>
      <c r="S189" s="102">
        <v>67.400000000000006</v>
      </c>
      <c r="T189" s="101">
        <f>S189*R189</f>
        <v>3222178.3200000003</v>
      </c>
      <c r="U189" s="103">
        <v>0.02</v>
      </c>
      <c r="V189" s="101">
        <f t="shared" si="7"/>
        <v>64443.566400000011</v>
      </c>
      <c r="W189" s="104">
        <v>1.4999999999999999E-2</v>
      </c>
      <c r="X189" s="101">
        <f t="shared" si="8"/>
        <v>48332.674800000001</v>
      </c>
      <c r="Y189" s="96" t="s">
        <v>988</v>
      </c>
      <c r="Z189" s="96" t="s">
        <v>1222</v>
      </c>
    </row>
    <row r="190" spans="1:26" ht="18.75" customHeight="1" x14ac:dyDescent="0.2">
      <c r="A190" s="96">
        <v>188</v>
      </c>
      <c r="B190" s="96" t="s">
        <v>26</v>
      </c>
      <c r="C190" s="96" t="s">
        <v>2361</v>
      </c>
      <c r="D190" s="97" t="s">
        <v>2336</v>
      </c>
      <c r="E190" s="98" t="s">
        <v>2362</v>
      </c>
      <c r="F190" s="97" t="s">
        <v>2220</v>
      </c>
      <c r="G190" s="68"/>
      <c r="H190" s="99" t="s">
        <v>2363</v>
      </c>
      <c r="I190" s="75"/>
      <c r="J190" s="75"/>
      <c r="K190" s="96" t="s">
        <v>141</v>
      </c>
      <c r="L190" s="68"/>
      <c r="M190" s="99" t="s">
        <v>142</v>
      </c>
      <c r="N190" s="100">
        <v>19.600000000000001</v>
      </c>
      <c r="O190" s="96" t="s">
        <v>34</v>
      </c>
      <c r="P190" s="96" t="s">
        <v>54</v>
      </c>
      <c r="Q190" s="105" t="s">
        <v>45</v>
      </c>
      <c r="R190" s="106">
        <v>73768.92</v>
      </c>
      <c r="S190" s="102">
        <v>67.400000000000006</v>
      </c>
      <c r="T190" s="101">
        <f t="shared" si="6"/>
        <v>4972025.2080000006</v>
      </c>
      <c r="U190" s="103">
        <v>0.02</v>
      </c>
      <c r="V190" s="101">
        <f t="shared" si="7"/>
        <v>99440.504160000011</v>
      </c>
      <c r="W190" s="104">
        <v>1.4999999999999999E-2</v>
      </c>
      <c r="X190" s="101">
        <f t="shared" si="8"/>
        <v>74580.378120000008</v>
      </c>
      <c r="Y190" s="96" t="s">
        <v>991</v>
      </c>
      <c r="Z190" s="96" t="s">
        <v>1294</v>
      </c>
    </row>
    <row r="191" spans="1:26" ht="18.75" customHeight="1" x14ac:dyDescent="0.2">
      <c r="A191" s="96">
        <v>189</v>
      </c>
      <c r="B191" s="96" t="s">
        <v>26</v>
      </c>
      <c r="C191" s="96" t="s">
        <v>2361</v>
      </c>
      <c r="D191" s="97" t="s">
        <v>2336</v>
      </c>
      <c r="E191" s="98" t="s">
        <v>2362</v>
      </c>
      <c r="F191" s="97" t="s">
        <v>2220</v>
      </c>
      <c r="G191" s="68"/>
      <c r="H191" s="99" t="s">
        <v>2363</v>
      </c>
      <c r="I191" s="75"/>
      <c r="J191" s="75"/>
      <c r="K191" s="96" t="s">
        <v>141</v>
      </c>
      <c r="L191" s="68"/>
      <c r="M191" s="99" t="s">
        <v>142</v>
      </c>
      <c r="N191" s="100">
        <v>19.7</v>
      </c>
      <c r="O191" s="96" t="s">
        <v>34</v>
      </c>
      <c r="P191" s="96" t="s">
        <v>54</v>
      </c>
      <c r="Q191" s="105" t="s">
        <v>45</v>
      </c>
      <c r="R191" s="106">
        <v>74150.39</v>
      </c>
      <c r="S191" s="102">
        <v>67.400000000000006</v>
      </c>
      <c r="T191" s="101">
        <f t="shared" si="6"/>
        <v>4997736.2860000003</v>
      </c>
      <c r="U191" s="103">
        <v>0.02</v>
      </c>
      <c r="V191" s="101">
        <f t="shared" si="7"/>
        <v>99954.725720000002</v>
      </c>
      <c r="W191" s="104">
        <v>1.4999999999999999E-2</v>
      </c>
      <c r="X191" s="101">
        <f t="shared" si="8"/>
        <v>74966.044290000005</v>
      </c>
      <c r="Y191" s="96" t="s">
        <v>991</v>
      </c>
      <c r="Z191" s="96" t="s">
        <v>1294</v>
      </c>
    </row>
    <row r="192" spans="1:26" ht="18.75" customHeight="1" x14ac:dyDescent="0.2">
      <c r="A192" s="96">
        <v>190</v>
      </c>
      <c r="B192" s="96" t="s">
        <v>26</v>
      </c>
      <c r="C192" s="96" t="s">
        <v>2361</v>
      </c>
      <c r="D192" s="97" t="s">
        <v>2336</v>
      </c>
      <c r="E192" s="98" t="s">
        <v>2362</v>
      </c>
      <c r="F192" s="97" t="s">
        <v>2220</v>
      </c>
      <c r="G192" s="68"/>
      <c r="H192" s="99" t="s">
        <v>2363</v>
      </c>
      <c r="I192" s="75"/>
      <c r="J192" s="75"/>
      <c r="K192" s="96" t="s">
        <v>141</v>
      </c>
      <c r="L192" s="68"/>
      <c r="M192" s="99" t="s">
        <v>142</v>
      </c>
      <c r="N192" s="100">
        <v>19.920000000000002</v>
      </c>
      <c r="O192" s="96" t="s">
        <v>34</v>
      </c>
      <c r="P192" s="96" t="s">
        <v>54</v>
      </c>
      <c r="Q192" s="105" t="s">
        <v>45</v>
      </c>
      <c r="R192" s="106">
        <v>74989.64</v>
      </c>
      <c r="S192" s="102">
        <v>67.400000000000006</v>
      </c>
      <c r="T192" s="101">
        <f t="shared" si="6"/>
        <v>5054301.7360000005</v>
      </c>
      <c r="U192" s="103">
        <v>0.02</v>
      </c>
      <c r="V192" s="101">
        <f t="shared" si="7"/>
        <v>101086.03472000001</v>
      </c>
      <c r="W192" s="104">
        <v>1.4999999999999999E-2</v>
      </c>
      <c r="X192" s="101">
        <f t="shared" si="8"/>
        <v>75814.526040000012</v>
      </c>
      <c r="Y192" s="96" t="s">
        <v>991</v>
      </c>
      <c r="Z192" s="96" t="s">
        <v>1294</v>
      </c>
    </row>
    <row r="193" spans="1:26" ht="18.75" customHeight="1" x14ac:dyDescent="0.2">
      <c r="A193" s="96">
        <v>191</v>
      </c>
      <c r="B193" s="96" t="s">
        <v>26</v>
      </c>
      <c r="C193" s="96" t="s">
        <v>2364</v>
      </c>
      <c r="D193" s="97" t="s">
        <v>2336</v>
      </c>
      <c r="E193" s="98" t="s">
        <v>2365</v>
      </c>
      <c r="F193" s="97" t="s">
        <v>2258</v>
      </c>
      <c r="G193" s="68"/>
      <c r="H193" s="99" t="s">
        <v>2363</v>
      </c>
      <c r="I193" s="75"/>
      <c r="J193" s="75"/>
      <c r="K193" s="96" t="s">
        <v>141</v>
      </c>
      <c r="L193" s="68"/>
      <c r="M193" s="99" t="s">
        <v>142</v>
      </c>
      <c r="N193" s="100">
        <v>19.96</v>
      </c>
      <c r="O193" s="96" t="s">
        <v>34</v>
      </c>
      <c r="P193" s="96" t="s">
        <v>54</v>
      </c>
      <c r="Q193" s="105" t="s">
        <v>45</v>
      </c>
      <c r="R193" s="106">
        <v>75142.22</v>
      </c>
      <c r="S193" s="102">
        <v>67.400000000000006</v>
      </c>
      <c r="T193" s="101">
        <f t="shared" si="6"/>
        <v>5064585.6280000005</v>
      </c>
      <c r="U193" s="103">
        <v>0.02</v>
      </c>
      <c r="V193" s="101">
        <f t="shared" si="7"/>
        <v>101291.71256000001</v>
      </c>
      <c r="W193" s="104">
        <v>1.4999999999999999E-2</v>
      </c>
      <c r="X193" s="101">
        <f t="shared" si="8"/>
        <v>75968.784420000011</v>
      </c>
      <c r="Y193" s="96" t="s">
        <v>991</v>
      </c>
      <c r="Z193" s="96" t="s">
        <v>1294</v>
      </c>
    </row>
    <row r="194" spans="1:26" ht="18.75" customHeight="1" x14ac:dyDescent="0.2">
      <c r="A194" s="96">
        <v>192</v>
      </c>
      <c r="B194" s="96" t="s">
        <v>26</v>
      </c>
      <c r="C194" s="96" t="s">
        <v>2366</v>
      </c>
      <c r="D194" s="97" t="s">
        <v>2340</v>
      </c>
      <c r="E194" s="98" t="s">
        <v>2367</v>
      </c>
      <c r="F194" s="97" t="s">
        <v>2258</v>
      </c>
      <c r="G194" s="68"/>
      <c r="H194" s="99" t="s">
        <v>777</v>
      </c>
      <c r="I194" s="75"/>
      <c r="J194" s="75"/>
      <c r="K194" s="96" t="s">
        <v>31</v>
      </c>
      <c r="L194" s="68"/>
      <c r="M194" s="99" t="s">
        <v>44</v>
      </c>
      <c r="N194" s="100">
        <v>12</v>
      </c>
      <c r="O194" s="96" t="s">
        <v>34</v>
      </c>
      <c r="P194" s="96" t="s">
        <v>54</v>
      </c>
      <c r="Q194" s="105" t="s">
        <v>45</v>
      </c>
      <c r="R194" s="106">
        <v>15559.67</v>
      </c>
      <c r="S194" s="102">
        <v>67.400000000000006</v>
      </c>
      <c r="T194" s="101">
        <f t="shared" si="6"/>
        <v>1048721.7580000001</v>
      </c>
      <c r="U194" s="103">
        <v>0.02</v>
      </c>
      <c r="V194" s="101">
        <f t="shared" si="7"/>
        <v>20974.435160000005</v>
      </c>
      <c r="W194" s="104">
        <v>1.4999999999999999E-2</v>
      </c>
      <c r="X194" s="101">
        <f t="shared" si="8"/>
        <v>15730.826370000002</v>
      </c>
      <c r="Y194" s="96" t="s">
        <v>1086</v>
      </c>
      <c r="Z194" s="96" t="s">
        <v>1222</v>
      </c>
    </row>
    <row r="195" spans="1:26" ht="18.75" customHeight="1" x14ac:dyDescent="0.2">
      <c r="A195" s="96">
        <v>193</v>
      </c>
      <c r="B195" s="96" t="s">
        <v>26</v>
      </c>
      <c r="C195" s="96" t="s">
        <v>2366</v>
      </c>
      <c r="D195" s="97" t="s">
        <v>2340</v>
      </c>
      <c r="E195" s="98" t="s">
        <v>2367</v>
      </c>
      <c r="F195" s="97" t="s">
        <v>2258</v>
      </c>
      <c r="G195" s="68"/>
      <c r="H195" s="99" t="s">
        <v>777</v>
      </c>
      <c r="I195" s="75"/>
      <c r="J195" s="75"/>
      <c r="K195" s="96" t="s">
        <v>31</v>
      </c>
      <c r="L195" s="68"/>
      <c r="M195" s="99" t="s">
        <v>44</v>
      </c>
      <c r="N195" s="100">
        <v>12</v>
      </c>
      <c r="O195" s="96" t="s">
        <v>34</v>
      </c>
      <c r="P195" s="96" t="s">
        <v>54</v>
      </c>
      <c r="Q195" s="96" t="s">
        <v>45</v>
      </c>
      <c r="R195" s="107">
        <v>15559.67</v>
      </c>
      <c r="S195" s="102">
        <v>67.400000000000006</v>
      </c>
      <c r="T195" s="101">
        <f t="shared" si="6"/>
        <v>1048721.7580000001</v>
      </c>
      <c r="U195" s="103">
        <v>0.02</v>
      </c>
      <c r="V195" s="101">
        <f t="shared" si="7"/>
        <v>20974.435160000005</v>
      </c>
      <c r="W195" s="104">
        <v>1.4999999999999999E-2</v>
      </c>
      <c r="X195" s="101">
        <f t="shared" si="8"/>
        <v>15730.826370000002</v>
      </c>
      <c r="Y195" s="96" t="s">
        <v>1086</v>
      </c>
      <c r="Z195" s="96" t="s">
        <v>1222</v>
      </c>
    </row>
    <row r="196" spans="1:26" ht="18.75" customHeight="1" x14ac:dyDescent="0.2">
      <c r="A196" s="96">
        <v>194</v>
      </c>
      <c r="B196" s="96" t="s">
        <v>26</v>
      </c>
      <c r="C196" s="96" t="s">
        <v>2366</v>
      </c>
      <c r="D196" s="97" t="s">
        <v>2340</v>
      </c>
      <c r="E196" s="98" t="s">
        <v>2367</v>
      </c>
      <c r="F196" s="97" t="s">
        <v>2258</v>
      </c>
      <c r="G196" s="68"/>
      <c r="H196" s="99" t="s">
        <v>777</v>
      </c>
      <c r="I196" s="75"/>
      <c r="J196" s="75"/>
      <c r="K196" s="96" t="s">
        <v>31</v>
      </c>
      <c r="L196" s="68"/>
      <c r="M196" s="99" t="s">
        <v>44</v>
      </c>
      <c r="N196" s="100">
        <v>12</v>
      </c>
      <c r="O196" s="96" t="s">
        <v>34</v>
      </c>
      <c r="P196" s="96" t="s">
        <v>54</v>
      </c>
      <c r="Q196" s="96" t="s">
        <v>45</v>
      </c>
      <c r="R196" s="101">
        <v>15559.67</v>
      </c>
      <c r="S196" s="102">
        <v>67.400000000000006</v>
      </c>
      <c r="T196" s="101">
        <f t="shared" ref="T196:T240" si="9">S196*R196</f>
        <v>1048721.7580000001</v>
      </c>
      <c r="U196" s="103">
        <v>0.02</v>
      </c>
      <c r="V196" s="101">
        <f t="shared" ref="V196:V240" si="10">T196*U196</f>
        <v>20974.435160000005</v>
      </c>
      <c r="W196" s="104">
        <v>1.4999999999999999E-2</v>
      </c>
      <c r="X196" s="101">
        <f t="shared" ref="X196:X240" si="11">T196*W196</f>
        <v>15730.826370000002</v>
      </c>
      <c r="Y196" s="96" t="s">
        <v>1086</v>
      </c>
      <c r="Z196" s="96" t="s">
        <v>1222</v>
      </c>
    </row>
    <row r="197" spans="1:26" ht="18.75" customHeight="1" x14ac:dyDescent="0.2">
      <c r="A197" s="96">
        <v>195</v>
      </c>
      <c r="B197" s="96" t="s">
        <v>26</v>
      </c>
      <c r="C197" s="96" t="s">
        <v>2366</v>
      </c>
      <c r="D197" s="97" t="s">
        <v>2340</v>
      </c>
      <c r="E197" s="98" t="s">
        <v>2367</v>
      </c>
      <c r="F197" s="97" t="s">
        <v>2258</v>
      </c>
      <c r="G197" s="68"/>
      <c r="H197" s="99" t="s">
        <v>777</v>
      </c>
      <c r="I197" s="75"/>
      <c r="J197" s="75"/>
      <c r="K197" s="96" t="s">
        <v>31</v>
      </c>
      <c r="L197" s="68"/>
      <c r="M197" s="99" t="s">
        <v>44</v>
      </c>
      <c r="N197" s="100">
        <v>12</v>
      </c>
      <c r="O197" s="96" t="s">
        <v>34</v>
      </c>
      <c r="P197" s="96" t="s">
        <v>54</v>
      </c>
      <c r="Q197" s="96" t="s">
        <v>45</v>
      </c>
      <c r="R197" s="101">
        <v>15559.67</v>
      </c>
      <c r="S197" s="102">
        <v>67.400000000000006</v>
      </c>
      <c r="T197" s="101">
        <f t="shared" si="9"/>
        <v>1048721.7580000001</v>
      </c>
      <c r="U197" s="103">
        <v>0.02</v>
      </c>
      <c r="V197" s="101">
        <f t="shared" si="10"/>
        <v>20974.435160000005</v>
      </c>
      <c r="W197" s="104">
        <v>1.4999999999999999E-2</v>
      </c>
      <c r="X197" s="101">
        <f t="shared" si="11"/>
        <v>15730.826370000002</v>
      </c>
      <c r="Y197" s="96" t="s">
        <v>1086</v>
      </c>
      <c r="Z197" s="96" t="s">
        <v>1222</v>
      </c>
    </row>
    <row r="198" spans="1:26" ht="18.75" customHeight="1" x14ac:dyDescent="0.2">
      <c r="A198" s="96">
        <v>196</v>
      </c>
      <c r="B198" s="96" t="s">
        <v>26</v>
      </c>
      <c r="C198" s="96" t="s">
        <v>2366</v>
      </c>
      <c r="D198" s="97" t="s">
        <v>2340</v>
      </c>
      <c r="E198" s="98" t="s">
        <v>2367</v>
      </c>
      <c r="F198" s="97" t="s">
        <v>2258</v>
      </c>
      <c r="G198" s="68"/>
      <c r="H198" s="99" t="s">
        <v>777</v>
      </c>
      <c r="I198" s="75"/>
      <c r="J198" s="75"/>
      <c r="K198" s="96" t="s">
        <v>31</v>
      </c>
      <c r="L198" s="68"/>
      <c r="M198" s="99" t="s">
        <v>44</v>
      </c>
      <c r="N198" s="100">
        <v>12</v>
      </c>
      <c r="O198" s="96" t="s">
        <v>34</v>
      </c>
      <c r="P198" s="96" t="s">
        <v>54</v>
      </c>
      <c r="Q198" s="96" t="s">
        <v>45</v>
      </c>
      <c r="R198" s="101">
        <v>15559.67</v>
      </c>
      <c r="S198" s="102">
        <v>67.400000000000006</v>
      </c>
      <c r="T198" s="101">
        <f t="shared" si="9"/>
        <v>1048721.7580000001</v>
      </c>
      <c r="U198" s="103">
        <v>0.02</v>
      </c>
      <c r="V198" s="101">
        <f t="shared" si="10"/>
        <v>20974.435160000005</v>
      </c>
      <c r="W198" s="104">
        <v>1.4999999999999999E-2</v>
      </c>
      <c r="X198" s="101">
        <f t="shared" si="11"/>
        <v>15730.826370000002</v>
      </c>
      <c r="Y198" s="96" t="s">
        <v>1086</v>
      </c>
      <c r="Z198" s="96" t="s">
        <v>1222</v>
      </c>
    </row>
    <row r="199" spans="1:26" ht="18.75" customHeight="1" x14ac:dyDescent="0.2">
      <c r="A199" s="96">
        <v>197</v>
      </c>
      <c r="B199" s="96" t="s">
        <v>26</v>
      </c>
      <c r="C199" s="96" t="s">
        <v>2366</v>
      </c>
      <c r="D199" s="97" t="s">
        <v>2340</v>
      </c>
      <c r="E199" s="98" t="s">
        <v>2367</v>
      </c>
      <c r="F199" s="97" t="s">
        <v>2258</v>
      </c>
      <c r="G199" s="68"/>
      <c r="H199" s="99" t="s">
        <v>777</v>
      </c>
      <c r="I199" s="75"/>
      <c r="J199" s="75"/>
      <c r="K199" s="96" t="s">
        <v>31</v>
      </c>
      <c r="L199" s="68"/>
      <c r="M199" s="99" t="s">
        <v>44</v>
      </c>
      <c r="N199" s="100">
        <v>12</v>
      </c>
      <c r="O199" s="96" t="s">
        <v>34</v>
      </c>
      <c r="P199" s="96" t="s">
        <v>54</v>
      </c>
      <c r="Q199" s="96" t="s">
        <v>45</v>
      </c>
      <c r="R199" s="101">
        <v>15559.67</v>
      </c>
      <c r="S199" s="102">
        <v>67.400000000000006</v>
      </c>
      <c r="T199" s="101">
        <f t="shared" si="9"/>
        <v>1048721.7580000001</v>
      </c>
      <c r="U199" s="103">
        <v>0.02</v>
      </c>
      <c r="V199" s="101">
        <f t="shared" si="10"/>
        <v>20974.435160000005</v>
      </c>
      <c r="W199" s="104">
        <v>1.4999999999999999E-2</v>
      </c>
      <c r="X199" s="101">
        <f t="shared" si="11"/>
        <v>15730.826370000002</v>
      </c>
      <c r="Y199" s="96" t="s">
        <v>1086</v>
      </c>
      <c r="Z199" s="96" t="s">
        <v>1222</v>
      </c>
    </row>
    <row r="200" spans="1:26" ht="18.75" customHeight="1" x14ac:dyDescent="0.2">
      <c r="A200" s="96">
        <v>198</v>
      </c>
      <c r="B200" s="96" t="s">
        <v>26</v>
      </c>
      <c r="C200" s="96" t="s">
        <v>2368</v>
      </c>
      <c r="D200" s="97" t="s">
        <v>2369</v>
      </c>
      <c r="E200" s="98" t="s">
        <v>2370</v>
      </c>
      <c r="F200" s="97" t="s">
        <v>2258</v>
      </c>
      <c r="G200" s="68"/>
      <c r="H200" s="99" t="s">
        <v>751</v>
      </c>
      <c r="I200" s="75"/>
      <c r="J200" s="75"/>
      <c r="K200" s="96" t="s">
        <v>31</v>
      </c>
      <c r="L200" s="68"/>
      <c r="M200" s="99" t="s">
        <v>204</v>
      </c>
      <c r="N200" s="100">
        <v>19.2</v>
      </c>
      <c r="O200" s="96" t="s">
        <v>34</v>
      </c>
      <c r="P200" s="96" t="s">
        <v>35</v>
      </c>
      <c r="Q200" s="96" t="s">
        <v>45</v>
      </c>
      <c r="R200" s="101">
        <v>23963.200000000001</v>
      </c>
      <c r="S200" s="102">
        <v>67.400000000000006</v>
      </c>
      <c r="T200" s="101">
        <f t="shared" si="9"/>
        <v>1615119.6800000002</v>
      </c>
      <c r="U200" s="103">
        <v>0.02</v>
      </c>
      <c r="V200" s="101">
        <f t="shared" si="10"/>
        <v>32302.393600000003</v>
      </c>
      <c r="W200" s="104">
        <v>1.4999999999999999E-2</v>
      </c>
      <c r="X200" s="101">
        <f t="shared" si="11"/>
        <v>24226.7952</v>
      </c>
      <c r="Y200" s="96" t="s">
        <v>1093</v>
      </c>
      <c r="Z200" s="96" t="s">
        <v>1222</v>
      </c>
    </row>
    <row r="201" spans="1:26" ht="18.75" customHeight="1" x14ac:dyDescent="0.2">
      <c r="A201" s="96">
        <v>199</v>
      </c>
      <c r="B201" s="96" t="s">
        <v>26</v>
      </c>
      <c r="C201" s="96" t="s">
        <v>2368</v>
      </c>
      <c r="D201" s="97" t="s">
        <v>2369</v>
      </c>
      <c r="E201" s="98" t="s">
        <v>2370</v>
      </c>
      <c r="F201" s="97" t="s">
        <v>2258</v>
      </c>
      <c r="G201" s="68"/>
      <c r="H201" s="99" t="s">
        <v>751</v>
      </c>
      <c r="I201" s="75"/>
      <c r="J201" s="75"/>
      <c r="K201" s="96" t="s">
        <v>58</v>
      </c>
      <c r="L201" s="68"/>
      <c r="M201" s="99" t="s">
        <v>2371</v>
      </c>
      <c r="N201" s="100">
        <v>4.8</v>
      </c>
      <c r="O201" s="96" t="s">
        <v>34</v>
      </c>
      <c r="P201" s="96" t="s">
        <v>35</v>
      </c>
      <c r="Q201" s="96" t="s">
        <v>45</v>
      </c>
      <c r="R201" s="101">
        <v>6254.8</v>
      </c>
      <c r="S201" s="102">
        <v>67.400000000000006</v>
      </c>
      <c r="T201" s="101">
        <f t="shared" si="9"/>
        <v>421573.52000000008</v>
      </c>
      <c r="U201" s="103">
        <v>0.02</v>
      </c>
      <c r="V201" s="101">
        <f t="shared" si="10"/>
        <v>8431.470400000002</v>
      </c>
      <c r="W201" s="104">
        <v>1.4999999999999999E-2</v>
      </c>
      <c r="X201" s="101">
        <f t="shared" si="11"/>
        <v>6323.6028000000006</v>
      </c>
      <c r="Y201" s="96" t="s">
        <v>1093</v>
      </c>
      <c r="Z201" s="96" t="s">
        <v>1222</v>
      </c>
    </row>
    <row r="202" spans="1:26" ht="18.75" customHeight="1" x14ac:dyDescent="0.2">
      <c r="A202" s="96">
        <v>200</v>
      </c>
      <c r="B202" s="96" t="s">
        <v>26</v>
      </c>
      <c r="C202" s="96" t="s">
        <v>2372</v>
      </c>
      <c r="D202" s="97" t="s">
        <v>2345</v>
      </c>
      <c r="E202" s="98" t="s">
        <v>2373</v>
      </c>
      <c r="F202" s="97" t="s">
        <v>2318</v>
      </c>
      <c r="G202" s="68"/>
      <c r="H202" s="99" t="s">
        <v>157</v>
      </c>
      <c r="I202" s="75"/>
      <c r="J202" s="75"/>
      <c r="K202" s="96" t="s">
        <v>31</v>
      </c>
      <c r="L202" s="68"/>
      <c r="M202" s="99" t="s">
        <v>44</v>
      </c>
      <c r="N202" s="100">
        <v>9</v>
      </c>
      <c r="O202" s="96" t="s">
        <v>34</v>
      </c>
      <c r="P202" s="96" t="s">
        <v>54</v>
      </c>
      <c r="Q202" s="96" t="s">
        <v>45</v>
      </c>
      <c r="R202" s="101">
        <v>12490.87</v>
      </c>
      <c r="S202" s="102">
        <v>67.400000000000006</v>
      </c>
      <c r="T202" s="101">
        <f t="shared" si="9"/>
        <v>841884.63800000015</v>
      </c>
      <c r="U202" s="103">
        <v>0.02</v>
      </c>
      <c r="V202" s="101">
        <f t="shared" si="10"/>
        <v>16837.692760000002</v>
      </c>
      <c r="W202" s="104">
        <v>1.4999999999999999E-2</v>
      </c>
      <c r="X202" s="101">
        <f t="shared" si="11"/>
        <v>12628.269570000002</v>
      </c>
      <c r="Y202" s="96" t="s">
        <v>155</v>
      </c>
      <c r="Z202" s="96" t="s">
        <v>1222</v>
      </c>
    </row>
    <row r="203" spans="1:26" ht="18.75" customHeight="1" x14ac:dyDescent="0.2">
      <c r="A203" s="96">
        <v>201</v>
      </c>
      <c r="B203" s="96" t="s">
        <v>26</v>
      </c>
      <c r="C203" s="96" t="s">
        <v>2372</v>
      </c>
      <c r="D203" s="97" t="s">
        <v>2345</v>
      </c>
      <c r="E203" s="98" t="s">
        <v>2373</v>
      </c>
      <c r="F203" s="97" t="s">
        <v>2318</v>
      </c>
      <c r="G203" s="68"/>
      <c r="H203" s="99" t="s">
        <v>157</v>
      </c>
      <c r="I203" s="75"/>
      <c r="J203" s="75"/>
      <c r="K203" s="96" t="s">
        <v>58</v>
      </c>
      <c r="L203" s="68"/>
      <c r="M203" s="99" t="s">
        <v>59</v>
      </c>
      <c r="N203" s="100">
        <v>6</v>
      </c>
      <c r="O203" s="96" t="s">
        <v>34</v>
      </c>
      <c r="P203" s="96" t="s">
        <v>54</v>
      </c>
      <c r="Q203" s="96" t="s">
        <v>45</v>
      </c>
      <c r="R203" s="101">
        <v>8807.09</v>
      </c>
      <c r="S203" s="102">
        <v>67.400000000000006</v>
      </c>
      <c r="T203" s="101">
        <f t="shared" si="9"/>
        <v>593597.86600000004</v>
      </c>
      <c r="U203" s="103">
        <v>0.02</v>
      </c>
      <c r="V203" s="101">
        <f t="shared" si="10"/>
        <v>11871.957320000001</v>
      </c>
      <c r="W203" s="104">
        <v>1.4999999999999999E-2</v>
      </c>
      <c r="X203" s="101">
        <f t="shared" si="11"/>
        <v>8903.967990000001</v>
      </c>
      <c r="Y203" s="96" t="s">
        <v>155</v>
      </c>
      <c r="Z203" s="96" t="s">
        <v>1222</v>
      </c>
    </row>
    <row r="204" spans="1:26" ht="18.75" customHeight="1" x14ac:dyDescent="0.2">
      <c r="A204" s="96">
        <v>202</v>
      </c>
      <c r="B204" s="96" t="s">
        <v>26</v>
      </c>
      <c r="C204" s="96" t="s">
        <v>2374</v>
      </c>
      <c r="D204" s="97" t="s">
        <v>2345</v>
      </c>
      <c r="E204" s="98" t="s">
        <v>2375</v>
      </c>
      <c r="F204" s="97" t="s">
        <v>2340</v>
      </c>
      <c r="G204" s="68"/>
      <c r="H204" s="99" t="s">
        <v>2316</v>
      </c>
      <c r="I204" s="75"/>
      <c r="J204" s="75"/>
      <c r="K204" s="96" t="s">
        <v>31</v>
      </c>
      <c r="L204" s="68"/>
      <c r="M204" s="99" t="s">
        <v>44</v>
      </c>
      <c r="N204" s="100">
        <v>16</v>
      </c>
      <c r="O204" s="96" t="s">
        <v>34</v>
      </c>
      <c r="P204" s="96" t="s">
        <v>70</v>
      </c>
      <c r="Q204" s="96" t="s">
        <v>45</v>
      </c>
      <c r="R204" s="101">
        <v>21280</v>
      </c>
      <c r="S204" s="102">
        <v>67.400000000000006</v>
      </c>
      <c r="T204" s="101">
        <f t="shared" si="9"/>
        <v>1434272.0000000002</v>
      </c>
      <c r="U204" s="103">
        <v>0.02</v>
      </c>
      <c r="V204" s="101">
        <f t="shared" si="10"/>
        <v>28685.440000000006</v>
      </c>
      <c r="W204" s="104">
        <v>1.4999999999999999E-2</v>
      </c>
      <c r="X204" s="101">
        <f t="shared" si="11"/>
        <v>21514.080000000002</v>
      </c>
      <c r="Y204" s="96" t="s">
        <v>1056</v>
      </c>
      <c r="Z204" s="96" t="s">
        <v>1222</v>
      </c>
    </row>
    <row r="205" spans="1:26" ht="18.75" customHeight="1" x14ac:dyDescent="0.2">
      <c r="A205" s="96">
        <v>203</v>
      </c>
      <c r="B205" s="96" t="s">
        <v>26</v>
      </c>
      <c r="C205" s="96" t="s">
        <v>2376</v>
      </c>
      <c r="D205" s="97" t="s">
        <v>2336</v>
      </c>
      <c r="E205" s="98" t="s">
        <v>2377</v>
      </c>
      <c r="F205" s="97" t="s">
        <v>2340</v>
      </c>
      <c r="G205" s="68"/>
      <c r="H205" s="99" t="s">
        <v>84</v>
      </c>
      <c r="I205" s="75"/>
      <c r="J205" s="75"/>
      <c r="K205" s="96" t="s">
        <v>58</v>
      </c>
      <c r="L205" s="68"/>
      <c r="M205" s="99" t="s">
        <v>105</v>
      </c>
      <c r="N205" s="100">
        <v>21.25</v>
      </c>
      <c r="O205" s="96" t="s">
        <v>34</v>
      </c>
      <c r="P205" s="96" t="s">
        <v>54</v>
      </c>
      <c r="Q205" s="96" t="s">
        <v>45</v>
      </c>
      <c r="R205" s="101">
        <v>27119.22</v>
      </c>
      <c r="S205" s="102">
        <v>67.400000000000006</v>
      </c>
      <c r="T205" s="101">
        <f t="shared" si="9"/>
        <v>1827835.4280000003</v>
      </c>
      <c r="U205" s="103">
        <v>0.02</v>
      </c>
      <c r="V205" s="101">
        <f t="shared" si="10"/>
        <v>36556.708560000006</v>
      </c>
      <c r="W205" s="104">
        <v>1.4999999999999999E-2</v>
      </c>
      <c r="X205" s="101">
        <f t="shared" si="11"/>
        <v>27417.531420000003</v>
      </c>
      <c r="Y205" s="96" t="s">
        <v>999</v>
      </c>
      <c r="Z205" s="96" t="s">
        <v>1294</v>
      </c>
    </row>
    <row r="206" spans="1:26" ht="18.75" customHeight="1" x14ac:dyDescent="0.2">
      <c r="A206" s="96">
        <v>204</v>
      </c>
      <c r="B206" s="96" t="s">
        <v>26</v>
      </c>
      <c r="C206" s="96" t="s">
        <v>2378</v>
      </c>
      <c r="D206" s="97" t="s">
        <v>2379</v>
      </c>
      <c r="E206" s="98" t="s">
        <v>2380</v>
      </c>
      <c r="F206" s="97" t="s">
        <v>2381</v>
      </c>
      <c r="G206" s="68"/>
      <c r="H206" s="99" t="s">
        <v>84</v>
      </c>
      <c r="I206" s="75"/>
      <c r="J206" s="75"/>
      <c r="K206" s="96" t="s">
        <v>58</v>
      </c>
      <c r="L206" s="68"/>
      <c r="M206" s="99" t="s">
        <v>85</v>
      </c>
      <c r="N206" s="100">
        <v>18.27</v>
      </c>
      <c r="O206" s="96" t="s">
        <v>34</v>
      </c>
      <c r="P206" s="96" t="s">
        <v>54</v>
      </c>
      <c r="Q206" s="96" t="s">
        <v>45</v>
      </c>
      <c r="R206" s="101">
        <v>29790.43</v>
      </c>
      <c r="S206" s="102">
        <v>67.400000000000006</v>
      </c>
      <c r="T206" s="101">
        <f t="shared" si="9"/>
        <v>2007874.9820000001</v>
      </c>
      <c r="U206" s="103">
        <v>0.02</v>
      </c>
      <c r="V206" s="101">
        <f t="shared" si="10"/>
        <v>40157.499640000002</v>
      </c>
      <c r="W206" s="104">
        <v>1.4999999999999999E-2</v>
      </c>
      <c r="X206" s="101">
        <f t="shared" si="11"/>
        <v>30118.12473</v>
      </c>
      <c r="Y206" s="96" t="s">
        <v>86</v>
      </c>
      <c r="Z206" s="96" t="s">
        <v>1294</v>
      </c>
    </row>
    <row r="207" spans="1:26" ht="18.75" customHeight="1" x14ac:dyDescent="0.2">
      <c r="A207" s="96">
        <v>205</v>
      </c>
      <c r="B207" s="96" t="s">
        <v>26</v>
      </c>
      <c r="C207" s="96" t="s">
        <v>2382</v>
      </c>
      <c r="D207" s="97" t="s">
        <v>2336</v>
      </c>
      <c r="E207" s="98" t="s">
        <v>2362</v>
      </c>
      <c r="F207" s="97" t="s">
        <v>2220</v>
      </c>
      <c r="G207" s="68"/>
      <c r="H207" s="99" t="s">
        <v>2363</v>
      </c>
      <c r="I207" s="75"/>
      <c r="J207" s="75"/>
      <c r="K207" s="96" t="s">
        <v>141</v>
      </c>
      <c r="L207" s="68"/>
      <c r="M207" s="99" t="s">
        <v>142</v>
      </c>
      <c r="N207" s="100">
        <v>-19.600000000000001</v>
      </c>
      <c r="O207" s="96" t="s">
        <v>34</v>
      </c>
      <c r="P207" s="96" t="s">
        <v>54</v>
      </c>
      <c r="Q207" s="96" t="s">
        <v>45</v>
      </c>
      <c r="R207" s="106">
        <v>-73768.92</v>
      </c>
      <c r="S207" s="102">
        <v>67.400000000000006</v>
      </c>
      <c r="T207" s="101">
        <f t="shared" si="9"/>
        <v>-4972025.2080000006</v>
      </c>
      <c r="U207" s="103">
        <v>0.02</v>
      </c>
      <c r="V207" s="101">
        <f t="shared" si="10"/>
        <v>-99440.504160000011</v>
      </c>
      <c r="W207" s="104">
        <v>1.4999999999999999E-2</v>
      </c>
      <c r="X207" s="101">
        <f t="shared" si="11"/>
        <v>-74580.378120000008</v>
      </c>
      <c r="Y207" s="96" t="s">
        <v>991</v>
      </c>
      <c r="Z207" s="96" t="s">
        <v>1294</v>
      </c>
    </row>
    <row r="208" spans="1:26" ht="18.75" customHeight="1" x14ac:dyDescent="0.2">
      <c r="A208" s="96">
        <v>206</v>
      </c>
      <c r="B208" s="96" t="s">
        <v>26</v>
      </c>
      <c r="C208" s="96" t="s">
        <v>2382</v>
      </c>
      <c r="D208" s="97" t="s">
        <v>2336</v>
      </c>
      <c r="E208" s="98" t="s">
        <v>2362</v>
      </c>
      <c r="F208" s="97" t="s">
        <v>2220</v>
      </c>
      <c r="G208" s="68"/>
      <c r="H208" s="99" t="s">
        <v>2363</v>
      </c>
      <c r="I208" s="75"/>
      <c r="J208" s="75"/>
      <c r="K208" s="96" t="s">
        <v>141</v>
      </c>
      <c r="L208" s="68"/>
      <c r="M208" s="99" t="s">
        <v>142</v>
      </c>
      <c r="N208" s="100">
        <v>-19.7</v>
      </c>
      <c r="O208" s="96" t="s">
        <v>34</v>
      </c>
      <c r="P208" s="96" t="s">
        <v>54</v>
      </c>
      <c r="Q208" s="96" t="s">
        <v>45</v>
      </c>
      <c r="R208" s="106">
        <v>-74150.39</v>
      </c>
      <c r="S208" s="102">
        <v>67.400000000000006</v>
      </c>
      <c r="T208" s="101">
        <f t="shared" si="9"/>
        <v>-4997736.2860000003</v>
      </c>
      <c r="U208" s="103">
        <v>0.02</v>
      </c>
      <c r="V208" s="101">
        <f t="shared" si="10"/>
        <v>-99954.725720000002</v>
      </c>
      <c r="W208" s="104">
        <v>1.4999999999999999E-2</v>
      </c>
      <c r="X208" s="101">
        <f t="shared" si="11"/>
        <v>-74966.044290000005</v>
      </c>
      <c r="Y208" s="96" t="s">
        <v>991</v>
      </c>
      <c r="Z208" s="96" t="s">
        <v>1294</v>
      </c>
    </row>
    <row r="209" spans="1:26" ht="18.75" customHeight="1" x14ac:dyDescent="0.2">
      <c r="A209" s="96">
        <v>207</v>
      </c>
      <c r="B209" s="96" t="s">
        <v>26</v>
      </c>
      <c r="C209" s="96" t="s">
        <v>2382</v>
      </c>
      <c r="D209" s="97" t="s">
        <v>2336</v>
      </c>
      <c r="E209" s="98" t="s">
        <v>2362</v>
      </c>
      <c r="F209" s="97" t="s">
        <v>2220</v>
      </c>
      <c r="G209" s="68"/>
      <c r="H209" s="99" t="s">
        <v>2363</v>
      </c>
      <c r="I209" s="75"/>
      <c r="J209" s="75"/>
      <c r="K209" s="96" t="s">
        <v>141</v>
      </c>
      <c r="L209" s="68"/>
      <c r="M209" s="99" t="s">
        <v>142</v>
      </c>
      <c r="N209" s="100">
        <v>-19.920000000000002</v>
      </c>
      <c r="O209" s="96" t="s">
        <v>34</v>
      </c>
      <c r="P209" s="96" t="s">
        <v>54</v>
      </c>
      <c r="Q209" s="96" t="s">
        <v>45</v>
      </c>
      <c r="R209" s="106">
        <v>-74989.64</v>
      </c>
      <c r="S209" s="102">
        <v>67.400000000000006</v>
      </c>
      <c r="T209" s="101">
        <f t="shared" si="9"/>
        <v>-5054301.7360000005</v>
      </c>
      <c r="U209" s="103">
        <v>0.02</v>
      </c>
      <c r="V209" s="101">
        <f t="shared" si="10"/>
        <v>-101086.03472000001</v>
      </c>
      <c r="W209" s="104">
        <v>1.4999999999999999E-2</v>
      </c>
      <c r="X209" s="101">
        <f t="shared" si="11"/>
        <v>-75814.526040000012</v>
      </c>
      <c r="Y209" s="96" t="s">
        <v>991</v>
      </c>
      <c r="Z209" s="96" t="s">
        <v>1294</v>
      </c>
    </row>
    <row r="210" spans="1:26" ht="18.75" customHeight="1" x14ac:dyDescent="0.2">
      <c r="A210" s="96">
        <v>208</v>
      </c>
      <c r="B210" s="96" t="s">
        <v>26</v>
      </c>
      <c r="C210" s="96" t="s">
        <v>2383</v>
      </c>
      <c r="D210" s="97" t="s">
        <v>2336</v>
      </c>
      <c r="E210" s="98" t="s">
        <v>2365</v>
      </c>
      <c r="F210" s="97" t="s">
        <v>2258</v>
      </c>
      <c r="G210" s="68"/>
      <c r="H210" s="99" t="s">
        <v>2363</v>
      </c>
      <c r="I210" s="75"/>
      <c r="J210" s="75"/>
      <c r="K210" s="96" t="s">
        <v>141</v>
      </c>
      <c r="L210" s="68"/>
      <c r="M210" s="99" t="s">
        <v>142</v>
      </c>
      <c r="N210" s="100">
        <v>-19.96</v>
      </c>
      <c r="O210" s="96" t="s">
        <v>34</v>
      </c>
      <c r="P210" s="96" t="s">
        <v>54</v>
      </c>
      <c r="Q210" s="96" t="s">
        <v>45</v>
      </c>
      <c r="R210" s="106">
        <v>-75142.22</v>
      </c>
      <c r="S210" s="102">
        <v>67.400000000000006</v>
      </c>
      <c r="T210" s="101">
        <f t="shared" si="9"/>
        <v>-5064585.6280000005</v>
      </c>
      <c r="U210" s="103">
        <v>0.02</v>
      </c>
      <c r="V210" s="101">
        <f t="shared" si="10"/>
        <v>-101291.71256000001</v>
      </c>
      <c r="W210" s="104">
        <v>1.4999999999999999E-2</v>
      </c>
      <c r="X210" s="101">
        <f t="shared" si="11"/>
        <v>-75968.784420000011</v>
      </c>
      <c r="Y210" s="96" t="s">
        <v>991</v>
      </c>
      <c r="Z210" s="96" t="s">
        <v>1294</v>
      </c>
    </row>
    <row r="211" spans="1:26" ht="18.75" customHeight="1" x14ac:dyDescent="0.2">
      <c r="A211" s="96">
        <v>209</v>
      </c>
      <c r="B211" s="96" t="s">
        <v>967</v>
      </c>
      <c r="C211" s="96" t="s">
        <v>2384</v>
      </c>
      <c r="D211" s="97" t="s">
        <v>2143</v>
      </c>
      <c r="E211" s="98" t="s">
        <v>2385</v>
      </c>
      <c r="F211" s="97" t="s">
        <v>2161</v>
      </c>
      <c r="G211" s="68"/>
      <c r="H211" s="99" t="s">
        <v>2386</v>
      </c>
      <c r="I211" s="75"/>
      <c r="J211" s="75"/>
      <c r="K211" s="96" t="s">
        <v>972</v>
      </c>
      <c r="L211" s="68"/>
      <c r="M211" s="99" t="s">
        <v>1207</v>
      </c>
      <c r="N211" s="100">
        <v>19.95</v>
      </c>
      <c r="O211" s="96" t="s">
        <v>34</v>
      </c>
      <c r="P211" s="96" t="s">
        <v>35</v>
      </c>
      <c r="Q211" s="96" t="s">
        <v>36</v>
      </c>
      <c r="R211" s="101">
        <v>2399219.75</v>
      </c>
      <c r="S211" s="102">
        <v>1</v>
      </c>
      <c r="T211" s="101">
        <v>2399219.75</v>
      </c>
      <c r="U211" s="103">
        <v>0.02</v>
      </c>
      <c r="V211" s="101">
        <f t="shared" si="10"/>
        <v>47984.395000000004</v>
      </c>
      <c r="W211" s="104">
        <v>1.4999999999999999E-2</v>
      </c>
      <c r="X211" s="101">
        <f t="shared" si="11"/>
        <v>35988.296249999999</v>
      </c>
      <c r="Y211" s="96" t="s">
        <v>1108</v>
      </c>
      <c r="Z211" s="96" t="s">
        <v>1222</v>
      </c>
    </row>
    <row r="212" spans="1:26" ht="18.75" customHeight="1" x14ac:dyDescent="0.2">
      <c r="A212" s="96">
        <v>210</v>
      </c>
      <c r="B212" s="96" t="s">
        <v>967</v>
      </c>
      <c r="C212" s="96" t="s">
        <v>2384</v>
      </c>
      <c r="D212" s="97" t="s">
        <v>2143</v>
      </c>
      <c r="E212" s="98" t="s">
        <v>2385</v>
      </c>
      <c r="F212" s="97" t="s">
        <v>2161</v>
      </c>
      <c r="G212" s="68"/>
      <c r="H212" s="99" t="s">
        <v>2386</v>
      </c>
      <c r="I212" s="75"/>
      <c r="J212" s="75"/>
      <c r="K212" s="96" t="s">
        <v>972</v>
      </c>
      <c r="L212" s="68"/>
      <c r="M212" s="99" t="s">
        <v>1207</v>
      </c>
      <c r="N212" s="100">
        <v>39.9</v>
      </c>
      <c r="O212" s="96" t="s">
        <v>34</v>
      </c>
      <c r="P212" s="96" t="s">
        <v>35</v>
      </c>
      <c r="Q212" s="96" t="s">
        <v>36</v>
      </c>
      <c r="R212" s="101">
        <v>4798439.5</v>
      </c>
      <c r="S212" s="102">
        <v>1</v>
      </c>
      <c r="T212" s="101">
        <v>4798439.5</v>
      </c>
      <c r="U212" s="103">
        <v>0.02</v>
      </c>
      <c r="V212" s="101">
        <f t="shared" si="10"/>
        <v>95968.790000000008</v>
      </c>
      <c r="W212" s="104">
        <v>1.4999999999999999E-2</v>
      </c>
      <c r="X212" s="101">
        <f t="shared" si="11"/>
        <v>71976.592499999999</v>
      </c>
      <c r="Y212" s="96" t="s">
        <v>1108</v>
      </c>
      <c r="Z212" s="96" t="s">
        <v>1222</v>
      </c>
    </row>
    <row r="213" spans="1:26" ht="18.75" customHeight="1" x14ac:dyDescent="0.2">
      <c r="A213" s="96">
        <v>211</v>
      </c>
      <c r="B213" s="96" t="s">
        <v>967</v>
      </c>
      <c r="C213" s="96" t="s">
        <v>2384</v>
      </c>
      <c r="D213" s="97" t="s">
        <v>2143</v>
      </c>
      <c r="E213" s="98" t="s">
        <v>2387</v>
      </c>
      <c r="F213" s="97" t="s">
        <v>2174</v>
      </c>
      <c r="G213" s="68"/>
      <c r="H213" s="99" t="s">
        <v>2386</v>
      </c>
      <c r="I213" s="75"/>
      <c r="J213" s="75"/>
      <c r="K213" s="96" t="s">
        <v>972</v>
      </c>
      <c r="L213" s="68"/>
      <c r="M213" s="99" t="s">
        <v>1207</v>
      </c>
      <c r="N213" s="100">
        <v>19.95</v>
      </c>
      <c r="O213" s="96" t="s">
        <v>34</v>
      </c>
      <c r="P213" s="96" t="s">
        <v>35</v>
      </c>
      <c r="Q213" s="96" t="s">
        <v>36</v>
      </c>
      <c r="R213" s="101">
        <v>2399219.75</v>
      </c>
      <c r="S213" s="102">
        <v>1</v>
      </c>
      <c r="T213" s="101">
        <f t="shared" si="9"/>
        <v>2399219.75</v>
      </c>
      <c r="U213" s="103">
        <v>0.02</v>
      </c>
      <c r="V213" s="101">
        <f t="shared" si="10"/>
        <v>47984.395000000004</v>
      </c>
      <c r="W213" s="104">
        <v>1.4999999999999999E-2</v>
      </c>
      <c r="X213" s="101">
        <f t="shared" si="11"/>
        <v>35988.296249999999</v>
      </c>
      <c r="Y213" s="96" t="s">
        <v>1108</v>
      </c>
      <c r="Z213" s="96" t="s">
        <v>1222</v>
      </c>
    </row>
    <row r="214" spans="1:26" ht="18.75" customHeight="1" x14ac:dyDescent="0.2">
      <c r="A214" s="96">
        <v>212</v>
      </c>
      <c r="B214" s="96" t="s">
        <v>967</v>
      </c>
      <c r="C214" s="96" t="s">
        <v>2384</v>
      </c>
      <c r="D214" s="97" t="s">
        <v>2143</v>
      </c>
      <c r="E214" s="98" t="s">
        <v>2387</v>
      </c>
      <c r="F214" s="97" t="s">
        <v>2174</v>
      </c>
      <c r="G214" s="68"/>
      <c r="H214" s="99" t="s">
        <v>2386</v>
      </c>
      <c r="I214" s="75"/>
      <c r="J214" s="75"/>
      <c r="K214" s="96" t="s">
        <v>972</v>
      </c>
      <c r="L214" s="68"/>
      <c r="M214" s="99" t="s">
        <v>1207</v>
      </c>
      <c r="N214" s="100">
        <v>19.95</v>
      </c>
      <c r="O214" s="96" t="s">
        <v>34</v>
      </c>
      <c r="P214" s="96" t="s">
        <v>35</v>
      </c>
      <c r="Q214" s="96" t="s">
        <v>36</v>
      </c>
      <c r="R214" s="101">
        <v>2399219.75</v>
      </c>
      <c r="S214" s="102">
        <v>1</v>
      </c>
      <c r="T214" s="101">
        <f t="shared" si="9"/>
        <v>2399219.75</v>
      </c>
      <c r="U214" s="103">
        <v>0.02</v>
      </c>
      <c r="V214" s="101">
        <f t="shared" si="10"/>
        <v>47984.395000000004</v>
      </c>
      <c r="W214" s="104">
        <v>1.4999999999999999E-2</v>
      </c>
      <c r="X214" s="101">
        <f t="shared" si="11"/>
        <v>35988.296249999999</v>
      </c>
      <c r="Y214" s="96" t="s">
        <v>1108</v>
      </c>
      <c r="Z214" s="96" t="s">
        <v>1222</v>
      </c>
    </row>
    <row r="215" spans="1:26" ht="18.75" customHeight="1" x14ac:dyDescent="0.2">
      <c r="A215" s="96">
        <v>213</v>
      </c>
      <c r="B215" s="96" t="s">
        <v>967</v>
      </c>
      <c r="C215" s="96" t="s">
        <v>2388</v>
      </c>
      <c r="D215" s="97" t="s">
        <v>2224</v>
      </c>
      <c r="E215" s="98" t="s">
        <v>2389</v>
      </c>
      <c r="F215" s="97" t="s">
        <v>2153</v>
      </c>
      <c r="G215" s="68"/>
      <c r="H215" s="99" t="s">
        <v>2386</v>
      </c>
      <c r="I215" s="75"/>
      <c r="J215" s="75"/>
      <c r="K215" s="96" t="s">
        <v>972</v>
      </c>
      <c r="L215" s="68"/>
      <c r="M215" s="99" t="s">
        <v>1207</v>
      </c>
      <c r="N215" s="100">
        <v>39.9</v>
      </c>
      <c r="O215" s="96" t="s">
        <v>34</v>
      </c>
      <c r="P215" s="96" t="s">
        <v>35</v>
      </c>
      <c r="Q215" s="96" t="s">
        <v>36</v>
      </c>
      <c r="R215" s="101">
        <v>4798439.5</v>
      </c>
      <c r="S215" s="102">
        <v>1</v>
      </c>
      <c r="T215" s="101">
        <f t="shared" si="9"/>
        <v>4798439.5</v>
      </c>
      <c r="U215" s="103">
        <v>0.02</v>
      </c>
      <c r="V215" s="101">
        <f t="shared" si="10"/>
        <v>95968.790000000008</v>
      </c>
      <c r="W215" s="104">
        <v>1.4999999999999999E-2</v>
      </c>
      <c r="X215" s="101">
        <f t="shared" si="11"/>
        <v>71976.592499999999</v>
      </c>
      <c r="Y215" s="96" t="s">
        <v>1108</v>
      </c>
      <c r="Z215" s="96" t="s">
        <v>1222</v>
      </c>
    </row>
    <row r="216" spans="1:26" ht="18.75" customHeight="1" x14ac:dyDescent="0.2">
      <c r="A216" s="96">
        <v>214</v>
      </c>
      <c r="B216" s="96" t="s">
        <v>967</v>
      </c>
      <c r="C216" s="96" t="s">
        <v>2388</v>
      </c>
      <c r="D216" s="97" t="s">
        <v>2224</v>
      </c>
      <c r="E216" s="98" t="s">
        <v>2389</v>
      </c>
      <c r="F216" s="97" t="s">
        <v>2153</v>
      </c>
      <c r="G216" s="68"/>
      <c r="H216" s="99" t="s">
        <v>2386</v>
      </c>
      <c r="I216" s="75"/>
      <c r="J216" s="75"/>
      <c r="K216" s="96" t="s">
        <v>972</v>
      </c>
      <c r="L216" s="68"/>
      <c r="M216" s="99" t="s">
        <v>1207</v>
      </c>
      <c r="N216" s="100">
        <v>19.95</v>
      </c>
      <c r="O216" s="96" t="s">
        <v>34</v>
      </c>
      <c r="P216" s="96" t="s">
        <v>35</v>
      </c>
      <c r="Q216" s="96" t="s">
        <v>36</v>
      </c>
      <c r="R216" s="101">
        <v>2399219.75</v>
      </c>
      <c r="S216" s="102">
        <v>1</v>
      </c>
      <c r="T216" s="101">
        <f t="shared" si="9"/>
        <v>2399219.75</v>
      </c>
      <c r="U216" s="103">
        <v>0.02</v>
      </c>
      <c r="V216" s="101">
        <f t="shared" si="10"/>
        <v>47984.395000000004</v>
      </c>
      <c r="W216" s="104">
        <v>1.4999999999999999E-2</v>
      </c>
      <c r="X216" s="101">
        <f t="shared" si="11"/>
        <v>35988.296249999999</v>
      </c>
      <c r="Y216" s="96" t="s">
        <v>1108</v>
      </c>
      <c r="Z216" s="96" t="s">
        <v>1222</v>
      </c>
    </row>
    <row r="217" spans="1:26" ht="18.75" customHeight="1" x14ac:dyDescent="0.2">
      <c r="A217" s="96">
        <v>215</v>
      </c>
      <c r="B217" s="96" t="s">
        <v>967</v>
      </c>
      <c r="C217" s="96" t="s">
        <v>2388</v>
      </c>
      <c r="D217" s="97" t="s">
        <v>2224</v>
      </c>
      <c r="E217" s="98" t="s">
        <v>2390</v>
      </c>
      <c r="F217" s="97" t="s">
        <v>2143</v>
      </c>
      <c r="G217" s="68"/>
      <c r="H217" s="99" t="s">
        <v>2386</v>
      </c>
      <c r="I217" s="75"/>
      <c r="J217" s="75"/>
      <c r="K217" s="96" t="s">
        <v>972</v>
      </c>
      <c r="L217" s="68"/>
      <c r="M217" s="99" t="s">
        <v>1207</v>
      </c>
      <c r="N217" s="100">
        <v>19.95</v>
      </c>
      <c r="O217" s="96" t="s">
        <v>34</v>
      </c>
      <c r="P217" s="96" t="s">
        <v>35</v>
      </c>
      <c r="Q217" s="96" t="s">
        <v>36</v>
      </c>
      <c r="R217" s="101">
        <v>2399219.75</v>
      </c>
      <c r="S217" s="102">
        <v>1</v>
      </c>
      <c r="T217" s="101">
        <f t="shared" si="9"/>
        <v>2399219.75</v>
      </c>
      <c r="U217" s="103">
        <v>0.02</v>
      </c>
      <c r="V217" s="101">
        <f t="shared" si="10"/>
        <v>47984.395000000004</v>
      </c>
      <c r="W217" s="104">
        <v>1.4999999999999999E-2</v>
      </c>
      <c r="X217" s="101">
        <f t="shared" si="11"/>
        <v>35988.296249999999</v>
      </c>
      <c r="Y217" s="96" t="s">
        <v>1108</v>
      </c>
      <c r="Z217" s="96" t="s">
        <v>1222</v>
      </c>
    </row>
    <row r="218" spans="1:26" ht="18.75" customHeight="1" x14ac:dyDescent="0.2">
      <c r="A218" s="96">
        <v>216</v>
      </c>
      <c r="B218" s="96" t="s">
        <v>967</v>
      </c>
      <c r="C218" s="96" t="s">
        <v>2388</v>
      </c>
      <c r="D218" s="97" t="s">
        <v>2224</v>
      </c>
      <c r="E218" s="98" t="s">
        <v>2390</v>
      </c>
      <c r="F218" s="97" t="s">
        <v>2143</v>
      </c>
      <c r="G218" s="68"/>
      <c r="H218" s="99" t="s">
        <v>2386</v>
      </c>
      <c r="I218" s="75"/>
      <c r="J218" s="75"/>
      <c r="K218" s="96" t="s">
        <v>972</v>
      </c>
      <c r="L218" s="68"/>
      <c r="M218" s="99" t="s">
        <v>1207</v>
      </c>
      <c r="N218" s="100">
        <v>19.95</v>
      </c>
      <c r="O218" s="96" t="s">
        <v>34</v>
      </c>
      <c r="P218" s="96" t="s">
        <v>35</v>
      </c>
      <c r="Q218" s="96" t="s">
        <v>36</v>
      </c>
      <c r="R218" s="101">
        <v>2399219.75</v>
      </c>
      <c r="S218" s="102">
        <v>1</v>
      </c>
      <c r="T218" s="101">
        <f t="shared" si="9"/>
        <v>2399219.75</v>
      </c>
      <c r="U218" s="103">
        <v>0.02</v>
      </c>
      <c r="V218" s="101">
        <f t="shared" si="10"/>
        <v>47984.395000000004</v>
      </c>
      <c r="W218" s="104">
        <v>1.4999999999999999E-2</v>
      </c>
      <c r="X218" s="101">
        <f t="shared" si="11"/>
        <v>35988.296249999999</v>
      </c>
      <c r="Y218" s="96" t="s">
        <v>1108</v>
      </c>
      <c r="Z218" s="96" t="s">
        <v>1222</v>
      </c>
    </row>
    <row r="219" spans="1:26" ht="18.75" customHeight="1" x14ac:dyDescent="0.2">
      <c r="A219" s="96">
        <v>217</v>
      </c>
      <c r="B219" s="96" t="s">
        <v>256</v>
      </c>
      <c r="C219" s="96" t="s">
        <v>2391</v>
      </c>
      <c r="D219" s="97" t="s">
        <v>2153</v>
      </c>
      <c r="E219" s="98" t="s">
        <v>2129</v>
      </c>
      <c r="F219" s="97" t="s">
        <v>2392</v>
      </c>
      <c r="G219" s="68"/>
      <c r="H219" s="99" t="s">
        <v>2130</v>
      </c>
      <c r="I219" s="75"/>
      <c r="J219" s="75"/>
      <c r="K219" s="96" t="s">
        <v>2131</v>
      </c>
      <c r="L219" s="68"/>
      <c r="M219" s="99" t="s">
        <v>2132</v>
      </c>
      <c r="N219" s="100">
        <v>6895</v>
      </c>
      <c r="O219" s="96" t="s">
        <v>2045</v>
      </c>
      <c r="P219" s="96" t="s">
        <v>237</v>
      </c>
      <c r="Q219" s="96" t="s">
        <v>36</v>
      </c>
      <c r="R219" s="101">
        <v>120297.89</v>
      </c>
      <c r="S219" s="102">
        <v>1</v>
      </c>
      <c r="T219" s="101">
        <v>120297.89</v>
      </c>
      <c r="U219" s="103">
        <v>0.03</v>
      </c>
      <c r="V219" s="101">
        <f t="shared" si="10"/>
        <v>3608.9366999999997</v>
      </c>
      <c r="W219" s="104">
        <v>1.4999999999999999E-2</v>
      </c>
      <c r="X219" s="101">
        <f>T219*W219</f>
        <v>1804.4683499999999</v>
      </c>
      <c r="Y219" s="96" t="s">
        <v>1002</v>
      </c>
      <c r="Z219" s="96" t="s">
        <v>1294</v>
      </c>
    </row>
    <row r="220" spans="1:26" ht="18.75" customHeight="1" x14ac:dyDescent="0.2">
      <c r="A220" s="96">
        <v>218</v>
      </c>
      <c r="B220" s="96" t="s">
        <v>256</v>
      </c>
      <c r="C220" s="96" t="s">
        <v>2391</v>
      </c>
      <c r="D220" s="97" t="s">
        <v>2153</v>
      </c>
      <c r="E220" s="98" t="s">
        <v>2129</v>
      </c>
      <c r="F220" s="97" t="s">
        <v>2392</v>
      </c>
      <c r="G220" s="68"/>
      <c r="H220" s="99" t="s">
        <v>2130</v>
      </c>
      <c r="I220" s="75"/>
      <c r="J220" s="75"/>
      <c r="K220" s="96" t="s">
        <v>2131</v>
      </c>
      <c r="L220" s="68"/>
      <c r="M220" s="99" t="s">
        <v>2132</v>
      </c>
      <c r="N220" s="100">
        <v>15995</v>
      </c>
      <c r="O220" s="96" t="s">
        <v>2045</v>
      </c>
      <c r="P220" s="96" t="s">
        <v>237</v>
      </c>
      <c r="Q220" s="96" t="s">
        <v>36</v>
      </c>
      <c r="R220" s="101">
        <v>279066.68</v>
      </c>
      <c r="S220" s="102">
        <v>1</v>
      </c>
      <c r="T220" s="101">
        <f t="shared" si="9"/>
        <v>279066.68</v>
      </c>
      <c r="U220" s="103">
        <v>0.03</v>
      </c>
      <c r="V220" s="101">
        <f t="shared" si="10"/>
        <v>8372.000399999999</v>
      </c>
      <c r="W220" s="104">
        <v>1.4999999999999999E-2</v>
      </c>
      <c r="X220" s="101">
        <f t="shared" si="11"/>
        <v>4186.0001999999995</v>
      </c>
      <c r="Y220" s="96" t="s">
        <v>1002</v>
      </c>
      <c r="Z220" s="96" t="s">
        <v>1294</v>
      </c>
    </row>
    <row r="221" spans="1:26" ht="18.75" customHeight="1" x14ac:dyDescent="0.2">
      <c r="A221" s="96">
        <v>219</v>
      </c>
      <c r="B221" s="96" t="s">
        <v>256</v>
      </c>
      <c r="C221" s="96" t="s">
        <v>2391</v>
      </c>
      <c r="D221" s="97" t="s">
        <v>2153</v>
      </c>
      <c r="E221" s="98" t="s">
        <v>2129</v>
      </c>
      <c r="F221" s="97" t="s">
        <v>2392</v>
      </c>
      <c r="G221" s="68"/>
      <c r="H221" s="99" t="s">
        <v>2130</v>
      </c>
      <c r="I221" s="75"/>
      <c r="J221" s="75"/>
      <c r="K221" s="96" t="s">
        <v>2131</v>
      </c>
      <c r="L221" s="68"/>
      <c r="M221" s="99" t="s">
        <v>2132</v>
      </c>
      <c r="N221" s="100">
        <v>23275</v>
      </c>
      <c r="O221" s="96" t="s">
        <v>2045</v>
      </c>
      <c r="P221" s="96" t="s">
        <v>237</v>
      </c>
      <c r="Q221" s="96" t="s">
        <v>36</v>
      </c>
      <c r="R221" s="101">
        <v>406081.71</v>
      </c>
      <c r="S221" s="102">
        <v>1</v>
      </c>
      <c r="T221" s="101">
        <f t="shared" si="9"/>
        <v>406081.71</v>
      </c>
      <c r="U221" s="103">
        <v>0.03</v>
      </c>
      <c r="V221" s="101">
        <f t="shared" si="10"/>
        <v>12182.451300000001</v>
      </c>
      <c r="W221" s="104">
        <v>1.4999999999999999E-2</v>
      </c>
      <c r="X221" s="101">
        <f t="shared" si="11"/>
        <v>6091.2256500000003</v>
      </c>
      <c r="Y221" s="96" t="s">
        <v>1002</v>
      </c>
      <c r="Z221" s="96" t="s">
        <v>1294</v>
      </c>
    </row>
    <row r="222" spans="1:26" ht="18.75" customHeight="1" x14ac:dyDescent="0.2">
      <c r="A222" s="96">
        <v>220</v>
      </c>
      <c r="B222" s="96" t="s">
        <v>256</v>
      </c>
      <c r="C222" s="96" t="s">
        <v>2391</v>
      </c>
      <c r="D222" s="97" t="s">
        <v>2153</v>
      </c>
      <c r="E222" s="98" t="s">
        <v>2129</v>
      </c>
      <c r="F222" s="97" t="s">
        <v>2392</v>
      </c>
      <c r="G222" s="68"/>
      <c r="H222" s="99" t="s">
        <v>2130</v>
      </c>
      <c r="I222" s="75"/>
      <c r="J222" s="75"/>
      <c r="K222" s="96" t="s">
        <v>2131</v>
      </c>
      <c r="L222" s="68"/>
      <c r="M222" s="99" t="s">
        <v>2132</v>
      </c>
      <c r="N222" s="100">
        <v>23275</v>
      </c>
      <c r="O222" s="96" t="s">
        <v>2045</v>
      </c>
      <c r="P222" s="96" t="s">
        <v>237</v>
      </c>
      <c r="Q222" s="96" t="s">
        <v>36</v>
      </c>
      <c r="R222" s="101">
        <v>406081.71</v>
      </c>
      <c r="S222" s="102">
        <v>1</v>
      </c>
      <c r="T222" s="101">
        <f t="shared" si="9"/>
        <v>406081.71</v>
      </c>
      <c r="U222" s="103">
        <v>0.03</v>
      </c>
      <c r="V222" s="101">
        <f t="shared" si="10"/>
        <v>12182.451300000001</v>
      </c>
      <c r="W222" s="104">
        <v>1.4999999999999999E-2</v>
      </c>
      <c r="X222" s="101">
        <f t="shared" si="11"/>
        <v>6091.2256500000003</v>
      </c>
      <c r="Y222" s="96" t="s">
        <v>1002</v>
      </c>
      <c r="Z222" s="96" t="s">
        <v>1294</v>
      </c>
    </row>
    <row r="223" spans="1:26" ht="18.75" customHeight="1" x14ac:dyDescent="0.2">
      <c r="A223" s="96">
        <v>221</v>
      </c>
      <c r="B223" s="96" t="s">
        <v>256</v>
      </c>
      <c r="C223" s="96" t="s">
        <v>2391</v>
      </c>
      <c r="D223" s="97" t="s">
        <v>2153</v>
      </c>
      <c r="E223" s="98" t="s">
        <v>2129</v>
      </c>
      <c r="F223" s="97" t="s">
        <v>2392</v>
      </c>
      <c r="G223" s="68"/>
      <c r="H223" s="99" t="s">
        <v>2130</v>
      </c>
      <c r="I223" s="75"/>
      <c r="J223" s="75"/>
      <c r="K223" s="96" t="s">
        <v>2131</v>
      </c>
      <c r="L223" s="68"/>
      <c r="M223" s="99" t="s">
        <v>2132</v>
      </c>
      <c r="N223" s="100">
        <v>23275</v>
      </c>
      <c r="O223" s="96" t="s">
        <v>2045</v>
      </c>
      <c r="P223" s="96" t="s">
        <v>237</v>
      </c>
      <c r="Q223" s="96" t="s">
        <v>36</v>
      </c>
      <c r="R223" s="101">
        <v>406081.71</v>
      </c>
      <c r="S223" s="102">
        <v>1</v>
      </c>
      <c r="T223" s="101">
        <f t="shared" si="9"/>
        <v>406081.71</v>
      </c>
      <c r="U223" s="103">
        <v>0.03</v>
      </c>
      <c r="V223" s="101">
        <f t="shared" si="10"/>
        <v>12182.451300000001</v>
      </c>
      <c r="W223" s="104">
        <v>1.4999999999999999E-2</v>
      </c>
      <c r="X223" s="101">
        <f t="shared" si="11"/>
        <v>6091.2256500000003</v>
      </c>
      <c r="Y223" s="96" t="s">
        <v>1002</v>
      </c>
      <c r="Z223" s="96" t="s">
        <v>1294</v>
      </c>
    </row>
    <row r="224" spans="1:26" ht="18.75" customHeight="1" x14ac:dyDescent="0.2">
      <c r="A224" s="96">
        <v>222</v>
      </c>
      <c r="B224" s="96" t="s">
        <v>256</v>
      </c>
      <c r="C224" s="96" t="s">
        <v>2391</v>
      </c>
      <c r="D224" s="97" t="s">
        <v>2153</v>
      </c>
      <c r="E224" s="98" t="s">
        <v>2129</v>
      </c>
      <c r="F224" s="97" t="s">
        <v>2392</v>
      </c>
      <c r="G224" s="68"/>
      <c r="H224" s="99" t="s">
        <v>2130</v>
      </c>
      <c r="I224" s="75"/>
      <c r="J224" s="75"/>
      <c r="K224" s="96" t="s">
        <v>2131</v>
      </c>
      <c r="L224" s="68"/>
      <c r="M224" s="99" t="s">
        <v>2132</v>
      </c>
      <c r="N224" s="100">
        <v>4305</v>
      </c>
      <c r="O224" s="96" t="s">
        <v>2045</v>
      </c>
      <c r="P224" s="96" t="s">
        <v>237</v>
      </c>
      <c r="Q224" s="96" t="s">
        <v>36</v>
      </c>
      <c r="R224" s="101">
        <v>75109.86</v>
      </c>
      <c r="S224" s="102">
        <v>1</v>
      </c>
      <c r="T224" s="101">
        <f t="shared" si="9"/>
        <v>75109.86</v>
      </c>
      <c r="U224" s="103">
        <v>0.03</v>
      </c>
      <c r="V224" s="101">
        <f t="shared" si="10"/>
        <v>2253.2957999999999</v>
      </c>
      <c r="W224" s="104">
        <v>1.4999999999999999E-2</v>
      </c>
      <c r="X224" s="101">
        <f t="shared" si="11"/>
        <v>1126.6478999999999</v>
      </c>
      <c r="Y224" s="96" t="s">
        <v>1002</v>
      </c>
      <c r="Z224" s="96" t="s">
        <v>1294</v>
      </c>
    </row>
    <row r="225" spans="1:26" ht="18.75" customHeight="1" x14ac:dyDescent="0.2">
      <c r="A225" s="96">
        <v>223</v>
      </c>
      <c r="B225" s="96" t="s">
        <v>256</v>
      </c>
      <c r="C225" s="96" t="s">
        <v>2393</v>
      </c>
      <c r="D225" s="97" t="s">
        <v>2241</v>
      </c>
      <c r="E225" s="98" t="s">
        <v>2394</v>
      </c>
      <c r="F225" s="97" t="s">
        <v>2161</v>
      </c>
      <c r="G225" s="68"/>
      <c r="H225" s="99" t="s">
        <v>2130</v>
      </c>
      <c r="I225" s="75"/>
      <c r="J225" s="75"/>
      <c r="K225" s="96" t="s">
        <v>2131</v>
      </c>
      <c r="L225" s="68"/>
      <c r="M225" s="99" t="s">
        <v>2395</v>
      </c>
      <c r="N225" s="100">
        <v>5880</v>
      </c>
      <c r="O225" s="96" t="s">
        <v>2045</v>
      </c>
      <c r="P225" s="96" t="s">
        <v>237</v>
      </c>
      <c r="Q225" s="96" t="s">
        <v>36</v>
      </c>
      <c r="R225" s="101">
        <v>341300.95</v>
      </c>
      <c r="S225" s="102">
        <v>1</v>
      </c>
      <c r="T225" s="101">
        <f t="shared" si="9"/>
        <v>341300.95</v>
      </c>
      <c r="U225" s="103">
        <v>0.03</v>
      </c>
      <c r="V225" s="101">
        <f t="shared" si="10"/>
        <v>10239.0285</v>
      </c>
      <c r="W225" s="104">
        <v>1.4999999999999999E-2</v>
      </c>
      <c r="X225" s="101">
        <f t="shared" si="11"/>
        <v>5119.5142500000002</v>
      </c>
      <c r="Y225" s="96" t="s">
        <v>1002</v>
      </c>
      <c r="Z225" s="96" t="s">
        <v>1294</v>
      </c>
    </row>
    <row r="226" spans="1:26" ht="18.75" customHeight="1" x14ac:dyDescent="0.2">
      <c r="A226" s="96">
        <v>224</v>
      </c>
      <c r="B226" s="96" t="s">
        <v>256</v>
      </c>
      <c r="C226" s="96" t="s">
        <v>2393</v>
      </c>
      <c r="D226" s="97" t="s">
        <v>2241</v>
      </c>
      <c r="E226" s="98" t="s">
        <v>2394</v>
      </c>
      <c r="F226" s="97" t="s">
        <v>2161</v>
      </c>
      <c r="G226" s="68"/>
      <c r="H226" s="99" t="s">
        <v>2130</v>
      </c>
      <c r="I226" s="75"/>
      <c r="J226" s="75"/>
      <c r="K226" s="96" t="s">
        <v>2131</v>
      </c>
      <c r="L226" s="68"/>
      <c r="M226" s="99" t="s">
        <v>2395</v>
      </c>
      <c r="N226" s="100">
        <v>5976</v>
      </c>
      <c r="O226" s="96" t="s">
        <v>2045</v>
      </c>
      <c r="P226" s="96" t="s">
        <v>237</v>
      </c>
      <c r="Q226" s="96" t="s">
        <v>36</v>
      </c>
      <c r="R226" s="101">
        <v>346873.21</v>
      </c>
      <c r="S226" s="102">
        <v>1</v>
      </c>
      <c r="T226" s="101">
        <f t="shared" si="9"/>
        <v>346873.21</v>
      </c>
      <c r="U226" s="103">
        <v>0.03</v>
      </c>
      <c r="V226" s="101">
        <f t="shared" si="10"/>
        <v>10406.1963</v>
      </c>
      <c r="W226" s="104">
        <v>1.4999999999999999E-2</v>
      </c>
      <c r="X226" s="101">
        <f t="shared" si="11"/>
        <v>5203.0981499999998</v>
      </c>
      <c r="Y226" s="96" t="s">
        <v>1002</v>
      </c>
      <c r="Z226" s="96" t="s">
        <v>1294</v>
      </c>
    </row>
    <row r="227" spans="1:26" ht="18.75" customHeight="1" x14ac:dyDescent="0.2">
      <c r="A227" s="96">
        <v>225</v>
      </c>
      <c r="B227" s="96" t="s">
        <v>256</v>
      </c>
      <c r="C227" s="96" t="s">
        <v>2393</v>
      </c>
      <c r="D227" s="97" t="s">
        <v>2241</v>
      </c>
      <c r="E227" s="98" t="s">
        <v>2394</v>
      </c>
      <c r="F227" s="97" t="s">
        <v>2161</v>
      </c>
      <c r="G227" s="68"/>
      <c r="H227" s="99" t="s">
        <v>2130</v>
      </c>
      <c r="I227" s="75"/>
      <c r="J227" s="75"/>
      <c r="K227" s="96" t="s">
        <v>2131</v>
      </c>
      <c r="L227" s="68"/>
      <c r="M227" s="99" t="s">
        <v>2395</v>
      </c>
      <c r="N227" s="100">
        <v>5880</v>
      </c>
      <c r="O227" s="96" t="s">
        <v>2045</v>
      </c>
      <c r="P227" s="96" t="s">
        <v>237</v>
      </c>
      <c r="Q227" s="96" t="s">
        <v>36</v>
      </c>
      <c r="R227" s="101">
        <v>341300.95</v>
      </c>
      <c r="S227" s="102">
        <v>1</v>
      </c>
      <c r="T227" s="101">
        <f t="shared" si="9"/>
        <v>341300.95</v>
      </c>
      <c r="U227" s="103">
        <v>0.03</v>
      </c>
      <c r="V227" s="101">
        <f t="shared" si="10"/>
        <v>10239.0285</v>
      </c>
      <c r="W227" s="104">
        <v>1.4999999999999999E-2</v>
      </c>
      <c r="X227" s="101">
        <f t="shared" si="11"/>
        <v>5119.5142500000002</v>
      </c>
      <c r="Y227" s="96" t="s">
        <v>1002</v>
      </c>
      <c r="Z227" s="96" t="s">
        <v>1294</v>
      </c>
    </row>
    <row r="228" spans="1:26" ht="18.75" customHeight="1" x14ac:dyDescent="0.2">
      <c r="A228" s="96">
        <v>226</v>
      </c>
      <c r="B228" s="96" t="s">
        <v>256</v>
      </c>
      <c r="C228" s="96" t="s">
        <v>2393</v>
      </c>
      <c r="D228" s="97" t="s">
        <v>2241</v>
      </c>
      <c r="E228" s="98" t="s">
        <v>2394</v>
      </c>
      <c r="F228" s="97" t="s">
        <v>2161</v>
      </c>
      <c r="G228" s="68"/>
      <c r="H228" s="99" t="s">
        <v>2130</v>
      </c>
      <c r="I228" s="75"/>
      <c r="J228" s="75"/>
      <c r="K228" s="96" t="s">
        <v>2131</v>
      </c>
      <c r="L228" s="68"/>
      <c r="M228" s="99" t="s">
        <v>2395</v>
      </c>
      <c r="N228" s="100">
        <v>5904</v>
      </c>
      <c r="O228" s="96" t="s">
        <v>2045</v>
      </c>
      <c r="P228" s="96" t="s">
        <v>237</v>
      </c>
      <c r="Q228" s="96" t="s">
        <v>36</v>
      </c>
      <c r="R228" s="101">
        <v>342694.01</v>
      </c>
      <c r="S228" s="102">
        <v>1</v>
      </c>
      <c r="T228" s="101">
        <f t="shared" si="9"/>
        <v>342694.01</v>
      </c>
      <c r="U228" s="103">
        <v>0.03</v>
      </c>
      <c r="V228" s="101">
        <f t="shared" si="10"/>
        <v>10280.820299999999</v>
      </c>
      <c r="W228" s="104">
        <v>1.4999999999999999E-2</v>
      </c>
      <c r="X228" s="101">
        <f t="shared" si="11"/>
        <v>5140.4101499999997</v>
      </c>
      <c r="Y228" s="96" t="s">
        <v>1002</v>
      </c>
      <c r="Z228" s="96" t="s">
        <v>1294</v>
      </c>
    </row>
    <row r="229" spans="1:26" ht="18.75" customHeight="1" x14ac:dyDescent="0.2">
      <c r="A229" s="96">
        <v>227</v>
      </c>
      <c r="B229" s="96" t="s">
        <v>256</v>
      </c>
      <c r="C229" s="96" t="s">
        <v>2393</v>
      </c>
      <c r="D229" s="97" t="s">
        <v>2241</v>
      </c>
      <c r="E229" s="98" t="s">
        <v>2394</v>
      </c>
      <c r="F229" s="97" t="s">
        <v>2161</v>
      </c>
      <c r="G229" s="68"/>
      <c r="H229" s="99" t="s">
        <v>2130</v>
      </c>
      <c r="I229" s="75"/>
      <c r="J229" s="75"/>
      <c r="K229" s="96" t="s">
        <v>2131</v>
      </c>
      <c r="L229" s="68"/>
      <c r="M229" s="99" t="s">
        <v>2395</v>
      </c>
      <c r="N229" s="100">
        <v>6072</v>
      </c>
      <c r="O229" s="96" t="s">
        <v>2045</v>
      </c>
      <c r="P229" s="96" t="s">
        <v>237</v>
      </c>
      <c r="Q229" s="96" t="s">
        <v>36</v>
      </c>
      <c r="R229" s="101">
        <v>352445.47</v>
      </c>
      <c r="S229" s="102">
        <v>1</v>
      </c>
      <c r="T229" s="101">
        <f t="shared" si="9"/>
        <v>352445.47</v>
      </c>
      <c r="U229" s="103">
        <v>0.03</v>
      </c>
      <c r="V229" s="101">
        <f t="shared" si="10"/>
        <v>10573.364099999999</v>
      </c>
      <c r="W229" s="104">
        <v>1.4999999999999999E-2</v>
      </c>
      <c r="X229" s="101">
        <f t="shared" si="11"/>
        <v>5286.6820499999994</v>
      </c>
      <c r="Y229" s="96" t="s">
        <v>1002</v>
      </c>
      <c r="Z229" s="96" t="s">
        <v>1294</v>
      </c>
    </row>
    <row r="230" spans="1:26" ht="18.75" customHeight="1" x14ac:dyDescent="0.2">
      <c r="A230" s="96">
        <v>228</v>
      </c>
      <c r="B230" s="96" t="s">
        <v>256</v>
      </c>
      <c r="C230" s="96" t="s">
        <v>2393</v>
      </c>
      <c r="D230" s="97" t="s">
        <v>2241</v>
      </c>
      <c r="E230" s="98" t="s">
        <v>2394</v>
      </c>
      <c r="F230" s="97" t="s">
        <v>2161</v>
      </c>
      <c r="G230" s="68"/>
      <c r="H230" s="99" t="s">
        <v>2130</v>
      </c>
      <c r="I230" s="75"/>
      <c r="J230" s="75"/>
      <c r="K230" s="96" t="s">
        <v>2131</v>
      </c>
      <c r="L230" s="68"/>
      <c r="M230" s="99" t="s">
        <v>2395</v>
      </c>
      <c r="N230" s="100">
        <v>4080</v>
      </c>
      <c r="O230" s="96" t="s">
        <v>2045</v>
      </c>
      <c r="P230" s="96" t="s">
        <v>237</v>
      </c>
      <c r="Q230" s="96" t="s">
        <v>36</v>
      </c>
      <c r="R230" s="101">
        <v>236821.07</v>
      </c>
      <c r="S230" s="102">
        <v>1</v>
      </c>
      <c r="T230" s="101">
        <f t="shared" si="9"/>
        <v>236821.07</v>
      </c>
      <c r="U230" s="103">
        <v>0.03</v>
      </c>
      <c r="V230" s="101">
        <f t="shared" si="10"/>
        <v>7104.6320999999998</v>
      </c>
      <c r="W230" s="104">
        <v>1.4999999999999999E-2</v>
      </c>
      <c r="X230" s="101">
        <f t="shared" si="11"/>
        <v>3552.3160499999999</v>
      </c>
      <c r="Y230" s="96" t="s">
        <v>1002</v>
      </c>
      <c r="Z230" s="96" t="s">
        <v>1294</v>
      </c>
    </row>
    <row r="231" spans="1:26" ht="18.75" customHeight="1" x14ac:dyDescent="0.2">
      <c r="A231" s="96">
        <v>229</v>
      </c>
      <c r="B231" s="96" t="s">
        <v>256</v>
      </c>
      <c r="C231" s="96" t="s">
        <v>2396</v>
      </c>
      <c r="D231" s="97" t="s">
        <v>2336</v>
      </c>
      <c r="E231" s="98" t="s">
        <v>2397</v>
      </c>
      <c r="F231" s="98" t="s">
        <v>2227</v>
      </c>
      <c r="G231" s="68"/>
      <c r="H231" s="99" t="s">
        <v>2130</v>
      </c>
      <c r="I231" s="75"/>
      <c r="J231" s="75"/>
      <c r="K231" s="96" t="s">
        <v>2131</v>
      </c>
      <c r="L231" s="68"/>
      <c r="M231" s="99" t="s">
        <v>2398</v>
      </c>
      <c r="N231" s="100">
        <v>23450</v>
      </c>
      <c r="O231" s="96" t="s">
        <v>2045</v>
      </c>
      <c r="P231" s="96" t="s">
        <v>237</v>
      </c>
      <c r="Q231" s="96" t="s">
        <v>36</v>
      </c>
      <c r="R231" s="101">
        <v>498655.93</v>
      </c>
      <c r="S231" s="102">
        <v>1</v>
      </c>
      <c r="T231" s="101">
        <f t="shared" si="9"/>
        <v>498655.93</v>
      </c>
      <c r="U231" s="103">
        <v>0.03</v>
      </c>
      <c r="V231" s="101">
        <f t="shared" si="10"/>
        <v>14959.677899999999</v>
      </c>
      <c r="W231" s="104">
        <v>1.4999999999999999E-2</v>
      </c>
      <c r="X231" s="101">
        <f t="shared" si="11"/>
        <v>7479.8389499999994</v>
      </c>
      <c r="Y231" s="96" t="s">
        <v>1002</v>
      </c>
      <c r="Z231" s="96" t="s">
        <v>1294</v>
      </c>
    </row>
    <row r="232" spans="1:26" ht="18.75" customHeight="1" x14ac:dyDescent="0.2">
      <c r="A232" s="96">
        <v>230</v>
      </c>
      <c r="B232" s="96" t="s">
        <v>256</v>
      </c>
      <c r="C232" s="96" t="s">
        <v>2396</v>
      </c>
      <c r="D232" s="97" t="s">
        <v>2336</v>
      </c>
      <c r="E232" s="98" t="s">
        <v>2397</v>
      </c>
      <c r="F232" s="98" t="s">
        <v>2227</v>
      </c>
      <c r="G232" s="68"/>
      <c r="H232" s="99" t="s">
        <v>2130</v>
      </c>
      <c r="I232" s="75"/>
      <c r="J232" s="75"/>
      <c r="K232" s="96" t="s">
        <v>2131</v>
      </c>
      <c r="L232" s="68"/>
      <c r="M232" s="99" t="s">
        <v>2398</v>
      </c>
      <c r="N232" s="100">
        <v>23450</v>
      </c>
      <c r="O232" s="96" t="s">
        <v>2045</v>
      </c>
      <c r="P232" s="96" t="s">
        <v>237</v>
      </c>
      <c r="Q232" s="96" t="s">
        <v>36</v>
      </c>
      <c r="R232" s="101">
        <v>498655.93</v>
      </c>
      <c r="S232" s="102">
        <v>1</v>
      </c>
      <c r="T232" s="101">
        <f t="shared" si="9"/>
        <v>498655.93</v>
      </c>
      <c r="U232" s="103">
        <v>0.03</v>
      </c>
      <c r="V232" s="101">
        <f t="shared" si="10"/>
        <v>14959.677899999999</v>
      </c>
      <c r="W232" s="104">
        <v>1.4999999999999999E-2</v>
      </c>
      <c r="X232" s="101">
        <f t="shared" si="11"/>
        <v>7479.8389499999994</v>
      </c>
      <c r="Y232" s="96" t="s">
        <v>1002</v>
      </c>
      <c r="Z232" s="96" t="s">
        <v>1294</v>
      </c>
    </row>
    <row r="233" spans="1:26" ht="18.75" customHeight="1" x14ac:dyDescent="0.2">
      <c r="A233" s="96">
        <v>231</v>
      </c>
      <c r="B233" s="96" t="s">
        <v>256</v>
      </c>
      <c r="C233" s="96" t="s">
        <v>2396</v>
      </c>
      <c r="D233" s="97" t="s">
        <v>2336</v>
      </c>
      <c r="E233" s="98" t="s">
        <v>2397</v>
      </c>
      <c r="F233" s="98" t="s">
        <v>2227</v>
      </c>
      <c r="G233" s="68"/>
      <c r="H233" s="99" t="s">
        <v>2130</v>
      </c>
      <c r="I233" s="75"/>
      <c r="J233" s="75"/>
      <c r="K233" s="96" t="s">
        <v>2131</v>
      </c>
      <c r="L233" s="68"/>
      <c r="M233" s="99" t="s">
        <v>2398</v>
      </c>
      <c r="N233" s="100">
        <v>23450</v>
      </c>
      <c r="O233" s="96" t="s">
        <v>2045</v>
      </c>
      <c r="P233" s="96" t="s">
        <v>237</v>
      </c>
      <c r="Q233" s="96" t="s">
        <v>36</v>
      </c>
      <c r="R233" s="101">
        <v>498655.93</v>
      </c>
      <c r="S233" s="102">
        <v>1</v>
      </c>
      <c r="T233" s="101">
        <f t="shared" si="9"/>
        <v>498655.93</v>
      </c>
      <c r="U233" s="103">
        <v>0.03</v>
      </c>
      <c r="V233" s="101">
        <f t="shared" si="10"/>
        <v>14959.677899999999</v>
      </c>
      <c r="W233" s="104">
        <v>1.4999999999999999E-2</v>
      </c>
      <c r="X233" s="101">
        <f t="shared" si="11"/>
        <v>7479.8389499999994</v>
      </c>
      <c r="Y233" s="96" t="s">
        <v>1002</v>
      </c>
      <c r="Z233" s="96" t="s">
        <v>1294</v>
      </c>
    </row>
    <row r="234" spans="1:26" ht="18.75" customHeight="1" x14ac:dyDescent="0.2">
      <c r="A234" s="96">
        <v>232</v>
      </c>
      <c r="B234" s="96" t="s">
        <v>256</v>
      </c>
      <c r="C234" s="96" t="s">
        <v>2396</v>
      </c>
      <c r="D234" s="97" t="s">
        <v>2336</v>
      </c>
      <c r="E234" s="98" t="s">
        <v>2397</v>
      </c>
      <c r="F234" s="98" t="s">
        <v>2227</v>
      </c>
      <c r="G234" s="68"/>
      <c r="H234" s="99" t="s">
        <v>2130</v>
      </c>
      <c r="I234" s="75"/>
      <c r="J234" s="75"/>
      <c r="K234" s="96" t="s">
        <v>2131</v>
      </c>
      <c r="L234" s="68"/>
      <c r="M234" s="99" t="s">
        <v>2398</v>
      </c>
      <c r="N234" s="100">
        <v>23485</v>
      </c>
      <c r="O234" s="96" t="s">
        <v>2045</v>
      </c>
      <c r="P234" s="96" t="s">
        <v>237</v>
      </c>
      <c r="Q234" s="96" t="s">
        <v>36</v>
      </c>
      <c r="R234" s="101">
        <v>499400.2</v>
      </c>
      <c r="S234" s="102">
        <v>1</v>
      </c>
      <c r="T234" s="101">
        <f t="shared" si="9"/>
        <v>499400.2</v>
      </c>
      <c r="U234" s="103">
        <v>0.03</v>
      </c>
      <c r="V234" s="101">
        <f t="shared" si="10"/>
        <v>14982.005999999999</v>
      </c>
      <c r="W234" s="104">
        <v>1.4999999999999999E-2</v>
      </c>
      <c r="X234" s="101">
        <f t="shared" si="11"/>
        <v>7491.0029999999997</v>
      </c>
      <c r="Y234" s="96" t="s">
        <v>1002</v>
      </c>
      <c r="Z234" s="96" t="s">
        <v>1294</v>
      </c>
    </row>
    <row r="235" spans="1:26" ht="18.75" customHeight="1" x14ac:dyDescent="0.2">
      <c r="A235" s="96">
        <v>233</v>
      </c>
      <c r="B235" s="96" t="s">
        <v>256</v>
      </c>
      <c r="C235" s="96" t="s">
        <v>2396</v>
      </c>
      <c r="D235" s="97" t="s">
        <v>2336</v>
      </c>
      <c r="E235" s="98" t="s">
        <v>2397</v>
      </c>
      <c r="F235" s="98" t="s">
        <v>2227</v>
      </c>
      <c r="G235" s="68"/>
      <c r="H235" s="99" t="s">
        <v>2130</v>
      </c>
      <c r="I235" s="75"/>
      <c r="J235" s="75"/>
      <c r="K235" s="96" t="s">
        <v>2131</v>
      </c>
      <c r="L235" s="68"/>
      <c r="M235" s="99" t="s">
        <v>2398</v>
      </c>
      <c r="N235" s="100">
        <v>3185</v>
      </c>
      <c r="O235" s="96" t="s">
        <v>2045</v>
      </c>
      <c r="P235" s="96" t="s">
        <v>237</v>
      </c>
      <c r="Q235" s="96" t="s">
        <v>36</v>
      </c>
      <c r="R235" s="101">
        <v>67727.899999999994</v>
      </c>
      <c r="S235" s="102">
        <v>1</v>
      </c>
      <c r="T235" s="101">
        <f t="shared" si="9"/>
        <v>67727.899999999994</v>
      </c>
      <c r="U235" s="103">
        <v>0.03</v>
      </c>
      <c r="V235" s="101">
        <f t="shared" si="10"/>
        <v>2031.8369999999998</v>
      </c>
      <c r="W235" s="104">
        <v>1.4999999999999999E-2</v>
      </c>
      <c r="X235" s="101">
        <f t="shared" si="11"/>
        <v>1015.9184999999999</v>
      </c>
      <c r="Y235" s="96" t="s">
        <v>1002</v>
      </c>
      <c r="Z235" s="96" t="s">
        <v>1294</v>
      </c>
    </row>
    <row r="236" spans="1:26" ht="18.75" customHeight="1" x14ac:dyDescent="0.2">
      <c r="A236" s="96">
        <v>234</v>
      </c>
      <c r="B236" s="96" t="s">
        <v>256</v>
      </c>
      <c r="C236" s="96" t="s">
        <v>2399</v>
      </c>
      <c r="D236" s="97" t="s">
        <v>2336</v>
      </c>
      <c r="E236" s="98" t="s">
        <v>2400</v>
      </c>
      <c r="F236" s="97" t="s">
        <v>2227</v>
      </c>
      <c r="G236" s="68"/>
      <c r="H236" s="99" t="s">
        <v>2130</v>
      </c>
      <c r="I236" s="75"/>
      <c r="J236" s="75"/>
      <c r="K236" s="96" t="s">
        <v>2131</v>
      </c>
      <c r="L236" s="68"/>
      <c r="M236" s="99" t="s">
        <v>2132</v>
      </c>
      <c r="N236" s="100">
        <v>18970</v>
      </c>
      <c r="O236" s="96" t="s">
        <v>2045</v>
      </c>
      <c r="P236" s="96" t="s">
        <v>237</v>
      </c>
      <c r="Q236" s="96" t="s">
        <v>36</v>
      </c>
      <c r="R236" s="101">
        <v>342129.69</v>
      </c>
      <c r="S236" s="102">
        <v>1</v>
      </c>
      <c r="T236" s="101">
        <f t="shared" si="9"/>
        <v>342129.69</v>
      </c>
      <c r="U236" s="103">
        <v>0.03</v>
      </c>
      <c r="V236" s="101">
        <f t="shared" si="10"/>
        <v>10263.8907</v>
      </c>
      <c r="W236" s="104">
        <v>1.4999999999999999E-2</v>
      </c>
      <c r="X236" s="101">
        <f t="shared" si="11"/>
        <v>5131.94535</v>
      </c>
      <c r="Y236" s="96" t="s">
        <v>1002</v>
      </c>
      <c r="Z236" s="96" t="s">
        <v>1294</v>
      </c>
    </row>
    <row r="237" spans="1:26" ht="18.75" customHeight="1" x14ac:dyDescent="0.2">
      <c r="A237" s="96">
        <v>235</v>
      </c>
      <c r="B237" s="96" t="s">
        <v>256</v>
      </c>
      <c r="C237" s="96" t="s">
        <v>2399</v>
      </c>
      <c r="D237" s="97" t="s">
        <v>2336</v>
      </c>
      <c r="E237" s="98" t="s">
        <v>2400</v>
      </c>
      <c r="F237" s="97" t="s">
        <v>2227</v>
      </c>
      <c r="G237" s="68"/>
      <c r="H237" s="99" t="s">
        <v>2130</v>
      </c>
      <c r="I237" s="75"/>
      <c r="J237" s="75"/>
      <c r="K237" s="96" t="s">
        <v>2131</v>
      </c>
      <c r="L237" s="68"/>
      <c r="M237" s="99" t="s">
        <v>2132</v>
      </c>
      <c r="N237" s="100">
        <v>23275</v>
      </c>
      <c r="O237" s="96" t="s">
        <v>2045</v>
      </c>
      <c r="P237" s="96" t="s">
        <v>237</v>
      </c>
      <c r="Q237" s="96" t="s">
        <v>36</v>
      </c>
      <c r="R237" s="101">
        <v>419771.67</v>
      </c>
      <c r="S237" s="102">
        <v>1</v>
      </c>
      <c r="T237" s="101">
        <f t="shared" si="9"/>
        <v>419771.67</v>
      </c>
      <c r="U237" s="103">
        <v>0.03</v>
      </c>
      <c r="V237" s="101">
        <f t="shared" si="10"/>
        <v>12593.150099999999</v>
      </c>
      <c r="W237" s="104">
        <v>1.4999999999999999E-2</v>
      </c>
      <c r="X237" s="101">
        <f t="shared" si="11"/>
        <v>6296.5750499999995</v>
      </c>
      <c r="Y237" s="96" t="s">
        <v>1002</v>
      </c>
      <c r="Z237" s="96" t="s">
        <v>1294</v>
      </c>
    </row>
    <row r="238" spans="1:26" ht="18.75" customHeight="1" x14ac:dyDescent="0.2">
      <c r="A238" s="96">
        <v>236</v>
      </c>
      <c r="B238" s="96" t="s">
        <v>256</v>
      </c>
      <c r="C238" s="96" t="s">
        <v>2399</v>
      </c>
      <c r="D238" s="97" t="s">
        <v>2336</v>
      </c>
      <c r="E238" s="98" t="s">
        <v>2400</v>
      </c>
      <c r="F238" s="97" t="s">
        <v>2227</v>
      </c>
      <c r="G238" s="68"/>
      <c r="H238" s="99" t="s">
        <v>2130</v>
      </c>
      <c r="I238" s="75"/>
      <c r="J238" s="75"/>
      <c r="K238" s="96" t="s">
        <v>2131</v>
      </c>
      <c r="L238" s="68"/>
      <c r="M238" s="99" t="s">
        <v>2132</v>
      </c>
      <c r="N238" s="100">
        <v>23275</v>
      </c>
      <c r="O238" s="96" t="s">
        <v>2045</v>
      </c>
      <c r="P238" s="96" t="s">
        <v>237</v>
      </c>
      <c r="Q238" s="96" t="s">
        <v>36</v>
      </c>
      <c r="R238" s="101">
        <v>419771.67</v>
      </c>
      <c r="S238" s="102">
        <v>1</v>
      </c>
      <c r="T238" s="101">
        <f t="shared" si="9"/>
        <v>419771.67</v>
      </c>
      <c r="U238" s="103">
        <v>0.03</v>
      </c>
      <c r="V238" s="101">
        <f t="shared" si="10"/>
        <v>12593.150099999999</v>
      </c>
      <c r="W238" s="104">
        <v>1.4999999999999999E-2</v>
      </c>
      <c r="X238" s="101">
        <f t="shared" si="11"/>
        <v>6296.5750499999995</v>
      </c>
      <c r="Y238" s="96" t="s">
        <v>1002</v>
      </c>
      <c r="Z238" s="96" t="s">
        <v>1294</v>
      </c>
    </row>
    <row r="239" spans="1:26" ht="18.75" customHeight="1" x14ac:dyDescent="0.2">
      <c r="A239" s="96">
        <v>237</v>
      </c>
      <c r="B239" s="96" t="s">
        <v>256</v>
      </c>
      <c r="C239" s="96" t="s">
        <v>2399</v>
      </c>
      <c r="D239" s="97" t="s">
        <v>2336</v>
      </c>
      <c r="E239" s="98" t="s">
        <v>2400</v>
      </c>
      <c r="F239" s="97" t="s">
        <v>2227</v>
      </c>
      <c r="G239" s="68"/>
      <c r="H239" s="99" t="s">
        <v>2130</v>
      </c>
      <c r="I239" s="75"/>
      <c r="J239" s="75"/>
      <c r="K239" s="96" t="s">
        <v>2131</v>
      </c>
      <c r="L239" s="68"/>
      <c r="M239" s="99" t="s">
        <v>2132</v>
      </c>
      <c r="N239" s="100">
        <v>23275</v>
      </c>
      <c r="O239" s="96" t="s">
        <v>2045</v>
      </c>
      <c r="P239" s="96" t="s">
        <v>237</v>
      </c>
      <c r="Q239" s="96" t="s">
        <v>36</v>
      </c>
      <c r="R239" s="101">
        <v>419771.67</v>
      </c>
      <c r="S239" s="102">
        <v>1</v>
      </c>
      <c r="T239" s="101">
        <f t="shared" si="9"/>
        <v>419771.67</v>
      </c>
      <c r="U239" s="103">
        <v>0.03</v>
      </c>
      <c r="V239" s="101">
        <f t="shared" si="10"/>
        <v>12593.150099999999</v>
      </c>
      <c r="W239" s="104">
        <v>1.4999999999999999E-2</v>
      </c>
      <c r="X239" s="101">
        <f t="shared" si="11"/>
        <v>6296.5750499999995</v>
      </c>
      <c r="Y239" s="96" t="s">
        <v>1002</v>
      </c>
      <c r="Z239" s="96" t="s">
        <v>1294</v>
      </c>
    </row>
    <row r="240" spans="1:26" ht="18.75" customHeight="1" x14ac:dyDescent="0.2">
      <c r="A240" s="96">
        <v>238</v>
      </c>
      <c r="B240" s="96" t="s">
        <v>256</v>
      </c>
      <c r="C240" s="96" t="s">
        <v>2399</v>
      </c>
      <c r="D240" s="97" t="s">
        <v>2336</v>
      </c>
      <c r="E240" s="98" t="s">
        <v>2400</v>
      </c>
      <c r="F240" s="97" t="s">
        <v>2227</v>
      </c>
      <c r="G240" s="68"/>
      <c r="H240" s="99" t="s">
        <v>2130</v>
      </c>
      <c r="I240" s="75"/>
      <c r="J240" s="75"/>
      <c r="K240" s="96" t="s">
        <v>2131</v>
      </c>
      <c r="L240" s="68"/>
      <c r="M240" s="99" t="s">
        <v>2132</v>
      </c>
      <c r="N240" s="100">
        <v>8225</v>
      </c>
      <c r="O240" s="96" t="s">
        <v>2045</v>
      </c>
      <c r="P240" s="96" t="s">
        <v>237</v>
      </c>
      <c r="Q240" s="96" t="s">
        <v>36</v>
      </c>
      <c r="R240" s="101">
        <v>148340.35999999999</v>
      </c>
      <c r="S240" s="102">
        <v>1</v>
      </c>
      <c r="T240" s="101">
        <f t="shared" si="9"/>
        <v>148340.35999999999</v>
      </c>
      <c r="U240" s="103">
        <v>0.03</v>
      </c>
      <c r="V240" s="101">
        <f t="shared" si="10"/>
        <v>4450.2107999999998</v>
      </c>
      <c r="W240" s="104">
        <v>1.4999999999999999E-2</v>
      </c>
      <c r="X240" s="101">
        <f t="shared" si="11"/>
        <v>2225.1053999999999</v>
      </c>
      <c r="Y240" s="96" t="s">
        <v>1002</v>
      </c>
      <c r="Z240" s="96" t="s">
        <v>1294</v>
      </c>
    </row>
    <row r="241" spans="1:26" ht="18.75" customHeight="1" x14ac:dyDescent="0.25">
      <c r="A241" s="108"/>
      <c r="B241" s="108"/>
      <c r="C241" s="6"/>
      <c r="D241" s="8"/>
      <c r="E241" s="9"/>
      <c r="F241" s="8"/>
      <c r="G241" s="29"/>
      <c r="H241" s="29"/>
      <c r="I241" s="40"/>
      <c r="J241" s="40"/>
      <c r="K241" s="6"/>
      <c r="L241" s="29"/>
      <c r="M241" s="58"/>
      <c r="N241" s="59"/>
      <c r="O241" s="60"/>
      <c r="P241" s="60"/>
      <c r="Q241" s="60"/>
      <c r="R241" s="61"/>
      <c r="S241" s="56"/>
      <c r="T241" s="57"/>
      <c r="U241" s="36"/>
      <c r="V241" s="57"/>
      <c r="W241" s="52"/>
      <c r="X241" s="45"/>
      <c r="Y241" s="6"/>
      <c r="Z241" s="6"/>
    </row>
    <row r="242" spans="1:26" ht="18.75" customHeight="1" x14ac:dyDescent="0.2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33" t="s">
        <v>267</v>
      </c>
      <c r="N242" s="32"/>
      <c r="O242" s="32"/>
      <c r="P242" s="32"/>
      <c r="Q242" s="32"/>
      <c r="R242" s="31"/>
      <c r="S242" s="29"/>
      <c r="T242" s="53">
        <f>SUBTOTAL(9,T3:T240)</f>
        <v>474428952.1825006</v>
      </c>
      <c r="U242" s="54"/>
      <c r="V242" s="53">
        <f>SUBTOTAL(9,V3:V240)</f>
        <v>9563249.4053499922</v>
      </c>
      <c r="W242" s="55"/>
      <c r="X242" s="53">
        <f>SUBTOTAL(9,X3:X240)</f>
        <v>7116434.2827375</v>
      </c>
      <c r="Y242" s="29"/>
      <c r="Z242" s="29"/>
    </row>
    <row r="244" spans="1:26" ht="18.75" customHeight="1" x14ac:dyDescent="0.25">
      <c r="B244" s="80"/>
      <c r="C244" s="81"/>
      <c r="D244" s="81"/>
      <c r="E244" s="81"/>
      <c r="F244" s="81"/>
      <c r="G244" s="81"/>
      <c r="H244" s="81"/>
      <c r="I244" s="82"/>
      <c r="J244" s="82"/>
      <c r="K244" s="82"/>
      <c r="R244" s="62"/>
      <c r="X244" s="63"/>
    </row>
    <row r="245" spans="1:26" ht="18.75" customHeight="1" x14ac:dyDescent="0.25">
      <c r="X245" s="63"/>
    </row>
    <row r="248" spans="1:26" ht="18.75" customHeight="1" x14ac:dyDescent="0.25">
      <c r="M248" s="28" t="s">
        <v>984</v>
      </c>
      <c r="Q248" s="28" t="s">
        <v>265</v>
      </c>
      <c r="U248" s="28" t="s">
        <v>266</v>
      </c>
    </row>
  </sheetData>
  <autoFilter ref="A2:Z240"/>
  <mergeCells count="2">
    <mergeCell ref="A1:Z1"/>
    <mergeCell ref="M242:R242"/>
  </mergeCells>
  <pageMargins left="0.5" right="0.25" top="1" bottom="1" header="0.5" footer="0.5"/>
  <pageSetup scale="4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6"/>
  <sheetViews>
    <sheetView topLeftCell="N190" zoomScaleNormal="100" workbookViewId="0">
      <selection activeCell="V208" sqref="V208"/>
    </sheetView>
  </sheetViews>
  <sheetFormatPr defaultRowHeight="18.75" customHeight="1" x14ac:dyDescent="0.25"/>
  <cols>
    <col min="1" max="1" width="7" style="3" bestFit="1" customWidth="1"/>
    <col min="2" max="2" width="9" style="3" customWidth="1"/>
    <col min="3" max="3" width="12" style="3" customWidth="1"/>
    <col min="4" max="4" width="12.42578125" style="3" customWidth="1"/>
    <col min="5" max="5" width="11.85546875" style="3" customWidth="1"/>
    <col min="6" max="6" width="10.5703125" style="3" customWidth="1"/>
    <col min="7" max="7" width="11" style="3" hidden="1" customWidth="1"/>
    <col min="8" max="8" width="32" style="3" customWidth="1"/>
    <col min="9" max="9" width="18.28515625" style="3" hidden="1" customWidth="1"/>
    <col min="10" max="10" width="13.28515625" style="3" hidden="1" customWidth="1"/>
    <col min="11" max="11" width="12" style="3" bestFit="1" customWidth="1"/>
    <col min="12" max="12" width="8" style="3" hidden="1" customWidth="1"/>
    <col min="13" max="13" width="45.5703125" style="3" customWidth="1"/>
    <col min="14" max="14" width="10.5703125" style="3" customWidth="1"/>
    <col min="15" max="15" width="7.42578125" style="3" customWidth="1"/>
    <col min="16" max="16" width="8.85546875" style="3" customWidth="1"/>
    <col min="17" max="17" width="9.7109375" style="3" customWidth="1"/>
    <col min="18" max="18" width="13" style="3" bestFit="1" customWidth="1"/>
    <col min="19" max="19" width="11" style="3" bestFit="1" customWidth="1"/>
    <col min="20" max="20" width="17" style="3" customWidth="1"/>
    <col min="21" max="21" width="9.7109375" style="3" customWidth="1"/>
    <col min="22" max="22" width="12.28515625" style="3" customWidth="1"/>
    <col min="23" max="23" width="11" style="3" customWidth="1"/>
    <col min="24" max="24" width="12.5703125" style="3" customWidth="1"/>
    <col min="25" max="25" width="27.140625" style="3" customWidth="1"/>
    <col min="26" max="26" width="14.42578125" style="3" customWidth="1"/>
    <col min="27" max="16384" width="9.140625" style="3"/>
  </cols>
  <sheetData>
    <row r="1" spans="1:26" ht="32.25" customHeight="1" x14ac:dyDescent="0.25">
      <c r="A1" s="48" t="s">
        <v>2401</v>
      </c>
      <c r="B1" s="48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60.75" customHeight="1" x14ac:dyDescent="0.25">
      <c r="A2" s="46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4</v>
      </c>
      <c r="G2" s="46" t="s">
        <v>6</v>
      </c>
      <c r="H2" s="46" t="s">
        <v>548</v>
      </c>
      <c r="I2" s="46" t="s">
        <v>8</v>
      </c>
      <c r="J2" s="46" t="s">
        <v>9</v>
      </c>
      <c r="K2" s="46" t="s">
        <v>10</v>
      </c>
      <c r="L2" s="46" t="s">
        <v>11</v>
      </c>
      <c r="M2" s="46" t="s">
        <v>12</v>
      </c>
      <c r="N2" s="46" t="s">
        <v>13</v>
      </c>
      <c r="O2" s="46" t="s">
        <v>14</v>
      </c>
      <c r="P2" s="46" t="s">
        <v>15</v>
      </c>
      <c r="Q2" s="46" t="s">
        <v>16</v>
      </c>
      <c r="R2" s="46" t="s">
        <v>17</v>
      </c>
      <c r="S2" s="46" t="s">
        <v>547</v>
      </c>
      <c r="T2" s="46" t="s">
        <v>546</v>
      </c>
      <c r="U2" s="46" t="s">
        <v>20</v>
      </c>
      <c r="V2" s="46" t="s">
        <v>21</v>
      </c>
      <c r="W2" s="46" t="s">
        <v>22</v>
      </c>
      <c r="X2" s="46" t="s">
        <v>23</v>
      </c>
      <c r="Y2" s="46" t="s">
        <v>24</v>
      </c>
      <c r="Z2" s="46" t="s">
        <v>25</v>
      </c>
    </row>
    <row r="3" spans="1:26" ht="18.75" customHeight="1" x14ac:dyDescent="0.25">
      <c r="A3" s="96">
        <v>1</v>
      </c>
      <c r="B3" s="96" t="s">
        <v>26</v>
      </c>
      <c r="C3" s="96">
        <v>9103750810</v>
      </c>
      <c r="D3" s="97">
        <v>42771</v>
      </c>
      <c r="E3" s="98" t="s">
        <v>2402</v>
      </c>
      <c r="F3" s="97">
        <v>42760</v>
      </c>
      <c r="G3" s="68"/>
      <c r="H3" s="99" t="s">
        <v>182</v>
      </c>
      <c r="I3" s="74"/>
      <c r="J3" s="75"/>
      <c r="K3" s="96" t="s">
        <v>31</v>
      </c>
      <c r="L3" s="68"/>
      <c r="M3" s="99" t="s">
        <v>2403</v>
      </c>
      <c r="N3" s="100">
        <v>12</v>
      </c>
      <c r="O3" s="109" t="s">
        <v>34</v>
      </c>
      <c r="P3" s="96" t="s">
        <v>35</v>
      </c>
      <c r="Q3" s="96" t="s">
        <v>45</v>
      </c>
      <c r="R3" s="101">
        <v>15770</v>
      </c>
      <c r="S3" s="110">
        <v>67.400000000000006</v>
      </c>
      <c r="T3" s="101">
        <f>R3*S3</f>
        <v>1062898</v>
      </c>
      <c r="U3" s="103">
        <v>0.02</v>
      </c>
      <c r="V3" s="111">
        <f>T3*U3</f>
        <v>21257.96</v>
      </c>
      <c r="W3" s="112">
        <v>1.4999999999999999E-2</v>
      </c>
      <c r="X3" s="113">
        <f>T3*W3</f>
        <v>15943.47</v>
      </c>
      <c r="Y3" s="96" t="s">
        <v>1086</v>
      </c>
      <c r="Z3" s="96" t="s">
        <v>1222</v>
      </c>
    </row>
    <row r="4" spans="1:26" ht="18.75" customHeight="1" x14ac:dyDescent="0.25">
      <c r="A4" s="96">
        <v>2</v>
      </c>
      <c r="B4" s="96" t="s">
        <v>26</v>
      </c>
      <c r="C4" s="96">
        <v>9103750811</v>
      </c>
      <c r="D4" s="97">
        <v>42773</v>
      </c>
      <c r="E4" s="98" t="s">
        <v>2404</v>
      </c>
      <c r="F4" s="97">
        <v>42760</v>
      </c>
      <c r="G4" s="68"/>
      <c r="H4" s="99" t="s">
        <v>196</v>
      </c>
      <c r="I4" s="68"/>
      <c r="J4" s="75"/>
      <c r="K4" s="96" t="s">
        <v>141</v>
      </c>
      <c r="L4" s="68"/>
      <c r="M4" s="99" t="s">
        <v>142</v>
      </c>
      <c r="N4" s="100">
        <v>19.64</v>
      </c>
      <c r="O4" s="109" t="s">
        <v>34</v>
      </c>
      <c r="P4" s="96" t="s">
        <v>54</v>
      </c>
      <c r="Q4" s="96" t="s">
        <v>45</v>
      </c>
      <c r="R4" s="101">
        <v>72124.52</v>
      </c>
      <c r="S4" s="110">
        <v>67.400000000000006</v>
      </c>
      <c r="T4" s="101">
        <f t="shared" ref="T4:T67" si="0">R4*S4</f>
        <v>4861192.648000001</v>
      </c>
      <c r="U4" s="103">
        <v>0.02</v>
      </c>
      <c r="V4" s="111">
        <f t="shared" ref="V4:V67" si="1">T4*U4</f>
        <v>97223.852960000018</v>
      </c>
      <c r="W4" s="112">
        <v>1.4999999999999999E-2</v>
      </c>
      <c r="X4" s="113">
        <f>T4*W4</f>
        <v>72917.889720000006</v>
      </c>
      <c r="Y4" s="96" t="s">
        <v>1005</v>
      </c>
      <c r="Z4" s="96" t="s">
        <v>1222</v>
      </c>
    </row>
    <row r="5" spans="1:26" ht="18.75" customHeight="1" x14ac:dyDescent="0.25">
      <c r="A5" s="96">
        <v>3</v>
      </c>
      <c r="B5" s="96" t="s">
        <v>26</v>
      </c>
      <c r="C5" s="96">
        <v>9103750811</v>
      </c>
      <c r="D5" s="97">
        <v>42773</v>
      </c>
      <c r="E5" s="98" t="s">
        <v>2404</v>
      </c>
      <c r="F5" s="97">
        <v>42760</v>
      </c>
      <c r="G5" s="68"/>
      <c r="H5" s="99" t="s">
        <v>196</v>
      </c>
      <c r="I5" s="68"/>
      <c r="J5" s="74"/>
      <c r="K5" s="96" t="s">
        <v>141</v>
      </c>
      <c r="L5" s="68"/>
      <c r="M5" s="99" t="s">
        <v>142</v>
      </c>
      <c r="N5" s="100">
        <v>19.72</v>
      </c>
      <c r="O5" s="109" t="s">
        <v>34</v>
      </c>
      <c r="P5" s="96" t="s">
        <v>54</v>
      </c>
      <c r="Q5" s="96" t="s">
        <v>45</v>
      </c>
      <c r="R5" s="101">
        <v>72419.22</v>
      </c>
      <c r="S5" s="110">
        <v>67.400000000000006</v>
      </c>
      <c r="T5" s="101">
        <f t="shared" si="0"/>
        <v>4881055.4280000003</v>
      </c>
      <c r="U5" s="103">
        <v>0.02</v>
      </c>
      <c r="V5" s="111">
        <f t="shared" si="1"/>
        <v>97621.108560000008</v>
      </c>
      <c r="W5" s="112">
        <v>1.4999999999999999E-2</v>
      </c>
      <c r="X5" s="113">
        <f t="shared" ref="X5:X68" si="2">T5*W5</f>
        <v>73215.831420000002</v>
      </c>
      <c r="Y5" s="96" t="s">
        <v>1005</v>
      </c>
      <c r="Z5" s="96" t="s">
        <v>1222</v>
      </c>
    </row>
    <row r="6" spans="1:26" ht="18.75" customHeight="1" x14ac:dyDescent="0.25">
      <c r="A6" s="96">
        <v>4</v>
      </c>
      <c r="B6" s="96" t="s">
        <v>26</v>
      </c>
      <c r="C6" s="96">
        <v>9103750811</v>
      </c>
      <c r="D6" s="97">
        <v>42773</v>
      </c>
      <c r="E6" s="98" t="s">
        <v>2404</v>
      </c>
      <c r="F6" s="97">
        <v>42760</v>
      </c>
      <c r="G6" s="68"/>
      <c r="H6" s="99" t="s">
        <v>196</v>
      </c>
      <c r="I6" s="68"/>
      <c r="J6" s="74"/>
      <c r="K6" s="96" t="s">
        <v>141</v>
      </c>
      <c r="L6" s="68"/>
      <c r="M6" s="99" t="s">
        <v>142</v>
      </c>
      <c r="N6" s="100">
        <v>19.86</v>
      </c>
      <c r="O6" s="109" t="s">
        <v>34</v>
      </c>
      <c r="P6" s="96" t="s">
        <v>54</v>
      </c>
      <c r="Q6" s="96" t="s">
        <v>45</v>
      </c>
      <c r="R6" s="101">
        <v>72934.95</v>
      </c>
      <c r="S6" s="110">
        <v>67.400000000000006</v>
      </c>
      <c r="T6" s="101">
        <f t="shared" si="0"/>
        <v>4915815.63</v>
      </c>
      <c r="U6" s="103">
        <v>0.02</v>
      </c>
      <c r="V6" s="111">
        <f t="shared" si="1"/>
        <v>98316.312600000005</v>
      </c>
      <c r="W6" s="112">
        <v>1.4999999999999999E-2</v>
      </c>
      <c r="X6" s="113">
        <f t="shared" si="2"/>
        <v>73737.234449999989</v>
      </c>
      <c r="Y6" s="96" t="s">
        <v>1005</v>
      </c>
      <c r="Z6" s="96" t="s">
        <v>1222</v>
      </c>
    </row>
    <row r="7" spans="1:26" ht="18.75" customHeight="1" x14ac:dyDescent="0.25">
      <c r="A7" s="96">
        <v>5</v>
      </c>
      <c r="B7" s="96" t="s">
        <v>26</v>
      </c>
      <c r="C7" s="96">
        <v>9103750813</v>
      </c>
      <c r="D7" s="97">
        <v>42773</v>
      </c>
      <c r="E7" s="98" t="s">
        <v>2405</v>
      </c>
      <c r="F7" s="97">
        <v>42760</v>
      </c>
      <c r="G7" s="68"/>
      <c r="H7" s="99" t="s">
        <v>209</v>
      </c>
      <c r="I7" s="68"/>
      <c r="J7" s="74"/>
      <c r="K7" s="96" t="s">
        <v>58</v>
      </c>
      <c r="L7" s="68"/>
      <c r="M7" s="99" t="s">
        <v>2406</v>
      </c>
      <c r="N7" s="100">
        <v>16</v>
      </c>
      <c r="O7" s="109" t="s">
        <v>34</v>
      </c>
      <c r="P7" s="96" t="s">
        <v>54</v>
      </c>
      <c r="Q7" s="96" t="s">
        <v>45</v>
      </c>
      <c r="R7" s="101">
        <v>16644.46</v>
      </c>
      <c r="S7" s="110">
        <v>67.400000000000006</v>
      </c>
      <c r="T7" s="101">
        <f t="shared" si="0"/>
        <v>1121836.6040000001</v>
      </c>
      <c r="U7" s="103">
        <v>0.02</v>
      </c>
      <c r="V7" s="111">
        <f t="shared" si="1"/>
        <v>22436.732080000002</v>
      </c>
      <c r="W7" s="112">
        <v>1.4999999999999999E-2</v>
      </c>
      <c r="X7" s="113">
        <f t="shared" si="2"/>
        <v>16827.549060000001</v>
      </c>
      <c r="Y7" s="96" t="s">
        <v>1065</v>
      </c>
      <c r="Z7" s="96" t="s">
        <v>1222</v>
      </c>
    </row>
    <row r="8" spans="1:26" ht="18.75" customHeight="1" x14ac:dyDescent="0.25">
      <c r="A8" s="96">
        <v>6</v>
      </c>
      <c r="B8" s="96" t="s">
        <v>26</v>
      </c>
      <c r="C8" s="96">
        <v>9103750813</v>
      </c>
      <c r="D8" s="97">
        <v>42773</v>
      </c>
      <c r="E8" s="98" t="s">
        <v>2405</v>
      </c>
      <c r="F8" s="97">
        <v>42760</v>
      </c>
      <c r="G8" s="68"/>
      <c r="H8" s="99" t="s">
        <v>209</v>
      </c>
      <c r="I8" s="68"/>
      <c r="J8" s="75"/>
      <c r="K8" s="96" t="s">
        <v>58</v>
      </c>
      <c r="L8" s="68"/>
      <c r="M8" s="99" t="s">
        <v>2406</v>
      </c>
      <c r="N8" s="100">
        <v>16</v>
      </c>
      <c r="O8" s="109" t="s">
        <v>34</v>
      </c>
      <c r="P8" s="96" t="s">
        <v>54</v>
      </c>
      <c r="Q8" s="96" t="s">
        <v>45</v>
      </c>
      <c r="R8" s="101">
        <v>16644.46</v>
      </c>
      <c r="S8" s="110">
        <v>67.400000000000006</v>
      </c>
      <c r="T8" s="101">
        <f t="shared" si="0"/>
        <v>1121836.6040000001</v>
      </c>
      <c r="U8" s="103">
        <v>0.02</v>
      </c>
      <c r="V8" s="111">
        <f t="shared" si="1"/>
        <v>22436.732080000002</v>
      </c>
      <c r="W8" s="112">
        <v>1.4999999999999999E-2</v>
      </c>
      <c r="X8" s="113">
        <f t="shared" si="2"/>
        <v>16827.549060000001</v>
      </c>
      <c r="Y8" s="96" t="s">
        <v>1065</v>
      </c>
      <c r="Z8" s="96" t="s">
        <v>1222</v>
      </c>
    </row>
    <row r="9" spans="1:26" ht="18.75" customHeight="1" x14ac:dyDescent="0.25">
      <c r="A9" s="96">
        <v>7</v>
      </c>
      <c r="B9" s="96" t="s">
        <v>26</v>
      </c>
      <c r="C9" s="96">
        <v>9103750813</v>
      </c>
      <c r="D9" s="97">
        <v>42773</v>
      </c>
      <c r="E9" s="98" t="s">
        <v>2405</v>
      </c>
      <c r="F9" s="97">
        <v>42760</v>
      </c>
      <c r="G9" s="68"/>
      <c r="H9" s="99" t="s">
        <v>209</v>
      </c>
      <c r="I9" s="68"/>
      <c r="J9" s="75"/>
      <c r="K9" s="96" t="s">
        <v>58</v>
      </c>
      <c r="L9" s="68"/>
      <c r="M9" s="99" t="s">
        <v>2406</v>
      </c>
      <c r="N9" s="100">
        <v>16</v>
      </c>
      <c r="O9" s="109" t="s">
        <v>34</v>
      </c>
      <c r="P9" s="96" t="s">
        <v>54</v>
      </c>
      <c r="Q9" s="96" t="s">
        <v>45</v>
      </c>
      <c r="R9" s="101">
        <v>16644.46</v>
      </c>
      <c r="S9" s="110">
        <v>67.400000000000006</v>
      </c>
      <c r="T9" s="101">
        <f t="shared" si="0"/>
        <v>1121836.6040000001</v>
      </c>
      <c r="U9" s="103">
        <v>0.02</v>
      </c>
      <c r="V9" s="111">
        <f t="shared" si="1"/>
        <v>22436.732080000002</v>
      </c>
      <c r="W9" s="112">
        <v>1.4999999999999999E-2</v>
      </c>
      <c r="X9" s="113">
        <f t="shared" si="2"/>
        <v>16827.549060000001</v>
      </c>
      <c r="Y9" s="96" t="s">
        <v>1065</v>
      </c>
      <c r="Z9" s="96" t="s">
        <v>1222</v>
      </c>
    </row>
    <row r="10" spans="1:26" ht="18.75" customHeight="1" x14ac:dyDescent="0.25">
      <c r="A10" s="96">
        <v>8</v>
      </c>
      <c r="B10" s="96" t="s">
        <v>26</v>
      </c>
      <c r="C10" s="96">
        <v>9103750813</v>
      </c>
      <c r="D10" s="97">
        <v>42773</v>
      </c>
      <c r="E10" s="98" t="s">
        <v>2405</v>
      </c>
      <c r="F10" s="97">
        <v>42760</v>
      </c>
      <c r="G10" s="68"/>
      <c r="H10" s="99" t="s">
        <v>209</v>
      </c>
      <c r="I10" s="68"/>
      <c r="J10" s="75"/>
      <c r="K10" s="96" t="s">
        <v>58</v>
      </c>
      <c r="L10" s="68"/>
      <c r="M10" s="99" t="s">
        <v>2406</v>
      </c>
      <c r="N10" s="100">
        <v>16</v>
      </c>
      <c r="O10" s="109" t="s">
        <v>34</v>
      </c>
      <c r="P10" s="96" t="s">
        <v>54</v>
      </c>
      <c r="Q10" s="96" t="s">
        <v>45</v>
      </c>
      <c r="R10" s="101">
        <v>16644.46</v>
      </c>
      <c r="S10" s="110">
        <v>67.400000000000006</v>
      </c>
      <c r="T10" s="101">
        <f t="shared" si="0"/>
        <v>1121836.6040000001</v>
      </c>
      <c r="U10" s="103">
        <v>0.02</v>
      </c>
      <c r="V10" s="111">
        <f t="shared" si="1"/>
        <v>22436.732080000002</v>
      </c>
      <c r="W10" s="112">
        <v>1.4999999999999999E-2</v>
      </c>
      <c r="X10" s="113">
        <f t="shared" si="2"/>
        <v>16827.549060000001</v>
      </c>
      <c r="Y10" s="96" t="s">
        <v>1065</v>
      </c>
      <c r="Z10" s="96" t="s">
        <v>1222</v>
      </c>
    </row>
    <row r="11" spans="1:26" ht="18.75" customHeight="1" x14ac:dyDescent="0.25">
      <c r="A11" s="96">
        <v>9</v>
      </c>
      <c r="B11" s="96" t="s">
        <v>26</v>
      </c>
      <c r="C11" s="96">
        <v>9103750813</v>
      </c>
      <c r="D11" s="97">
        <v>42773</v>
      </c>
      <c r="E11" s="98" t="s">
        <v>2405</v>
      </c>
      <c r="F11" s="97">
        <v>42760</v>
      </c>
      <c r="G11" s="68"/>
      <c r="H11" s="99" t="s">
        <v>209</v>
      </c>
      <c r="I11" s="68"/>
      <c r="J11" s="75"/>
      <c r="K11" s="96" t="s">
        <v>58</v>
      </c>
      <c r="L11" s="68"/>
      <c r="M11" s="99" t="s">
        <v>2406</v>
      </c>
      <c r="N11" s="100">
        <v>16</v>
      </c>
      <c r="O11" s="109" t="s">
        <v>34</v>
      </c>
      <c r="P11" s="96" t="s">
        <v>54</v>
      </c>
      <c r="Q11" s="96" t="s">
        <v>45</v>
      </c>
      <c r="R11" s="101">
        <v>16644.46</v>
      </c>
      <c r="S11" s="110">
        <v>67.400000000000006</v>
      </c>
      <c r="T11" s="101">
        <f t="shared" si="0"/>
        <v>1121836.6040000001</v>
      </c>
      <c r="U11" s="103">
        <v>0.02</v>
      </c>
      <c r="V11" s="111">
        <f t="shared" si="1"/>
        <v>22436.732080000002</v>
      </c>
      <c r="W11" s="112">
        <v>1.4999999999999999E-2</v>
      </c>
      <c r="X11" s="113">
        <f t="shared" si="2"/>
        <v>16827.549060000001</v>
      </c>
      <c r="Y11" s="96" t="s">
        <v>1065</v>
      </c>
      <c r="Z11" s="96" t="s">
        <v>1222</v>
      </c>
    </row>
    <row r="12" spans="1:26" ht="18.75" customHeight="1" x14ac:dyDescent="0.25">
      <c r="A12" s="96">
        <v>10</v>
      </c>
      <c r="B12" s="96" t="s">
        <v>26</v>
      </c>
      <c r="C12" s="96">
        <v>9103750813</v>
      </c>
      <c r="D12" s="97">
        <v>42773</v>
      </c>
      <c r="E12" s="98" t="s">
        <v>2405</v>
      </c>
      <c r="F12" s="97">
        <v>42760</v>
      </c>
      <c r="G12" s="68"/>
      <c r="H12" s="99" t="s">
        <v>209</v>
      </c>
      <c r="I12" s="68"/>
      <c r="J12" s="68"/>
      <c r="K12" s="96" t="s">
        <v>58</v>
      </c>
      <c r="L12" s="68"/>
      <c r="M12" s="99" t="s">
        <v>2406</v>
      </c>
      <c r="N12" s="100">
        <v>16</v>
      </c>
      <c r="O12" s="109" t="s">
        <v>34</v>
      </c>
      <c r="P12" s="96" t="s">
        <v>54</v>
      </c>
      <c r="Q12" s="96" t="s">
        <v>45</v>
      </c>
      <c r="R12" s="101">
        <v>16644.46</v>
      </c>
      <c r="S12" s="110">
        <v>67.400000000000006</v>
      </c>
      <c r="T12" s="101">
        <f t="shared" si="0"/>
        <v>1121836.6040000001</v>
      </c>
      <c r="U12" s="103">
        <v>0.02</v>
      </c>
      <c r="V12" s="111">
        <f t="shared" si="1"/>
        <v>22436.732080000002</v>
      </c>
      <c r="W12" s="112">
        <v>1.4999999999999999E-2</v>
      </c>
      <c r="X12" s="113">
        <f t="shared" si="2"/>
        <v>16827.549060000001</v>
      </c>
      <c r="Y12" s="96" t="s">
        <v>1065</v>
      </c>
      <c r="Z12" s="96" t="s">
        <v>1222</v>
      </c>
    </row>
    <row r="13" spans="1:26" ht="18.75" customHeight="1" x14ac:dyDescent="0.25">
      <c r="A13" s="96">
        <v>11</v>
      </c>
      <c r="B13" s="96" t="s">
        <v>26</v>
      </c>
      <c r="C13" s="96">
        <v>9103750813</v>
      </c>
      <c r="D13" s="97">
        <v>42773</v>
      </c>
      <c r="E13" s="98" t="s">
        <v>2405</v>
      </c>
      <c r="F13" s="97">
        <v>42760</v>
      </c>
      <c r="G13" s="68"/>
      <c r="H13" s="99" t="s">
        <v>209</v>
      </c>
      <c r="I13" s="68"/>
      <c r="J13" s="74"/>
      <c r="K13" s="96" t="s">
        <v>58</v>
      </c>
      <c r="L13" s="68"/>
      <c r="M13" s="99" t="s">
        <v>2406</v>
      </c>
      <c r="N13" s="100">
        <v>16</v>
      </c>
      <c r="O13" s="109" t="s">
        <v>34</v>
      </c>
      <c r="P13" s="96" t="s">
        <v>54</v>
      </c>
      <c r="Q13" s="96" t="s">
        <v>45</v>
      </c>
      <c r="R13" s="101">
        <v>16644.46</v>
      </c>
      <c r="S13" s="110">
        <v>67.400000000000006</v>
      </c>
      <c r="T13" s="101">
        <f t="shared" si="0"/>
        <v>1121836.6040000001</v>
      </c>
      <c r="U13" s="103">
        <v>0.02</v>
      </c>
      <c r="V13" s="111">
        <f t="shared" si="1"/>
        <v>22436.732080000002</v>
      </c>
      <c r="W13" s="112">
        <v>1.4999999999999999E-2</v>
      </c>
      <c r="X13" s="113">
        <f t="shared" si="2"/>
        <v>16827.549060000001</v>
      </c>
      <c r="Y13" s="96" t="s">
        <v>1065</v>
      </c>
      <c r="Z13" s="96" t="s">
        <v>1222</v>
      </c>
    </row>
    <row r="14" spans="1:26" ht="18.75" customHeight="1" x14ac:dyDescent="0.25">
      <c r="A14" s="96">
        <v>12</v>
      </c>
      <c r="B14" s="96" t="s">
        <v>26</v>
      </c>
      <c r="C14" s="96">
        <v>9103750813</v>
      </c>
      <c r="D14" s="97">
        <v>42773</v>
      </c>
      <c r="E14" s="98" t="s">
        <v>2405</v>
      </c>
      <c r="F14" s="97">
        <v>42760</v>
      </c>
      <c r="G14" s="68"/>
      <c r="H14" s="99" t="s">
        <v>209</v>
      </c>
      <c r="I14" s="68"/>
      <c r="J14" s="74"/>
      <c r="K14" s="96" t="s">
        <v>58</v>
      </c>
      <c r="L14" s="68"/>
      <c r="M14" s="99" t="s">
        <v>2406</v>
      </c>
      <c r="N14" s="100">
        <v>16</v>
      </c>
      <c r="O14" s="109" t="s">
        <v>34</v>
      </c>
      <c r="P14" s="96" t="s">
        <v>54</v>
      </c>
      <c r="Q14" s="96" t="s">
        <v>45</v>
      </c>
      <c r="R14" s="101">
        <v>16644.46</v>
      </c>
      <c r="S14" s="110">
        <v>67.400000000000006</v>
      </c>
      <c r="T14" s="101">
        <f t="shared" si="0"/>
        <v>1121836.6040000001</v>
      </c>
      <c r="U14" s="103">
        <v>0.02</v>
      </c>
      <c r="V14" s="111">
        <f t="shared" si="1"/>
        <v>22436.732080000002</v>
      </c>
      <c r="W14" s="112">
        <v>1.4999999999999999E-2</v>
      </c>
      <c r="X14" s="113">
        <f t="shared" si="2"/>
        <v>16827.549060000001</v>
      </c>
      <c r="Y14" s="96" t="s">
        <v>1065</v>
      </c>
      <c r="Z14" s="96" t="s">
        <v>1222</v>
      </c>
    </row>
    <row r="15" spans="1:26" ht="18.75" customHeight="1" x14ac:dyDescent="0.25">
      <c r="A15" s="96">
        <v>13</v>
      </c>
      <c r="B15" s="96" t="s">
        <v>26</v>
      </c>
      <c r="C15" s="96">
        <v>9103750813</v>
      </c>
      <c r="D15" s="97">
        <v>42773</v>
      </c>
      <c r="E15" s="98" t="s">
        <v>2405</v>
      </c>
      <c r="F15" s="97">
        <v>42760</v>
      </c>
      <c r="G15" s="68"/>
      <c r="H15" s="99" t="s">
        <v>209</v>
      </c>
      <c r="I15" s="68"/>
      <c r="J15" s="75"/>
      <c r="K15" s="96" t="s">
        <v>58</v>
      </c>
      <c r="L15" s="68"/>
      <c r="M15" s="99" t="s">
        <v>2406</v>
      </c>
      <c r="N15" s="100">
        <v>15.35</v>
      </c>
      <c r="O15" s="109" t="s">
        <v>34</v>
      </c>
      <c r="P15" s="96" t="s">
        <v>54</v>
      </c>
      <c r="Q15" s="96" t="s">
        <v>45</v>
      </c>
      <c r="R15" s="101">
        <v>15962.18</v>
      </c>
      <c r="S15" s="110">
        <v>67.400000000000006</v>
      </c>
      <c r="T15" s="101">
        <f t="shared" si="0"/>
        <v>1075850.932</v>
      </c>
      <c r="U15" s="103">
        <v>0.02</v>
      </c>
      <c r="V15" s="111">
        <f t="shared" si="1"/>
        <v>21517.018640000002</v>
      </c>
      <c r="W15" s="112">
        <v>1.4999999999999999E-2</v>
      </c>
      <c r="X15" s="113">
        <f t="shared" si="2"/>
        <v>16137.76398</v>
      </c>
      <c r="Y15" s="96" t="s">
        <v>1065</v>
      </c>
      <c r="Z15" s="96" t="s">
        <v>1222</v>
      </c>
    </row>
    <row r="16" spans="1:26" ht="18.75" customHeight="1" x14ac:dyDescent="0.25">
      <c r="A16" s="96">
        <v>14</v>
      </c>
      <c r="B16" s="96" t="s">
        <v>26</v>
      </c>
      <c r="C16" s="96">
        <v>9103750814</v>
      </c>
      <c r="D16" s="97">
        <v>42767</v>
      </c>
      <c r="E16" s="98" t="s">
        <v>2407</v>
      </c>
      <c r="F16" s="97">
        <v>42760</v>
      </c>
      <c r="G16" s="68"/>
      <c r="H16" s="99" t="s">
        <v>2140</v>
      </c>
      <c r="I16" s="68"/>
      <c r="J16" s="75"/>
      <c r="K16" s="96" t="s">
        <v>211</v>
      </c>
      <c r="L16" s="68"/>
      <c r="M16" s="99" t="s">
        <v>303</v>
      </c>
      <c r="N16" s="100">
        <v>19.760000000000002</v>
      </c>
      <c r="O16" s="109" t="s">
        <v>34</v>
      </c>
      <c r="P16" s="96" t="s">
        <v>54</v>
      </c>
      <c r="Q16" s="96" t="s">
        <v>45</v>
      </c>
      <c r="R16" s="101">
        <v>57926.46</v>
      </c>
      <c r="S16" s="110">
        <v>67.400000000000006</v>
      </c>
      <c r="T16" s="101">
        <f t="shared" si="0"/>
        <v>3904243.4040000001</v>
      </c>
      <c r="U16" s="103">
        <v>0.02</v>
      </c>
      <c r="V16" s="111">
        <f t="shared" si="1"/>
        <v>78084.86808</v>
      </c>
      <c r="W16" s="112">
        <v>1.4999999999999999E-2</v>
      </c>
      <c r="X16" s="113">
        <f t="shared" si="2"/>
        <v>58563.651059999997</v>
      </c>
      <c r="Y16" s="96" t="s">
        <v>1255</v>
      </c>
      <c r="Z16" s="96" t="s">
        <v>1222</v>
      </c>
    </row>
    <row r="17" spans="1:26" ht="18.75" customHeight="1" x14ac:dyDescent="0.25">
      <c r="A17" s="96">
        <v>15</v>
      </c>
      <c r="B17" s="96" t="s">
        <v>26</v>
      </c>
      <c r="C17" s="96">
        <v>9103750814</v>
      </c>
      <c r="D17" s="97">
        <v>42767</v>
      </c>
      <c r="E17" s="98" t="s">
        <v>2407</v>
      </c>
      <c r="F17" s="97">
        <v>42760</v>
      </c>
      <c r="G17" s="68"/>
      <c r="H17" s="99" t="s">
        <v>2140</v>
      </c>
      <c r="I17" s="74"/>
      <c r="J17" s="75"/>
      <c r="K17" s="96" t="s">
        <v>211</v>
      </c>
      <c r="L17" s="68"/>
      <c r="M17" s="99" t="s">
        <v>303</v>
      </c>
      <c r="N17" s="100">
        <v>19.760000000000002</v>
      </c>
      <c r="O17" s="109" t="s">
        <v>34</v>
      </c>
      <c r="P17" s="96" t="s">
        <v>54</v>
      </c>
      <c r="Q17" s="96" t="s">
        <v>45</v>
      </c>
      <c r="R17" s="101">
        <v>57926.46</v>
      </c>
      <c r="S17" s="110">
        <v>67.400000000000006</v>
      </c>
      <c r="T17" s="101">
        <f t="shared" si="0"/>
        <v>3904243.4040000001</v>
      </c>
      <c r="U17" s="103">
        <v>0.02</v>
      </c>
      <c r="V17" s="111">
        <f t="shared" si="1"/>
        <v>78084.86808</v>
      </c>
      <c r="W17" s="112">
        <v>1.4999999999999999E-2</v>
      </c>
      <c r="X17" s="113">
        <f t="shared" si="2"/>
        <v>58563.651059999997</v>
      </c>
      <c r="Y17" s="96" t="s">
        <v>1255</v>
      </c>
      <c r="Z17" s="96" t="s">
        <v>1222</v>
      </c>
    </row>
    <row r="18" spans="1:26" ht="18.75" customHeight="1" x14ac:dyDescent="0.25">
      <c r="A18" s="96">
        <v>16</v>
      </c>
      <c r="B18" s="96" t="s">
        <v>26</v>
      </c>
      <c r="C18" s="96">
        <v>9103750815</v>
      </c>
      <c r="D18" s="97">
        <v>42767</v>
      </c>
      <c r="E18" s="98" t="s">
        <v>2408</v>
      </c>
      <c r="F18" s="97">
        <v>42762</v>
      </c>
      <c r="G18" s="68"/>
      <c r="H18" s="99" t="s">
        <v>2140</v>
      </c>
      <c r="I18" s="74"/>
      <c r="J18" s="75"/>
      <c r="K18" s="96" t="s">
        <v>211</v>
      </c>
      <c r="L18" s="68"/>
      <c r="M18" s="99" t="s">
        <v>303</v>
      </c>
      <c r="N18" s="100">
        <v>19.53</v>
      </c>
      <c r="O18" s="109" t="s">
        <v>34</v>
      </c>
      <c r="P18" s="96" t="s">
        <v>54</v>
      </c>
      <c r="Q18" s="96" t="s">
        <v>45</v>
      </c>
      <c r="R18" s="101">
        <v>57251.63</v>
      </c>
      <c r="S18" s="110">
        <v>67.400000000000006</v>
      </c>
      <c r="T18" s="101">
        <f t="shared" si="0"/>
        <v>3858759.8620000002</v>
      </c>
      <c r="U18" s="103">
        <v>0.02</v>
      </c>
      <c r="V18" s="111">
        <f>T18*U18</f>
        <v>77175.197240000009</v>
      </c>
      <c r="W18" s="112">
        <v>1.4999999999999999E-2</v>
      </c>
      <c r="X18" s="113">
        <f t="shared" si="2"/>
        <v>57881.397929999999</v>
      </c>
      <c r="Y18" s="96" t="s">
        <v>1255</v>
      </c>
      <c r="Z18" s="96" t="s">
        <v>1222</v>
      </c>
    </row>
    <row r="19" spans="1:26" ht="18.75" customHeight="1" x14ac:dyDescent="0.25">
      <c r="A19" s="96">
        <v>17</v>
      </c>
      <c r="B19" s="96" t="s">
        <v>26</v>
      </c>
      <c r="C19" s="96">
        <v>9103750816</v>
      </c>
      <c r="D19" s="97">
        <v>42768</v>
      </c>
      <c r="E19" s="98" t="s">
        <v>2409</v>
      </c>
      <c r="F19" s="97">
        <v>42760</v>
      </c>
      <c r="G19" s="68"/>
      <c r="H19" s="99" t="s">
        <v>599</v>
      </c>
      <c r="I19" s="68"/>
      <c r="J19" s="75"/>
      <c r="K19" s="96" t="s">
        <v>31</v>
      </c>
      <c r="L19" s="68"/>
      <c r="M19" s="99" t="s">
        <v>2403</v>
      </c>
      <c r="N19" s="100">
        <v>24</v>
      </c>
      <c r="O19" s="109" t="s">
        <v>34</v>
      </c>
      <c r="P19" s="96" t="s">
        <v>54</v>
      </c>
      <c r="Q19" s="96" t="s">
        <v>45</v>
      </c>
      <c r="R19" s="101">
        <v>32358.87</v>
      </c>
      <c r="S19" s="110">
        <v>67.400000000000006</v>
      </c>
      <c r="T19" s="101">
        <f t="shared" si="0"/>
        <v>2180987.838</v>
      </c>
      <c r="U19" s="103">
        <v>0.02</v>
      </c>
      <c r="V19" s="111">
        <f t="shared" si="1"/>
        <v>43619.756760000004</v>
      </c>
      <c r="W19" s="112">
        <v>1.4999999999999999E-2</v>
      </c>
      <c r="X19" s="113">
        <f t="shared" si="2"/>
        <v>32714.817569999999</v>
      </c>
      <c r="Y19" s="96" t="s">
        <v>988</v>
      </c>
      <c r="Z19" s="96" t="s">
        <v>1222</v>
      </c>
    </row>
    <row r="20" spans="1:26" ht="18.75" customHeight="1" x14ac:dyDescent="0.25">
      <c r="A20" s="96">
        <v>18</v>
      </c>
      <c r="B20" s="96" t="s">
        <v>26</v>
      </c>
      <c r="C20" s="96">
        <v>9103750816</v>
      </c>
      <c r="D20" s="97">
        <v>42768</v>
      </c>
      <c r="E20" s="98" t="s">
        <v>2410</v>
      </c>
      <c r="F20" s="97">
        <v>42760</v>
      </c>
      <c r="G20" s="68"/>
      <c r="H20" s="99" t="s">
        <v>599</v>
      </c>
      <c r="I20" s="68"/>
      <c r="J20" s="75"/>
      <c r="K20" s="96" t="s">
        <v>31</v>
      </c>
      <c r="L20" s="68"/>
      <c r="M20" s="99" t="s">
        <v>2403</v>
      </c>
      <c r="N20" s="100">
        <v>24</v>
      </c>
      <c r="O20" s="109" t="s">
        <v>34</v>
      </c>
      <c r="P20" s="96" t="s">
        <v>54</v>
      </c>
      <c r="Q20" s="96" t="s">
        <v>45</v>
      </c>
      <c r="R20" s="101">
        <v>32358.87</v>
      </c>
      <c r="S20" s="110">
        <v>67.400000000000006</v>
      </c>
      <c r="T20" s="101">
        <f t="shared" si="0"/>
        <v>2180987.838</v>
      </c>
      <c r="U20" s="103">
        <v>0.02</v>
      </c>
      <c r="V20" s="111">
        <f t="shared" si="1"/>
        <v>43619.756760000004</v>
      </c>
      <c r="W20" s="112">
        <v>1.4999999999999999E-2</v>
      </c>
      <c r="X20" s="113">
        <f>T20*W20</f>
        <v>32714.817569999999</v>
      </c>
      <c r="Y20" s="96" t="s">
        <v>988</v>
      </c>
      <c r="Z20" s="96" t="s">
        <v>1222</v>
      </c>
    </row>
    <row r="21" spans="1:26" ht="18.75" customHeight="1" x14ac:dyDescent="0.25">
      <c r="A21" s="96">
        <v>19</v>
      </c>
      <c r="B21" s="96" t="s">
        <v>26</v>
      </c>
      <c r="C21" s="96">
        <v>9103750818</v>
      </c>
      <c r="D21" s="97">
        <v>42768</v>
      </c>
      <c r="E21" s="98" t="s">
        <v>2411</v>
      </c>
      <c r="F21" s="97">
        <v>42762</v>
      </c>
      <c r="G21" s="68"/>
      <c r="H21" s="99" t="s">
        <v>76</v>
      </c>
      <c r="I21" s="68"/>
      <c r="J21" s="75"/>
      <c r="K21" s="96" t="s">
        <v>31</v>
      </c>
      <c r="L21" s="68"/>
      <c r="M21" s="99" t="s">
        <v>2403</v>
      </c>
      <c r="N21" s="100">
        <v>7</v>
      </c>
      <c r="O21" s="109" t="s">
        <v>34</v>
      </c>
      <c r="P21" s="96" t="s">
        <v>54</v>
      </c>
      <c r="Q21" s="96" t="s">
        <v>45</v>
      </c>
      <c r="R21" s="101">
        <v>9386.89</v>
      </c>
      <c r="S21" s="110">
        <v>67.400000000000006</v>
      </c>
      <c r="T21" s="101">
        <f t="shared" si="0"/>
        <v>632676.38600000006</v>
      </c>
      <c r="U21" s="103">
        <v>0.02</v>
      </c>
      <c r="V21" s="111">
        <f t="shared" si="1"/>
        <v>12653.527720000002</v>
      </c>
      <c r="W21" s="112">
        <v>1.4999999999999999E-2</v>
      </c>
      <c r="X21" s="113">
        <f t="shared" si="2"/>
        <v>9490.1457900000005</v>
      </c>
      <c r="Y21" s="96" t="s">
        <v>2412</v>
      </c>
      <c r="Z21" s="96" t="s">
        <v>1222</v>
      </c>
    </row>
    <row r="22" spans="1:26" ht="18.75" customHeight="1" x14ac:dyDescent="0.25">
      <c r="A22" s="96">
        <v>20</v>
      </c>
      <c r="B22" s="96" t="s">
        <v>26</v>
      </c>
      <c r="C22" s="96">
        <v>9103750818</v>
      </c>
      <c r="D22" s="97">
        <v>42768</v>
      </c>
      <c r="E22" s="98" t="s">
        <v>2411</v>
      </c>
      <c r="F22" s="97">
        <v>42762</v>
      </c>
      <c r="G22" s="68"/>
      <c r="H22" s="99" t="s">
        <v>76</v>
      </c>
      <c r="I22" s="68"/>
      <c r="J22" s="75"/>
      <c r="K22" s="96" t="s">
        <v>58</v>
      </c>
      <c r="L22" s="68"/>
      <c r="M22" s="99" t="s">
        <v>2413</v>
      </c>
      <c r="N22" s="100">
        <v>7</v>
      </c>
      <c r="O22" s="109" t="s">
        <v>34</v>
      </c>
      <c r="P22" s="96" t="s">
        <v>54</v>
      </c>
      <c r="Q22" s="96" t="s">
        <v>45</v>
      </c>
      <c r="R22" s="101">
        <v>9806.75</v>
      </c>
      <c r="S22" s="110">
        <v>67.400000000000006</v>
      </c>
      <c r="T22" s="101">
        <f t="shared" si="0"/>
        <v>660974.95000000007</v>
      </c>
      <c r="U22" s="103">
        <v>0.02</v>
      </c>
      <c r="V22" s="111">
        <f t="shared" si="1"/>
        <v>13219.499000000002</v>
      </c>
      <c r="W22" s="112">
        <v>1.4999999999999999E-2</v>
      </c>
      <c r="X22" s="113">
        <f t="shared" si="2"/>
        <v>9914.6242500000008</v>
      </c>
      <c r="Y22" s="96" t="s">
        <v>2412</v>
      </c>
      <c r="Z22" s="96" t="s">
        <v>1222</v>
      </c>
    </row>
    <row r="23" spans="1:26" ht="18.75" customHeight="1" x14ac:dyDescent="0.25">
      <c r="A23" s="96">
        <v>21</v>
      </c>
      <c r="B23" s="96" t="s">
        <v>26</v>
      </c>
      <c r="C23" s="96">
        <v>9103750819</v>
      </c>
      <c r="D23" s="97">
        <v>42771</v>
      </c>
      <c r="E23" s="98" t="s">
        <v>2414</v>
      </c>
      <c r="F23" s="97">
        <v>42762</v>
      </c>
      <c r="G23" s="68"/>
      <c r="H23" s="99" t="s">
        <v>76</v>
      </c>
      <c r="I23" s="68"/>
      <c r="J23" s="75"/>
      <c r="K23" s="96" t="s">
        <v>31</v>
      </c>
      <c r="L23" s="68"/>
      <c r="M23" s="99" t="s">
        <v>2403</v>
      </c>
      <c r="N23" s="100">
        <v>16</v>
      </c>
      <c r="O23" s="109" t="s">
        <v>34</v>
      </c>
      <c r="P23" s="96" t="s">
        <v>70</v>
      </c>
      <c r="Q23" s="96" t="s">
        <v>45</v>
      </c>
      <c r="R23" s="101">
        <v>21280</v>
      </c>
      <c r="S23" s="110">
        <v>67.400000000000006</v>
      </c>
      <c r="T23" s="101">
        <f t="shared" si="0"/>
        <v>1434272.0000000002</v>
      </c>
      <c r="U23" s="103">
        <v>0.02</v>
      </c>
      <c r="V23" s="111">
        <f t="shared" si="1"/>
        <v>28685.440000000006</v>
      </c>
      <c r="W23" s="112">
        <v>1.4999999999999999E-2</v>
      </c>
      <c r="X23" s="113">
        <f>T23*W23</f>
        <v>21514.080000000002</v>
      </c>
      <c r="Y23" s="96" t="s">
        <v>1086</v>
      </c>
      <c r="Z23" s="96" t="s">
        <v>1222</v>
      </c>
    </row>
    <row r="24" spans="1:26" ht="18.75" customHeight="1" x14ac:dyDescent="0.25">
      <c r="A24" s="96">
        <v>22</v>
      </c>
      <c r="B24" s="96" t="s">
        <v>26</v>
      </c>
      <c r="C24" s="96">
        <v>9103750820</v>
      </c>
      <c r="D24" s="97">
        <v>42768</v>
      </c>
      <c r="E24" s="98" t="s">
        <v>2415</v>
      </c>
      <c r="F24" s="97">
        <v>42762</v>
      </c>
      <c r="G24" s="68"/>
      <c r="H24" s="99" t="s">
        <v>182</v>
      </c>
      <c r="I24" s="68"/>
      <c r="J24" s="75"/>
      <c r="K24" s="96" t="s">
        <v>58</v>
      </c>
      <c r="L24" s="68"/>
      <c r="M24" s="99" t="s">
        <v>2413</v>
      </c>
      <c r="N24" s="100">
        <v>0.5</v>
      </c>
      <c r="O24" s="109" t="s">
        <v>34</v>
      </c>
      <c r="P24" s="96" t="s">
        <v>35</v>
      </c>
      <c r="Q24" s="96" t="s">
        <v>45</v>
      </c>
      <c r="R24" s="101">
        <v>743.33</v>
      </c>
      <c r="S24" s="110">
        <v>67.400000000000006</v>
      </c>
      <c r="T24" s="101">
        <f t="shared" si="0"/>
        <v>50100.44200000001</v>
      </c>
      <c r="U24" s="103">
        <v>0.02</v>
      </c>
      <c r="V24" s="111">
        <f t="shared" si="1"/>
        <v>1002.0088400000002</v>
      </c>
      <c r="W24" s="112">
        <v>1.4999999999999999E-2</v>
      </c>
      <c r="X24" s="113">
        <f t="shared" si="2"/>
        <v>751.50663000000009</v>
      </c>
      <c r="Y24" s="96" t="s">
        <v>1086</v>
      </c>
      <c r="Z24" s="96" t="s">
        <v>1222</v>
      </c>
    </row>
    <row r="25" spans="1:26" ht="18.75" customHeight="1" x14ac:dyDescent="0.25">
      <c r="A25" s="96">
        <v>23</v>
      </c>
      <c r="B25" s="96" t="s">
        <v>26</v>
      </c>
      <c r="C25" s="96">
        <v>9103750820</v>
      </c>
      <c r="D25" s="97">
        <v>42768</v>
      </c>
      <c r="E25" s="98" t="s">
        <v>2415</v>
      </c>
      <c r="F25" s="97">
        <v>42762</v>
      </c>
      <c r="G25" s="68"/>
      <c r="H25" s="99" t="s">
        <v>182</v>
      </c>
      <c r="I25" s="68"/>
      <c r="J25" s="75"/>
      <c r="K25" s="96" t="s">
        <v>31</v>
      </c>
      <c r="L25" s="68"/>
      <c r="M25" s="99" t="s">
        <v>2416</v>
      </c>
      <c r="N25" s="100">
        <v>1.05</v>
      </c>
      <c r="O25" s="109" t="s">
        <v>34</v>
      </c>
      <c r="P25" s="96" t="s">
        <v>35</v>
      </c>
      <c r="Q25" s="96" t="s">
        <v>45</v>
      </c>
      <c r="R25" s="101">
        <v>1666</v>
      </c>
      <c r="S25" s="110">
        <v>67.400000000000006</v>
      </c>
      <c r="T25" s="101">
        <f t="shared" si="0"/>
        <v>112288.40000000001</v>
      </c>
      <c r="U25" s="103">
        <v>0.02</v>
      </c>
      <c r="V25" s="111">
        <f t="shared" si="1"/>
        <v>2245.768</v>
      </c>
      <c r="W25" s="112">
        <v>1.4999999999999999E-2</v>
      </c>
      <c r="X25" s="113">
        <f t="shared" si="2"/>
        <v>1684.326</v>
      </c>
      <c r="Y25" s="96" t="s">
        <v>1086</v>
      </c>
      <c r="Z25" s="96" t="s">
        <v>1222</v>
      </c>
    </row>
    <row r="26" spans="1:26" ht="18.75" customHeight="1" x14ac:dyDescent="0.25">
      <c r="A26" s="96">
        <v>24</v>
      </c>
      <c r="B26" s="96" t="s">
        <v>26</v>
      </c>
      <c r="C26" s="96">
        <v>9103750820</v>
      </c>
      <c r="D26" s="97">
        <v>42768</v>
      </c>
      <c r="E26" s="98" t="s">
        <v>2415</v>
      </c>
      <c r="F26" s="97">
        <v>42762</v>
      </c>
      <c r="G26" s="68"/>
      <c r="H26" s="99" t="s">
        <v>182</v>
      </c>
      <c r="I26" s="68"/>
      <c r="J26" s="75"/>
      <c r="K26" s="96" t="s">
        <v>58</v>
      </c>
      <c r="L26" s="68"/>
      <c r="M26" s="99" t="s">
        <v>2413</v>
      </c>
      <c r="N26" s="100">
        <v>2.2000000000000002</v>
      </c>
      <c r="O26" s="109" t="s">
        <v>34</v>
      </c>
      <c r="P26" s="96" t="s">
        <v>35</v>
      </c>
      <c r="Q26" s="96" t="s">
        <v>45</v>
      </c>
      <c r="R26" s="101">
        <v>3270.67</v>
      </c>
      <c r="S26" s="110">
        <v>67.400000000000006</v>
      </c>
      <c r="T26" s="101">
        <f t="shared" si="0"/>
        <v>220443.15800000002</v>
      </c>
      <c r="U26" s="103">
        <v>0.02</v>
      </c>
      <c r="V26" s="111">
        <f t="shared" si="1"/>
        <v>4408.8631600000008</v>
      </c>
      <c r="W26" s="112">
        <v>1.4999999999999999E-2</v>
      </c>
      <c r="X26" s="113">
        <f t="shared" si="2"/>
        <v>3306.6473700000001</v>
      </c>
      <c r="Y26" s="96" t="s">
        <v>1086</v>
      </c>
      <c r="Z26" s="96" t="s">
        <v>1222</v>
      </c>
    </row>
    <row r="27" spans="1:26" ht="18.75" customHeight="1" x14ac:dyDescent="0.25">
      <c r="A27" s="96">
        <v>25</v>
      </c>
      <c r="B27" s="96" t="s">
        <v>26</v>
      </c>
      <c r="C27" s="96">
        <v>9103750821</v>
      </c>
      <c r="D27" s="97">
        <v>42771</v>
      </c>
      <c r="E27" s="98" t="s">
        <v>2417</v>
      </c>
      <c r="F27" s="97">
        <v>42762</v>
      </c>
      <c r="G27" s="68"/>
      <c r="H27" s="99" t="s">
        <v>777</v>
      </c>
      <c r="I27" s="68"/>
      <c r="J27" s="75"/>
      <c r="K27" s="96" t="s">
        <v>31</v>
      </c>
      <c r="L27" s="68"/>
      <c r="M27" s="99" t="s">
        <v>2403</v>
      </c>
      <c r="N27" s="100">
        <v>12</v>
      </c>
      <c r="O27" s="109" t="s">
        <v>34</v>
      </c>
      <c r="P27" s="96" t="s">
        <v>54</v>
      </c>
      <c r="Q27" s="96" t="s">
        <v>45</v>
      </c>
      <c r="R27" s="101">
        <v>15603.67</v>
      </c>
      <c r="S27" s="110">
        <v>67.400000000000006</v>
      </c>
      <c r="T27" s="101">
        <f t="shared" si="0"/>
        <v>1051687.358</v>
      </c>
      <c r="U27" s="103">
        <v>0.02</v>
      </c>
      <c r="V27" s="111">
        <f t="shared" si="1"/>
        <v>21033.747159999999</v>
      </c>
      <c r="W27" s="112">
        <v>1.4999999999999999E-2</v>
      </c>
      <c r="X27" s="113">
        <f t="shared" si="2"/>
        <v>15775.310369999999</v>
      </c>
      <c r="Y27" s="96" t="s">
        <v>1086</v>
      </c>
      <c r="Z27" s="96" t="s">
        <v>1222</v>
      </c>
    </row>
    <row r="28" spans="1:26" ht="18.75" customHeight="1" x14ac:dyDescent="0.25">
      <c r="A28" s="96">
        <v>26</v>
      </c>
      <c r="B28" s="96" t="s">
        <v>26</v>
      </c>
      <c r="C28" s="96">
        <v>9103750821</v>
      </c>
      <c r="D28" s="97">
        <v>42771</v>
      </c>
      <c r="E28" s="98" t="s">
        <v>2417</v>
      </c>
      <c r="F28" s="97">
        <v>42762</v>
      </c>
      <c r="G28" s="68"/>
      <c r="H28" s="99" t="s">
        <v>777</v>
      </c>
      <c r="I28" s="68"/>
      <c r="J28" s="75"/>
      <c r="K28" s="96" t="s">
        <v>31</v>
      </c>
      <c r="L28" s="68"/>
      <c r="M28" s="99" t="s">
        <v>2403</v>
      </c>
      <c r="N28" s="100">
        <v>12</v>
      </c>
      <c r="O28" s="109" t="s">
        <v>34</v>
      </c>
      <c r="P28" s="96" t="s">
        <v>54</v>
      </c>
      <c r="Q28" s="96" t="s">
        <v>45</v>
      </c>
      <c r="R28" s="101">
        <v>15603.67</v>
      </c>
      <c r="S28" s="110">
        <v>67.400000000000006</v>
      </c>
      <c r="T28" s="101">
        <f t="shared" si="0"/>
        <v>1051687.358</v>
      </c>
      <c r="U28" s="103">
        <v>0.02</v>
      </c>
      <c r="V28" s="111">
        <f t="shared" si="1"/>
        <v>21033.747159999999</v>
      </c>
      <c r="W28" s="112">
        <v>1.4999999999999999E-2</v>
      </c>
      <c r="X28" s="113">
        <f t="shared" si="2"/>
        <v>15775.310369999999</v>
      </c>
      <c r="Y28" s="96" t="s">
        <v>1086</v>
      </c>
      <c r="Z28" s="96" t="s">
        <v>1222</v>
      </c>
    </row>
    <row r="29" spans="1:26" ht="18.75" customHeight="1" x14ac:dyDescent="0.25">
      <c r="A29" s="96">
        <v>27</v>
      </c>
      <c r="B29" s="96" t="s">
        <v>26</v>
      </c>
      <c r="C29" s="96">
        <v>9103750821</v>
      </c>
      <c r="D29" s="97">
        <v>42771</v>
      </c>
      <c r="E29" s="98" t="s">
        <v>2417</v>
      </c>
      <c r="F29" s="97">
        <v>42762</v>
      </c>
      <c r="G29" s="68"/>
      <c r="H29" s="99" t="s">
        <v>777</v>
      </c>
      <c r="I29" s="68"/>
      <c r="J29" s="75"/>
      <c r="K29" s="96" t="s">
        <v>31</v>
      </c>
      <c r="L29" s="68"/>
      <c r="M29" s="99" t="s">
        <v>2403</v>
      </c>
      <c r="N29" s="100">
        <v>12</v>
      </c>
      <c r="O29" s="109" t="s">
        <v>34</v>
      </c>
      <c r="P29" s="96" t="s">
        <v>54</v>
      </c>
      <c r="Q29" s="96" t="s">
        <v>45</v>
      </c>
      <c r="R29" s="101">
        <v>15603.67</v>
      </c>
      <c r="S29" s="110">
        <v>67.400000000000006</v>
      </c>
      <c r="T29" s="101">
        <f t="shared" si="0"/>
        <v>1051687.358</v>
      </c>
      <c r="U29" s="103">
        <v>0.02</v>
      </c>
      <c r="V29" s="111">
        <f t="shared" si="1"/>
        <v>21033.747159999999</v>
      </c>
      <c r="W29" s="112">
        <v>1.4999999999999999E-2</v>
      </c>
      <c r="X29" s="113">
        <f t="shared" si="2"/>
        <v>15775.310369999999</v>
      </c>
      <c r="Y29" s="96" t="s">
        <v>1086</v>
      </c>
      <c r="Z29" s="96" t="s">
        <v>1222</v>
      </c>
    </row>
    <row r="30" spans="1:26" ht="18.75" customHeight="1" x14ac:dyDescent="0.25">
      <c r="A30" s="96">
        <v>28</v>
      </c>
      <c r="B30" s="96" t="s">
        <v>26</v>
      </c>
      <c r="C30" s="96">
        <v>9103750821</v>
      </c>
      <c r="D30" s="97">
        <v>42771</v>
      </c>
      <c r="E30" s="98" t="s">
        <v>2417</v>
      </c>
      <c r="F30" s="97">
        <v>42762</v>
      </c>
      <c r="G30" s="68"/>
      <c r="H30" s="99" t="s">
        <v>777</v>
      </c>
      <c r="I30" s="68"/>
      <c r="J30" s="75"/>
      <c r="K30" s="96" t="s">
        <v>31</v>
      </c>
      <c r="L30" s="68"/>
      <c r="M30" s="99" t="s">
        <v>2403</v>
      </c>
      <c r="N30" s="100">
        <v>12</v>
      </c>
      <c r="O30" s="109" t="s">
        <v>34</v>
      </c>
      <c r="P30" s="96" t="s">
        <v>54</v>
      </c>
      <c r="Q30" s="96" t="s">
        <v>45</v>
      </c>
      <c r="R30" s="101">
        <v>15603.67</v>
      </c>
      <c r="S30" s="110">
        <v>67.400000000000006</v>
      </c>
      <c r="T30" s="101">
        <f t="shared" si="0"/>
        <v>1051687.358</v>
      </c>
      <c r="U30" s="103">
        <v>0.02</v>
      </c>
      <c r="V30" s="111">
        <f t="shared" si="1"/>
        <v>21033.747159999999</v>
      </c>
      <c r="W30" s="112">
        <v>1.4999999999999999E-2</v>
      </c>
      <c r="X30" s="113">
        <f t="shared" si="2"/>
        <v>15775.310369999999</v>
      </c>
      <c r="Y30" s="96" t="s">
        <v>1086</v>
      </c>
      <c r="Z30" s="96" t="s">
        <v>1222</v>
      </c>
    </row>
    <row r="31" spans="1:26" ht="18.75" customHeight="1" x14ac:dyDescent="0.25">
      <c r="A31" s="96">
        <v>29</v>
      </c>
      <c r="B31" s="96" t="s">
        <v>26</v>
      </c>
      <c r="C31" s="96">
        <v>9103750821</v>
      </c>
      <c r="D31" s="97">
        <v>42771</v>
      </c>
      <c r="E31" s="98" t="s">
        <v>2417</v>
      </c>
      <c r="F31" s="97">
        <v>42762</v>
      </c>
      <c r="G31" s="68"/>
      <c r="H31" s="99" t="s">
        <v>777</v>
      </c>
      <c r="I31" s="68"/>
      <c r="J31" s="75"/>
      <c r="K31" s="96" t="s">
        <v>31</v>
      </c>
      <c r="L31" s="68"/>
      <c r="M31" s="99" t="s">
        <v>2403</v>
      </c>
      <c r="N31" s="100">
        <v>12</v>
      </c>
      <c r="O31" s="109" t="s">
        <v>34</v>
      </c>
      <c r="P31" s="96" t="s">
        <v>54</v>
      </c>
      <c r="Q31" s="96" t="s">
        <v>45</v>
      </c>
      <c r="R31" s="101">
        <v>15603.67</v>
      </c>
      <c r="S31" s="110">
        <v>67.400000000000006</v>
      </c>
      <c r="T31" s="101">
        <f t="shared" si="0"/>
        <v>1051687.358</v>
      </c>
      <c r="U31" s="103">
        <v>0.02</v>
      </c>
      <c r="V31" s="111">
        <f t="shared" si="1"/>
        <v>21033.747159999999</v>
      </c>
      <c r="W31" s="112">
        <v>1.4999999999999999E-2</v>
      </c>
      <c r="X31" s="113">
        <f t="shared" si="2"/>
        <v>15775.310369999999</v>
      </c>
      <c r="Y31" s="96" t="s">
        <v>1086</v>
      </c>
      <c r="Z31" s="96" t="s">
        <v>1222</v>
      </c>
    </row>
    <row r="32" spans="1:26" ht="18.75" customHeight="1" x14ac:dyDescent="0.25">
      <c r="A32" s="96">
        <v>30</v>
      </c>
      <c r="B32" s="96" t="s">
        <v>26</v>
      </c>
      <c r="C32" s="96">
        <v>9103750822</v>
      </c>
      <c r="D32" s="97">
        <v>42771</v>
      </c>
      <c r="E32" s="98" t="s">
        <v>2418</v>
      </c>
      <c r="F32" s="97">
        <v>42763</v>
      </c>
      <c r="G32" s="68"/>
      <c r="H32" s="99" t="s">
        <v>777</v>
      </c>
      <c r="I32" s="68"/>
      <c r="J32" s="75"/>
      <c r="K32" s="96" t="s">
        <v>31</v>
      </c>
      <c r="L32" s="68"/>
      <c r="M32" s="99" t="s">
        <v>2403</v>
      </c>
      <c r="N32" s="100">
        <v>12</v>
      </c>
      <c r="O32" s="109" t="s">
        <v>34</v>
      </c>
      <c r="P32" s="96" t="s">
        <v>54</v>
      </c>
      <c r="Q32" s="96" t="s">
        <v>45</v>
      </c>
      <c r="R32" s="101">
        <v>15603.67</v>
      </c>
      <c r="S32" s="110">
        <v>67.400000000000006</v>
      </c>
      <c r="T32" s="101">
        <f t="shared" si="0"/>
        <v>1051687.358</v>
      </c>
      <c r="U32" s="103">
        <v>0.02</v>
      </c>
      <c r="V32" s="111">
        <f t="shared" si="1"/>
        <v>21033.747159999999</v>
      </c>
      <c r="W32" s="112">
        <v>1.4999999999999999E-2</v>
      </c>
      <c r="X32" s="113">
        <f t="shared" si="2"/>
        <v>15775.310369999999</v>
      </c>
      <c r="Y32" s="96" t="s">
        <v>1086</v>
      </c>
      <c r="Z32" s="96" t="s">
        <v>1222</v>
      </c>
    </row>
    <row r="33" spans="1:26" ht="18.75" customHeight="1" x14ac:dyDescent="0.25">
      <c r="A33" s="96">
        <v>31</v>
      </c>
      <c r="B33" s="96" t="s">
        <v>26</v>
      </c>
      <c r="C33" s="96">
        <v>9103750823</v>
      </c>
      <c r="D33" s="97">
        <v>42779</v>
      </c>
      <c r="E33" s="98" t="s">
        <v>2419</v>
      </c>
      <c r="F33" s="97">
        <v>42763</v>
      </c>
      <c r="G33" s="68"/>
      <c r="H33" s="99" t="s">
        <v>178</v>
      </c>
      <c r="I33" s="68"/>
      <c r="J33" s="75"/>
      <c r="K33" s="96" t="s">
        <v>58</v>
      </c>
      <c r="L33" s="68"/>
      <c r="M33" s="99" t="s">
        <v>2413</v>
      </c>
      <c r="N33" s="100">
        <v>16</v>
      </c>
      <c r="O33" s="109" t="s">
        <v>34</v>
      </c>
      <c r="P33" s="96" t="s">
        <v>35</v>
      </c>
      <c r="Q33" s="96" t="s">
        <v>45</v>
      </c>
      <c r="R33" s="101">
        <v>22890</v>
      </c>
      <c r="S33" s="110">
        <v>67.400000000000006</v>
      </c>
      <c r="T33" s="101">
        <f t="shared" si="0"/>
        <v>1542786.0000000002</v>
      </c>
      <c r="U33" s="103">
        <v>0.02</v>
      </c>
      <c r="V33" s="111">
        <f t="shared" si="1"/>
        <v>30855.720000000005</v>
      </c>
      <c r="W33" s="112">
        <v>1.4999999999999999E-2</v>
      </c>
      <c r="X33" s="113">
        <f t="shared" si="2"/>
        <v>23141.79</v>
      </c>
      <c r="Y33" s="96" t="s">
        <v>1078</v>
      </c>
      <c r="Z33" s="96" t="s">
        <v>1222</v>
      </c>
    </row>
    <row r="34" spans="1:26" ht="18.75" customHeight="1" x14ac:dyDescent="0.25">
      <c r="A34" s="96">
        <v>32</v>
      </c>
      <c r="B34" s="96" t="s">
        <v>26</v>
      </c>
      <c r="C34" s="96">
        <v>9103750824</v>
      </c>
      <c r="D34" s="97">
        <v>42768</v>
      </c>
      <c r="E34" s="98" t="s">
        <v>2420</v>
      </c>
      <c r="F34" s="97">
        <v>42763</v>
      </c>
      <c r="G34" s="68"/>
      <c r="H34" s="99" t="s">
        <v>397</v>
      </c>
      <c r="I34" s="68"/>
      <c r="J34" s="75"/>
      <c r="K34" s="96" t="s">
        <v>31</v>
      </c>
      <c r="L34" s="68"/>
      <c r="M34" s="99" t="s">
        <v>2403</v>
      </c>
      <c r="N34" s="100">
        <v>15</v>
      </c>
      <c r="O34" s="109" t="s">
        <v>34</v>
      </c>
      <c r="P34" s="96" t="s">
        <v>54</v>
      </c>
      <c r="Q34" s="96" t="s">
        <v>45</v>
      </c>
      <c r="R34" s="101">
        <v>19668.189999999999</v>
      </c>
      <c r="S34" s="110">
        <v>67.400000000000006</v>
      </c>
      <c r="T34" s="101">
        <f t="shared" si="0"/>
        <v>1325636.0060000001</v>
      </c>
      <c r="U34" s="103">
        <v>0.02</v>
      </c>
      <c r="V34" s="111">
        <f t="shared" si="1"/>
        <v>26512.720120000002</v>
      </c>
      <c r="W34" s="112">
        <v>1.4999999999999999E-2</v>
      </c>
      <c r="X34" s="113">
        <f t="shared" si="2"/>
        <v>19884.540089999999</v>
      </c>
      <c r="Y34" s="96" t="s">
        <v>1059</v>
      </c>
      <c r="Z34" s="96" t="s">
        <v>1222</v>
      </c>
    </row>
    <row r="35" spans="1:26" ht="18.75" customHeight="1" x14ac:dyDescent="0.25">
      <c r="A35" s="96">
        <v>33</v>
      </c>
      <c r="B35" s="96" t="s">
        <v>26</v>
      </c>
      <c r="C35" s="96">
        <v>9103750825</v>
      </c>
      <c r="D35" s="97">
        <v>42768</v>
      </c>
      <c r="E35" s="98" t="s">
        <v>2421</v>
      </c>
      <c r="F35" s="97">
        <v>42763</v>
      </c>
      <c r="G35" s="68"/>
      <c r="H35" s="99" t="s">
        <v>1322</v>
      </c>
      <c r="I35" s="68"/>
      <c r="J35" s="75"/>
      <c r="K35" s="96" t="s">
        <v>31</v>
      </c>
      <c r="L35" s="68"/>
      <c r="M35" s="99" t="s">
        <v>2403</v>
      </c>
      <c r="N35" s="100">
        <v>16</v>
      </c>
      <c r="O35" s="109" t="s">
        <v>34</v>
      </c>
      <c r="P35" s="96" t="s">
        <v>35</v>
      </c>
      <c r="Q35" s="96" t="s">
        <v>45</v>
      </c>
      <c r="R35" s="101">
        <v>21530</v>
      </c>
      <c r="S35" s="110">
        <v>67.400000000000006</v>
      </c>
      <c r="T35" s="101">
        <f>R35*S35</f>
        <v>1451122.0000000002</v>
      </c>
      <c r="U35" s="103">
        <v>0.02</v>
      </c>
      <c r="V35" s="111">
        <f t="shared" si="1"/>
        <v>29022.440000000006</v>
      </c>
      <c r="W35" s="112">
        <v>1.4999999999999999E-2</v>
      </c>
      <c r="X35" s="113">
        <f t="shared" si="2"/>
        <v>21766.83</v>
      </c>
      <c r="Y35" s="96" t="s">
        <v>1152</v>
      </c>
      <c r="Z35" s="96" t="s">
        <v>1222</v>
      </c>
    </row>
    <row r="36" spans="1:26" ht="18.75" customHeight="1" x14ac:dyDescent="0.25">
      <c r="A36" s="96">
        <v>34</v>
      </c>
      <c r="B36" s="96" t="s">
        <v>26</v>
      </c>
      <c r="C36" s="96">
        <v>9103750826</v>
      </c>
      <c r="D36" s="97">
        <v>42769</v>
      </c>
      <c r="E36" s="98" t="s">
        <v>2422</v>
      </c>
      <c r="F36" s="97">
        <v>42765</v>
      </c>
      <c r="G36" s="68"/>
      <c r="H36" s="99" t="s">
        <v>76</v>
      </c>
      <c r="I36" s="68"/>
      <c r="J36" s="75"/>
      <c r="K36" s="96" t="s">
        <v>31</v>
      </c>
      <c r="L36" s="68"/>
      <c r="M36" s="99" t="s">
        <v>2403</v>
      </c>
      <c r="N36" s="100">
        <v>16</v>
      </c>
      <c r="O36" s="109" t="s">
        <v>34</v>
      </c>
      <c r="P36" s="96" t="s">
        <v>54</v>
      </c>
      <c r="Q36" s="96" t="s">
        <v>45</v>
      </c>
      <c r="R36" s="101">
        <v>21067.87</v>
      </c>
      <c r="S36" s="110">
        <v>67.400000000000006</v>
      </c>
      <c r="T36" s="101">
        <f t="shared" si="0"/>
        <v>1419974.4380000001</v>
      </c>
      <c r="U36" s="103">
        <v>0.02</v>
      </c>
      <c r="V36" s="111">
        <f t="shared" si="1"/>
        <v>28399.488760000004</v>
      </c>
      <c r="W36" s="112">
        <v>1.4999999999999999E-2</v>
      </c>
      <c r="X36" s="113">
        <f t="shared" si="2"/>
        <v>21299.616570000002</v>
      </c>
      <c r="Y36" s="96" t="s">
        <v>1288</v>
      </c>
      <c r="Z36" s="96" t="s">
        <v>1222</v>
      </c>
    </row>
    <row r="37" spans="1:26" ht="18.75" customHeight="1" x14ac:dyDescent="0.25">
      <c r="A37" s="96">
        <v>35</v>
      </c>
      <c r="B37" s="96" t="s">
        <v>26</v>
      </c>
      <c r="C37" s="96">
        <v>9103750826</v>
      </c>
      <c r="D37" s="97">
        <v>42769</v>
      </c>
      <c r="E37" s="98" t="s">
        <v>2422</v>
      </c>
      <c r="F37" s="97">
        <v>42765</v>
      </c>
      <c r="G37" s="68"/>
      <c r="H37" s="99" t="s">
        <v>76</v>
      </c>
      <c r="I37" s="68"/>
      <c r="J37" s="75"/>
      <c r="K37" s="96" t="s">
        <v>31</v>
      </c>
      <c r="L37" s="68"/>
      <c r="M37" s="99" t="s">
        <v>2403</v>
      </c>
      <c r="N37" s="100">
        <v>16</v>
      </c>
      <c r="O37" s="109" t="s">
        <v>34</v>
      </c>
      <c r="P37" s="96" t="s">
        <v>54</v>
      </c>
      <c r="Q37" s="96" t="s">
        <v>45</v>
      </c>
      <c r="R37" s="101">
        <v>21067.87</v>
      </c>
      <c r="S37" s="110">
        <v>67.400000000000006</v>
      </c>
      <c r="T37" s="101">
        <f t="shared" si="0"/>
        <v>1419974.4380000001</v>
      </c>
      <c r="U37" s="103">
        <v>0.02</v>
      </c>
      <c r="V37" s="111">
        <f t="shared" si="1"/>
        <v>28399.488760000004</v>
      </c>
      <c r="W37" s="112">
        <v>1.4999999999999999E-2</v>
      </c>
      <c r="X37" s="113">
        <f t="shared" si="2"/>
        <v>21299.616570000002</v>
      </c>
      <c r="Y37" s="96" t="s">
        <v>1288</v>
      </c>
      <c r="Z37" s="96" t="s">
        <v>1222</v>
      </c>
    </row>
    <row r="38" spans="1:26" ht="18.75" customHeight="1" x14ac:dyDescent="0.25">
      <c r="A38" s="96">
        <v>36</v>
      </c>
      <c r="B38" s="96" t="s">
        <v>26</v>
      </c>
      <c r="C38" s="96">
        <v>9103750827</v>
      </c>
      <c r="D38" s="97">
        <v>42771</v>
      </c>
      <c r="E38" s="98" t="s">
        <v>2423</v>
      </c>
      <c r="F38" s="97">
        <v>42765</v>
      </c>
      <c r="G38" s="68"/>
      <c r="H38" s="99" t="s">
        <v>2424</v>
      </c>
      <c r="I38" s="68"/>
      <c r="J38" s="75"/>
      <c r="K38" s="96" t="s">
        <v>58</v>
      </c>
      <c r="L38" s="68"/>
      <c r="M38" s="99" t="s">
        <v>2413</v>
      </c>
      <c r="N38" s="100">
        <v>16</v>
      </c>
      <c r="O38" s="109" t="s">
        <v>34</v>
      </c>
      <c r="P38" s="96" t="s">
        <v>35</v>
      </c>
      <c r="Q38" s="96" t="s">
        <v>45</v>
      </c>
      <c r="R38" s="101">
        <v>21900</v>
      </c>
      <c r="S38" s="110">
        <v>67.400000000000006</v>
      </c>
      <c r="T38" s="101">
        <f t="shared" si="0"/>
        <v>1476060.0000000002</v>
      </c>
      <c r="U38" s="103">
        <v>0.02</v>
      </c>
      <c r="V38" s="111">
        <f t="shared" si="1"/>
        <v>29521.200000000004</v>
      </c>
      <c r="W38" s="112">
        <v>1.4999999999999999E-2</v>
      </c>
      <c r="X38" s="113">
        <f t="shared" si="2"/>
        <v>22140.9</v>
      </c>
      <c r="Y38" s="96" t="s">
        <v>1381</v>
      </c>
      <c r="Z38" s="96" t="s">
        <v>1222</v>
      </c>
    </row>
    <row r="39" spans="1:26" ht="18.75" customHeight="1" x14ac:dyDescent="0.25">
      <c r="A39" s="96">
        <v>37</v>
      </c>
      <c r="B39" s="96" t="s">
        <v>26</v>
      </c>
      <c r="C39" s="96">
        <v>9103750827</v>
      </c>
      <c r="D39" s="97">
        <v>42771</v>
      </c>
      <c r="E39" s="98" t="s">
        <v>2423</v>
      </c>
      <c r="F39" s="97">
        <v>42765</v>
      </c>
      <c r="G39" s="68"/>
      <c r="H39" s="99" t="s">
        <v>2424</v>
      </c>
      <c r="I39" s="68"/>
      <c r="J39" s="75"/>
      <c r="K39" s="96" t="s">
        <v>58</v>
      </c>
      <c r="L39" s="68"/>
      <c r="M39" s="99" t="s">
        <v>2413</v>
      </c>
      <c r="N39" s="100">
        <v>16</v>
      </c>
      <c r="O39" s="109" t="s">
        <v>34</v>
      </c>
      <c r="P39" s="96" t="s">
        <v>35</v>
      </c>
      <c r="Q39" s="96" t="s">
        <v>45</v>
      </c>
      <c r="R39" s="101">
        <v>21900</v>
      </c>
      <c r="S39" s="110">
        <v>67.400000000000006</v>
      </c>
      <c r="T39" s="101">
        <f t="shared" si="0"/>
        <v>1476060.0000000002</v>
      </c>
      <c r="U39" s="103">
        <v>0.02</v>
      </c>
      <c r="V39" s="111">
        <f t="shared" si="1"/>
        <v>29521.200000000004</v>
      </c>
      <c r="W39" s="112">
        <v>1.4999999999999999E-2</v>
      </c>
      <c r="X39" s="113">
        <f t="shared" si="2"/>
        <v>22140.9</v>
      </c>
      <c r="Y39" s="96" t="s">
        <v>1381</v>
      </c>
      <c r="Z39" s="96" t="s">
        <v>1222</v>
      </c>
    </row>
    <row r="40" spans="1:26" ht="18.75" customHeight="1" x14ac:dyDescent="0.25">
      <c r="A40" s="96">
        <v>38</v>
      </c>
      <c r="B40" s="96" t="s">
        <v>26</v>
      </c>
      <c r="C40" s="96">
        <v>9103750828</v>
      </c>
      <c r="D40" s="97">
        <v>42770</v>
      </c>
      <c r="E40" s="98" t="s">
        <v>2425</v>
      </c>
      <c r="F40" s="97">
        <v>42765</v>
      </c>
      <c r="G40" s="68"/>
      <c r="H40" s="99" t="s">
        <v>84</v>
      </c>
      <c r="I40" s="68"/>
      <c r="J40" s="75"/>
      <c r="K40" s="96" t="s">
        <v>31</v>
      </c>
      <c r="L40" s="68"/>
      <c r="M40" s="99" t="s">
        <v>2426</v>
      </c>
      <c r="N40" s="100">
        <v>19.844999999999999</v>
      </c>
      <c r="O40" s="109" t="s">
        <v>34</v>
      </c>
      <c r="P40" s="96" t="s">
        <v>54</v>
      </c>
      <c r="Q40" s="96" t="s">
        <v>45</v>
      </c>
      <c r="R40" s="101">
        <v>26408.17</v>
      </c>
      <c r="S40" s="110">
        <v>67.400000000000006</v>
      </c>
      <c r="T40" s="101">
        <f t="shared" si="0"/>
        <v>1779910.6580000001</v>
      </c>
      <c r="U40" s="103">
        <v>0.02</v>
      </c>
      <c r="V40" s="111">
        <f t="shared" si="1"/>
        <v>35598.213159999999</v>
      </c>
      <c r="W40" s="112">
        <v>1.4999999999999999E-2</v>
      </c>
      <c r="X40" s="113">
        <f t="shared" si="2"/>
        <v>26698.65987</v>
      </c>
      <c r="Y40" s="96" t="s">
        <v>86</v>
      </c>
      <c r="Z40" s="96" t="s">
        <v>1294</v>
      </c>
    </row>
    <row r="41" spans="1:26" ht="18.75" customHeight="1" x14ac:dyDescent="0.25">
      <c r="A41" s="96">
        <v>39</v>
      </c>
      <c r="B41" s="96" t="s">
        <v>26</v>
      </c>
      <c r="C41" s="96">
        <v>9103750828</v>
      </c>
      <c r="D41" s="97">
        <v>42770</v>
      </c>
      <c r="E41" s="98" t="s">
        <v>2425</v>
      </c>
      <c r="F41" s="97">
        <v>42765</v>
      </c>
      <c r="G41" s="68"/>
      <c r="H41" s="99" t="s">
        <v>84</v>
      </c>
      <c r="I41" s="68"/>
      <c r="J41" s="75"/>
      <c r="K41" s="96" t="s">
        <v>31</v>
      </c>
      <c r="L41" s="68"/>
      <c r="M41" s="99" t="s">
        <v>2426</v>
      </c>
      <c r="N41" s="100">
        <v>19.844999999999999</v>
      </c>
      <c r="O41" s="109" t="s">
        <v>34</v>
      </c>
      <c r="P41" s="96" t="s">
        <v>54</v>
      </c>
      <c r="Q41" s="96" t="s">
        <v>45</v>
      </c>
      <c r="R41" s="101">
        <v>26408.17</v>
      </c>
      <c r="S41" s="110">
        <v>67.400000000000006</v>
      </c>
      <c r="T41" s="101">
        <f t="shared" si="0"/>
        <v>1779910.6580000001</v>
      </c>
      <c r="U41" s="103">
        <v>0.02</v>
      </c>
      <c r="V41" s="111">
        <f t="shared" si="1"/>
        <v>35598.213159999999</v>
      </c>
      <c r="W41" s="112">
        <v>1.4999999999999999E-2</v>
      </c>
      <c r="X41" s="113">
        <f t="shared" si="2"/>
        <v>26698.65987</v>
      </c>
      <c r="Y41" s="96" t="s">
        <v>86</v>
      </c>
      <c r="Z41" s="96" t="s">
        <v>1294</v>
      </c>
    </row>
    <row r="42" spans="1:26" ht="18.75" customHeight="1" x14ac:dyDescent="0.25">
      <c r="A42" s="96">
        <v>40</v>
      </c>
      <c r="B42" s="96" t="s">
        <v>26</v>
      </c>
      <c r="C42" s="96">
        <v>9103750829</v>
      </c>
      <c r="D42" s="97">
        <v>42770</v>
      </c>
      <c r="E42" s="98" t="s">
        <v>2427</v>
      </c>
      <c r="F42" s="97">
        <v>42765</v>
      </c>
      <c r="G42" s="68"/>
      <c r="H42" s="99" t="s">
        <v>882</v>
      </c>
      <c r="I42" s="68"/>
      <c r="J42" s="75"/>
      <c r="K42" s="96" t="s">
        <v>141</v>
      </c>
      <c r="L42" s="68"/>
      <c r="M42" s="99" t="s">
        <v>142</v>
      </c>
      <c r="N42" s="100">
        <v>20.02</v>
      </c>
      <c r="O42" s="109" t="s">
        <v>34</v>
      </c>
      <c r="P42" s="96" t="s">
        <v>255</v>
      </c>
      <c r="Q42" s="96" t="s">
        <v>45</v>
      </c>
      <c r="R42" s="101">
        <v>77853.17</v>
      </c>
      <c r="S42" s="110">
        <v>67.400000000000006</v>
      </c>
      <c r="T42" s="101">
        <f t="shared" si="0"/>
        <v>5247303.6580000008</v>
      </c>
      <c r="U42" s="103">
        <v>0.02</v>
      </c>
      <c r="V42" s="111">
        <f t="shared" si="1"/>
        <v>104946.07316000001</v>
      </c>
      <c r="W42" s="112">
        <v>1.4999999999999999E-2</v>
      </c>
      <c r="X42" s="113">
        <f t="shared" si="2"/>
        <v>78709.554870000007</v>
      </c>
      <c r="Y42" s="96" t="s">
        <v>991</v>
      </c>
      <c r="Z42" s="96" t="s">
        <v>1294</v>
      </c>
    </row>
    <row r="43" spans="1:26" ht="18.75" customHeight="1" x14ac:dyDescent="0.25">
      <c r="A43" s="96">
        <v>41</v>
      </c>
      <c r="B43" s="96" t="s">
        <v>26</v>
      </c>
      <c r="C43" s="96">
        <v>9103750830</v>
      </c>
      <c r="D43" s="97">
        <v>42770</v>
      </c>
      <c r="E43" s="98" t="s">
        <v>2428</v>
      </c>
      <c r="F43" s="97">
        <v>42765</v>
      </c>
      <c r="G43" s="68"/>
      <c r="H43" s="99" t="s">
        <v>882</v>
      </c>
      <c r="I43" s="68"/>
      <c r="J43" s="75"/>
      <c r="K43" s="96" t="s">
        <v>141</v>
      </c>
      <c r="L43" s="68"/>
      <c r="M43" s="99" t="s">
        <v>142</v>
      </c>
      <c r="N43" s="100">
        <v>19.78</v>
      </c>
      <c r="O43" s="109" t="s">
        <v>34</v>
      </c>
      <c r="P43" s="96" t="s">
        <v>255</v>
      </c>
      <c r="Q43" s="96" t="s">
        <v>45</v>
      </c>
      <c r="R43" s="101">
        <v>75140.850000000006</v>
      </c>
      <c r="S43" s="110">
        <v>67.400000000000006</v>
      </c>
      <c r="T43" s="101">
        <f t="shared" si="0"/>
        <v>5064493.290000001</v>
      </c>
      <c r="U43" s="103">
        <v>0.02</v>
      </c>
      <c r="V43" s="111">
        <f t="shared" si="1"/>
        <v>101289.86580000003</v>
      </c>
      <c r="W43" s="112">
        <v>1.4999999999999999E-2</v>
      </c>
      <c r="X43" s="113">
        <f t="shared" si="2"/>
        <v>75967.399350000007</v>
      </c>
      <c r="Y43" s="96" t="s">
        <v>991</v>
      </c>
      <c r="Z43" s="96" t="s">
        <v>1294</v>
      </c>
    </row>
    <row r="44" spans="1:26" ht="18.75" customHeight="1" x14ac:dyDescent="0.25">
      <c r="A44" s="96">
        <v>42</v>
      </c>
      <c r="B44" s="96" t="s">
        <v>26</v>
      </c>
      <c r="C44" s="96">
        <v>9103750830</v>
      </c>
      <c r="D44" s="97">
        <v>42770</v>
      </c>
      <c r="E44" s="98" t="s">
        <v>2428</v>
      </c>
      <c r="F44" s="97">
        <v>42765</v>
      </c>
      <c r="G44" s="68"/>
      <c r="H44" s="99" t="s">
        <v>882</v>
      </c>
      <c r="I44" s="68"/>
      <c r="J44" s="75"/>
      <c r="K44" s="96" t="s">
        <v>141</v>
      </c>
      <c r="L44" s="68"/>
      <c r="M44" s="99" t="s">
        <v>142</v>
      </c>
      <c r="N44" s="100">
        <v>19.86</v>
      </c>
      <c r="O44" s="109" t="s">
        <v>34</v>
      </c>
      <c r="P44" s="96" t="s">
        <v>255</v>
      </c>
      <c r="Q44" s="96" t="s">
        <v>45</v>
      </c>
      <c r="R44" s="101">
        <v>75451.22</v>
      </c>
      <c r="S44" s="110">
        <v>67.400000000000006</v>
      </c>
      <c r="T44" s="101">
        <f t="shared" si="0"/>
        <v>5085412.2280000001</v>
      </c>
      <c r="U44" s="103">
        <v>0.02</v>
      </c>
      <c r="V44" s="111">
        <f t="shared" si="1"/>
        <v>101708.24456000001</v>
      </c>
      <c r="W44" s="112">
        <v>1.4999999999999999E-2</v>
      </c>
      <c r="X44" s="113">
        <f t="shared" si="2"/>
        <v>76281.183420000001</v>
      </c>
      <c r="Y44" s="96" t="s">
        <v>991</v>
      </c>
      <c r="Z44" s="96" t="s">
        <v>1294</v>
      </c>
    </row>
    <row r="45" spans="1:26" ht="18.75" customHeight="1" x14ac:dyDescent="0.25">
      <c r="A45" s="96">
        <v>43</v>
      </c>
      <c r="B45" s="96" t="s">
        <v>26</v>
      </c>
      <c r="C45" s="96">
        <v>9103750830</v>
      </c>
      <c r="D45" s="97">
        <v>42770</v>
      </c>
      <c r="E45" s="98" t="s">
        <v>2428</v>
      </c>
      <c r="F45" s="97">
        <v>42765</v>
      </c>
      <c r="G45" s="68"/>
      <c r="H45" s="99" t="s">
        <v>882</v>
      </c>
      <c r="I45" s="68"/>
      <c r="J45" s="75"/>
      <c r="K45" s="96" t="s">
        <v>141</v>
      </c>
      <c r="L45" s="68"/>
      <c r="M45" s="99" t="s">
        <v>142</v>
      </c>
      <c r="N45" s="100">
        <v>19.850000000000001</v>
      </c>
      <c r="O45" s="109" t="s">
        <v>34</v>
      </c>
      <c r="P45" s="96" t="s">
        <v>255</v>
      </c>
      <c r="Q45" s="96" t="s">
        <v>45</v>
      </c>
      <c r="R45" s="101">
        <v>75412.429999999993</v>
      </c>
      <c r="S45" s="110">
        <v>67.400000000000006</v>
      </c>
      <c r="T45" s="101">
        <f t="shared" si="0"/>
        <v>5082797.7819999997</v>
      </c>
      <c r="U45" s="103">
        <v>0.02</v>
      </c>
      <c r="V45" s="111">
        <f t="shared" si="1"/>
        <v>101655.95564</v>
      </c>
      <c r="W45" s="112">
        <v>1.4999999999999999E-2</v>
      </c>
      <c r="X45" s="113">
        <f t="shared" si="2"/>
        <v>76241.966729999986</v>
      </c>
      <c r="Y45" s="96" t="s">
        <v>991</v>
      </c>
      <c r="Z45" s="96" t="s">
        <v>1294</v>
      </c>
    </row>
    <row r="46" spans="1:26" ht="18.75" customHeight="1" x14ac:dyDescent="0.25">
      <c r="A46" s="96">
        <v>44</v>
      </c>
      <c r="B46" s="96" t="s">
        <v>26</v>
      </c>
      <c r="C46" s="96">
        <v>9103750830</v>
      </c>
      <c r="D46" s="97">
        <v>42770</v>
      </c>
      <c r="E46" s="98" t="s">
        <v>2428</v>
      </c>
      <c r="F46" s="97">
        <v>42765</v>
      </c>
      <c r="G46" s="68"/>
      <c r="H46" s="99" t="s">
        <v>882</v>
      </c>
      <c r="I46" s="68"/>
      <c r="J46" s="75"/>
      <c r="K46" s="96" t="s">
        <v>141</v>
      </c>
      <c r="L46" s="68"/>
      <c r="M46" s="99" t="s">
        <v>142</v>
      </c>
      <c r="N46" s="100">
        <v>19.87</v>
      </c>
      <c r="O46" s="109" t="s">
        <v>34</v>
      </c>
      <c r="P46" s="96" t="s">
        <v>255</v>
      </c>
      <c r="Q46" s="96" t="s">
        <v>45</v>
      </c>
      <c r="R46" s="101">
        <v>75490.02</v>
      </c>
      <c r="S46" s="110">
        <v>67.400000000000006</v>
      </c>
      <c r="T46" s="101">
        <f t="shared" si="0"/>
        <v>5088027.3480000012</v>
      </c>
      <c r="U46" s="103">
        <v>0.02</v>
      </c>
      <c r="V46" s="111">
        <f t="shared" si="1"/>
        <v>101760.54696000002</v>
      </c>
      <c r="W46" s="112">
        <v>1.4999999999999999E-2</v>
      </c>
      <c r="X46" s="113">
        <f t="shared" si="2"/>
        <v>76320.41022000002</v>
      </c>
      <c r="Y46" s="96" t="s">
        <v>991</v>
      </c>
      <c r="Z46" s="96" t="s">
        <v>1294</v>
      </c>
    </row>
    <row r="47" spans="1:26" ht="18.75" customHeight="1" x14ac:dyDescent="0.25">
      <c r="A47" s="96">
        <v>45</v>
      </c>
      <c r="B47" s="96" t="s">
        <v>26</v>
      </c>
      <c r="C47" s="96">
        <v>9103750831</v>
      </c>
      <c r="D47" s="97">
        <v>42770</v>
      </c>
      <c r="E47" s="98" t="s">
        <v>2429</v>
      </c>
      <c r="F47" s="97">
        <v>42765</v>
      </c>
      <c r="G47" s="68"/>
      <c r="H47" s="99" t="s">
        <v>882</v>
      </c>
      <c r="I47" s="68"/>
      <c r="J47" s="75"/>
      <c r="K47" s="96" t="s">
        <v>660</v>
      </c>
      <c r="L47" s="68"/>
      <c r="M47" s="99" t="s">
        <v>661</v>
      </c>
      <c r="N47" s="100">
        <v>19.739999999999998</v>
      </c>
      <c r="O47" s="109" t="s">
        <v>34</v>
      </c>
      <c r="P47" s="96" t="s">
        <v>255</v>
      </c>
      <c r="Q47" s="96" t="s">
        <v>45</v>
      </c>
      <c r="R47" s="101">
        <v>92982.6</v>
      </c>
      <c r="S47" s="110">
        <v>67.400000000000006</v>
      </c>
      <c r="T47" s="101">
        <f t="shared" si="0"/>
        <v>6267027.2400000012</v>
      </c>
      <c r="U47" s="103">
        <v>0.02</v>
      </c>
      <c r="V47" s="111">
        <f t="shared" si="1"/>
        <v>125340.54480000003</v>
      </c>
      <c r="W47" s="112">
        <v>1.4999999999999999E-2</v>
      </c>
      <c r="X47" s="113">
        <f t="shared" si="2"/>
        <v>94005.40860000001</v>
      </c>
      <c r="Y47" s="96" t="s">
        <v>991</v>
      </c>
      <c r="Z47" s="96" t="s">
        <v>1294</v>
      </c>
    </row>
    <row r="48" spans="1:26" ht="18.75" customHeight="1" x14ac:dyDescent="0.25">
      <c r="A48" s="96">
        <v>46</v>
      </c>
      <c r="B48" s="96" t="s">
        <v>26</v>
      </c>
      <c r="C48" s="96">
        <v>9103750832</v>
      </c>
      <c r="D48" s="97">
        <v>42772</v>
      </c>
      <c r="E48" s="98" t="s">
        <v>2430</v>
      </c>
      <c r="F48" s="97">
        <v>42766</v>
      </c>
      <c r="G48" s="68"/>
      <c r="H48" s="99" t="s">
        <v>84</v>
      </c>
      <c r="I48" s="68"/>
      <c r="J48" s="75"/>
      <c r="K48" s="96" t="s">
        <v>31</v>
      </c>
      <c r="L48" s="68"/>
      <c r="M48" s="99" t="s">
        <v>2426</v>
      </c>
      <c r="N48" s="100">
        <v>19.844999999999999</v>
      </c>
      <c r="O48" s="109" t="s">
        <v>34</v>
      </c>
      <c r="P48" s="96" t="s">
        <v>54</v>
      </c>
      <c r="Q48" s="96" t="s">
        <v>45</v>
      </c>
      <c r="R48" s="101">
        <v>26830.12</v>
      </c>
      <c r="S48" s="110">
        <v>67.400000000000006</v>
      </c>
      <c r="T48" s="101">
        <f t="shared" si="0"/>
        <v>1808350.088</v>
      </c>
      <c r="U48" s="103">
        <v>0.02</v>
      </c>
      <c r="V48" s="111">
        <f t="shared" si="1"/>
        <v>36167.001759999999</v>
      </c>
      <c r="W48" s="112">
        <v>1.4999999999999999E-2</v>
      </c>
      <c r="X48" s="113">
        <f t="shared" si="2"/>
        <v>27125.251319999999</v>
      </c>
      <c r="Y48" s="96" t="s">
        <v>86</v>
      </c>
      <c r="Z48" s="96" t="s">
        <v>1294</v>
      </c>
    </row>
    <row r="49" spans="1:26" ht="18.75" customHeight="1" x14ac:dyDescent="0.25">
      <c r="A49" s="96">
        <v>47</v>
      </c>
      <c r="B49" s="96" t="s">
        <v>26</v>
      </c>
      <c r="C49" s="96">
        <v>9103750832</v>
      </c>
      <c r="D49" s="97">
        <v>42772</v>
      </c>
      <c r="E49" s="98" t="s">
        <v>2430</v>
      </c>
      <c r="F49" s="97">
        <v>42766</v>
      </c>
      <c r="G49" s="68"/>
      <c r="H49" s="99" t="s">
        <v>84</v>
      </c>
      <c r="I49" s="68"/>
      <c r="J49" s="75"/>
      <c r="K49" s="96" t="s">
        <v>31</v>
      </c>
      <c r="L49" s="68"/>
      <c r="M49" s="99" t="s">
        <v>2426</v>
      </c>
      <c r="N49" s="100">
        <v>19.844999999999999</v>
      </c>
      <c r="O49" s="109" t="s">
        <v>34</v>
      </c>
      <c r="P49" s="96" t="s">
        <v>54</v>
      </c>
      <c r="Q49" s="96" t="s">
        <v>45</v>
      </c>
      <c r="R49" s="101">
        <v>26830.12</v>
      </c>
      <c r="S49" s="110">
        <v>67.400000000000006</v>
      </c>
      <c r="T49" s="101">
        <f t="shared" si="0"/>
        <v>1808350.088</v>
      </c>
      <c r="U49" s="103">
        <v>0.02</v>
      </c>
      <c r="V49" s="111">
        <f t="shared" si="1"/>
        <v>36167.001759999999</v>
      </c>
      <c r="W49" s="112">
        <v>1.4999999999999999E-2</v>
      </c>
      <c r="X49" s="113">
        <f t="shared" si="2"/>
        <v>27125.251319999999</v>
      </c>
      <c r="Y49" s="96" t="s">
        <v>86</v>
      </c>
      <c r="Z49" s="96" t="s">
        <v>1294</v>
      </c>
    </row>
    <row r="50" spans="1:26" ht="18.75" customHeight="1" x14ac:dyDescent="0.25">
      <c r="A50" s="96">
        <v>48</v>
      </c>
      <c r="B50" s="96" t="s">
        <v>26</v>
      </c>
      <c r="C50" s="96">
        <v>9103750833</v>
      </c>
      <c r="D50" s="97">
        <v>42771</v>
      </c>
      <c r="E50" s="98" t="s">
        <v>2431</v>
      </c>
      <c r="F50" s="97">
        <v>42766</v>
      </c>
      <c r="G50" s="68"/>
      <c r="H50" s="99" t="s">
        <v>2316</v>
      </c>
      <c r="I50" s="68"/>
      <c r="J50" s="75"/>
      <c r="K50" s="96" t="s">
        <v>31</v>
      </c>
      <c r="L50" s="68"/>
      <c r="M50" s="99" t="s">
        <v>2403</v>
      </c>
      <c r="N50" s="100">
        <v>26</v>
      </c>
      <c r="O50" s="109" t="s">
        <v>34</v>
      </c>
      <c r="P50" s="96" t="s">
        <v>70</v>
      </c>
      <c r="Q50" s="96" t="s">
        <v>45</v>
      </c>
      <c r="R50" s="101">
        <v>34580</v>
      </c>
      <c r="S50" s="110">
        <v>67.400000000000006</v>
      </c>
      <c r="T50" s="101">
        <f t="shared" si="0"/>
        <v>2330692</v>
      </c>
      <c r="U50" s="103">
        <v>0.02</v>
      </c>
      <c r="V50" s="111">
        <f t="shared" si="1"/>
        <v>46613.840000000004</v>
      </c>
      <c r="W50" s="112">
        <v>1.4999999999999999E-2</v>
      </c>
      <c r="X50" s="113">
        <f t="shared" si="2"/>
        <v>34960.379999999997</v>
      </c>
      <c r="Y50" s="96" t="s">
        <v>1056</v>
      </c>
      <c r="Z50" s="96" t="s">
        <v>1222</v>
      </c>
    </row>
    <row r="51" spans="1:26" ht="18.75" customHeight="1" x14ac:dyDescent="0.25">
      <c r="A51" s="96">
        <v>49</v>
      </c>
      <c r="B51" s="96" t="s">
        <v>26</v>
      </c>
      <c r="C51" s="96">
        <v>9103750836</v>
      </c>
      <c r="D51" s="97">
        <v>42773</v>
      </c>
      <c r="E51" s="98" t="s">
        <v>2362</v>
      </c>
      <c r="F51" s="97">
        <v>42756</v>
      </c>
      <c r="G51" s="68"/>
      <c r="H51" s="99" t="s">
        <v>2432</v>
      </c>
      <c r="I51" s="68"/>
      <c r="J51" s="75"/>
      <c r="K51" s="96" t="s">
        <v>141</v>
      </c>
      <c r="L51" s="68"/>
      <c r="M51" s="99" t="s">
        <v>142</v>
      </c>
      <c r="N51" s="100">
        <v>19.600000000000001</v>
      </c>
      <c r="O51" s="109" t="s">
        <v>34</v>
      </c>
      <c r="P51" s="96" t="s">
        <v>54</v>
      </c>
      <c r="Q51" s="96" t="s">
        <v>45</v>
      </c>
      <c r="R51" s="101">
        <v>73768.92</v>
      </c>
      <c r="S51" s="110">
        <v>67.400000000000006</v>
      </c>
      <c r="T51" s="101">
        <f t="shared" si="0"/>
        <v>4972025.2080000006</v>
      </c>
      <c r="U51" s="103">
        <v>0.02</v>
      </c>
      <c r="V51" s="111">
        <f t="shared" si="1"/>
        <v>99440.504160000011</v>
      </c>
      <c r="W51" s="112">
        <v>1.4999999999999999E-2</v>
      </c>
      <c r="X51" s="113">
        <f t="shared" si="2"/>
        <v>74580.378120000008</v>
      </c>
      <c r="Y51" s="96" t="s">
        <v>991</v>
      </c>
      <c r="Z51" s="96" t="s">
        <v>1294</v>
      </c>
    </row>
    <row r="52" spans="1:26" ht="18.75" customHeight="1" x14ac:dyDescent="0.25">
      <c r="A52" s="96">
        <v>50</v>
      </c>
      <c r="B52" s="96" t="s">
        <v>26</v>
      </c>
      <c r="C52" s="96">
        <v>9103750836</v>
      </c>
      <c r="D52" s="97">
        <v>42773</v>
      </c>
      <c r="E52" s="98" t="s">
        <v>2362</v>
      </c>
      <c r="F52" s="97">
        <v>42756</v>
      </c>
      <c r="G52" s="68"/>
      <c r="H52" s="99" t="s">
        <v>2432</v>
      </c>
      <c r="I52" s="75"/>
      <c r="J52" s="75"/>
      <c r="K52" s="96" t="s">
        <v>141</v>
      </c>
      <c r="L52" s="68"/>
      <c r="M52" s="99" t="s">
        <v>142</v>
      </c>
      <c r="N52" s="100">
        <v>19.7</v>
      </c>
      <c r="O52" s="109" t="s">
        <v>34</v>
      </c>
      <c r="P52" s="96" t="s">
        <v>54</v>
      </c>
      <c r="Q52" s="96" t="s">
        <v>45</v>
      </c>
      <c r="R52" s="101">
        <v>74150.39</v>
      </c>
      <c r="S52" s="110">
        <v>67.400000000000006</v>
      </c>
      <c r="T52" s="101">
        <f t="shared" si="0"/>
        <v>4997736.2860000003</v>
      </c>
      <c r="U52" s="103">
        <v>0.02</v>
      </c>
      <c r="V52" s="111">
        <f t="shared" si="1"/>
        <v>99954.725720000002</v>
      </c>
      <c r="W52" s="112">
        <v>1.4999999999999999E-2</v>
      </c>
      <c r="X52" s="113">
        <f t="shared" si="2"/>
        <v>74966.044290000005</v>
      </c>
      <c r="Y52" s="96" t="s">
        <v>991</v>
      </c>
      <c r="Z52" s="96" t="s">
        <v>1294</v>
      </c>
    </row>
    <row r="53" spans="1:26" ht="18.75" customHeight="1" x14ac:dyDescent="0.25">
      <c r="A53" s="96">
        <v>51</v>
      </c>
      <c r="B53" s="96" t="s">
        <v>26</v>
      </c>
      <c r="C53" s="96">
        <v>9103750836</v>
      </c>
      <c r="D53" s="97">
        <v>42773</v>
      </c>
      <c r="E53" s="98" t="s">
        <v>2362</v>
      </c>
      <c r="F53" s="97">
        <v>42756</v>
      </c>
      <c r="G53" s="68"/>
      <c r="H53" s="99" t="s">
        <v>2432</v>
      </c>
      <c r="I53" s="68"/>
      <c r="J53" s="75"/>
      <c r="K53" s="96" t="s">
        <v>141</v>
      </c>
      <c r="L53" s="68"/>
      <c r="M53" s="99" t="s">
        <v>142</v>
      </c>
      <c r="N53" s="100">
        <v>19.920000000000002</v>
      </c>
      <c r="O53" s="109" t="s">
        <v>34</v>
      </c>
      <c r="P53" s="96" t="s">
        <v>54</v>
      </c>
      <c r="Q53" s="96" t="s">
        <v>45</v>
      </c>
      <c r="R53" s="101">
        <v>74989.64</v>
      </c>
      <c r="S53" s="110">
        <v>67.400000000000006</v>
      </c>
      <c r="T53" s="101">
        <f t="shared" si="0"/>
        <v>5054301.7360000005</v>
      </c>
      <c r="U53" s="103">
        <v>0.02</v>
      </c>
      <c r="V53" s="111">
        <f t="shared" si="1"/>
        <v>101086.03472000001</v>
      </c>
      <c r="W53" s="112">
        <v>1.4999999999999999E-2</v>
      </c>
      <c r="X53" s="113">
        <f t="shared" si="2"/>
        <v>75814.526040000012</v>
      </c>
      <c r="Y53" s="96" t="s">
        <v>991</v>
      </c>
      <c r="Z53" s="96" t="s">
        <v>1294</v>
      </c>
    </row>
    <row r="54" spans="1:26" ht="18.75" customHeight="1" x14ac:dyDescent="0.25">
      <c r="A54" s="96">
        <v>52</v>
      </c>
      <c r="B54" s="96" t="s">
        <v>26</v>
      </c>
      <c r="C54" s="96">
        <v>9103750837</v>
      </c>
      <c r="D54" s="97">
        <v>42773</v>
      </c>
      <c r="E54" s="98" t="s">
        <v>2365</v>
      </c>
      <c r="F54" s="97">
        <v>42758</v>
      </c>
      <c r="G54" s="68"/>
      <c r="H54" s="99" t="s">
        <v>2432</v>
      </c>
      <c r="I54" s="68"/>
      <c r="J54" s="75"/>
      <c r="K54" s="96" t="s">
        <v>141</v>
      </c>
      <c r="L54" s="68"/>
      <c r="M54" s="99" t="s">
        <v>142</v>
      </c>
      <c r="N54" s="100">
        <v>19.96</v>
      </c>
      <c r="O54" s="109" t="s">
        <v>34</v>
      </c>
      <c r="P54" s="96" t="s">
        <v>54</v>
      </c>
      <c r="Q54" s="96" t="s">
        <v>45</v>
      </c>
      <c r="R54" s="101">
        <v>75142.22</v>
      </c>
      <c r="S54" s="110">
        <v>67.400000000000006</v>
      </c>
      <c r="T54" s="101">
        <f>R54*S54</f>
        <v>5064585.6280000005</v>
      </c>
      <c r="U54" s="103">
        <v>0.02</v>
      </c>
      <c r="V54" s="111">
        <f t="shared" si="1"/>
        <v>101291.71256000001</v>
      </c>
      <c r="W54" s="112">
        <v>1.4999999999999999E-2</v>
      </c>
      <c r="X54" s="113">
        <f t="shared" si="2"/>
        <v>75968.784420000011</v>
      </c>
      <c r="Y54" s="96" t="s">
        <v>991</v>
      </c>
      <c r="Z54" s="96" t="s">
        <v>1294</v>
      </c>
    </row>
    <row r="55" spans="1:26" ht="18.75" customHeight="1" x14ac:dyDescent="0.25">
      <c r="A55" s="96">
        <v>53</v>
      </c>
      <c r="B55" s="96" t="s">
        <v>26</v>
      </c>
      <c r="C55" s="96">
        <v>9103750838</v>
      </c>
      <c r="D55" s="97">
        <v>42771</v>
      </c>
      <c r="E55" s="98" t="s">
        <v>2433</v>
      </c>
      <c r="F55" s="97">
        <v>42767</v>
      </c>
      <c r="G55" s="68"/>
      <c r="H55" s="99" t="s">
        <v>76</v>
      </c>
      <c r="I55" s="68"/>
      <c r="J55" s="75"/>
      <c r="K55" s="96" t="s">
        <v>31</v>
      </c>
      <c r="L55" s="68"/>
      <c r="M55" s="99" t="s">
        <v>2403</v>
      </c>
      <c r="N55" s="100">
        <v>10.199999999999999</v>
      </c>
      <c r="O55" s="109" t="s">
        <v>34</v>
      </c>
      <c r="P55" s="96" t="s">
        <v>54</v>
      </c>
      <c r="Q55" s="96" t="s">
        <v>45</v>
      </c>
      <c r="R55" s="101">
        <v>14487.7</v>
      </c>
      <c r="S55" s="110">
        <v>67.400000000000006</v>
      </c>
      <c r="T55" s="101">
        <f t="shared" si="0"/>
        <v>976470.9800000001</v>
      </c>
      <c r="U55" s="103">
        <v>0.02</v>
      </c>
      <c r="V55" s="111">
        <f t="shared" si="1"/>
        <v>19529.419600000001</v>
      </c>
      <c r="W55" s="112">
        <v>1.4999999999999999E-2</v>
      </c>
      <c r="X55" s="113">
        <f t="shared" si="2"/>
        <v>14647.064700000001</v>
      </c>
      <c r="Y55" s="96" t="s">
        <v>1263</v>
      </c>
      <c r="Z55" s="96" t="s">
        <v>1222</v>
      </c>
    </row>
    <row r="56" spans="1:26" ht="18.75" customHeight="1" x14ac:dyDescent="0.25">
      <c r="A56" s="96">
        <v>54</v>
      </c>
      <c r="B56" s="96" t="s">
        <v>26</v>
      </c>
      <c r="C56" s="96">
        <v>9103750838</v>
      </c>
      <c r="D56" s="97">
        <v>42771</v>
      </c>
      <c r="E56" s="98" t="s">
        <v>2433</v>
      </c>
      <c r="F56" s="97">
        <v>42767</v>
      </c>
      <c r="G56" s="68"/>
      <c r="H56" s="99" t="s">
        <v>76</v>
      </c>
      <c r="I56" s="68"/>
      <c r="J56" s="75"/>
      <c r="K56" s="96" t="s">
        <v>31</v>
      </c>
      <c r="L56" s="68"/>
      <c r="M56" s="99" t="s">
        <v>2434</v>
      </c>
      <c r="N56" s="100">
        <v>0.6</v>
      </c>
      <c r="O56" s="109" t="s">
        <v>34</v>
      </c>
      <c r="P56" s="96" t="s">
        <v>54</v>
      </c>
      <c r="Q56" s="96" t="s">
        <v>45</v>
      </c>
      <c r="R56" s="101">
        <v>2264.75</v>
      </c>
      <c r="S56" s="110">
        <v>67.400000000000006</v>
      </c>
      <c r="T56" s="101">
        <f t="shared" si="0"/>
        <v>152644.15000000002</v>
      </c>
      <c r="U56" s="103">
        <v>0.02</v>
      </c>
      <c r="V56" s="111">
        <f t="shared" si="1"/>
        <v>3052.8830000000007</v>
      </c>
      <c r="W56" s="112">
        <v>1.4999999999999999E-2</v>
      </c>
      <c r="X56" s="113">
        <f t="shared" si="2"/>
        <v>2289.6622500000003</v>
      </c>
      <c r="Y56" s="96" t="s">
        <v>1263</v>
      </c>
      <c r="Z56" s="96" t="s">
        <v>1222</v>
      </c>
    </row>
    <row r="57" spans="1:26" ht="18.75" customHeight="1" x14ac:dyDescent="0.25">
      <c r="A57" s="96">
        <v>55</v>
      </c>
      <c r="B57" s="96" t="s">
        <v>26</v>
      </c>
      <c r="C57" s="96">
        <v>9103750838</v>
      </c>
      <c r="D57" s="97">
        <v>42771</v>
      </c>
      <c r="E57" s="98" t="s">
        <v>2433</v>
      </c>
      <c r="F57" s="97">
        <v>42767</v>
      </c>
      <c r="G57" s="68"/>
      <c r="H57" s="99" t="s">
        <v>76</v>
      </c>
      <c r="I57" s="68"/>
      <c r="J57" s="75"/>
      <c r="K57" s="96" t="s">
        <v>347</v>
      </c>
      <c r="L57" s="68"/>
      <c r="M57" s="99" t="s">
        <v>65</v>
      </c>
      <c r="N57" s="100">
        <v>1.2</v>
      </c>
      <c r="O57" s="109" t="s">
        <v>34</v>
      </c>
      <c r="P57" s="96" t="s">
        <v>54</v>
      </c>
      <c r="Q57" s="96" t="s">
        <v>45</v>
      </c>
      <c r="R57" s="101">
        <v>2406.1999999999998</v>
      </c>
      <c r="S57" s="110">
        <v>67.400000000000006</v>
      </c>
      <c r="T57" s="101">
        <f t="shared" si="0"/>
        <v>162177.88</v>
      </c>
      <c r="U57" s="103">
        <v>0.02</v>
      </c>
      <c r="V57" s="111">
        <f t="shared" si="1"/>
        <v>3243.5576000000001</v>
      </c>
      <c r="W57" s="112">
        <v>1.4999999999999999E-2</v>
      </c>
      <c r="X57" s="113">
        <f t="shared" si="2"/>
        <v>2432.6682000000001</v>
      </c>
      <c r="Y57" s="96" t="s">
        <v>1263</v>
      </c>
      <c r="Z57" s="96" t="s">
        <v>1222</v>
      </c>
    </row>
    <row r="58" spans="1:26" ht="18.75" customHeight="1" x14ac:dyDescent="0.25">
      <c r="A58" s="96">
        <v>56</v>
      </c>
      <c r="B58" s="96" t="s">
        <v>26</v>
      </c>
      <c r="C58" s="96">
        <v>9103750839</v>
      </c>
      <c r="D58" s="97">
        <v>42770</v>
      </c>
      <c r="E58" s="98" t="s">
        <v>2435</v>
      </c>
      <c r="F58" s="97">
        <v>42767</v>
      </c>
      <c r="G58" s="68"/>
      <c r="H58" s="99" t="s">
        <v>84</v>
      </c>
      <c r="I58" s="74"/>
      <c r="J58" s="75"/>
      <c r="K58" s="96" t="s">
        <v>31</v>
      </c>
      <c r="L58" s="68"/>
      <c r="M58" s="99" t="s">
        <v>2436</v>
      </c>
      <c r="N58" s="100">
        <v>18.143999999999998</v>
      </c>
      <c r="O58" s="109" t="s">
        <v>34</v>
      </c>
      <c r="P58" s="96" t="s">
        <v>54</v>
      </c>
      <c r="Q58" s="96" t="s">
        <v>45</v>
      </c>
      <c r="R58" s="101">
        <v>24867.29</v>
      </c>
      <c r="S58" s="110">
        <v>67.400000000000006</v>
      </c>
      <c r="T58" s="101">
        <f t="shared" si="0"/>
        <v>1676055.3460000001</v>
      </c>
      <c r="U58" s="103">
        <v>0.02</v>
      </c>
      <c r="V58" s="111">
        <f t="shared" si="1"/>
        <v>33521.106920000006</v>
      </c>
      <c r="W58" s="112">
        <v>1.4999999999999999E-2</v>
      </c>
      <c r="X58" s="113">
        <f t="shared" si="2"/>
        <v>25140.830190000001</v>
      </c>
      <c r="Y58" s="96" t="s">
        <v>86</v>
      </c>
      <c r="Z58" s="96" t="s">
        <v>1294</v>
      </c>
    </row>
    <row r="59" spans="1:26" ht="18.75" customHeight="1" x14ac:dyDescent="0.25">
      <c r="A59" s="96">
        <v>57</v>
      </c>
      <c r="B59" s="96" t="s">
        <v>26</v>
      </c>
      <c r="C59" s="96">
        <v>9103750840</v>
      </c>
      <c r="D59" s="97">
        <v>42771</v>
      </c>
      <c r="E59" s="98" t="s">
        <v>2437</v>
      </c>
      <c r="F59" s="97">
        <v>42768</v>
      </c>
      <c r="G59" s="68"/>
      <c r="H59" s="99" t="s">
        <v>102</v>
      </c>
      <c r="I59" s="68"/>
      <c r="J59" s="75"/>
      <c r="K59" s="96" t="s">
        <v>58</v>
      </c>
      <c r="L59" s="68"/>
      <c r="M59" s="99" t="s">
        <v>2413</v>
      </c>
      <c r="N59" s="100">
        <v>6</v>
      </c>
      <c r="O59" s="109" t="s">
        <v>34</v>
      </c>
      <c r="P59" s="96" t="s">
        <v>54</v>
      </c>
      <c r="Q59" s="96" t="s">
        <v>45</v>
      </c>
      <c r="R59" s="101">
        <v>8386.34</v>
      </c>
      <c r="S59" s="110">
        <v>67.400000000000006</v>
      </c>
      <c r="T59" s="101">
        <f t="shared" si="0"/>
        <v>565239.31600000011</v>
      </c>
      <c r="U59" s="103">
        <v>0.02</v>
      </c>
      <c r="V59" s="111">
        <f t="shared" si="1"/>
        <v>11304.786320000003</v>
      </c>
      <c r="W59" s="112">
        <v>1.4999999999999999E-2</v>
      </c>
      <c r="X59" s="113">
        <f t="shared" si="2"/>
        <v>8478.5897400000013</v>
      </c>
      <c r="Y59" s="96" t="s">
        <v>1497</v>
      </c>
      <c r="Z59" s="96" t="s">
        <v>1294</v>
      </c>
    </row>
    <row r="60" spans="1:26" ht="18.75" customHeight="1" x14ac:dyDescent="0.25">
      <c r="A60" s="96">
        <v>58</v>
      </c>
      <c r="B60" s="96" t="s">
        <v>26</v>
      </c>
      <c r="C60" s="96">
        <v>9103750840</v>
      </c>
      <c r="D60" s="97">
        <v>42771</v>
      </c>
      <c r="E60" s="98" t="s">
        <v>2437</v>
      </c>
      <c r="F60" s="97">
        <v>42768</v>
      </c>
      <c r="G60" s="68"/>
      <c r="H60" s="99" t="s">
        <v>102</v>
      </c>
      <c r="I60" s="68"/>
      <c r="J60" s="75"/>
      <c r="K60" s="96" t="s">
        <v>31</v>
      </c>
      <c r="L60" s="68"/>
      <c r="M60" s="99" t="s">
        <v>2403</v>
      </c>
      <c r="N60" s="100">
        <v>12</v>
      </c>
      <c r="O60" s="109" t="s">
        <v>34</v>
      </c>
      <c r="P60" s="96" t="s">
        <v>54</v>
      </c>
      <c r="Q60" s="96" t="s">
        <v>45</v>
      </c>
      <c r="R60" s="101">
        <v>16052.92</v>
      </c>
      <c r="S60" s="110">
        <v>67.400000000000006</v>
      </c>
      <c r="T60" s="101">
        <f t="shared" si="0"/>
        <v>1081966.8080000002</v>
      </c>
      <c r="U60" s="103">
        <v>0.02</v>
      </c>
      <c r="V60" s="111">
        <f t="shared" si="1"/>
        <v>21639.336160000003</v>
      </c>
      <c r="W60" s="112">
        <v>1.4999999999999999E-2</v>
      </c>
      <c r="X60" s="113">
        <f t="shared" si="2"/>
        <v>16229.502120000003</v>
      </c>
      <c r="Y60" s="96" t="s">
        <v>1497</v>
      </c>
      <c r="Z60" s="96" t="s">
        <v>1294</v>
      </c>
    </row>
    <row r="61" spans="1:26" ht="18.75" customHeight="1" x14ac:dyDescent="0.25">
      <c r="A61" s="96">
        <v>59</v>
      </c>
      <c r="B61" s="96" t="s">
        <v>26</v>
      </c>
      <c r="C61" s="96">
        <v>9103750840</v>
      </c>
      <c r="D61" s="97">
        <v>42771</v>
      </c>
      <c r="E61" s="98" t="s">
        <v>2437</v>
      </c>
      <c r="F61" s="97">
        <v>42768</v>
      </c>
      <c r="G61" s="68"/>
      <c r="H61" s="99" t="s">
        <v>102</v>
      </c>
      <c r="I61" s="68"/>
      <c r="J61" s="75"/>
      <c r="K61" s="96" t="s">
        <v>31</v>
      </c>
      <c r="L61" s="68"/>
      <c r="M61" s="99" t="s">
        <v>2416</v>
      </c>
      <c r="N61" s="100">
        <v>6</v>
      </c>
      <c r="O61" s="109" t="s">
        <v>34</v>
      </c>
      <c r="P61" s="96" t="s">
        <v>54</v>
      </c>
      <c r="Q61" s="96" t="s">
        <v>45</v>
      </c>
      <c r="R61" s="101">
        <v>8236.39</v>
      </c>
      <c r="S61" s="110">
        <v>67.400000000000006</v>
      </c>
      <c r="T61" s="101">
        <f t="shared" si="0"/>
        <v>555132.68599999999</v>
      </c>
      <c r="U61" s="103">
        <v>0.02</v>
      </c>
      <c r="V61" s="111">
        <f t="shared" si="1"/>
        <v>11102.65372</v>
      </c>
      <c r="W61" s="112">
        <v>1.4999999999999999E-2</v>
      </c>
      <c r="X61" s="113">
        <f t="shared" si="2"/>
        <v>8326.9902899999997</v>
      </c>
      <c r="Y61" s="96" t="s">
        <v>1497</v>
      </c>
      <c r="Z61" s="96" t="s">
        <v>1294</v>
      </c>
    </row>
    <row r="62" spans="1:26" ht="18.75" customHeight="1" x14ac:dyDescent="0.25">
      <c r="A62" s="96">
        <v>60</v>
      </c>
      <c r="B62" s="96" t="s">
        <v>26</v>
      </c>
      <c r="C62" s="96">
        <v>9103750841</v>
      </c>
      <c r="D62" s="97">
        <v>42775</v>
      </c>
      <c r="E62" s="98" t="s">
        <v>2438</v>
      </c>
      <c r="F62" s="97">
        <v>42768</v>
      </c>
      <c r="G62" s="68"/>
      <c r="H62" s="99" t="s">
        <v>2216</v>
      </c>
      <c r="I62" s="68"/>
      <c r="J62" s="75"/>
      <c r="K62" s="96" t="s">
        <v>31</v>
      </c>
      <c r="L62" s="68"/>
      <c r="M62" s="99" t="s">
        <v>2403</v>
      </c>
      <c r="N62" s="100">
        <v>8</v>
      </c>
      <c r="O62" s="109" t="s">
        <v>34</v>
      </c>
      <c r="P62" s="96" t="s">
        <v>54</v>
      </c>
      <c r="Q62" s="96" t="s">
        <v>45</v>
      </c>
      <c r="R62" s="101">
        <v>10494.84</v>
      </c>
      <c r="S62" s="110">
        <v>67.400000000000006</v>
      </c>
      <c r="T62" s="101">
        <f t="shared" si="0"/>
        <v>707352.21600000001</v>
      </c>
      <c r="U62" s="103">
        <v>0.02</v>
      </c>
      <c r="V62" s="111">
        <f t="shared" si="1"/>
        <v>14147.044320000001</v>
      </c>
      <c r="W62" s="112">
        <v>1.4999999999999999E-2</v>
      </c>
      <c r="X62" s="113">
        <f t="shared" si="2"/>
        <v>10610.283240000001</v>
      </c>
      <c r="Y62" s="96" t="s">
        <v>1002</v>
      </c>
      <c r="Z62" s="96" t="s">
        <v>1294</v>
      </c>
    </row>
    <row r="63" spans="1:26" ht="18.75" customHeight="1" x14ac:dyDescent="0.25">
      <c r="A63" s="96">
        <v>61</v>
      </c>
      <c r="B63" s="96" t="s">
        <v>26</v>
      </c>
      <c r="C63" s="96">
        <v>9103750841</v>
      </c>
      <c r="D63" s="97">
        <v>42775</v>
      </c>
      <c r="E63" s="98" t="s">
        <v>2438</v>
      </c>
      <c r="F63" s="97">
        <v>42768</v>
      </c>
      <c r="G63" s="68"/>
      <c r="H63" s="99" t="s">
        <v>2216</v>
      </c>
      <c r="I63" s="68"/>
      <c r="J63" s="75"/>
      <c r="K63" s="96" t="s">
        <v>31</v>
      </c>
      <c r="L63" s="68"/>
      <c r="M63" s="99" t="s">
        <v>2416</v>
      </c>
      <c r="N63" s="100">
        <v>8</v>
      </c>
      <c r="O63" s="109" t="s">
        <v>34</v>
      </c>
      <c r="P63" s="96" t="s">
        <v>54</v>
      </c>
      <c r="Q63" s="96" t="s">
        <v>45</v>
      </c>
      <c r="R63" s="101">
        <v>10894.71</v>
      </c>
      <c r="S63" s="110">
        <v>67.400000000000006</v>
      </c>
      <c r="T63" s="101">
        <f t="shared" si="0"/>
        <v>734303.45400000003</v>
      </c>
      <c r="U63" s="103">
        <v>0.02</v>
      </c>
      <c r="V63" s="111">
        <f t="shared" si="1"/>
        <v>14686.069080000001</v>
      </c>
      <c r="W63" s="112">
        <v>1.4999999999999999E-2</v>
      </c>
      <c r="X63" s="113">
        <f t="shared" si="2"/>
        <v>11014.551810000001</v>
      </c>
      <c r="Y63" s="96" t="s">
        <v>1002</v>
      </c>
      <c r="Z63" s="96" t="s">
        <v>1294</v>
      </c>
    </row>
    <row r="64" spans="1:26" ht="18.75" customHeight="1" x14ac:dyDescent="0.25">
      <c r="A64" s="96">
        <v>62</v>
      </c>
      <c r="B64" s="96" t="s">
        <v>26</v>
      </c>
      <c r="C64" s="96">
        <v>9103750842</v>
      </c>
      <c r="D64" s="97">
        <v>42772</v>
      </c>
      <c r="E64" s="98" t="s">
        <v>2439</v>
      </c>
      <c r="F64" s="97">
        <v>42768</v>
      </c>
      <c r="G64" s="68"/>
      <c r="H64" s="99" t="s">
        <v>751</v>
      </c>
      <c r="I64" s="68"/>
      <c r="J64" s="75"/>
      <c r="K64" s="96" t="s">
        <v>31</v>
      </c>
      <c r="L64" s="68"/>
      <c r="M64" s="99" t="s">
        <v>2440</v>
      </c>
      <c r="N64" s="100">
        <v>24</v>
      </c>
      <c r="O64" s="109" t="s">
        <v>34</v>
      </c>
      <c r="P64" s="96" t="s">
        <v>35</v>
      </c>
      <c r="Q64" s="96" t="s">
        <v>45</v>
      </c>
      <c r="R64" s="101">
        <v>30054</v>
      </c>
      <c r="S64" s="110">
        <v>67.400000000000006</v>
      </c>
      <c r="T64" s="101">
        <f t="shared" si="0"/>
        <v>2025639.6</v>
      </c>
      <c r="U64" s="103">
        <v>0.02</v>
      </c>
      <c r="V64" s="111">
        <f t="shared" si="1"/>
        <v>40512.792000000001</v>
      </c>
      <c r="W64" s="112">
        <v>1.4999999999999999E-2</v>
      </c>
      <c r="X64" s="113">
        <f t="shared" si="2"/>
        <v>30384.594000000001</v>
      </c>
      <c r="Y64" s="96" t="s">
        <v>1093</v>
      </c>
      <c r="Z64" s="96" t="s">
        <v>1222</v>
      </c>
    </row>
    <row r="65" spans="1:26" ht="18.75" customHeight="1" x14ac:dyDescent="0.25">
      <c r="A65" s="96">
        <v>63</v>
      </c>
      <c r="B65" s="96" t="s">
        <v>26</v>
      </c>
      <c r="C65" s="96">
        <v>9103750843</v>
      </c>
      <c r="D65" s="97">
        <v>42774</v>
      </c>
      <c r="E65" s="98" t="s">
        <v>2441</v>
      </c>
      <c r="F65" s="97">
        <v>42768</v>
      </c>
      <c r="G65" s="68"/>
      <c r="H65" s="99" t="s">
        <v>84</v>
      </c>
      <c r="I65" s="68"/>
      <c r="J65" s="75"/>
      <c r="K65" s="96" t="s">
        <v>31</v>
      </c>
      <c r="L65" s="68"/>
      <c r="M65" s="99" t="s">
        <v>2442</v>
      </c>
      <c r="N65" s="100">
        <v>19.5</v>
      </c>
      <c r="O65" s="109" t="s">
        <v>34</v>
      </c>
      <c r="P65" s="96" t="s">
        <v>54</v>
      </c>
      <c r="Q65" s="96" t="s">
        <v>45</v>
      </c>
      <c r="R65" s="101">
        <v>26608.84</v>
      </c>
      <c r="S65" s="110">
        <v>67.400000000000006</v>
      </c>
      <c r="T65" s="101">
        <f t="shared" si="0"/>
        <v>1793435.8160000001</v>
      </c>
      <c r="U65" s="103">
        <v>0.02</v>
      </c>
      <c r="V65" s="111">
        <f t="shared" si="1"/>
        <v>35868.71632</v>
      </c>
      <c r="W65" s="112">
        <v>1.4999999999999999E-2</v>
      </c>
      <c r="X65" s="113">
        <f t="shared" si="2"/>
        <v>26901.537240000001</v>
      </c>
      <c r="Y65" s="96" t="s">
        <v>1078</v>
      </c>
      <c r="Z65" s="96" t="s">
        <v>1222</v>
      </c>
    </row>
    <row r="66" spans="1:26" ht="18.75" customHeight="1" x14ac:dyDescent="0.25">
      <c r="A66" s="96">
        <v>64</v>
      </c>
      <c r="B66" s="96" t="s">
        <v>26</v>
      </c>
      <c r="C66" s="96">
        <v>9103750844</v>
      </c>
      <c r="D66" s="97">
        <v>42773</v>
      </c>
      <c r="E66" s="98" t="s">
        <v>2443</v>
      </c>
      <c r="F66" s="97">
        <v>42769</v>
      </c>
      <c r="G66" s="68"/>
      <c r="H66" s="99" t="s">
        <v>84</v>
      </c>
      <c r="I66" s="68"/>
      <c r="J66" s="75"/>
      <c r="K66" s="96" t="s">
        <v>31</v>
      </c>
      <c r="L66" s="68"/>
      <c r="M66" s="99" t="s">
        <v>2444</v>
      </c>
      <c r="N66" s="100">
        <v>20</v>
      </c>
      <c r="O66" s="109" t="s">
        <v>34</v>
      </c>
      <c r="P66" s="96" t="s">
        <v>54</v>
      </c>
      <c r="Q66" s="96" t="s">
        <v>45</v>
      </c>
      <c r="R66" s="101">
        <v>26640.5</v>
      </c>
      <c r="S66" s="110">
        <v>66.7</v>
      </c>
      <c r="T66" s="101">
        <f t="shared" si="0"/>
        <v>1776921.35</v>
      </c>
      <c r="U66" s="103">
        <v>0.02</v>
      </c>
      <c r="V66" s="111">
        <f t="shared" si="1"/>
        <v>35538.427000000003</v>
      </c>
      <c r="W66" s="112">
        <v>1.4999999999999999E-2</v>
      </c>
      <c r="X66" s="113">
        <f t="shared" si="2"/>
        <v>26653.820250000001</v>
      </c>
      <c r="Y66" s="96" t="s">
        <v>86</v>
      </c>
      <c r="Z66" s="96" t="s">
        <v>1294</v>
      </c>
    </row>
    <row r="67" spans="1:26" ht="18.75" customHeight="1" x14ac:dyDescent="0.25">
      <c r="A67" s="96">
        <v>65</v>
      </c>
      <c r="B67" s="96" t="s">
        <v>26</v>
      </c>
      <c r="C67" s="96">
        <v>9103750845</v>
      </c>
      <c r="D67" s="97">
        <v>42777</v>
      </c>
      <c r="E67" s="98" t="s">
        <v>2445</v>
      </c>
      <c r="F67" s="97">
        <v>42769</v>
      </c>
      <c r="G67" s="68"/>
      <c r="H67" s="99" t="s">
        <v>759</v>
      </c>
      <c r="I67" s="68"/>
      <c r="J67" s="74"/>
      <c r="K67" s="96" t="s">
        <v>31</v>
      </c>
      <c r="L67" s="68"/>
      <c r="M67" s="99" t="s">
        <v>2416</v>
      </c>
      <c r="N67" s="100">
        <v>0.3</v>
      </c>
      <c r="O67" s="109" t="s">
        <v>34</v>
      </c>
      <c r="P67" s="96" t="s">
        <v>54</v>
      </c>
      <c r="Q67" s="96" t="s">
        <v>45</v>
      </c>
      <c r="R67" s="101">
        <v>462.14</v>
      </c>
      <c r="S67" s="110">
        <v>66.7</v>
      </c>
      <c r="T67" s="101">
        <f t="shared" si="0"/>
        <v>30824.738000000001</v>
      </c>
      <c r="U67" s="103">
        <v>0.02</v>
      </c>
      <c r="V67" s="111">
        <f t="shared" si="1"/>
        <v>616.49476000000004</v>
      </c>
      <c r="W67" s="112">
        <v>1.4999999999999999E-2</v>
      </c>
      <c r="X67" s="113">
        <f t="shared" si="2"/>
        <v>462.37106999999997</v>
      </c>
      <c r="Y67" s="96" t="s">
        <v>988</v>
      </c>
      <c r="Z67" s="96" t="s">
        <v>1222</v>
      </c>
    </row>
    <row r="68" spans="1:26" ht="18.75" customHeight="1" x14ac:dyDescent="0.25">
      <c r="A68" s="96">
        <v>66</v>
      </c>
      <c r="B68" s="96" t="s">
        <v>26</v>
      </c>
      <c r="C68" s="96">
        <v>9103750845</v>
      </c>
      <c r="D68" s="97">
        <v>42777</v>
      </c>
      <c r="E68" s="98" t="s">
        <v>2445</v>
      </c>
      <c r="F68" s="97">
        <v>42769</v>
      </c>
      <c r="G68" s="68"/>
      <c r="H68" s="99" t="s">
        <v>759</v>
      </c>
      <c r="I68" s="68"/>
      <c r="J68" s="75"/>
      <c r="K68" s="96" t="s">
        <v>58</v>
      </c>
      <c r="L68" s="68"/>
      <c r="M68" s="99" t="s">
        <v>2413</v>
      </c>
      <c r="N68" s="100">
        <v>1.8</v>
      </c>
      <c r="O68" s="109" t="s">
        <v>34</v>
      </c>
      <c r="P68" s="96" t="s">
        <v>54</v>
      </c>
      <c r="Q68" s="96" t="s">
        <v>45</v>
      </c>
      <c r="R68" s="101">
        <v>3024.7</v>
      </c>
      <c r="S68" s="110">
        <v>66.7</v>
      </c>
      <c r="T68" s="101">
        <f t="shared" ref="T68:T131" si="3">R68*S68</f>
        <v>201747.49</v>
      </c>
      <c r="U68" s="103">
        <v>0.02</v>
      </c>
      <c r="V68" s="111">
        <f t="shared" ref="V68:V131" si="4">T68*U68</f>
        <v>4034.9497999999999</v>
      </c>
      <c r="W68" s="112">
        <v>1.4999999999999999E-2</v>
      </c>
      <c r="X68" s="113">
        <f t="shared" si="2"/>
        <v>3026.2123499999998</v>
      </c>
      <c r="Y68" s="96" t="s">
        <v>988</v>
      </c>
      <c r="Z68" s="96" t="s">
        <v>1222</v>
      </c>
    </row>
    <row r="69" spans="1:26" ht="18.75" customHeight="1" x14ac:dyDescent="0.25">
      <c r="A69" s="96">
        <v>67</v>
      </c>
      <c r="B69" s="96" t="s">
        <v>26</v>
      </c>
      <c r="C69" s="96">
        <v>9103750845</v>
      </c>
      <c r="D69" s="97">
        <v>42777</v>
      </c>
      <c r="E69" s="98" t="s">
        <v>2445</v>
      </c>
      <c r="F69" s="97">
        <v>42769</v>
      </c>
      <c r="G69" s="68"/>
      <c r="H69" s="99" t="s">
        <v>759</v>
      </c>
      <c r="I69" s="68"/>
      <c r="J69" s="75"/>
      <c r="K69" s="96" t="s">
        <v>58</v>
      </c>
      <c r="L69" s="68"/>
      <c r="M69" s="99" t="s">
        <v>2446</v>
      </c>
      <c r="N69" s="100">
        <v>0.5</v>
      </c>
      <c r="O69" s="109" t="s">
        <v>34</v>
      </c>
      <c r="P69" s="96" t="s">
        <v>54</v>
      </c>
      <c r="Q69" s="96" t="s">
        <v>45</v>
      </c>
      <c r="R69" s="101">
        <v>990.15</v>
      </c>
      <c r="S69" s="110">
        <v>66.7</v>
      </c>
      <c r="T69" s="101">
        <f t="shared" si="3"/>
        <v>66043.005000000005</v>
      </c>
      <c r="U69" s="103">
        <v>0.02</v>
      </c>
      <c r="V69" s="111">
        <f t="shared" si="4"/>
        <v>1320.8601000000001</v>
      </c>
      <c r="W69" s="112">
        <v>1.4999999999999999E-2</v>
      </c>
      <c r="X69" s="113">
        <f t="shared" ref="X69:X132" si="5">T69*W69</f>
        <v>990.64507500000002</v>
      </c>
      <c r="Y69" s="96" t="s">
        <v>988</v>
      </c>
      <c r="Z69" s="96" t="s">
        <v>1222</v>
      </c>
    </row>
    <row r="70" spans="1:26" ht="18.75" customHeight="1" x14ac:dyDescent="0.25">
      <c r="A70" s="96">
        <v>68</v>
      </c>
      <c r="B70" s="96" t="s">
        <v>26</v>
      </c>
      <c r="C70" s="96">
        <v>9103750845</v>
      </c>
      <c r="D70" s="97">
        <v>42777</v>
      </c>
      <c r="E70" s="98" t="s">
        <v>2445</v>
      </c>
      <c r="F70" s="97">
        <v>42769</v>
      </c>
      <c r="G70" s="68"/>
      <c r="H70" s="99" t="s">
        <v>759</v>
      </c>
      <c r="I70" s="68"/>
      <c r="J70" s="68"/>
      <c r="K70" s="96" t="s">
        <v>31</v>
      </c>
      <c r="L70" s="68"/>
      <c r="M70" s="99" t="s">
        <v>2403</v>
      </c>
      <c r="N70" s="100">
        <v>2.5000000000000001E-2</v>
      </c>
      <c r="O70" s="109" t="s">
        <v>34</v>
      </c>
      <c r="P70" s="96" t="s">
        <v>54</v>
      </c>
      <c r="Q70" s="96" t="s">
        <v>45</v>
      </c>
      <c r="R70" s="101">
        <v>58.75</v>
      </c>
      <c r="S70" s="110">
        <v>66.7</v>
      </c>
      <c r="T70" s="101">
        <f t="shared" si="3"/>
        <v>3918.625</v>
      </c>
      <c r="U70" s="103">
        <v>0.02</v>
      </c>
      <c r="V70" s="111">
        <f t="shared" si="4"/>
        <v>78.372500000000002</v>
      </c>
      <c r="W70" s="112">
        <v>1.4999999999999999E-2</v>
      </c>
      <c r="X70" s="113">
        <f t="shared" si="5"/>
        <v>58.779374999999995</v>
      </c>
      <c r="Y70" s="96" t="s">
        <v>988</v>
      </c>
      <c r="Z70" s="96" t="s">
        <v>1222</v>
      </c>
    </row>
    <row r="71" spans="1:26" ht="18.75" customHeight="1" x14ac:dyDescent="0.25">
      <c r="A71" s="96">
        <v>69</v>
      </c>
      <c r="B71" s="96" t="s">
        <v>26</v>
      </c>
      <c r="C71" s="96">
        <v>9103750846</v>
      </c>
      <c r="D71" s="97">
        <v>42774</v>
      </c>
      <c r="E71" s="98" t="s">
        <v>2447</v>
      </c>
      <c r="F71" s="97">
        <v>42769</v>
      </c>
      <c r="G71" s="68"/>
      <c r="H71" s="99" t="s">
        <v>777</v>
      </c>
      <c r="I71" s="68"/>
      <c r="J71" s="68"/>
      <c r="K71" s="96" t="s">
        <v>31</v>
      </c>
      <c r="L71" s="68"/>
      <c r="M71" s="99" t="s">
        <v>2403</v>
      </c>
      <c r="N71" s="100">
        <v>12</v>
      </c>
      <c r="O71" s="109" t="s">
        <v>34</v>
      </c>
      <c r="P71" s="96" t="s">
        <v>54</v>
      </c>
      <c r="Q71" s="96" t="s">
        <v>45</v>
      </c>
      <c r="R71" s="101">
        <v>15646.67</v>
      </c>
      <c r="S71" s="110">
        <v>66.7</v>
      </c>
      <c r="T71" s="101">
        <f t="shared" si="3"/>
        <v>1043632.8890000001</v>
      </c>
      <c r="U71" s="103">
        <v>0.02</v>
      </c>
      <c r="V71" s="111">
        <f t="shared" si="4"/>
        <v>20872.657780000001</v>
      </c>
      <c r="W71" s="112">
        <v>1.4999999999999999E-2</v>
      </c>
      <c r="X71" s="113">
        <f t="shared" si="5"/>
        <v>15654.493335000001</v>
      </c>
      <c r="Y71" s="96" t="s">
        <v>1086</v>
      </c>
      <c r="Z71" s="96" t="s">
        <v>1222</v>
      </c>
    </row>
    <row r="72" spans="1:26" ht="18.75" customHeight="1" x14ac:dyDescent="0.25">
      <c r="A72" s="96">
        <v>70</v>
      </c>
      <c r="B72" s="96" t="s">
        <v>26</v>
      </c>
      <c r="C72" s="96">
        <v>9103750846</v>
      </c>
      <c r="D72" s="97">
        <v>42774</v>
      </c>
      <c r="E72" s="98" t="s">
        <v>2447</v>
      </c>
      <c r="F72" s="97">
        <v>42769</v>
      </c>
      <c r="G72" s="68"/>
      <c r="H72" s="99" t="s">
        <v>777</v>
      </c>
      <c r="I72" s="68"/>
      <c r="J72" s="68"/>
      <c r="K72" s="96" t="s">
        <v>31</v>
      </c>
      <c r="L72" s="68"/>
      <c r="M72" s="99" t="s">
        <v>2403</v>
      </c>
      <c r="N72" s="100">
        <v>12</v>
      </c>
      <c r="O72" s="109" t="s">
        <v>34</v>
      </c>
      <c r="P72" s="96" t="s">
        <v>54</v>
      </c>
      <c r="Q72" s="96" t="s">
        <v>45</v>
      </c>
      <c r="R72" s="101">
        <v>15646.67</v>
      </c>
      <c r="S72" s="110">
        <v>66.7</v>
      </c>
      <c r="T72" s="101">
        <f t="shared" si="3"/>
        <v>1043632.8890000001</v>
      </c>
      <c r="U72" s="103">
        <v>0.02</v>
      </c>
      <c r="V72" s="111">
        <f t="shared" si="4"/>
        <v>20872.657780000001</v>
      </c>
      <c r="W72" s="112">
        <v>1.4999999999999999E-2</v>
      </c>
      <c r="X72" s="113">
        <f t="shared" si="5"/>
        <v>15654.493335000001</v>
      </c>
      <c r="Y72" s="96" t="s">
        <v>1086</v>
      </c>
      <c r="Z72" s="96" t="s">
        <v>1222</v>
      </c>
    </row>
    <row r="73" spans="1:26" ht="18.75" customHeight="1" x14ac:dyDescent="0.25">
      <c r="A73" s="96">
        <v>71</v>
      </c>
      <c r="B73" s="96" t="s">
        <v>26</v>
      </c>
      <c r="C73" s="96">
        <v>9103750846</v>
      </c>
      <c r="D73" s="97">
        <v>42774</v>
      </c>
      <c r="E73" s="98" t="s">
        <v>2447</v>
      </c>
      <c r="F73" s="97">
        <v>42769</v>
      </c>
      <c r="G73" s="68"/>
      <c r="H73" s="99" t="s">
        <v>777</v>
      </c>
      <c r="I73" s="68"/>
      <c r="J73" s="68"/>
      <c r="K73" s="96" t="s">
        <v>31</v>
      </c>
      <c r="L73" s="68"/>
      <c r="M73" s="99" t="s">
        <v>2403</v>
      </c>
      <c r="N73" s="100">
        <v>12</v>
      </c>
      <c r="O73" s="109" t="s">
        <v>34</v>
      </c>
      <c r="P73" s="96" t="s">
        <v>54</v>
      </c>
      <c r="Q73" s="96" t="s">
        <v>45</v>
      </c>
      <c r="R73" s="101">
        <v>15646.67</v>
      </c>
      <c r="S73" s="110">
        <v>66.7</v>
      </c>
      <c r="T73" s="101">
        <f t="shared" si="3"/>
        <v>1043632.8890000001</v>
      </c>
      <c r="U73" s="103">
        <v>0.02</v>
      </c>
      <c r="V73" s="111">
        <f t="shared" si="4"/>
        <v>20872.657780000001</v>
      </c>
      <c r="W73" s="112">
        <v>1.4999999999999999E-2</v>
      </c>
      <c r="X73" s="113">
        <f t="shared" si="5"/>
        <v>15654.493335000001</v>
      </c>
      <c r="Y73" s="96" t="s">
        <v>1086</v>
      </c>
      <c r="Z73" s="96" t="s">
        <v>1222</v>
      </c>
    </row>
    <row r="74" spans="1:26" ht="18.75" customHeight="1" x14ac:dyDescent="0.25">
      <c r="A74" s="96">
        <v>72</v>
      </c>
      <c r="B74" s="96" t="s">
        <v>26</v>
      </c>
      <c r="C74" s="96">
        <v>9103750846</v>
      </c>
      <c r="D74" s="97">
        <v>42774</v>
      </c>
      <c r="E74" s="98" t="s">
        <v>2447</v>
      </c>
      <c r="F74" s="97">
        <v>42769</v>
      </c>
      <c r="G74" s="68"/>
      <c r="H74" s="99" t="s">
        <v>777</v>
      </c>
      <c r="I74" s="68"/>
      <c r="J74" s="68"/>
      <c r="K74" s="96" t="s">
        <v>31</v>
      </c>
      <c r="L74" s="68"/>
      <c r="M74" s="99" t="s">
        <v>2403</v>
      </c>
      <c r="N74" s="100">
        <v>12</v>
      </c>
      <c r="O74" s="109" t="s">
        <v>34</v>
      </c>
      <c r="P74" s="96" t="s">
        <v>54</v>
      </c>
      <c r="Q74" s="96" t="s">
        <v>45</v>
      </c>
      <c r="R74" s="101">
        <v>15646.67</v>
      </c>
      <c r="S74" s="110">
        <v>66.7</v>
      </c>
      <c r="T74" s="101">
        <f t="shared" si="3"/>
        <v>1043632.8890000001</v>
      </c>
      <c r="U74" s="103">
        <v>0.02</v>
      </c>
      <c r="V74" s="111">
        <f t="shared" si="4"/>
        <v>20872.657780000001</v>
      </c>
      <c r="W74" s="112">
        <v>1.4999999999999999E-2</v>
      </c>
      <c r="X74" s="113">
        <f t="shared" si="5"/>
        <v>15654.493335000001</v>
      </c>
      <c r="Y74" s="96" t="s">
        <v>1086</v>
      </c>
      <c r="Z74" s="96" t="s">
        <v>1222</v>
      </c>
    </row>
    <row r="75" spans="1:26" ht="18.75" customHeight="1" x14ac:dyDescent="0.25">
      <c r="A75" s="96">
        <v>73</v>
      </c>
      <c r="B75" s="96" t="s">
        <v>26</v>
      </c>
      <c r="C75" s="96">
        <v>9103750846</v>
      </c>
      <c r="D75" s="97">
        <v>42774</v>
      </c>
      <c r="E75" s="98" t="s">
        <v>2447</v>
      </c>
      <c r="F75" s="97">
        <v>42769</v>
      </c>
      <c r="G75" s="68"/>
      <c r="H75" s="99" t="s">
        <v>777</v>
      </c>
      <c r="I75" s="68"/>
      <c r="J75" s="75"/>
      <c r="K75" s="96" t="s">
        <v>31</v>
      </c>
      <c r="L75" s="68"/>
      <c r="M75" s="99" t="s">
        <v>2403</v>
      </c>
      <c r="N75" s="100">
        <v>12</v>
      </c>
      <c r="O75" s="109" t="s">
        <v>34</v>
      </c>
      <c r="P75" s="96" t="s">
        <v>54</v>
      </c>
      <c r="Q75" s="96" t="s">
        <v>45</v>
      </c>
      <c r="R75" s="101">
        <v>15646.67</v>
      </c>
      <c r="S75" s="110">
        <v>66.7</v>
      </c>
      <c r="T75" s="101">
        <f t="shared" si="3"/>
        <v>1043632.8890000001</v>
      </c>
      <c r="U75" s="103">
        <v>0.02</v>
      </c>
      <c r="V75" s="111">
        <f t="shared" si="4"/>
        <v>20872.657780000001</v>
      </c>
      <c r="W75" s="112">
        <v>1.4999999999999999E-2</v>
      </c>
      <c r="X75" s="113">
        <f t="shared" si="5"/>
        <v>15654.493335000001</v>
      </c>
      <c r="Y75" s="96" t="s">
        <v>1086</v>
      </c>
      <c r="Z75" s="96" t="s">
        <v>1222</v>
      </c>
    </row>
    <row r="76" spans="1:26" ht="18.75" customHeight="1" x14ac:dyDescent="0.25">
      <c r="A76" s="96">
        <v>74</v>
      </c>
      <c r="B76" s="96" t="s">
        <v>26</v>
      </c>
      <c r="C76" s="96">
        <v>9103750846</v>
      </c>
      <c r="D76" s="97">
        <v>42774</v>
      </c>
      <c r="E76" s="98" t="s">
        <v>2447</v>
      </c>
      <c r="F76" s="97">
        <v>42769</v>
      </c>
      <c r="G76" s="68"/>
      <c r="H76" s="99" t="s">
        <v>777</v>
      </c>
      <c r="I76" s="68"/>
      <c r="J76" s="75"/>
      <c r="K76" s="96" t="s">
        <v>31</v>
      </c>
      <c r="L76" s="68"/>
      <c r="M76" s="99" t="s">
        <v>2403</v>
      </c>
      <c r="N76" s="100">
        <v>12</v>
      </c>
      <c r="O76" s="109" t="s">
        <v>34</v>
      </c>
      <c r="P76" s="96" t="s">
        <v>54</v>
      </c>
      <c r="Q76" s="96" t="s">
        <v>45</v>
      </c>
      <c r="R76" s="101">
        <v>15646.67</v>
      </c>
      <c r="S76" s="110">
        <v>66.7</v>
      </c>
      <c r="T76" s="101">
        <f t="shared" si="3"/>
        <v>1043632.8890000001</v>
      </c>
      <c r="U76" s="103">
        <v>0.02</v>
      </c>
      <c r="V76" s="111">
        <f t="shared" si="4"/>
        <v>20872.657780000001</v>
      </c>
      <c r="W76" s="112">
        <v>1.4999999999999999E-2</v>
      </c>
      <c r="X76" s="113">
        <f t="shared" si="5"/>
        <v>15654.493335000001</v>
      </c>
      <c r="Y76" s="96" t="s">
        <v>1086</v>
      </c>
      <c r="Z76" s="96" t="s">
        <v>1222</v>
      </c>
    </row>
    <row r="77" spans="1:26" ht="18.75" customHeight="1" x14ac:dyDescent="0.25">
      <c r="A77" s="96">
        <v>75</v>
      </c>
      <c r="B77" s="96" t="s">
        <v>26</v>
      </c>
      <c r="C77" s="96">
        <v>9103750847</v>
      </c>
      <c r="D77" s="97">
        <v>42774</v>
      </c>
      <c r="E77" s="98" t="s">
        <v>2448</v>
      </c>
      <c r="F77" s="97">
        <v>42770</v>
      </c>
      <c r="G77" s="68"/>
      <c r="H77" s="99" t="s">
        <v>777</v>
      </c>
      <c r="I77" s="68"/>
      <c r="J77" s="75"/>
      <c r="K77" s="96" t="s">
        <v>31</v>
      </c>
      <c r="L77" s="68"/>
      <c r="M77" s="99" t="s">
        <v>2403</v>
      </c>
      <c r="N77" s="100">
        <v>12</v>
      </c>
      <c r="O77" s="109" t="s">
        <v>34</v>
      </c>
      <c r="P77" s="96" t="s">
        <v>54</v>
      </c>
      <c r="Q77" s="96" t="s">
        <v>45</v>
      </c>
      <c r="R77" s="101">
        <v>15646.67</v>
      </c>
      <c r="S77" s="110">
        <v>66.7</v>
      </c>
      <c r="T77" s="101">
        <f t="shared" si="3"/>
        <v>1043632.8890000001</v>
      </c>
      <c r="U77" s="103">
        <v>0.02</v>
      </c>
      <c r="V77" s="111">
        <f t="shared" si="4"/>
        <v>20872.657780000001</v>
      </c>
      <c r="W77" s="112">
        <v>1.4999999999999999E-2</v>
      </c>
      <c r="X77" s="113">
        <f t="shared" si="5"/>
        <v>15654.493335000001</v>
      </c>
      <c r="Y77" s="96" t="s">
        <v>1086</v>
      </c>
      <c r="Z77" s="96" t="s">
        <v>1222</v>
      </c>
    </row>
    <row r="78" spans="1:26" ht="18.75" customHeight="1" x14ac:dyDescent="0.25">
      <c r="A78" s="96">
        <v>76</v>
      </c>
      <c r="B78" s="96" t="s">
        <v>26</v>
      </c>
      <c r="C78" s="96">
        <v>9103750848</v>
      </c>
      <c r="D78" s="97">
        <v>42776</v>
      </c>
      <c r="E78" s="98" t="s">
        <v>2449</v>
      </c>
      <c r="F78" s="97">
        <v>42770</v>
      </c>
      <c r="G78" s="68"/>
      <c r="H78" s="99" t="s">
        <v>744</v>
      </c>
      <c r="I78" s="68"/>
      <c r="J78" s="75"/>
      <c r="K78" s="96" t="s">
        <v>31</v>
      </c>
      <c r="L78" s="68"/>
      <c r="M78" s="99" t="s">
        <v>2403</v>
      </c>
      <c r="N78" s="100">
        <v>12</v>
      </c>
      <c r="O78" s="109" t="s">
        <v>34</v>
      </c>
      <c r="P78" s="96" t="s">
        <v>70</v>
      </c>
      <c r="Q78" s="96" t="s">
        <v>45</v>
      </c>
      <c r="R78" s="101">
        <v>24600</v>
      </c>
      <c r="S78" s="110">
        <v>66.7</v>
      </c>
      <c r="T78" s="101">
        <f t="shared" si="3"/>
        <v>1640820</v>
      </c>
      <c r="U78" s="103">
        <v>0.02</v>
      </c>
      <c r="V78" s="111">
        <f t="shared" si="4"/>
        <v>32816.400000000001</v>
      </c>
      <c r="W78" s="112">
        <v>1.4999999999999999E-2</v>
      </c>
      <c r="X78" s="113">
        <f t="shared" si="5"/>
        <v>24612.3</v>
      </c>
      <c r="Y78" s="96" t="s">
        <v>1194</v>
      </c>
      <c r="Z78" s="96" t="s">
        <v>1294</v>
      </c>
    </row>
    <row r="79" spans="1:26" ht="18.75" customHeight="1" x14ac:dyDescent="0.25">
      <c r="A79" s="96">
        <v>77</v>
      </c>
      <c r="B79" s="96" t="s">
        <v>26</v>
      </c>
      <c r="C79" s="96">
        <v>9103750849</v>
      </c>
      <c r="D79" s="97">
        <v>42774</v>
      </c>
      <c r="E79" s="98" t="s">
        <v>2450</v>
      </c>
      <c r="F79" s="97">
        <v>42770</v>
      </c>
      <c r="G79" s="68"/>
      <c r="H79" s="99" t="s">
        <v>2451</v>
      </c>
      <c r="I79" s="75"/>
      <c r="J79" s="75"/>
      <c r="K79" s="96" t="s">
        <v>58</v>
      </c>
      <c r="L79" s="68"/>
      <c r="M79" s="99" t="s">
        <v>2413</v>
      </c>
      <c r="N79" s="100">
        <v>16</v>
      </c>
      <c r="O79" s="109" t="s">
        <v>34</v>
      </c>
      <c r="P79" s="96" t="s">
        <v>54</v>
      </c>
      <c r="Q79" s="96" t="s">
        <v>45</v>
      </c>
      <c r="R79" s="101">
        <v>22832.400000000001</v>
      </c>
      <c r="S79" s="110">
        <v>66.7</v>
      </c>
      <c r="T79" s="101">
        <f t="shared" si="3"/>
        <v>1522921.08</v>
      </c>
      <c r="U79" s="103">
        <v>0.02</v>
      </c>
      <c r="V79" s="111">
        <f t="shared" si="4"/>
        <v>30458.421600000001</v>
      </c>
      <c r="W79" s="112">
        <v>1.4999999999999999E-2</v>
      </c>
      <c r="X79" s="113">
        <f t="shared" si="5"/>
        <v>22843.816200000001</v>
      </c>
      <c r="Y79" s="96" t="s">
        <v>155</v>
      </c>
      <c r="Z79" s="96" t="s">
        <v>1222</v>
      </c>
    </row>
    <row r="80" spans="1:26" ht="18.75" customHeight="1" x14ac:dyDescent="0.25">
      <c r="A80" s="96">
        <v>78</v>
      </c>
      <c r="B80" s="96" t="s">
        <v>26</v>
      </c>
      <c r="C80" s="96" t="s">
        <v>2452</v>
      </c>
      <c r="D80" s="97">
        <v>42774</v>
      </c>
      <c r="E80" s="98" t="s">
        <v>2453</v>
      </c>
      <c r="F80" s="97">
        <v>42772</v>
      </c>
      <c r="G80" s="68"/>
      <c r="H80" s="99" t="s">
        <v>182</v>
      </c>
      <c r="I80" s="68"/>
      <c r="J80" s="75"/>
      <c r="K80" s="96" t="s">
        <v>58</v>
      </c>
      <c r="L80" s="68"/>
      <c r="M80" s="99" t="s">
        <v>2413</v>
      </c>
      <c r="N80" s="100">
        <v>0.9</v>
      </c>
      <c r="O80" s="109" t="s">
        <v>34</v>
      </c>
      <c r="P80" s="96" t="s">
        <v>35</v>
      </c>
      <c r="Q80" s="96" t="s">
        <v>45</v>
      </c>
      <c r="R80" s="101">
        <v>1263.8800000000001</v>
      </c>
      <c r="S80" s="110">
        <v>66.7</v>
      </c>
      <c r="T80" s="101">
        <f t="shared" si="3"/>
        <v>84300.796000000017</v>
      </c>
      <c r="U80" s="103">
        <v>0.02</v>
      </c>
      <c r="V80" s="111">
        <f t="shared" si="4"/>
        <v>1686.0159200000003</v>
      </c>
      <c r="W80" s="112">
        <v>1.4999999999999999E-2</v>
      </c>
      <c r="X80" s="113">
        <f t="shared" si="5"/>
        <v>1264.5119400000001</v>
      </c>
      <c r="Y80" s="96" t="s">
        <v>1086</v>
      </c>
      <c r="Z80" s="96" t="s">
        <v>1222</v>
      </c>
    </row>
    <row r="81" spans="1:27" ht="18.75" customHeight="1" x14ac:dyDescent="0.25">
      <c r="A81" s="96">
        <v>79</v>
      </c>
      <c r="B81" s="96" t="s">
        <v>26</v>
      </c>
      <c r="C81" s="96" t="s">
        <v>2452</v>
      </c>
      <c r="D81" s="97">
        <v>42774</v>
      </c>
      <c r="E81" s="98" t="s">
        <v>2453</v>
      </c>
      <c r="F81" s="97">
        <v>42772</v>
      </c>
      <c r="G81" s="68"/>
      <c r="H81" s="99" t="s">
        <v>182</v>
      </c>
      <c r="I81" s="68"/>
      <c r="J81" s="75"/>
      <c r="K81" s="96" t="s">
        <v>58</v>
      </c>
      <c r="L81" s="68"/>
      <c r="M81" s="99" t="s">
        <v>2446</v>
      </c>
      <c r="N81" s="100">
        <v>0.45</v>
      </c>
      <c r="O81" s="109" t="s">
        <v>34</v>
      </c>
      <c r="P81" s="96" t="s">
        <v>35</v>
      </c>
      <c r="Q81" s="96" t="s">
        <v>45</v>
      </c>
      <c r="R81" s="101">
        <v>699.44</v>
      </c>
      <c r="S81" s="110">
        <v>66.7</v>
      </c>
      <c r="T81" s="101">
        <f t="shared" si="3"/>
        <v>46652.648000000008</v>
      </c>
      <c r="U81" s="103">
        <v>0.02</v>
      </c>
      <c r="V81" s="111">
        <f t="shared" si="4"/>
        <v>933.05296000000021</v>
      </c>
      <c r="W81" s="112">
        <v>1.4999999999999999E-2</v>
      </c>
      <c r="X81" s="113">
        <f t="shared" si="5"/>
        <v>699.7897200000001</v>
      </c>
      <c r="Y81" s="96" t="s">
        <v>1086</v>
      </c>
      <c r="Z81" s="96" t="s">
        <v>1222</v>
      </c>
    </row>
    <row r="82" spans="1:27" ht="18.75" customHeight="1" x14ac:dyDescent="0.25">
      <c r="A82" s="96">
        <v>80</v>
      </c>
      <c r="B82" s="96" t="s">
        <v>26</v>
      </c>
      <c r="C82" s="96" t="s">
        <v>2452</v>
      </c>
      <c r="D82" s="97">
        <v>42774</v>
      </c>
      <c r="E82" s="98" t="s">
        <v>2453</v>
      </c>
      <c r="F82" s="97">
        <v>42772</v>
      </c>
      <c r="G82" s="68"/>
      <c r="H82" s="99" t="s">
        <v>182</v>
      </c>
      <c r="I82" s="68"/>
      <c r="J82" s="75"/>
      <c r="K82" s="96" t="s">
        <v>31</v>
      </c>
      <c r="L82" s="68"/>
      <c r="M82" s="99" t="s">
        <v>2416</v>
      </c>
      <c r="N82" s="100">
        <v>3.75</v>
      </c>
      <c r="O82" s="109" t="s">
        <v>34</v>
      </c>
      <c r="P82" s="96" t="s">
        <v>35</v>
      </c>
      <c r="Q82" s="96" t="s">
        <v>45</v>
      </c>
      <c r="R82" s="101">
        <v>5641.18</v>
      </c>
      <c r="S82" s="110">
        <v>66.7</v>
      </c>
      <c r="T82" s="101">
        <f t="shared" si="3"/>
        <v>376266.70600000006</v>
      </c>
      <c r="U82" s="103">
        <v>0.02</v>
      </c>
      <c r="V82" s="111">
        <f t="shared" si="4"/>
        <v>7525.3341200000013</v>
      </c>
      <c r="W82" s="112">
        <v>1.4999999999999999E-2</v>
      </c>
      <c r="X82" s="113">
        <f t="shared" si="5"/>
        <v>5644.0005900000006</v>
      </c>
      <c r="Y82" s="96" t="s">
        <v>1086</v>
      </c>
      <c r="Z82" s="96" t="s">
        <v>1222</v>
      </c>
    </row>
    <row r="83" spans="1:27" ht="18.75" customHeight="1" x14ac:dyDescent="0.25">
      <c r="A83" s="96">
        <v>81</v>
      </c>
      <c r="B83" s="96" t="s">
        <v>26</v>
      </c>
      <c r="C83" s="96" t="s">
        <v>2454</v>
      </c>
      <c r="D83" s="97">
        <v>42777</v>
      </c>
      <c r="E83" s="98" t="s">
        <v>2455</v>
      </c>
      <c r="F83" s="97">
        <v>42773</v>
      </c>
      <c r="G83" s="68"/>
      <c r="H83" s="99" t="s">
        <v>1665</v>
      </c>
      <c r="I83" s="68"/>
      <c r="J83" s="75"/>
      <c r="K83" s="96" t="s">
        <v>58</v>
      </c>
      <c r="L83" s="68"/>
      <c r="M83" s="99" t="s">
        <v>2413</v>
      </c>
      <c r="N83" s="100">
        <v>16</v>
      </c>
      <c r="O83" s="109" t="s">
        <v>34</v>
      </c>
      <c r="P83" s="96" t="s">
        <v>54</v>
      </c>
      <c r="Q83" s="96" t="s">
        <v>45</v>
      </c>
      <c r="R83" s="101">
        <v>22539.16</v>
      </c>
      <c r="S83" s="110">
        <v>66.7</v>
      </c>
      <c r="T83" s="101">
        <f t="shared" si="3"/>
        <v>1503361.9720000001</v>
      </c>
      <c r="U83" s="103">
        <v>0.02</v>
      </c>
      <c r="V83" s="111">
        <f t="shared" si="4"/>
        <v>30067.239440000001</v>
      </c>
      <c r="W83" s="112">
        <v>1.4999999999999999E-2</v>
      </c>
      <c r="X83" s="113">
        <f t="shared" si="5"/>
        <v>22550.42958</v>
      </c>
      <c r="Y83" s="96" t="s">
        <v>988</v>
      </c>
      <c r="Z83" s="96" t="s">
        <v>1222</v>
      </c>
    </row>
    <row r="84" spans="1:27" ht="18.75" customHeight="1" x14ac:dyDescent="0.25">
      <c r="A84" s="96">
        <v>82</v>
      </c>
      <c r="B84" s="96" t="s">
        <v>26</v>
      </c>
      <c r="C84" s="96" t="s">
        <v>2456</v>
      </c>
      <c r="D84" s="97">
        <v>42778</v>
      </c>
      <c r="E84" s="98" t="s">
        <v>2457</v>
      </c>
      <c r="F84" s="97">
        <v>42773</v>
      </c>
      <c r="G84" s="68"/>
      <c r="H84" s="99" t="s">
        <v>2458</v>
      </c>
      <c r="I84" s="68"/>
      <c r="J84" s="75"/>
      <c r="K84" s="96" t="s">
        <v>31</v>
      </c>
      <c r="L84" s="68"/>
      <c r="M84" s="99" t="s">
        <v>2434</v>
      </c>
      <c r="N84" s="100">
        <v>12</v>
      </c>
      <c r="O84" s="109" t="s">
        <v>34</v>
      </c>
      <c r="P84" s="96" t="s">
        <v>54</v>
      </c>
      <c r="Q84" s="96" t="s">
        <v>45</v>
      </c>
      <c r="R84" s="101">
        <v>41936.14</v>
      </c>
      <c r="S84" s="110">
        <v>66.7</v>
      </c>
      <c r="T84" s="101">
        <f t="shared" si="3"/>
        <v>2797140.5380000002</v>
      </c>
      <c r="U84" s="103">
        <v>0.02</v>
      </c>
      <c r="V84" s="111">
        <f t="shared" si="4"/>
        <v>55942.810760000008</v>
      </c>
      <c r="W84" s="112">
        <v>1.4999999999999999E-2</v>
      </c>
      <c r="X84" s="113">
        <f t="shared" si="5"/>
        <v>41957.108070000002</v>
      </c>
      <c r="Y84" s="96" t="s">
        <v>1065</v>
      </c>
      <c r="Z84" s="96" t="s">
        <v>1222</v>
      </c>
    </row>
    <row r="85" spans="1:27" ht="18.75" customHeight="1" x14ac:dyDescent="0.25">
      <c r="A85" s="96">
        <v>83</v>
      </c>
      <c r="B85" s="96" t="s">
        <v>26</v>
      </c>
      <c r="C85" s="96" t="s">
        <v>2456</v>
      </c>
      <c r="D85" s="97">
        <v>42778</v>
      </c>
      <c r="E85" s="98" t="s">
        <v>2457</v>
      </c>
      <c r="F85" s="97">
        <v>42773</v>
      </c>
      <c r="G85" s="68"/>
      <c r="H85" s="99" t="s">
        <v>2458</v>
      </c>
      <c r="I85" s="74"/>
      <c r="J85" s="75"/>
      <c r="K85" s="96" t="s">
        <v>31</v>
      </c>
      <c r="L85" s="68"/>
      <c r="M85" s="99" t="s">
        <v>2434</v>
      </c>
      <c r="N85" s="100">
        <v>12</v>
      </c>
      <c r="O85" s="109" t="s">
        <v>34</v>
      </c>
      <c r="P85" s="96" t="s">
        <v>54</v>
      </c>
      <c r="Q85" s="96" t="s">
        <v>45</v>
      </c>
      <c r="R85" s="101">
        <v>41936.14</v>
      </c>
      <c r="S85" s="110">
        <v>66.7</v>
      </c>
      <c r="T85" s="101">
        <f t="shared" si="3"/>
        <v>2797140.5380000002</v>
      </c>
      <c r="U85" s="103">
        <v>0.02</v>
      </c>
      <c r="V85" s="111">
        <f t="shared" si="4"/>
        <v>55942.810760000008</v>
      </c>
      <c r="W85" s="112">
        <v>1.4999999999999999E-2</v>
      </c>
      <c r="X85" s="113">
        <f t="shared" si="5"/>
        <v>41957.108070000002</v>
      </c>
      <c r="Y85" s="96" t="s">
        <v>1065</v>
      </c>
      <c r="Z85" s="96" t="s">
        <v>1222</v>
      </c>
    </row>
    <row r="86" spans="1:27" ht="18.75" customHeight="1" x14ac:dyDescent="0.25">
      <c r="A86" s="96">
        <v>84</v>
      </c>
      <c r="B86" s="96" t="s">
        <v>26</v>
      </c>
      <c r="C86" s="96" t="s">
        <v>2459</v>
      </c>
      <c r="D86" s="97">
        <v>42778</v>
      </c>
      <c r="E86" s="98" t="s">
        <v>2460</v>
      </c>
      <c r="F86" s="97">
        <v>42772</v>
      </c>
      <c r="G86" s="68"/>
      <c r="H86" s="99" t="s">
        <v>84</v>
      </c>
      <c r="I86" s="74"/>
      <c r="J86" s="75"/>
      <c r="K86" s="96" t="s">
        <v>31</v>
      </c>
      <c r="L86" s="68"/>
      <c r="M86" s="99" t="s">
        <v>2442</v>
      </c>
      <c r="N86" s="100">
        <v>19.5</v>
      </c>
      <c r="O86" s="109" t="s">
        <v>34</v>
      </c>
      <c r="P86" s="96" t="s">
        <v>54</v>
      </c>
      <c r="Q86" s="96" t="s">
        <v>45</v>
      </c>
      <c r="R86" s="101">
        <v>26408.84</v>
      </c>
      <c r="S86" s="110">
        <v>66.7</v>
      </c>
      <c r="T86" s="101">
        <f t="shared" si="3"/>
        <v>1761469.628</v>
      </c>
      <c r="U86" s="103">
        <v>0.02</v>
      </c>
      <c r="V86" s="111">
        <f t="shared" si="4"/>
        <v>35229.39256</v>
      </c>
      <c r="W86" s="112">
        <v>1.4999999999999999E-2</v>
      </c>
      <c r="X86" s="113">
        <f t="shared" si="5"/>
        <v>26422.044419999998</v>
      </c>
      <c r="Y86" s="96" t="s">
        <v>1078</v>
      </c>
      <c r="Z86" s="96" t="s">
        <v>1222</v>
      </c>
    </row>
    <row r="87" spans="1:27" ht="18.75" customHeight="1" x14ac:dyDescent="0.25">
      <c r="A87" s="96">
        <v>85</v>
      </c>
      <c r="B87" s="96" t="s">
        <v>26</v>
      </c>
      <c r="C87" s="96" t="s">
        <v>2459</v>
      </c>
      <c r="D87" s="97">
        <v>42778</v>
      </c>
      <c r="E87" s="98" t="s">
        <v>2460</v>
      </c>
      <c r="F87" s="97">
        <v>42772</v>
      </c>
      <c r="G87" s="68"/>
      <c r="H87" s="99" t="s">
        <v>84</v>
      </c>
      <c r="I87" s="68"/>
      <c r="J87" s="74"/>
      <c r="K87" s="96" t="s">
        <v>31</v>
      </c>
      <c r="L87" s="68"/>
      <c r="M87" s="99" t="s">
        <v>2442</v>
      </c>
      <c r="N87" s="100">
        <v>19.5</v>
      </c>
      <c r="O87" s="109" t="s">
        <v>34</v>
      </c>
      <c r="P87" s="96" t="s">
        <v>54</v>
      </c>
      <c r="Q87" s="96" t="s">
        <v>45</v>
      </c>
      <c r="R87" s="101">
        <v>26408.84</v>
      </c>
      <c r="S87" s="110">
        <v>66.7</v>
      </c>
      <c r="T87" s="101">
        <f t="shared" si="3"/>
        <v>1761469.628</v>
      </c>
      <c r="U87" s="103">
        <v>0.02</v>
      </c>
      <c r="V87" s="111">
        <f t="shared" si="4"/>
        <v>35229.39256</v>
      </c>
      <c r="W87" s="112">
        <v>1.4999999999999999E-2</v>
      </c>
      <c r="X87" s="113">
        <f t="shared" si="5"/>
        <v>26422.044419999998</v>
      </c>
      <c r="Y87" s="96" t="s">
        <v>1078</v>
      </c>
      <c r="Z87" s="96" t="s">
        <v>1222</v>
      </c>
      <c r="AA87" s="79"/>
    </row>
    <row r="88" spans="1:27" ht="18.75" customHeight="1" x14ac:dyDescent="0.25">
      <c r="A88" s="96">
        <v>86</v>
      </c>
      <c r="B88" s="96" t="s">
        <v>26</v>
      </c>
      <c r="C88" s="96" t="s">
        <v>2461</v>
      </c>
      <c r="D88" s="97">
        <v>42778</v>
      </c>
      <c r="E88" s="98" t="s">
        <v>2462</v>
      </c>
      <c r="F88" s="97">
        <v>42773</v>
      </c>
      <c r="G88" s="68"/>
      <c r="H88" s="99" t="s">
        <v>84</v>
      </c>
      <c r="I88" s="68"/>
      <c r="J88" s="75"/>
      <c r="K88" s="96" t="s">
        <v>31</v>
      </c>
      <c r="L88" s="68"/>
      <c r="M88" s="99" t="s">
        <v>2442</v>
      </c>
      <c r="N88" s="100">
        <v>19.5</v>
      </c>
      <c r="O88" s="109" t="s">
        <v>34</v>
      </c>
      <c r="P88" s="96" t="s">
        <v>54</v>
      </c>
      <c r="Q88" s="96" t="s">
        <v>45</v>
      </c>
      <c r="R88" s="101">
        <v>26408.84</v>
      </c>
      <c r="S88" s="110">
        <v>66.7</v>
      </c>
      <c r="T88" s="101">
        <f t="shared" si="3"/>
        <v>1761469.628</v>
      </c>
      <c r="U88" s="103">
        <v>0.02</v>
      </c>
      <c r="V88" s="111">
        <f t="shared" si="4"/>
        <v>35229.39256</v>
      </c>
      <c r="W88" s="112">
        <v>1.4999999999999999E-2</v>
      </c>
      <c r="X88" s="113">
        <f t="shared" si="5"/>
        <v>26422.044419999998</v>
      </c>
      <c r="Y88" s="96" t="s">
        <v>1078</v>
      </c>
      <c r="Z88" s="96" t="s">
        <v>1222</v>
      </c>
    </row>
    <row r="89" spans="1:27" ht="18.75" customHeight="1" x14ac:dyDescent="0.25">
      <c r="A89" s="96">
        <v>87</v>
      </c>
      <c r="B89" s="96" t="s">
        <v>26</v>
      </c>
      <c r="C89" s="96" t="s">
        <v>2461</v>
      </c>
      <c r="D89" s="97">
        <v>42778</v>
      </c>
      <c r="E89" s="98" t="s">
        <v>2462</v>
      </c>
      <c r="F89" s="97">
        <v>42773</v>
      </c>
      <c r="G89" s="68"/>
      <c r="H89" s="99" t="s">
        <v>84</v>
      </c>
      <c r="I89" s="68"/>
      <c r="J89" s="75"/>
      <c r="K89" s="96" t="s">
        <v>31</v>
      </c>
      <c r="L89" s="68"/>
      <c r="M89" s="99" t="s">
        <v>2442</v>
      </c>
      <c r="N89" s="100">
        <v>19.5</v>
      </c>
      <c r="O89" s="109" t="s">
        <v>34</v>
      </c>
      <c r="P89" s="96" t="s">
        <v>54</v>
      </c>
      <c r="Q89" s="96" t="s">
        <v>45</v>
      </c>
      <c r="R89" s="101">
        <v>26408.84</v>
      </c>
      <c r="S89" s="110">
        <v>66.7</v>
      </c>
      <c r="T89" s="101">
        <f t="shared" si="3"/>
        <v>1761469.628</v>
      </c>
      <c r="U89" s="103">
        <v>0.02</v>
      </c>
      <c r="V89" s="111">
        <f t="shared" si="4"/>
        <v>35229.39256</v>
      </c>
      <c r="W89" s="112">
        <v>1.4999999999999999E-2</v>
      </c>
      <c r="X89" s="113">
        <f t="shared" si="5"/>
        <v>26422.044419999998</v>
      </c>
      <c r="Y89" s="96" t="s">
        <v>1078</v>
      </c>
      <c r="Z89" s="96" t="s">
        <v>1222</v>
      </c>
    </row>
    <row r="90" spans="1:27" ht="18.75" customHeight="1" x14ac:dyDescent="0.25">
      <c r="A90" s="96">
        <v>88</v>
      </c>
      <c r="B90" s="96" t="s">
        <v>26</v>
      </c>
      <c r="C90" s="96" t="s">
        <v>2463</v>
      </c>
      <c r="D90" s="97">
        <v>42786</v>
      </c>
      <c r="E90" s="98" t="s">
        <v>2464</v>
      </c>
      <c r="F90" s="97">
        <v>42774</v>
      </c>
      <c r="G90" s="68"/>
      <c r="H90" s="99" t="s">
        <v>84</v>
      </c>
      <c r="I90" s="68"/>
      <c r="J90" s="75"/>
      <c r="K90" s="96" t="s">
        <v>58</v>
      </c>
      <c r="L90" s="68"/>
      <c r="M90" s="99" t="s">
        <v>2465</v>
      </c>
      <c r="N90" s="100">
        <v>18.143999999999998</v>
      </c>
      <c r="O90" s="109" t="s">
        <v>34</v>
      </c>
      <c r="P90" s="96" t="s">
        <v>54</v>
      </c>
      <c r="Q90" s="96" t="s">
        <v>45</v>
      </c>
      <c r="R90" s="101">
        <v>26255.1</v>
      </c>
      <c r="S90" s="110">
        <v>66.7</v>
      </c>
      <c r="T90" s="101">
        <f t="shared" si="3"/>
        <v>1751215.17</v>
      </c>
      <c r="U90" s="103">
        <v>0.02</v>
      </c>
      <c r="V90" s="111">
        <f t="shared" si="4"/>
        <v>35024.303399999997</v>
      </c>
      <c r="W90" s="112">
        <v>1.4999999999999999E-2</v>
      </c>
      <c r="X90" s="113">
        <f t="shared" si="5"/>
        <v>26268.22755</v>
      </c>
      <c r="Y90" s="96" t="s">
        <v>86</v>
      </c>
      <c r="Z90" s="96" t="s">
        <v>1294</v>
      </c>
    </row>
    <row r="91" spans="1:27" ht="18.75" customHeight="1" x14ac:dyDescent="0.25">
      <c r="A91" s="96">
        <v>89</v>
      </c>
      <c r="B91" s="96" t="s">
        <v>26</v>
      </c>
      <c r="C91" s="96" t="s">
        <v>2466</v>
      </c>
      <c r="D91" s="97">
        <v>42782</v>
      </c>
      <c r="E91" s="98" t="s">
        <v>2467</v>
      </c>
      <c r="F91" s="97">
        <v>42774</v>
      </c>
      <c r="G91" s="68"/>
      <c r="H91" s="99" t="s">
        <v>1402</v>
      </c>
      <c r="I91" s="68"/>
      <c r="J91" s="75"/>
      <c r="K91" s="96" t="s">
        <v>31</v>
      </c>
      <c r="L91" s="68"/>
      <c r="M91" s="99" t="s">
        <v>2403</v>
      </c>
      <c r="N91" s="100">
        <v>1.2</v>
      </c>
      <c r="O91" s="109" t="s">
        <v>34</v>
      </c>
      <c r="P91" s="96" t="s">
        <v>35</v>
      </c>
      <c r="Q91" s="96" t="s">
        <v>45</v>
      </c>
      <c r="R91" s="101">
        <v>2011.6</v>
      </c>
      <c r="S91" s="110">
        <v>66.7</v>
      </c>
      <c r="T91" s="101">
        <f t="shared" si="3"/>
        <v>134173.72</v>
      </c>
      <c r="U91" s="103">
        <v>0.02</v>
      </c>
      <c r="V91" s="111">
        <f t="shared" si="4"/>
        <v>2683.4744000000001</v>
      </c>
      <c r="W91" s="112">
        <v>1.4999999999999999E-2</v>
      </c>
      <c r="X91" s="113">
        <f>T91*W91</f>
        <v>2012.6058</v>
      </c>
      <c r="Y91" s="96" t="s">
        <v>1086</v>
      </c>
      <c r="Z91" s="96" t="s">
        <v>1222</v>
      </c>
    </row>
    <row r="92" spans="1:27" ht="18.75" customHeight="1" x14ac:dyDescent="0.25">
      <c r="A92" s="96">
        <v>90</v>
      </c>
      <c r="B92" s="96" t="s">
        <v>26</v>
      </c>
      <c r="C92" s="96" t="s">
        <v>2468</v>
      </c>
      <c r="D92" s="97">
        <v>42779</v>
      </c>
      <c r="E92" s="98" t="s">
        <v>2469</v>
      </c>
      <c r="F92" s="97">
        <v>42774</v>
      </c>
      <c r="G92" s="72"/>
      <c r="H92" s="99" t="s">
        <v>888</v>
      </c>
      <c r="I92" s="68"/>
      <c r="J92" s="75"/>
      <c r="K92" s="96" t="s">
        <v>58</v>
      </c>
      <c r="L92" s="68"/>
      <c r="M92" s="99" t="s">
        <v>2446</v>
      </c>
      <c r="N92" s="100">
        <v>15</v>
      </c>
      <c r="O92" s="109" t="s">
        <v>34</v>
      </c>
      <c r="P92" s="96" t="s">
        <v>70</v>
      </c>
      <c r="Q92" s="96" t="s">
        <v>45</v>
      </c>
      <c r="R92" s="101">
        <v>21975</v>
      </c>
      <c r="S92" s="110">
        <v>66.7</v>
      </c>
      <c r="T92" s="101">
        <f t="shared" si="3"/>
        <v>1465732.5</v>
      </c>
      <c r="U92" s="103">
        <v>0.02</v>
      </c>
      <c r="V92" s="111">
        <f t="shared" si="4"/>
        <v>29314.65</v>
      </c>
      <c r="W92" s="112">
        <v>1.4999999999999999E-2</v>
      </c>
      <c r="X92" s="113">
        <f t="shared" si="5"/>
        <v>21985.987499999999</v>
      </c>
      <c r="Y92" s="96" t="s">
        <v>1159</v>
      </c>
      <c r="Z92" s="96" t="s">
        <v>1222</v>
      </c>
    </row>
    <row r="93" spans="1:27" ht="18.75" customHeight="1" x14ac:dyDescent="0.25">
      <c r="A93" s="96">
        <v>91</v>
      </c>
      <c r="B93" s="96" t="s">
        <v>26</v>
      </c>
      <c r="C93" s="96" t="s">
        <v>2468</v>
      </c>
      <c r="D93" s="97">
        <v>42779</v>
      </c>
      <c r="E93" s="98" t="s">
        <v>2469</v>
      </c>
      <c r="F93" s="97">
        <v>42774</v>
      </c>
      <c r="G93" s="68"/>
      <c r="H93" s="99" t="s">
        <v>888</v>
      </c>
      <c r="I93" s="68"/>
      <c r="J93" s="75"/>
      <c r="K93" s="96" t="s">
        <v>58</v>
      </c>
      <c r="L93" s="68"/>
      <c r="M93" s="99" t="s">
        <v>2413</v>
      </c>
      <c r="N93" s="100">
        <v>15</v>
      </c>
      <c r="O93" s="109" t="s">
        <v>34</v>
      </c>
      <c r="P93" s="96" t="s">
        <v>70</v>
      </c>
      <c r="Q93" s="96" t="s">
        <v>45</v>
      </c>
      <c r="R93" s="101">
        <v>20625</v>
      </c>
      <c r="S93" s="110">
        <v>66.7</v>
      </c>
      <c r="T93" s="101">
        <f t="shared" si="3"/>
        <v>1375687.5</v>
      </c>
      <c r="U93" s="103">
        <v>0.02</v>
      </c>
      <c r="V93" s="111">
        <f t="shared" si="4"/>
        <v>27513.75</v>
      </c>
      <c r="W93" s="112">
        <v>1.4999999999999999E-2</v>
      </c>
      <c r="X93" s="113">
        <f t="shared" si="5"/>
        <v>20635.3125</v>
      </c>
      <c r="Y93" s="96" t="s">
        <v>1159</v>
      </c>
      <c r="Z93" s="96" t="s">
        <v>1222</v>
      </c>
    </row>
    <row r="94" spans="1:27" ht="18.75" customHeight="1" x14ac:dyDescent="0.25">
      <c r="A94" s="96">
        <v>92</v>
      </c>
      <c r="B94" s="96" t="s">
        <v>26</v>
      </c>
      <c r="C94" s="96" t="s">
        <v>2470</v>
      </c>
      <c r="D94" s="97">
        <v>42777</v>
      </c>
      <c r="E94" s="98" t="s">
        <v>2471</v>
      </c>
      <c r="F94" s="97">
        <v>42774</v>
      </c>
      <c r="G94" s="68"/>
      <c r="H94" s="99" t="s">
        <v>2472</v>
      </c>
      <c r="I94" s="68"/>
      <c r="J94" s="75"/>
      <c r="K94" s="96" t="s">
        <v>347</v>
      </c>
      <c r="L94" s="68"/>
      <c r="M94" s="99" t="s">
        <v>2473</v>
      </c>
      <c r="N94" s="100">
        <v>10</v>
      </c>
      <c r="O94" s="109" t="s">
        <v>34</v>
      </c>
      <c r="P94" s="96" t="s">
        <v>54</v>
      </c>
      <c r="Q94" s="96" t="s">
        <v>45</v>
      </c>
      <c r="R94" s="101">
        <v>22292.29</v>
      </c>
      <c r="S94" s="110">
        <v>66.7</v>
      </c>
      <c r="T94" s="101">
        <f t="shared" si="3"/>
        <v>1486895.743</v>
      </c>
      <c r="U94" s="103">
        <v>0.02</v>
      </c>
      <c r="V94" s="111">
        <f t="shared" si="4"/>
        <v>29737.914860000001</v>
      </c>
      <c r="W94" s="112">
        <v>1.4999999999999999E-2</v>
      </c>
      <c r="X94" s="113">
        <f t="shared" si="5"/>
        <v>22303.436145</v>
      </c>
      <c r="Y94" s="96" t="s">
        <v>1056</v>
      </c>
      <c r="Z94" s="96" t="s">
        <v>1222</v>
      </c>
    </row>
    <row r="95" spans="1:27" ht="18.75" customHeight="1" x14ac:dyDescent="0.25">
      <c r="A95" s="96">
        <v>93</v>
      </c>
      <c r="B95" s="96" t="s">
        <v>26</v>
      </c>
      <c r="C95" s="96" t="s">
        <v>2474</v>
      </c>
      <c r="D95" s="97">
        <v>42786</v>
      </c>
      <c r="E95" s="98" t="s">
        <v>2475</v>
      </c>
      <c r="F95" s="97">
        <v>42775</v>
      </c>
      <c r="G95" s="68"/>
      <c r="H95" s="99" t="s">
        <v>84</v>
      </c>
      <c r="I95" s="68"/>
      <c r="J95" s="75"/>
      <c r="K95" s="96" t="s">
        <v>133</v>
      </c>
      <c r="L95" s="68"/>
      <c r="M95" s="99" t="s">
        <v>2476</v>
      </c>
      <c r="N95" s="100">
        <v>18.75</v>
      </c>
      <c r="O95" s="109" t="s">
        <v>34</v>
      </c>
      <c r="P95" s="96" t="s">
        <v>54</v>
      </c>
      <c r="Q95" s="96" t="s">
        <v>45</v>
      </c>
      <c r="R95" s="101">
        <v>20555.14</v>
      </c>
      <c r="S95" s="110">
        <v>66.7</v>
      </c>
      <c r="T95" s="101">
        <f t="shared" si="3"/>
        <v>1371027.838</v>
      </c>
      <c r="U95" s="103">
        <v>0.02</v>
      </c>
      <c r="V95" s="111">
        <f t="shared" si="4"/>
        <v>27420.556759999999</v>
      </c>
      <c r="W95" s="112">
        <v>1.4999999999999999E-2</v>
      </c>
      <c r="X95" s="113">
        <f t="shared" si="5"/>
        <v>20565.417569999998</v>
      </c>
      <c r="Y95" s="96" t="s">
        <v>86</v>
      </c>
      <c r="Z95" s="96" t="s">
        <v>1294</v>
      </c>
    </row>
    <row r="96" spans="1:27" ht="18.75" customHeight="1" x14ac:dyDescent="0.25">
      <c r="A96" s="96">
        <v>94</v>
      </c>
      <c r="B96" s="96" t="s">
        <v>26</v>
      </c>
      <c r="C96" s="96" t="s">
        <v>2477</v>
      </c>
      <c r="D96" s="97">
        <v>42775</v>
      </c>
      <c r="E96" s="98" t="s">
        <v>2478</v>
      </c>
      <c r="F96" s="97">
        <v>42774</v>
      </c>
      <c r="G96" s="68"/>
      <c r="H96" s="99" t="s">
        <v>2479</v>
      </c>
      <c r="I96" s="68"/>
      <c r="J96" s="75"/>
      <c r="K96" s="96" t="s">
        <v>31</v>
      </c>
      <c r="L96" s="68"/>
      <c r="M96" s="99" t="s">
        <v>2480</v>
      </c>
      <c r="N96" s="100">
        <v>0.4</v>
      </c>
      <c r="O96" s="109" t="s">
        <v>34</v>
      </c>
      <c r="P96" s="96" t="s">
        <v>54</v>
      </c>
      <c r="Q96" s="96" t="s">
        <v>45</v>
      </c>
      <c r="R96" s="101">
        <v>1805.98</v>
      </c>
      <c r="S96" s="110">
        <v>66.7</v>
      </c>
      <c r="T96" s="101">
        <f>R96*S96</f>
        <v>120458.86600000001</v>
      </c>
      <c r="U96" s="103">
        <v>0.02</v>
      </c>
      <c r="V96" s="111">
        <f t="shared" si="4"/>
        <v>2409.1773200000002</v>
      </c>
      <c r="W96" s="112">
        <v>1.4999999999999999E-2</v>
      </c>
      <c r="X96" s="113">
        <f t="shared" si="5"/>
        <v>1806.8829900000001</v>
      </c>
      <c r="Y96" s="96" t="s">
        <v>2080</v>
      </c>
      <c r="Z96" s="96" t="s">
        <v>1222</v>
      </c>
    </row>
    <row r="97" spans="1:26" ht="18.75" customHeight="1" x14ac:dyDescent="0.25">
      <c r="A97" s="96">
        <v>95</v>
      </c>
      <c r="B97" s="96" t="s">
        <v>26</v>
      </c>
      <c r="C97" s="96" t="s">
        <v>2481</v>
      </c>
      <c r="D97" s="97">
        <v>42783</v>
      </c>
      <c r="E97" s="98" t="s">
        <v>2482</v>
      </c>
      <c r="F97" s="97">
        <v>42775</v>
      </c>
      <c r="G97" s="68"/>
      <c r="H97" s="99" t="s">
        <v>2175</v>
      </c>
      <c r="I97" s="68"/>
      <c r="J97" s="75"/>
      <c r="K97" s="96" t="s">
        <v>660</v>
      </c>
      <c r="L97" s="68"/>
      <c r="M97" s="99" t="s">
        <v>2483</v>
      </c>
      <c r="N97" s="100">
        <v>2.88</v>
      </c>
      <c r="O97" s="109" t="s">
        <v>34</v>
      </c>
      <c r="P97" s="96" t="s">
        <v>35</v>
      </c>
      <c r="Q97" s="96" t="s">
        <v>45</v>
      </c>
      <c r="R97" s="101">
        <v>15132.21</v>
      </c>
      <c r="S97" s="110">
        <v>66.7</v>
      </c>
      <c r="T97" s="101">
        <f t="shared" si="3"/>
        <v>1009318.407</v>
      </c>
      <c r="U97" s="103">
        <v>0.02</v>
      </c>
      <c r="V97" s="111">
        <f t="shared" si="4"/>
        <v>20186.368140000002</v>
      </c>
      <c r="W97" s="112">
        <v>1.4999999999999999E-2</v>
      </c>
      <c r="X97" s="113">
        <f t="shared" si="5"/>
        <v>15139.776104999999</v>
      </c>
      <c r="Y97" s="96" t="s">
        <v>1159</v>
      </c>
      <c r="Z97" s="96" t="s">
        <v>1222</v>
      </c>
    </row>
    <row r="98" spans="1:26" ht="18.75" customHeight="1" x14ac:dyDescent="0.25">
      <c r="A98" s="96">
        <v>96</v>
      </c>
      <c r="B98" s="96" t="s">
        <v>26</v>
      </c>
      <c r="C98" s="96" t="s">
        <v>2481</v>
      </c>
      <c r="D98" s="97">
        <v>42783</v>
      </c>
      <c r="E98" s="98" t="s">
        <v>2482</v>
      </c>
      <c r="F98" s="97">
        <v>42775</v>
      </c>
      <c r="G98" s="68"/>
      <c r="H98" s="99" t="s">
        <v>2175</v>
      </c>
      <c r="I98" s="68"/>
      <c r="J98" s="75"/>
      <c r="K98" s="96" t="s">
        <v>660</v>
      </c>
      <c r="L98" s="68"/>
      <c r="M98" s="99" t="s">
        <v>2483</v>
      </c>
      <c r="N98" s="100">
        <v>2.16</v>
      </c>
      <c r="O98" s="109" t="s">
        <v>34</v>
      </c>
      <c r="P98" s="96" t="s">
        <v>35</v>
      </c>
      <c r="Q98" s="96" t="s">
        <v>45</v>
      </c>
      <c r="R98" s="101">
        <v>11349.15</v>
      </c>
      <c r="S98" s="110">
        <v>66.7</v>
      </c>
      <c r="T98" s="101">
        <f t="shared" si="3"/>
        <v>756988.30500000005</v>
      </c>
      <c r="U98" s="103">
        <v>0.02</v>
      </c>
      <c r="V98" s="111">
        <f t="shared" si="4"/>
        <v>15139.766100000001</v>
      </c>
      <c r="W98" s="112">
        <v>1.4999999999999999E-2</v>
      </c>
      <c r="X98" s="113">
        <f t="shared" si="5"/>
        <v>11354.824575000001</v>
      </c>
      <c r="Y98" s="96" t="s">
        <v>1159</v>
      </c>
      <c r="Z98" s="96" t="s">
        <v>1222</v>
      </c>
    </row>
    <row r="99" spans="1:26" ht="18.75" customHeight="1" x14ac:dyDescent="0.25">
      <c r="A99" s="96">
        <v>97</v>
      </c>
      <c r="B99" s="96" t="s">
        <v>26</v>
      </c>
      <c r="C99" s="96" t="s">
        <v>2484</v>
      </c>
      <c r="D99" s="97">
        <v>42779</v>
      </c>
      <c r="E99" s="98" t="s">
        <v>2485</v>
      </c>
      <c r="F99" s="97">
        <v>42776</v>
      </c>
      <c r="G99" s="68"/>
      <c r="H99" s="99" t="s">
        <v>84</v>
      </c>
      <c r="I99" s="68"/>
      <c r="J99" s="75"/>
      <c r="K99" s="96" t="s">
        <v>58</v>
      </c>
      <c r="L99" s="68"/>
      <c r="M99" s="99" t="s">
        <v>2486</v>
      </c>
      <c r="N99" s="100">
        <v>18.46</v>
      </c>
      <c r="O99" s="109" t="s">
        <v>34</v>
      </c>
      <c r="P99" s="96" t="s">
        <v>54</v>
      </c>
      <c r="Q99" s="96" t="s">
        <v>45</v>
      </c>
      <c r="R99" s="101">
        <v>31913.67</v>
      </c>
      <c r="S99" s="110">
        <v>66.7</v>
      </c>
      <c r="T99" s="101">
        <f t="shared" si="3"/>
        <v>2128641.7889999999</v>
      </c>
      <c r="U99" s="103">
        <v>0.02</v>
      </c>
      <c r="V99" s="111">
        <f t="shared" si="4"/>
        <v>42572.835780000001</v>
      </c>
      <c r="W99" s="112">
        <v>1.4999999999999999E-2</v>
      </c>
      <c r="X99" s="113">
        <f t="shared" si="5"/>
        <v>31929.626834999995</v>
      </c>
      <c r="Y99" s="96" t="s">
        <v>86</v>
      </c>
      <c r="Z99" s="96" t="s">
        <v>1294</v>
      </c>
    </row>
    <row r="100" spans="1:26" ht="18.75" customHeight="1" x14ac:dyDescent="0.25">
      <c r="A100" s="96">
        <v>98</v>
      </c>
      <c r="B100" s="96" t="s">
        <v>26</v>
      </c>
      <c r="C100" s="96" t="s">
        <v>2487</v>
      </c>
      <c r="D100" s="97">
        <v>42782</v>
      </c>
      <c r="E100" s="98" t="s">
        <v>2488</v>
      </c>
      <c r="F100" s="97">
        <v>42775</v>
      </c>
      <c r="G100" s="68"/>
      <c r="H100" s="99" t="s">
        <v>84</v>
      </c>
      <c r="I100" s="68"/>
      <c r="J100" s="75"/>
      <c r="K100" s="96" t="s">
        <v>31</v>
      </c>
      <c r="L100" s="68"/>
      <c r="M100" s="99" t="s">
        <v>2442</v>
      </c>
      <c r="N100" s="100">
        <v>19.5</v>
      </c>
      <c r="O100" s="109" t="s">
        <v>34</v>
      </c>
      <c r="P100" s="96" t="s">
        <v>54</v>
      </c>
      <c r="Q100" s="96" t="s">
        <v>45</v>
      </c>
      <c r="R100" s="101">
        <v>26408.84</v>
      </c>
      <c r="S100" s="110">
        <v>66.7</v>
      </c>
      <c r="T100" s="101">
        <f t="shared" si="3"/>
        <v>1761469.628</v>
      </c>
      <c r="U100" s="103">
        <v>0.02</v>
      </c>
      <c r="V100" s="111">
        <f t="shared" si="4"/>
        <v>35229.39256</v>
      </c>
      <c r="W100" s="112">
        <v>1.4999999999999999E-2</v>
      </c>
      <c r="X100" s="113">
        <f t="shared" si="5"/>
        <v>26422.044419999998</v>
      </c>
      <c r="Y100" s="96" t="s">
        <v>1078</v>
      </c>
      <c r="Z100" s="96" t="s">
        <v>1222</v>
      </c>
    </row>
    <row r="101" spans="1:26" ht="18.75" customHeight="1" x14ac:dyDescent="0.25">
      <c r="A101" s="96">
        <v>99</v>
      </c>
      <c r="B101" s="96" t="s">
        <v>26</v>
      </c>
      <c r="C101" s="96" t="s">
        <v>2489</v>
      </c>
      <c r="D101" s="97">
        <v>42782</v>
      </c>
      <c r="E101" s="98" t="s">
        <v>2490</v>
      </c>
      <c r="F101" s="97">
        <v>42776</v>
      </c>
      <c r="G101" s="68"/>
      <c r="H101" s="99" t="s">
        <v>84</v>
      </c>
      <c r="I101" s="68"/>
      <c r="J101" s="75"/>
      <c r="K101" s="96" t="s">
        <v>31</v>
      </c>
      <c r="L101" s="68"/>
      <c r="M101" s="99" t="s">
        <v>2442</v>
      </c>
      <c r="N101" s="100">
        <v>19.5</v>
      </c>
      <c r="O101" s="109" t="s">
        <v>34</v>
      </c>
      <c r="P101" s="96" t="s">
        <v>54</v>
      </c>
      <c r="Q101" s="96" t="s">
        <v>45</v>
      </c>
      <c r="R101" s="101">
        <v>26408.84</v>
      </c>
      <c r="S101" s="110">
        <v>66.7</v>
      </c>
      <c r="T101" s="101">
        <f t="shared" si="3"/>
        <v>1761469.628</v>
      </c>
      <c r="U101" s="103">
        <v>0.02</v>
      </c>
      <c r="V101" s="111">
        <f t="shared" si="4"/>
        <v>35229.39256</v>
      </c>
      <c r="W101" s="112">
        <v>1.4999999999999999E-2</v>
      </c>
      <c r="X101" s="113">
        <f t="shared" si="5"/>
        <v>26422.044419999998</v>
      </c>
      <c r="Y101" s="96" t="s">
        <v>1078</v>
      </c>
      <c r="Z101" s="96" t="s">
        <v>1222</v>
      </c>
    </row>
    <row r="102" spans="1:26" ht="18.75" customHeight="1" x14ac:dyDescent="0.25">
      <c r="A102" s="96">
        <v>100</v>
      </c>
      <c r="B102" s="96" t="s">
        <v>26</v>
      </c>
      <c r="C102" s="96" t="s">
        <v>2491</v>
      </c>
      <c r="D102" s="97">
        <v>42780</v>
      </c>
      <c r="E102" s="98" t="s">
        <v>2492</v>
      </c>
      <c r="F102" s="97">
        <v>42774</v>
      </c>
      <c r="G102" s="68"/>
      <c r="H102" s="99" t="s">
        <v>668</v>
      </c>
      <c r="I102" s="68"/>
      <c r="J102" s="68"/>
      <c r="K102" s="96" t="s">
        <v>31</v>
      </c>
      <c r="L102" s="68"/>
      <c r="M102" s="99" t="s">
        <v>2493</v>
      </c>
      <c r="N102" s="100">
        <v>18.78</v>
      </c>
      <c r="O102" s="109" t="s">
        <v>34</v>
      </c>
      <c r="P102" s="96" t="s">
        <v>35</v>
      </c>
      <c r="Q102" s="96" t="s">
        <v>36</v>
      </c>
      <c r="R102" s="101">
        <v>2781305.6</v>
      </c>
      <c r="S102" s="110">
        <v>1</v>
      </c>
      <c r="T102" s="101">
        <f t="shared" si="3"/>
        <v>2781305.6</v>
      </c>
      <c r="U102" s="103">
        <v>0.02</v>
      </c>
      <c r="V102" s="111">
        <f t="shared" si="4"/>
        <v>55626.112000000001</v>
      </c>
      <c r="W102" s="112">
        <v>1.4999999999999999E-2</v>
      </c>
      <c r="X102" s="113">
        <f t="shared" si="5"/>
        <v>41719.584000000003</v>
      </c>
      <c r="Y102" s="96" t="s">
        <v>1108</v>
      </c>
      <c r="Z102" s="96" t="s">
        <v>1222</v>
      </c>
    </row>
    <row r="103" spans="1:26" ht="18.75" customHeight="1" x14ac:dyDescent="0.25">
      <c r="A103" s="96">
        <v>101</v>
      </c>
      <c r="B103" s="96" t="s">
        <v>26</v>
      </c>
      <c r="C103" s="96" t="s">
        <v>2491</v>
      </c>
      <c r="D103" s="97">
        <v>42780</v>
      </c>
      <c r="E103" s="98" t="s">
        <v>2492</v>
      </c>
      <c r="F103" s="97">
        <v>42774</v>
      </c>
      <c r="G103" s="68"/>
      <c r="H103" s="99" t="s">
        <v>668</v>
      </c>
      <c r="I103" s="68"/>
      <c r="J103" s="68"/>
      <c r="K103" s="96" t="s">
        <v>31</v>
      </c>
      <c r="L103" s="68"/>
      <c r="M103" s="99" t="s">
        <v>2493</v>
      </c>
      <c r="N103" s="100">
        <v>18.829999999999998</v>
      </c>
      <c r="O103" s="109" t="s">
        <v>34</v>
      </c>
      <c r="P103" s="96" t="s">
        <v>35</v>
      </c>
      <c r="Q103" s="96" t="s">
        <v>36</v>
      </c>
      <c r="R103" s="101">
        <v>2788781.6</v>
      </c>
      <c r="S103" s="110">
        <v>1</v>
      </c>
      <c r="T103" s="101">
        <f t="shared" si="3"/>
        <v>2788781.6</v>
      </c>
      <c r="U103" s="103">
        <v>0.02</v>
      </c>
      <c r="V103" s="111">
        <f t="shared" si="4"/>
        <v>55775.632000000005</v>
      </c>
      <c r="W103" s="112">
        <v>1.4999999999999999E-2</v>
      </c>
      <c r="X103" s="113">
        <f t="shared" si="5"/>
        <v>41831.724000000002</v>
      </c>
      <c r="Y103" s="96" t="s">
        <v>1108</v>
      </c>
      <c r="Z103" s="96" t="s">
        <v>1222</v>
      </c>
    </row>
    <row r="104" spans="1:26" ht="18.75" customHeight="1" x14ac:dyDescent="0.25">
      <c r="A104" s="96">
        <v>102</v>
      </c>
      <c r="B104" s="96" t="s">
        <v>26</v>
      </c>
      <c r="C104" s="96" t="s">
        <v>2491</v>
      </c>
      <c r="D104" s="97">
        <v>42780</v>
      </c>
      <c r="E104" s="98" t="s">
        <v>2492</v>
      </c>
      <c r="F104" s="97">
        <v>42774</v>
      </c>
      <c r="G104" s="68"/>
      <c r="H104" s="99" t="s">
        <v>668</v>
      </c>
      <c r="I104" s="68"/>
      <c r="J104" s="68"/>
      <c r="K104" s="96" t="s">
        <v>31</v>
      </c>
      <c r="L104" s="68"/>
      <c r="M104" s="99" t="s">
        <v>2493</v>
      </c>
      <c r="N104" s="100">
        <v>18.77</v>
      </c>
      <c r="O104" s="109" t="s">
        <v>34</v>
      </c>
      <c r="P104" s="96" t="s">
        <v>35</v>
      </c>
      <c r="Q104" s="96" t="s">
        <v>36</v>
      </c>
      <c r="R104" s="101">
        <v>2779810.4</v>
      </c>
      <c r="S104" s="110">
        <v>1</v>
      </c>
      <c r="T104" s="101">
        <f t="shared" si="3"/>
        <v>2779810.4</v>
      </c>
      <c r="U104" s="103">
        <v>0.02</v>
      </c>
      <c r="V104" s="111">
        <f t="shared" si="4"/>
        <v>55596.207999999999</v>
      </c>
      <c r="W104" s="112">
        <v>1.4999999999999999E-2</v>
      </c>
      <c r="X104" s="113">
        <f t="shared" si="5"/>
        <v>41697.155999999995</v>
      </c>
      <c r="Y104" s="96" t="s">
        <v>1108</v>
      </c>
      <c r="Z104" s="96" t="s">
        <v>1222</v>
      </c>
    </row>
    <row r="105" spans="1:26" ht="18.75" customHeight="1" x14ac:dyDescent="0.25">
      <c r="A105" s="96">
        <v>103</v>
      </c>
      <c r="B105" s="96" t="s">
        <v>26</v>
      </c>
      <c r="C105" s="96" t="s">
        <v>2491</v>
      </c>
      <c r="D105" s="97">
        <v>42780</v>
      </c>
      <c r="E105" s="98" t="s">
        <v>2492</v>
      </c>
      <c r="F105" s="97">
        <v>42774</v>
      </c>
      <c r="G105" s="68"/>
      <c r="H105" s="99" t="s">
        <v>668</v>
      </c>
      <c r="I105" s="68"/>
      <c r="J105" s="68"/>
      <c r="K105" s="96" t="s">
        <v>31</v>
      </c>
      <c r="L105" s="68"/>
      <c r="M105" s="99" t="s">
        <v>2493</v>
      </c>
      <c r="N105" s="100">
        <v>18.850000000000001</v>
      </c>
      <c r="O105" s="109" t="s">
        <v>34</v>
      </c>
      <c r="P105" s="96" t="s">
        <v>35</v>
      </c>
      <c r="Q105" s="96" t="s">
        <v>36</v>
      </c>
      <c r="R105" s="101">
        <v>2791772</v>
      </c>
      <c r="S105" s="110">
        <v>1</v>
      </c>
      <c r="T105" s="101">
        <f t="shared" si="3"/>
        <v>2791772</v>
      </c>
      <c r="U105" s="103">
        <v>0.02</v>
      </c>
      <c r="V105" s="111">
        <f t="shared" si="4"/>
        <v>55835.44</v>
      </c>
      <c r="W105" s="112">
        <v>1.4999999999999999E-2</v>
      </c>
      <c r="X105" s="113">
        <f t="shared" si="5"/>
        <v>41876.58</v>
      </c>
      <c r="Y105" s="96" t="s">
        <v>1108</v>
      </c>
      <c r="Z105" s="96" t="s">
        <v>1222</v>
      </c>
    </row>
    <row r="106" spans="1:26" ht="18.75" customHeight="1" x14ac:dyDescent="0.25">
      <c r="A106" s="96">
        <v>104</v>
      </c>
      <c r="B106" s="96" t="s">
        <v>26</v>
      </c>
      <c r="C106" s="96" t="s">
        <v>2491</v>
      </c>
      <c r="D106" s="97">
        <v>42780</v>
      </c>
      <c r="E106" s="98" t="s">
        <v>2492</v>
      </c>
      <c r="F106" s="97">
        <v>42774</v>
      </c>
      <c r="G106" s="68"/>
      <c r="H106" s="99" t="s">
        <v>668</v>
      </c>
      <c r="I106" s="68"/>
      <c r="J106" s="68"/>
      <c r="K106" s="96" t="s">
        <v>31</v>
      </c>
      <c r="L106" s="68"/>
      <c r="M106" s="99" t="s">
        <v>2493</v>
      </c>
      <c r="N106" s="100">
        <v>19.02</v>
      </c>
      <c r="O106" s="109" t="s">
        <v>34</v>
      </c>
      <c r="P106" s="96" t="s">
        <v>35</v>
      </c>
      <c r="Q106" s="96" t="s">
        <v>36</v>
      </c>
      <c r="R106" s="101">
        <v>2817190.4</v>
      </c>
      <c r="S106" s="110">
        <v>1</v>
      </c>
      <c r="T106" s="101">
        <f t="shared" si="3"/>
        <v>2817190.4</v>
      </c>
      <c r="U106" s="103">
        <v>0.02</v>
      </c>
      <c r="V106" s="111">
        <f t="shared" si="4"/>
        <v>56343.807999999997</v>
      </c>
      <c r="W106" s="112">
        <v>1.4999999999999999E-2</v>
      </c>
      <c r="X106" s="113">
        <f t="shared" si="5"/>
        <v>42257.856</v>
      </c>
      <c r="Y106" s="96" t="s">
        <v>1108</v>
      </c>
      <c r="Z106" s="96" t="s">
        <v>1222</v>
      </c>
    </row>
    <row r="107" spans="1:26" ht="18.75" customHeight="1" x14ac:dyDescent="0.25">
      <c r="A107" s="96">
        <v>105</v>
      </c>
      <c r="B107" s="96" t="s">
        <v>26</v>
      </c>
      <c r="C107" s="96" t="s">
        <v>2491</v>
      </c>
      <c r="D107" s="97">
        <v>42780</v>
      </c>
      <c r="E107" s="98" t="s">
        <v>2492</v>
      </c>
      <c r="F107" s="97">
        <v>42774</v>
      </c>
      <c r="G107" s="68"/>
      <c r="H107" s="99" t="s">
        <v>668</v>
      </c>
      <c r="I107" s="68"/>
      <c r="J107" s="74"/>
      <c r="K107" s="96" t="s">
        <v>31</v>
      </c>
      <c r="L107" s="68"/>
      <c r="M107" s="99" t="s">
        <v>2493</v>
      </c>
      <c r="N107" s="100">
        <v>18.89</v>
      </c>
      <c r="O107" s="109" t="s">
        <v>34</v>
      </c>
      <c r="P107" s="96" t="s">
        <v>35</v>
      </c>
      <c r="Q107" s="96" t="s">
        <v>36</v>
      </c>
      <c r="R107" s="101">
        <v>2797752.8</v>
      </c>
      <c r="S107" s="110">
        <v>1</v>
      </c>
      <c r="T107" s="101">
        <f t="shared" si="3"/>
        <v>2797752.8</v>
      </c>
      <c r="U107" s="103">
        <v>0.02</v>
      </c>
      <c r="V107" s="111">
        <f t="shared" si="4"/>
        <v>55955.055999999997</v>
      </c>
      <c r="W107" s="112">
        <v>1.4999999999999999E-2</v>
      </c>
      <c r="X107" s="113">
        <f t="shared" si="5"/>
        <v>41966.291999999994</v>
      </c>
      <c r="Y107" s="96" t="s">
        <v>1108</v>
      </c>
      <c r="Z107" s="96" t="s">
        <v>1222</v>
      </c>
    </row>
    <row r="108" spans="1:26" ht="18.75" customHeight="1" x14ac:dyDescent="0.25">
      <c r="A108" s="96">
        <v>106</v>
      </c>
      <c r="B108" s="96" t="s">
        <v>26</v>
      </c>
      <c r="C108" s="96" t="s">
        <v>2491</v>
      </c>
      <c r="D108" s="97">
        <v>42780</v>
      </c>
      <c r="E108" s="98" t="s">
        <v>2492</v>
      </c>
      <c r="F108" s="97">
        <v>42774</v>
      </c>
      <c r="G108" s="68"/>
      <c r="H108" s="99" t="s">
        <v>668</v>
      </c>
      <c r="I108" s="68"/>
      <c r="J108" s="74"/>
      <c r="K108" s="96" t="s">
        <v>31</v>
      </c>
      <c r="L108" s="68"/>
      <c r="M108" s="99" t="s">
        <v>2493</v>
      </c>
      <c r="N108" s="100">
        <v>18.829999999999998</v>
      </c>
      <c r="O108" s="109" t="s">
        <v>34</v>
      </c>
      <c r="P108" s="96" t="s">
        <v>35</v>
      </c>
      <c r="Q108" s="96" t="s">
        <v>36</v>
      </c>
      <c r="R108" s="101">
        <v>2788781.6</v>
      </c>
      <c r="S108" s="110">
        <v>1</v>
      </c>
      <c r="T108" s="101">
        <f t="shared" si="3"/>
        <v>2788781.6</v>
      </c>
      <c r="U108" s="103">
        <v>0.02</v>
      </c>
      <c r="V108" s="111">
        <f t="shared" si="4"/>
        <v>55775.632000000005</v>
      </c>
      <c r="W108" s="112">
        <v>1.4999999999999999E-2</v>
      </c>
      <c r="X108" s="113">
        <f t="shared" si="5"/>
        <v>41831.724000000002</v>
      </c>
      <c r="Y108" s="96" t="s">
        <v>1108</v>
      </c>
      <c r="Z108" s="96" t="s">
        <v>1222</v>
      </c>
    </row>
    <row r="109" spans="1:26" ht="18.75" customHeight="1" x14ac:dyDescent="0.25">
      <c r="A109" s="96">
        <v>107</v>
      </c>
      <c r="B109" s="96" t="s">
        <v>26</v>
      </c>
      <c r="C109" s="96" t="s">
        <v>2494</v>
      </c>
      <c r="D109" s="97">
        <v>42780</v>
      </c>
      <c r="E109" s="98" t="s">
        <v>2495</v>
      </c>
      <c r="F109" s="97">
        <v>42775</v>
      </c>
      <c r="G109" s="68"/>
      <c r="H109" s="99" t="s">
        <v>668</v>
      </c>
      <c r="I109" s="75"/>
      <c r="J109" s="75"/>
      <c r="K109" s="96" t="s">
        <v>31</v>
      </c>
      <c r="L109" s="68"/>
      <c r="M109" s="99" t="s">
        <v>2493</v>
      </c>
      <c r="N109" s="100">
        <v>18.87</v>
      </c>
      <c r="O109" s="109" t="s">
        <v>34</v>
      </c>
      <c r="P109" s="96" t="s">
        <v>35</v>
      </c>
      <c r="Q109" s="96" t="s">
        <v>36</v>
      </c>
      <c r="R109" s="101">
        <v>2794762.4</v>
      </c>
      <c r="S109" s="110">
        <v>1</v>
      </c>
      <c r="T109" s="101">
        <f t="shared" si="3"/>
        <v>2794762.4</v>
      </c>
      <c r="U109" s="103">
        <v>0.02</v>
      </c>
      <c r="V109" s="111">
        <f t="shared" si="4"/>
        <v>55895.248</v>
      </c>
      <c r="W109" s="112">
        <v>1.4999999999999999E-2</v>
      </c>
      <c r="X109" s="113">
        <f t="shared" si="5"/>
        <v>41921.435999999994</v>
      </c>
      <c r="Y109" s="96" t="s">
        <v>1108</v>
      </c>
      <c r="Z109" s="96" t="s">
        <v>1222</v>
      </c>
    </row>
    <row r="110" spans="1:26" ht="18.75" customHeight="1" x14ac:dyDescent="0.25">
      <c r="A110" s="96">
        <v>108</v>
      </c>
      <c r="B110" s="96" t="s">
        <v>26</v>
      </c>
      <c r="C110" s="96" t="s">
        <v>2494</v>
      </c>
      <c r="D110" s="97">
        <v>42780</v>
      </c>
      <c r="E110" s="98" t="s">
        <v>2495</v>
      </c>
      <c r="F110" s="97">
        <v>42775</v>
      </c>
      <c r="G110" s="68"/>
      <c r="H110" s="99" t="s">
        <v>668</v>
      </c>
      <c r="I110" s="68"/>
      <c r="J110" s="68"/>
      <c r="K110" s="96" t="s">
        <v>31</v>
      </c>
      <c r="L110" s="68"/>
      <c r="M110" s="99" t="s">
        <v>2493</v>
      </c>
      <c r="N110" s="100">
        <v>18.73</v>
      </c>
      <c r="O110" s="109" t="s">
        <v>34</v>
      </c>
      <c r="P110" s="96" t="s">
        <v>35</v>
      </c>
      <c r="Q110" s="96" t="s">
        <v>36</v>
      </c>
      <c r="R110" s="101">
        <v>2773829.6</v>
      </c>
      <c r="S110" s="110">
        <v>1</v>
      </c>
      <c r="T110" s="101">
        <f t="shared" si="3"/>
        <v>2773829.6</v>
      </c>
      <c r="U110" s="103">
        <v>0.02</v>
      </c>
      <c r="V110" s="111">
        <f t="shared" si="4"/>
        <v>55476.592000000004</v>
      </c>
      <c r="W110" s="112">
        <v>1.4999999999999999E-2</v>
      </c>
      <c r="X110" s="113">
        <f t="shared" si="5"/>
        <v>41607.444000000003</v>
      </c>
      <c r="Y110" s="96" t="s">
        <v>1108</v>
      </c>
      <c r="Z110" s="96" t="s">
        <v>1222</v>
      </c>
    </row>
    <row r="111" spans="1:26" ht="18.75" customHeight="1" x14ac:dyDescent="0.25">
      <c r="A111" s="96">
        <v>109</v>
      </c>
      <c r="B111" s="96" t="s">
        <v>26</v>
      </c>
      <c r="C111" s="96" t="s">
        <v>2494</v>
      </c>
      <c r="D111" s="97">
        <v>42780</v>
      </c>
      <c r="E111" s="98" t="s">
        <v>2495</v>
      </c>
      <c r="F111" s="97">
        <v>42775</v>
      </c>
      <c r="G111" s="68"/>
      <c r="H111" s="99" t="s">
        <v>668</v>
      </c>
      <c r="I111" s="68"/>
      <c r="J111" s="68"/>
      <c r="K111" s="96" t="s">
        <v>31</v>
      </c>
      <c r="L111" s="68"/>
      <c r="M111" s="99" t="s">
        <v>2493</v>
      </c>
      <c r="N111" s="100">
        <v>18.93</v>
      </c>
      <c r="O111" s="109" t="s">
        <v>34</v>
      </c>
      <c r="P111" s="96" t="s">
        <v>35</v>
      </c>
      <c r="Q111" s="96" t="s">
        <v>36</v>
      </c>
      <c r="R111" s="101">
        <v>2803733.6</v>
      </c>
      <c r="S111" s="110">
        <v>1</v>
      </c>
      <c r="T111" s="101">
        <f t="shared" si="3"/>
        <v>2803733.6</v>
      </c>
      <c r="U111" s="103">
        <v>0.02</v>
      </c>
      <c r="V111" s="111">
        <f t="shared" si="4"/>
        <v>56074.672000000006</v>
      </c>
      <c r="W111" s="112">
        <v>1.4999999999999999E-2</v>
      </c>
      <c r="X111" s="113">
        <f t="shared" si="5"/>
        <v>42056.004000000001</v>
      </c>
      <c r="Y111" s="96" t="s">
        <v>1108</v>
      </c>
      <c r="Z111" s="96" t="s">
        <v>1222</v>
      </c>
    </row>
    <row r="112" spans="1:26" ht="18.75" customHeight="1" x14ac:dyDescent="0.25">
      <c r="A112" s="96">
        <v>110</v>
      </c>
      <c r="B112" s="96" t="s">
        <v>26</v>
      </c>
      <c r="C112" s="96" t="s">
        <v>2494</v>
      </c>
      <c r="D112" s="97">
        <v>42780</v>
      </c>
      <c r="E112" s="98" t="s">
        <v>2495</v>
      </c>
      <c r="F112" s="97">
        <v>42775</v>
      </c>
      <c r="G112" s="68"/>
      <c r="H112" s="99" t="s">
        <v>668</v>
      </c>
      <c r="I112" s="68"/>
      <c r="J112" s="68"/>
      <c r="K112" s="96" t="s">
        <v>31</v>
      </c>
      <c r="L112" s="68"/>
      <c r="M112" s="99" t="s">
        <v>2493</v>
      </c>
      <c r="N112" s="100">
        <v>18.97</v>
      </c>
      <c r="O112" s="109" t="s">
        <v>34</v>
      </c>
      <c r="P112" s="96" t="s">
        <v>35</v>
      </c>
      <c r="Q112" s="96" t="s">
        <v>36</v>
      </c>
      <c r="R112" s="101">
        <v>2809714.4</v>
      </c>
      <c r="S112" s="110">
        <v>1</v>
      </c>
      <c r="T112" s="101">
        <f t="shared" si="3"/>
        <v>2809714.4</v>
      </c>
      <c r="U112" s="103">
        <v>0.02</v>
      </c>
      <c r="V112" s="111">
        <f t="shared" si="4"/>
        <v>56194.288</v>
      </c>
      <c r="W112" s="112">
        <v>1.4999999999999999E-2</v>
      </c>
      <c r="X112" s="113">
        <f t="shared" si="5"/>
        <v>42145.716</v>
      </c>
      <c r="Y112" s="96" t="s">
        <v>1108</v>
      </c>
      <c r="Z112" s="96" t="s">
        <v>1222</v>
      </c>
    </row>
    <row r="113" spans="1:26" ht="18.75" customHeight="1" x14ac:dyDescent="0.25">
      <c r="A113" s="96">
        <v>111</v>
      </c>
      <c r="B113" s="96" t="s">
        <v>26</v>
      </c>
      <c r="C113" s="96" t="s">
        <v>2496</v>
      </c>
      <c r="D113" s="97">
        <v>42787</v>
      </c>
      <c r="E113" s="98" t="s">
        <v>2497</v>
      </c>
      <c r="F113" s="97">
        <v>42777</v>
      </c>
      <c r="G113" s="68"/>
      <c r="H113" s="99" t="s">
        <v>668</v>
      </c>
      <c r="I113" s="68"/>
      <c r="J113" s="68"/>
      <c r="K113" s="96" t="s">
        <v>31</v>
      </c>
      <c r="L113" s="68"/>
      <c r="M113" s="99" t="s">
        <v>2493</v>
      </c>
      <c r="N113" s="100">
        <v>18.940000000000001</v>
      </c>
      <c r="O113" s="109" t="s">
        <v>34</v>
      </c>
      <c r="P113" s="96" t="s">
        <v>35</v>
      </c>
      <c r="Q113" s="96" t="s">
        <v>36</v>
      </c>
      <c r="R113" s="101">
        <v>2806896.3</v>
      </c>
      <c r="S113" s="110">
        <v>1</v>
      </c>
      <c r="T113" s="101">
        <f t="shared" si="3"/>
        <v>2806896.3</v>
      </c>
      <c r="U113" s="103">
        <v>0.02</v>
      </c>
      <c r="V113" s="111">
        <f t="shared" si="4"/>
        <v>56137.925999999999</v>
      </c>
      <c r="W113" s="112">
        <v>1.4999999999999999E-2</v>
      </c>
      <c r="X113" s="113">
        <f t="shared" si="5"/>
        <v>42103.444499999998</v>
      </c>
      <c r="Y113" s="96" t="s">
        <v>1108</v>
      </c>
      <c r="Z113" s="96" t="s">
        <v>1222</v>
      </c>
    </row>
    <row r="114" spans="1:26" ht="18.75" customHeight="1" x14ac:dyDescent="0.25">
      <c r="A114" s="96">
        <v>112</v>
      </c>
      <c r="B114" s="96" t="s">
        <v>26</v>
      </c>
      <c r="C114" s="96" t="s">
        <v>2496</v>
      </c>
      <c r="D114" s="97">
        <v>42787</v>
      </c>
      <c r="E114" s="98" t="s">
        <v>2497</v>
      </c>
      <c r="F114" s="97">
        <v>42777</v>
      </c>
      <c r="G114" s="68"/>
      <c r="H114" s="99" t="s">
        <v>668</v>
      </c>
      <c r="I114" s="68"/>
      <c r="J114" s="68"/>
      <c r="K114" s="96" t="s">
        <v>31</v>
      </c>
      <c r="L114" s="68"/>
      <c r="M114" s="99" t="s">
        <v>2493</v>
      </c>
      <c r="N114" s="100">
        <v>19.02</v>
      </c>
      <c r="O114" s="109" t="s">
        <v>34</v>
      </c>
      <c r="P114" s="96" t="s">
        <v>35</v>
      </c>
      <c r="Q114" s="96" t="s">
        <v>36</v>
      </c>
      <c r="R114" s="101">
        <v>2818857.9</v>
      </c>
      <c r="S114" s="110">
        <v>1</v>
      </c>
      <c r="T114" s="101">
        <f t="shared" si="3"/>
        <v>2818857.9</v>
      </c>
      <c r="U114" s="103">
        <v>0.02</v>
      </c>
      <c r="V114" s="111">
        <f t="shared" si="4"/>
        <v>56377.157999999996</v>
      </c>
      <c r="W114" s="112">
        <v>1.4999999999999999E-2</v>
      </c>
      <c r="X114" s="113">
        <f t="shared" si="5"/>
        <v>42282.868499999997</v>
      </c>
      <c r="Y114" s="96" t="s">
        <v>1108</v>
      </c>
      <c r="Z114" s="96" t="s">
        <v>1222</v>
      </c>
    </row>
    <row r="115" spans="1:26" ht="18.75" customHeight="1" x14ac:dyDescent="0.25">
      <c r="A115" s="96">
        <v>113</v>
      </c>
      <c r="B115" s="96" t="s">
        <v>26</v>
      </c>
      <c r="C115" s="96" t="s">
        <v>2496</v>
      </c>
      <c r="D115" s="97">
        <v>42787</v>
      </c>
      <c r="E115" s="98" t="s">
        <v>2498</v>
      </c>
      <c r="F115" s="97">
        <v>42777</v>
      </c>
      <c r="G115" s="68"/>
      <c r="H115" s="99" t="s">
        <v>668</v>
      </c>
      <c r="I115" s="68"/>
      <c r="J115" s="75"/>
      <c r="K115" s="96" t="s">
        <v>31</v>
      </c>
      <c r="L115" s="68"/>
      <c r="M115" s="99" t="s">
        <v>2493</v>
      </c>
      <c r="N115" s="100">
        <v>18.579999999999998</v>
      </c>
      <c r="O115" s="109" t="s">
        <v>34</v>
      </c>
      <c r="P115" s="96" t="s">
        <v>35</v>
      </c>
      <c r="Q115" s="96" t="s">
        <v>36</v>
      </c>
      <c r="R115" s="101">
        <v>2753069.1</v>
      </c>
      <c r="S115" s="110">
        <v>1</v>
      </c>
      <c r="T115" s="101">
        <f t="shared" si="3"/>
        <v>2753069.1</v>
      </c>
      <c r="U115" s="103">
        <v>0.02</v>
      </c>
      <c r="V115" s="111">
        <f t="shared" si="4"/>
        <v>55061.382000000005</v>
      </c>
      <c r="W115" s="112">
        <v>1.4999999999999999E-2</v>
      </c>
      <c r="X115" s="113">
        <f t="shared" si="5"/>
        <v>41296.036500000002</v>
      </c>
      <c r="Y115" s="96" t="s">
        <v>1108</v>
      </c>
      <c r="Z115" s="96" t="s">
        <v>1222</v>
      </c>
    </row>
    <row r="116" spans="1:26" ht="18.75" customHeight="1" x14ac:dyDescent="0.25">
      <c r="A116" s="96">
        <v>114</v>
      </c>
      <c r="B116" s="96" t="s">
        <v>26</v>
      </c>
      <c r="C116" s="96" t="s">
        <v>2496</v>
      </c>
      <c r="D116" s="97">
        <v>42787</v>
      </c>
      <c r="E116" s="98" t="s">
        <v>2498</v>
      </c>
      <c r="F116" s="97">
        <v>42777</v>
      </c>
      <c r="G116" s="68"/>
      <c r="H116" s="99" t="s">
        <v>668</v>
      </c>
      <c r="I116" s="68"/>
      <c r="J116" s="75"/>
      <c r="K116" s="96" t="s">
        <v>31</v>
      </c>
      <c r="L116" s="68"/>
      <c r="M116" s="99" t="s">
        <v>2493</v>
      </c>
      <c r="N116" s="100">
        <v>18.54</v>
      </c>
      <c r="O116" s="109" t="s">
        <v>34</v>
      </c>
      <c r="P116" s="96" t="s">
        <v>35</v>
      </c>
      <c r="Q116" s="96" t="s">
        <v>36</v>
      </c>
      <c r="R116" s="101">
        <v>2747088.3</v>
      </c>
      <c r="S116" s="110">
        <v>1</v>
      </c>
      <c r="T116" s="101">
        <f t="shared" si="3"/>
        <v>2747088.3</v>
      </c>
      <c r="U116" s="103">
        <v>0.02</v>
      </c>
      <c r="V116" s="111">
        <f t="shared" si="4"/>
        <v>54941.765999999996</v>
      </c>
      <c r="W116" s="112">
        <v>1.4999999999999999E-2</v>
      </c>
      <c r="X116" s="113">
        <f t="shared" si="5"/>
        <v>41206.324499999995</v>
      </c>
      <c r="Y116" s="96" t="s">
        <v>1108</v>
      </c>
      <c r="Z116" s="96" t="s">
        <v>1222</v>
      </c>
    </row>
    <row r="117" spans="1:26" ht="18.75" customHeight="1" x14ac:dyDescent="0.25">
      <c r="A117" s="96">
        <v>115</v>
      </c>
      <c r="B117" s="96" t="s">
        <v>26</v>
      </c>
      <c r="C117" s="96" t="s">
        <v>2496</v>
      </c>
      <c r="D117" s="97">
        <v>42787</v>
      </c>
      <c r="E117" s="98" t="s">
        <v>2498</v>
      </c>
      <c r="F117" s="97">
        <v>42777</v>
      </c>
      <c r="G117" s="68"/>
      <c r="H117" s="99" t="s">
        <v>668</v>
      </c>
      <c r="I117" s="68"/>
      <c r="J117" s="75"/>
      <c r="K117" s="96" t="s">
        <v>31</v>
      </c>
      <c r="L117" s="68"/>
      <c r="M117" s="99" t="s">
        <v>2493</v>
      </c>
      <c r="N117" s="100">
        <v>18.940000000000001</v>
      </c>
      <c r="O117" s="109" t="s">
        <v>34</v>
      </c>
      <c r="P117" s="96" t="s">
        <v>35</v>
      </c>
      <c r="Q117" s="96" t="s">
        <v>36</v>
      </c>
      <c r="R117" s="101">
        <v>2806896.3</v>
      </c>
      <c r="S117" s="110">
        <v>1</v>
      </c>
      <c r="T117" s="101">
        <f t="shared" si="3"/>
        <v>2806896.3</v>
      </c>
      <c r="U117" s="103">
        <v>0.02</v>
      </c>
      <c r="V117" s="111">
        <f t="shared" si="4"/>
        <v>56137.925999999999</v>
      </c>
      <c r="W117" s="112">
        <v>1.4999999999999999E-2</v>
      </c>
      <c r="X117" s="113">
        <f t="shared" si="5"/>
        <v>42103.444499999998</v>
      </c>
      <c r="Y117" s="96" t="s">
        <v>1108</v>
      </c>
      <c r="Z117" s="96" t="s">
        <v>1222</v>
      </c>
    </row>
    <row r="118" spans="1:26" ht="18.75" customHeight="1" x14ac:dyDescent="0.25">
      <c r="A118" s="96">
        <v>116</v>
      </c>
      <c r="B118" s="96" t="s">
        <v>26</v>
      </c>
      <c r="C118" s="96" t="s">
        <v>2496</v>
      </c>
      <c r="D118" s="97">
        <v>42787</v>
      </c>
      <c r="E118" s="98" t="s">
        <v>2499</v>
      </c>
      <c r="F118" s="97">
        <v>42779</v>
      </c>
      <c r="G118" s="68"/>
      <c r="H118" s="99" t="s">
        <v>668</v>
      </c>
      <c r="I118" s="68"/>
      <c r="J118" s="75"/>
      <c r="K118" s="96" t="s">
        <v>31</v>
      </c>
      <c r="L118" s="68"/>
      <c r="M118" s="99" t="s">
        <v>2493</v>
      </c>
      <c r="N118" s="100">
        <v>18.72</v>
      </c>
      <c r="O118" s="109" t="s">
        <v>34</v>
      </c>
      <c r="P118" s="96" t="s">
        <v>35</v>
      </c>
      <c r="Q118" s="96" t="s">
        <v>36</v>
      </c>
      <c r="R118" s="101">
        <v>2774001.9</v>
      </c>
      <c r="S118" s="110">
        <v>1</v>
      </c>
      <c r="T118" s="101">
        <f t="shared" si="3"/>
        <v>2774001.9</v>
      </c>
      <c r="U118" s="103">
        <v>0.02</v>
      </c>
      <c r="V118" s="111">
        <f t="shared" si="4"/>
        <v>55480.038</v>
      </c>
      <c r="W118" s="112">
        <v>1.4999999999999999E-2</v>
      </c>
      <c r="X118" s="113">
        <f t="shared" si="5"/>
        <v>41610.0285</v>
      </c>
      <c r="Y118" s="96" t="s">
        <v>1108</v>
      </c>
      <c r="Z118" s="96" t="s">
        <v>1222</v>
      </c>
    </row>
    <row r="119" spans="1:26" ht="18.75" customHeight="1" x14ac:dyDescent="0.25">
      <c r="A119" s="96">
        <v>117</v>
      </c>
      <c r="B119" s="96" t="s">
        <v>26</v>
      </c>
      <c r="C119" s="96" t="s">
        <v>2496</v>
      </c>
      <c r="D119" s="97">
        <v>42787</v>
      </c>
      <c r="E119" s="98" t="s">
        <v>2499</v>
      </c>
      <c r="F119" s="97">
        <v>42779</v>
      </c>
      <c r="G119" s="68"/>
      <c r="H119" s="99" t="s">
        <v>668</v>
      </c>
      <c r="I119" s="74"/>
      <c r="J119" s="75"/>
      <c r="K119" s="96" t="s">
        <v>31</v>
      </c>
      <c r="L119" s="68"/>
      <c r="M119" s="99" t="s">
        <v>2493</v>
      </c>
      <c r="N119" s="100">
        <v>19.100000000000001</v>
      </c>
      <c r="O119" s="109" t="s">
        <v>34</v>
      </c>
      <c r="P119" s="96" t="s">
        <v>35</v>
      </c>
      <c r="Q119" s="96" t="s">
        <v>36</v>
      </c>
      <c r="R119" s="101">
        <v>2830819.5</v>
      </c>
      <c r="S119" s="110">
        <v>1</v>
      </c>
      <c r="T119" s="101">
        <f t="shared" si="3"/>
        <v>2830819.5</v>
      </c>
      <c r="U119" s="103">
        <v>0.02</v>
      </c>
      <c r="V119" s="111">
        <f t="shared" si="4"/>
        <v>56616.39</v>
      </c>
      <c r="W119" s="112">
        <v>1.4999999999999999E-2</v>
      </c>
      <c r="X119" s="113">
        <f t="shared" si="5"/>
        <v>42462.292499999996</v>
      </c>
      <c r="Y119" s="96" t="s">
        <v>1108</v>
      </c>
      <c r="Z119" s="96" t="s">
        <v>1222</v>
      </c>
    </row>
    <row r="120" spans="1:26" ht="18.75" customHeight="1" x14ac:dyDescent="0.25">
      <c r="A120" s="96">
        <v>118</v>
      </c>
      <c r="B120" s="96" t="s">
        <v>26</v>
      </c>
      <c r="C120" s="96" t="s">
        <v>2496</v>
      </c>
      <c r="D120" s="97">
        <v>42787</v>
      </c>
      <c r="E120" s="98" t="s">
        <v>2499</v>
      </c>
      <c r="F120" s="97">
        <v>42779</v>
      </c>
      <c r="G120" s="68"/>
      <c r="H120" s="99" t="s">
        <v>668</v>
      </c>
      <c r="I120" s="68"/>
      <c r="J120" s="75"/>
      <c r="K120" s="96" t="s">
        <v>31</v>
      </c>
      <c r="L120" s="68"/>
      <c r="M120" s="99" t="s">
        <v>2493</v>
      </c>
      <c r="N120" s="100">
        <v>18.47</v>
      </c>
      <c r="O120" s="109" t="s">
        <v>34</v>
      </c>
      <c r="P120" s="96" t="s">
        <v>35</v>
      </c>
      <c r="Q120" s="96" t="s">
        <v>36</v>
      </c>
      <c r="R120" s="101">
        <v>2736621.9</v>
      </c>
      <c r="S120" s="110">
        <v>1</v>
      </c>
      <c r="T120" s="101">
        <f t="shared" si="3"/>
        <v>2736621.9</v>
      </c>
      <c r="U120" s="103">
        <v>0.02</v>
      </c>
      <c r="V120" s="111">
        <f t="shared" si="4"/>
        <v>54732.438000000002</v>
      </c>
      <c r="W120" s="112">
        <v>1.4999999999999999E-2</v>
      </c>
      <c r="X120" s="113">
        <f t="shared" si="5"/>
        <v>41049.328499999996</v>
      </c>
      <c r="Y120" s="96" t="s">
        <v>1108</v>
      </c>
      <c r="Z120" s="96" t="s">
        <v>1222</v>
      </c>
    </row>
    <row r="121" spans="1:26" ht="18.75" customHeight="1" x14ac:dyDescent="0.25">
      <c r="A121" s="96">
        <v>119</v>
      </c>
      <c r="B121" s="96" t="s">
        <v>26</v>
      </c>
      <c r="C121" s="96" t="s">
        <v>2496</v>
      </c>
      <c r="D121" s="97">
        <v>42787</v>
      </c>
      <c r="E121" s="98" t="s">
        <v>2500</v>
      </c>
      <c r="F121" s="97">
        <v>42779</v>
      </c>
      <c r="G121" s="68"/>
      <c r="H121" s="99" t="s">
        <v>668</v>
      </c>
      <c r="I121" s="68"/>
      <c r="J121" s="75"/>
      <c r="K121" s="96" t="s">
        <v>31</v>
      </c>
      <c r="L121" s="68"/>
      <c r="M121" s="99" t="s">
        <v>2493</v>
      </c>
      <c r="N121" s="100">
        <v>18.84</v>
      </c>
      <c r="O121" s="109" t="s">
        <v>34</v>
      </c>
      <c r="P121" s="96" t="s">
        <v>35</v>
      </c>
      <c r="Q121" s="96" t="s">
        <v>36</v>
      </c>
      <c r="R121" s="101">
        <v>2791944.3</v>
      </c>
      <c r="S121" s="110">
        <v>1</v>
      </c>
      <c r="T121" s="101">
        <f t="shared" si="3"/>
        <v>2791944.3</v>
      </c>
      <c r="U121" s="103">
        <v>0.02</v>
      </c>
      <c r="V121" s="111">
        <f t="shared" si="4"/>
        <v>55838.885999999999</v>
      </c>
      <c r="W121" s="112">
        <v>1.4999999999999999E-2</v>
      </c>
      <c r="X121" s="113">
        <f t="shared" si="5"/>
        <v>41879.164499999999</v>
      </c>
      <c r="Y121" s="96" t="s">
        <v>1108</v>
      </c>
      <c r="Z121" s="96" t="s">
        <v>1222</v>
      </c>
    </row>
    <row r="122" spans="1:26" ht="18.75" customHeight="1" x14ac:dyDescent="0.25">
      <c r="A122" s="96">
        <v>120</v>
      </c>
      <c r="B122" s="96" t="s">
        <v>26</v>
      </c>
      <c r="C122" s="96" t="s">
        <v>2496</v>
      </c>
      <c r="D122" s="97">
        <v>42787</v>
      </c>
      <c r="E122" s="98" t="s">
        <v>2500</v>
      </c>
      <c r="F122" s="97">
        <v>42779</v>
      </c>
      <c r="G122" s="68"/>
      <c r="H122" s="99" t="s">
        <v>668</v>
      </c>
      <c r="I122" s="68"/>
      <c r="J122" s="75"/>
      <c r="K122" s="96" t="s">
        <v>31</v>
      </c>
      <c r="L122" s="68"/>
      <c r="M122" s="99" t="s">
        <v>2493</v>
      </c>
      <c r="N122" s="100">
        <v>18.690000000000001</v>
      </c>
      <c r="O122" s="109" t="s">
        <v>34</v>
      </c>
      <c r="P122" s="96" t="s">
        <v>35</v>
      </c>
      <c r="Q122" s="96" t="s">
        <v>36</v>
      </c>
      <c r="R122" s="101">
        <v>2769516.3</v>
      </c>
      <c r="S122" s="110">
        <v>1</v>
      </c>
      <c r="T122" s="101">
        <f t="shared" si="3"/>
        <v>2769516.3</v>
      </c>
      <c r="U122" s="103">
        <v>0.02</v>
      </c>
      <c r="V122" s="111">
        <f t="shared" si="4"/>
        <v>55390.326000000001</v>
      </c>
      <c r="W122" s="112">
        <v>1.4999999999999999E-2</v>
      </c>
      <c r="X122" s="113">
        <f t="shared" si="5"/>
        <v>41542.744499999993</v>
      </c>
      <c r="Y122" s="96" t="s">
        <v>1108</v>
      </c>
      <c r="Z122" s="96" t="s">
        <v>1222</v>
      </c>
    </row>
    <row r="123" spans="1:26" ht="18.75" customHeight="1" x14ac:dyDescent="0.25">
      <c r="A123" s="96">
        <v>121</v>
      </c>
      <c r="B123" s="96" t="s">
        <v>26</v>
      </c>
      <c r="C123" s="96" t="s">
        <v>2496</v>
      </c>
      <c r="D123" s="97">
        <v>42787</v>
      </c>
      <c r="E123" s="98" t="s">
        <v>2500</v>
      </c>
      <c r="F123" s="97">
        <v>42779</v>
      </c>
      <c r="G123" s="68"/>
      <c r="H123" s="99" t="s">
        <v>668</v>
      </c>
      <c r="I123" s="68"/>
      <c r="J123" s="75"/>
      <c r="K123" s="96" t="s">
        <v>31</v>
      </c>
      <c r="L123" s="68"/>
      <c r="M123" s="99" t="s">
        <v>2493</v>
      </c>
      <c r="N123" s="100">
        <v>19.18</v>
      </c>
      <c r="O123" s="109" t="s">
        <v>34</v>
      </c>
      <c r="P123" s="96" t="s">
        <v>35</v>
      </c>
      <c r="Q123" s="96" t="s">
        <v>36</v>
      </c>
      <c r="R123" s="101">
        <v>2842781.1</v>
      </c>
      <c r="S123" s="110">
        <v>1</v>
      </c>
      <c r="T123" s="101">
        <f t="shared" si="3"/>
        <v>2842781.1</v>
      </c>
      <c r="U123" s="103">
        <v>0.02</v>
      </c>
      <c r="V123" s="111">
        <f t="shared" si="4"/>
        <v>56855.622000000003</v>
      </c>
      <c r="W123" s="112">
        <v>1.4999999999999999E-2</v>
      </c>
      <c r="X123" s="113">
        <f t="shared" si="5"/>
        <v>42641.716500000002</v>
      </c>
      <c r="Y123" s="96" t="s">
        <v>1108</v>
      </c>
      <c r="Z123" s="96" t="s">
        <v>1222</v>
      </c>
    </row>
    <row r="124" spans="1:26" ht="18.75" customHeight="1" x14ac:dyDescent="0.25">
      <c r="A124" s="96">
        <v>122</v>
      </c>
      <c r="B124" s="96" t="s">
        <v>26</v>
      </c>
      <c r="C124" s="96" t="s">
        <v>2501</v>
      </c>
      <c r="D124" s="97">
        <v>42789</v>
      </c>
      <c r="E124" s="98" t="s">
        <v>2502</v>
      </c>
      <c r="F124" s="97">
        <v>42779</v>
      </c>
      <c r="G124" s="68"/>
      <c r="H124" s="99" t="s">
        <v>1124</v>
      </c>
      <c r="I124" s="68"/>
      <c r="J124" s="75"/>
      <c r="K124" s="96" t="s">
        <v>31</v>
      </c>
      <c r="L124" s="68"/>
      <c r="M124" s="99" t="s">
        <v>2416</v>
      </c>
      <c r="N124" s="100">
        <v>14</v>
      </c>
      <c r="O124" s="109" t="s">
        <v>34</v>
      </c>
      <c r="P124" s="96" t="s">
        <v>35</v>
      </c>
      <c r="Q124" s="96" t="s">
        <v>45</v>
      </c>
      <c r="R124" s="101">
        <v>19242.419999999998</v>
      </c>
      <c r="S124" s="110">
        <v>66.7</v>
      </c>
      <c r="T124" s="101">
        <f t="shared" si="3"/>
        <v>1283469.4139999999</v>
      </c>
      <c r="U124" s="103">
        <v>0.02</v>
      </c>
      <c r="V124" s="111">
        <f t="shared" si="4"/>
        <v>25669.388279999999</v>
      </c>
      <c r="W124" s="112">
        <v>1.4999999999999999E-2</v>
      </c>
      <c r="X124" s="113">
        <f t="shared" si="5"/>
        <v>19252.041209999996</v>
      </c>
      <c r="Y124" s="96" t="s">
        <v>1125</v>
      </c>
      <c r="Z124" s="96" t="s">
        <v>1222</v>
      </c>
    </row>
    <row r="125" spans="1:26" ht="18.75" customHeight="1" x14ac:dyDescent="0.25">
      <c r="A125" s="96">
        <v>123</v>
      </c>
      <c r="B125" s="96" t="s">
        <v>26</v>
      </c>
      <c r="C125" s="96" t="s">
        <v>2501</v>
      </c>
      <c r="D125" s="97">
        <v>42789</v>
      </c>
      <c r="E125" s="98" t="s">
        <v>2502</v>
      </c>
      <c r="F125" s="97">
        <v>42779</v>
      </c>
      <c r="G125" s="68"/>
      <c r="H125" s="99" t="s">
        <v>1124</v>
      </c>
      <c r="I125" s="68"/>
      <c r="J125" s="75"/>
      <c r="K125" s="96" t="s">
        <v>31</v>
      </c>
      <c r="L125" s="68"/>
      <c r="M125" s="99" t="s">
        <v>2403</v>
      </c>
      <c r="N125" s="100">
        <v>10</v>
      </c>
      <c r="O125" s="109" t="s">
        <v>34</v>
      </c>
      <c r="P125" s="96" t="s">
        <v>35</v>
      </c>
      <c r="Q125" s="96" t="s">
        <v>45</v>
      </c>
      <c r="R125" s="101">
        <v>13244.58</v>
      </c>
      <c r="S125" s="110">
        <v>66.7</v>
      </c>
      <c r="T125" s="101">
        <f t="shared" si="3"/>
        <v>883413.48600000003</v>
      </c>
      <c r="U125" s="103">
        <v>0.02</v>
      </c>
      <c r="V125" s="111">
        <f t="shared" si="4"/>
        <v>17668.26972</v>
      </c>
      <c r="W125" s="112">
        <v>1.4999999999999999E-2</v>
      </c>
      <c r="X125" s="113">
        <f t="shared" si="5"/>
        <v>13251.202289999999</v>
      </c>
      <c r="Y125" s="96" t="s">
        <v>1125</v>
      </c>
      <c r="Z125" s="96" t="s">
        <v>1222</v>
      </c>
    </row>
    <row r="126" spans="1:26" ht="18.75" customHeight="1" x14ac:dyDescent="0.25">
      <c r="A126" s="96">
        <v>124</v>
      </c>
      <c r="B126" s="96" t="s">
        <v>26</v>
      </c>
      <c r="C126" s="96" t="s">
        <v>2503</v>
      </c>
      <c r="D126" s="97">
        <v>42782</v>
      </c>
      <c r="E126" s="98" t="s">
        <v>2504</v>
      </c>
      <c r="F126" s="97">
        <v>42779</v>
      </c>
      <c r="G126" s="68"/>
      <c r="H126" s="99" t="s">
        <v>744</v>
      </c>
      <c r="I126" s="68"/>
      <c r="J126" s="75"/>
      <c r="K126" s="96" t="s">
        <v>31</v>
      </c>
      <c r="L126" s="68"/>
      <c r="M126" s="99" t="s">
        <v>2403</v>
      </c>
      <c r="N126" s="100">
        <v>12</v>
      </c>
      <c r="O126" s="109" t="s">
        <v>34</v>
      </c>
      <c r="P126" s="96" t="s">
        <v>70</v>
      </c>
      <c r="Q126" s="96" t="s">
        <v>45</v>
      </c>
      <c r="R126" s="101">
        <v>24600</v>
      </c>
      <c r="S126" s="110">
        <v>66.7</v>
      </c>
      <c r="T126" s="101">
        <f t="shared" si="3"/>
        <v>1640820</v>
      </c>
      <c r="U126" s="103">
        <v>0.02</v>
      </c>
      <c r="V126" s="111">
        <f t="shared" si="4"/>
        <v>32816.400000000001</v>
      </c>
      <c r="W126" s="112">
        <v>1.4999999999999999E-2</v>
      </c>
      <c r="X126" s="113">
        <f>T126*W126</f>
        <v>24612.3</v>
      </c>
      <c r="Y126" s="96" t="s">
        <v>1194</v>
      </c>
      <c r="Z126" s="96" t="s">
        <v>1294</v>
      </c>
    </row>
    <row r="127" spans="1:26" ht="18.75" customHeight="1" x14ac:dyDescent="0.25">
      <c r="A127" s="96">
        <v>125</v>
      </c>
      <c r="B127" s="96" t="s">
        <v>26</v>
      </c>
      <c r="C127" s="96" t="s">
        <v>2505</v>
      </c>
      <c r="D127" s="97">
        <v>42786</v>
      </c>
      <c r="E127" s="98" t="s">
        <v>2506</v>
      </c>
      <c r="F127" s="97">
        <v>42779</v>
      </c>
      <c r="G127" s="68"/>
      <c r="H127" s="99" t="s">
        <v>164</v>
      </c>
      <c r="I127" s="68"/>
      <c r="J127" s="75"/>
      <c r="K127" s="96" t="s">
        <v>31</v>
      </c>
      <c r="L127" s="68"/>
      <c r="M127" s="99" t="s">
        <v>2416</v>
      </c>
      <c r="N127" s="100">
        <v>18</v>
      </c>
      <c r="O127" s="109" t="s">
        <v>34</v>
      </c>
      <c r="P127" s="96" t="s">
        <v>35</v>
      </c>
      <c r="Q127" s="96" t="s">
        <v>45</v>
      </c>
      <c r="R127" s="101">
        <v>27150</v>
      </c>
      <c r="S127" s="110">
        <v>66.7</v>
      </c>
      <c r="T127" s="101">
        <f t="shared" si="3"/>
        <v>1810905</v>
      </c>
      <c r="U127" s="103">
        <v>0.02</v>
      </c>
      <c r="V127" s="111">
        <f t="shared" si="4"/>
        <v>36218.1</v>
      </c>
      <c r="W127" s="112">
        <v>1.4999999999999999E-2</v>
      </c>
      <c r="X127" s="113">
        <f t="shared" si="5"/>
        <v>27163.575000000001</v>
      </c>
      <c r="Y127" s="96" t="s">
        <v>1059</v>
      </c>
      <c r="Z127" s="96" t="s">
        <v>1222</v>
      </c>
    </row>
    <row r="128" spans="1:26" ht="18.75" customHeight="1" x14ac:dyDescent="0.25">
      <c r="A128" s="96">
        <v>126</v>
      </c>
      <c r="B128" s="96" t="s">
        <v>26</v>
      </c>
      <c r="C128" s="96" t="s">
        <v>2507</v>
      </c>
      <c r="D128" s="97">
        <v>42785</v>
      </c>
      <c r="E128" s="98" t="s">
        <v>2508</v>
      </c>
      <c r="F128" s="97">
        <v>42781</v>
      </c>
      <c r="G128" s="68"/>
      <c r="H128" s="99" t="s">
        <v>2451</v>
      </c>
      <c r="I128" s="68"/>
      <c r="J128" s="75"/>
      <c r="K128" s="96" t="s">
        <v>31</v>
      </c>
      <c r="L128" s="68"/>
      <c r="M128" s="99" t="s">
        <v>2403</v>
      </c>
      <c r="N128" s="100">
        <v>16</v>
      </c>
      <c r="O128" s="109" t="s">
        <v>34</v>
      </c>
      <c r="P128" s="96" t="s">
        <v>54</v>
      </c>
      <c r="Q128" s="96" t="s">
        <v>45</v>
      </c>
      <c r="R128" s="101">
        <v>21897.71</v>
      </c>
      <c r="S128" s="110">
        <v>66.7</v>
      </c>
      <c r="T128" s="101">
        <f t="shared" si="3"/>
        <v>1460577.257</v>
      </c>
      <c r="U128" s="103">
        <v>0.02</v>
      </c>
      <c r="V128" s="111">
        <f t="shared" si="4"/>
        <v>29211.545140000002</v>
      </c>
      <c r="W128" s="112">
        <v>1.4999999999999999E-2</v>
      </c>
      <c r="X128" s="113">
        <f t="shared" si="5"/>
        <v>21908.658854999998</v>
      </c>
      <c r="Y128" s="96" t="s">
        <v>155</v>
      </c>
      <c r="Z128" s="96" t="s">
        <v>1222</v>
      </c>
    </row>
    <row r="129" spans="1:26" ht="18.75" customHeight="1" x14ac:dyDescent="0.25">
      <c r="A129" s="96">
        <v>127</v>
      </c>
      <c r="B129" s="96" t="s">
        <v>26</v>
      </c>
      <c r="C129" s="96" t="s">
        <v>2509</v>
      </c>
      <c r="D129" s="97">
        <v>42787</v>
      </c>
      <c r="E129" s="98" t="s">
        <v>2510</v>
      </c>
      <c r="F129" s="97">
        <v>42781</v>
      </c>
      <c r="G129" s="68"/>
      <c r="H129" s="99" t="s">
        <v>1908</v>
      </c>
      <c r="I129" s="68"/>
      <c r="J129" s="75"/>
      <c r="K129" s="96" t="s">
        <v>245</v>
      </c>
      <c r="L129" s="68"/>
      <c r="M129" s="99" t="s">
        <v>1900</v>
      </c>
      <c r="N129" s="100">
        <v>20</v>
      </c>
      <c r="O129" s="109" t="s">
        <v>34</v>
      </c>
      <c r="P129" s="96" t="s">
        <v>35</v>
      </c>
      <c r="Q129" s="96" t="s">
        <v>36</v>
      </c>
      <c r="R129" s="101">
        <v>977797.5</v>
      </c>
      <c r="S129" s="110">
        <v>1</v>
      </c>
      <c r="T129" s="101">
        <f t="shared" si="3"/>
        <v>977797.5</v>
      </c>
      <c r="U129" s="103">
        <v>0.02</v>
      </c>
      <c r="V129" s="111">
        <f t="shared" si="4"/>
        <v>19555.95</v>
      </c>
      <c r="W129" s="112">
        <v>1.4999999999999999E-2</v>
      </c>
      <c r="X129" s="113">
        <f t="shared" si="5"/>
        <v>14666.9625</v>
      </c>
      <c r="Y129" s="96" t="s">
        <v>1108</v>
      </c>
      <c r="Z129" s="96" t="s">
        <v>1222</v>
      </c>
    </row>
    <row r="130" spans="1:26" ht="18.75" customHeight="1" x14ac:dyDescent="0.25">
      <c r="A130" s="96">
        <v>128</v>
      </c>
      <c r="B130" s="96" t="s">
        <v>26</v>
      </c>
      <c r="C130" s="96" t="s">
        <v>2509</v>
      </c>
      <c r="D130" s="97">
        <v>42787</v>
      </c>
      <c r="E130" s="98" t="s">
        <v>2510</v>
      </c>
      <c r="F130" s="97">
        <v>42781</v>
      </c>
      <c r="G130" s="68"/>
      <c r="H130" s="99" t="s">
        <v>1908</v>
      </c>
      <c r="I130" s="68"/>
      <c r="J130" s="75"/>
      <c r="K130" s="96" t="s">
        <v>245</v>
      </c>
      <c r="L130" s="68"/>
      <c r="M130" s="99" t="s">
        <v>1900</v>
      </c>
      <c r="N130" s="100">
        <v>20</v>
      </c>
      <c r="O130" s="109" t="s">
        <v>34</v>
      </c>
      <c r="P130" s="96" t="s">
        <v>35</v>
      </c>
      <c r="Q130" s="96" t="s">
        <v>36</v>
      </c>
      <c r="R130" s="101">
        <v>977797.5</v>
      </c>
      <c r="S130" s="110">
        <v>1</v>
      </c>
      <c r="T130" s="101">
        <f t="shared" si="3"/>
        <v>977797.5</v>
      </c>
      <c r="U130" s="103">
        <v>0.02</v>
      </c>
      <c r="V130" s="111">
        <f t="shared" si="4"/>
        <v>19555.95</v>
      </c>
      <c r="W130" s="112">
        <v>1.4999999999999999E-2</v>
      </c>
      <c r="X130" s="113">
        <f t="shared" si="5"/>
        <v>14666.9625</v>
      </c>
      <c r="Y130" s="96" t="s">
        <v>1108</v>
      </c>
      <c r="Z130" s="96" t="s">
        <v>1222</v>
      </c>
    </row>
    <row r="131" spans="1:26" ht="18.75" customHeight="1" x14ac:dyDescent="0.25">
      <c r="A131" s="96">
        <v>129</v>
      </c>
      <c r="B131" s="96" t="s">
        <v>26</v>
      </c>
      <c r="C131" s="96" t="s">
        <v>2511</v>
      </c>
      <c r="D131" s="97">
        <v>42786</v>
      </c>
      <c r="E131" s="98" t="s">
        <v>2512</v>
      </c>
      <c r="F131" s="97">
        <v>42781</v>
      </c>
      <c r="G131" s="68"/>
      <c r="H131" s="99" t="s">
        <v>84</v>
      </c>
      <c r="I131" s="68"/>
      <c r="J131" s="68"/>
      <c r="K131" s="96" t="s">
        <v>120</v>
      </c>
      <c r="L131" s="68"/>
      <c r="M131" s="99" t="s">
        <v>188</v>
      </c>
      <c r="N131" s="100">
        <v>18</v>
      </c>
      <c r="O131" s="109" t="s">
        <v>34</v>
      </c>
      <c r="P131" s="96" t="s">
        <v>54</v>
      </c>
      <c r="Q131" s="96" t="s">
        <v>45</v>
      </c>
      <c r="R131" s="101">
        <v>72729.03</v>
      </c>
      <c r="S131" s="110">
        <v>66.7</v>
      </c>
      <c r="T131" s="101">
        <f t="shared" si="3"/>
        <v>4851026.301</v>
      </c>
      <c r="U131" s="103">
        <v>0.02</v>
      </c>
      <c r="V131" s="111">
        <f t="shared" si="4"/>
        <v>97020.526020000005</v>
      </c>
      <c r="W131" s="112">
        <v>1.4999999999999999E-2</v>
      </c>
      <c r="X131" s="113">
        <f>T131*W131</f>
        <v>72765.394514999993</v>
      </c>
      <c r="Y131" s="96" t="s">
        <v>86</v>
      </c>
      <c r="Z131" s="96" t="s">
        <v>1294</v>
      </c>
    </row>
    <row r="132" spans="1:26" ht="18.75" customHeight="1" x14ac:dyDescent="0.25">
      <c r="A132" s="96">
        <v>130</v>
      </c>
      <c r="B132" s="96" t="s">
        <v>26</v>
      </c>
      <c r="C132" s="96" t="s">
        <v>2513</v>
      </c>
      <c r="D132" s="97">
        <v>42786</v>
      </c>
      <c r="E132" s="98" t="s">
        <v>2514</v>
      </c>
      <c r="F132" s="97">
        <v>42780</v>
      </c>
      <c r="G132" s="68"/>
      <c r="H132" s="99" t="s">
        <v>84</v>
      </c>
      <c r="I132" s="75"/>
      <c r="J132" s="75"/>
      <c r="K132" s="96" t="s">
        <v>1311</v>
      </c>
      <c r="L132" s="68"/>
      <c r="M132" s="99" t="s">
        <v>2515</v>
      </c>
      <c r="N132" s="100">
        <v>19.844999999999999</v>
      </c>
      <c r="O132" s="109" t="s">
        <v>34</v>
      </c>
      <c r="P132" s="96" t="s">
        <v>54</v>
      </c>
      <c r="Q132" s="96" t="s">
        <v>45</v>
      </c>
      <c r="R132" s="101">
        <v>64677.67</v>
      </c>
      <c r="S132" s="110">
        <v>66.7</v>
      </c>
      <c r="T132" s="101">
        <f t="shared" ref="T132:T195" si="6">R132*S132</f>
        <v>4314000.5889999997</v>
      </c>
      <c r="U132" s="103">
        <v>0.02</v>
      </c>
      <c r="V132" s="111">
        <f t="shared" ref="V132:V195" si="7">T132*U132</f>
        <v>86280.011780000001</v>
      </c>
      <c r="W132" s="112">
        <v>1.4999999999999999E-2</v>
      </c>
      <c r="X132" s="113">
        <f t="shared" ref="X132:X195" si="8">T132*W132</f>
        <v>64710.008834999993</v>
      </c>
      <c r="Y132" s="96" t="s">
        <v>86</v>
      </c>
      <c r="Z132" s="96" t="s">
        <v>1294</v>
      </c>
    </row>
    <row r="133" spans="1:26" ht="18.75" customHeight="1" x14ac:dyDescent="0.25">
      <c r="A133" s="96">
        <v>131</v>
      </c>
      <c r="B133" s="96" t="s">
        <v>26</v>
      </c>
      <c r="C133" s="96" t="s">
        <v>2513</v>
      </c>
      <c r="D133" s="97">
        <v>42786</v>
      </c>
      <c r="E133" s="98" t="s">
        <v>2514</v>
      </c>
      <c r="F133" s="97">
        <v>42780</v>
      </c>
      <c r="G133" s="68"/>
      <c r="H133" s="99" t="s">
        <v>84</v>
      </c>
      <c r="I133" s="75"/>
      <c r="J133" s="75"/>
      <c r="K133" s="96" t="s">
        <v>1311</v>
      </c>
      <c r="L133" s="68"/>
      <c r="M133" s="99" t="s">
        <v>2515</v>
      </c>
      <c r="N133" s="100">
        <v>19.844999999999999</v>
      </c>
      <c r="O133" s="109" t="s">
        <v>34</v>
      </c>
      <c r="P133" s="96" t="s">
        <v>54</v>
      </c>
      <c r="Q133" s="96" t="s">
        <v>45</v>
      </c>
      <c r="R133" s="101">
        <v>64677.67</v>
      </c>
      <c r="S133" s="110">
        <v>66.7</v>
      </c>
      <c r="T133" s="101">
        <f t="shared" si="6"/>
        <v>4314000.5889999997</v>
      </c>
      <c r="U133" s="103">
        <v>0.02</v>
      </c>
      <c r="V133" s="111">
        <f t="shared" si="7"/>
        <v>86280.011780000001</v>
      </c>
      <c r="W133" s="112">
        <v>1.4999999999999999E-2</v>
      </c>
      <c r="X133" s="113">
        <f t="shared" si="8"/>
        <v>64710.008834999993</v>
      </c>
      <c r="Y133" s="96" t="s">
        <v>86</v>
      </c>
      <c r="Z133" s="96" t="s">
        <v>1294</v>
      </c>
    </row>
    <row r="134" spans="1:26" ht="18.75" customHeight="1" x14ac:dyDescent="0.25">
      <c r="A134" s="96">
        <v>132</v>
      </c>
      <c r="B134" s="96" t="s">
        <v>26</v>
      </c>
      <c r="C134" s="96" t="s">
        <v>2516</v>
      </c>
      <c r="D134" s="97">
        <v>42786</v>
      </c>
      <c r="E134" s="98" t="s">
        <v>2517</v>
      </c>
      <c r="F134" s="97">
        <v>42781</v>
      </c>
      <c r="G134" s="68"/>
      <c r="H134" s="99" t="s">
        <v>84</v>
      </c>
      <c r="I134" s="75"/>
      <c r="J134" s="75"/>
      <c r="K134" s="96" t="s">
        <v>1311</v>
      </c>
      <c r="L134" s="68"/>
      <c r="M134" s="99" t="s">
        <v>2515</v>
      </c>
      <c r="N134" s="100">
        <v>19.844999999999999</v>
      </c>
      <c r="O134" s="109" t="s">
        <v>34</v>
      </c>
      <c r="P134" s="96" t="s">
        <v>54</v>
      </c>
      <c r="Q134" s="96" t="s">
        <v>45</v>
      </c>
      <c r="R134" s="101">
        <v>64677.67</v>
      </c>
      <c r="S134" s="110">
        <v>66.7</v>
      </c>
      <c r="T134" s="101">
        <f t="shared" si="6"/>
        <v>4314000.5889999997</v>
      </c>
      <c r="U134" s="103">
        <v>0.02</v>
      </c>
      <c r="V134" s="111">
        <f t="shared" si="7"/>
        <v>86280.011780000001</v>
      </c>
      <c r="W134" s="112">
        <v>1.4999999999999999E-2</v>
      </c>
      <c r="X134" s="113">
        <f t="shared" si="8"/>
        <v>64710.008834999993</v>
      </c>
      <c r="Y134" s="96" t="s">
        <v>86</v>
      </c>
      <c r="Z134" s="96" t="s">
        <v>1294</v>
      </c>
    </row>
    <row r="135" spans="1:26" ht="18.75" customHeight="1" x14ac:dyDescent="0.25">
      <c r="A135" s="96">
        <v>133</v>
      </c>
      <c r="B135" s="96" t="s">
        <v>26</v>
      </c>
      <c r="C135" s="96" t="s">
        <v>2518</v>
      </c>
      <c r="D135" s="97">
        <v>42785</v>
      </c>
      <c r="E135" s="98" t="s">
        <v>2519</v>
      </c>
      <c r="F135" s="97">
        <v>42781</v>
      </c>
      <c r="G135" s="68"/>
      <c r="H135" s="99" t="s">
        <v>76</v>
      </c>
      <c r="I135" s="75"/>
      <c r="J135" s="75"/>
      <c r="K135" s="96" t="s">
        <v>31</v>
      </c>
      <c r="L135" s="68"/>
      <c r="M135" s="99" t="s">
        <v>2403</v>
      </c>
      <c r="N135" s="100">
        <v>16</v>
      </c>
      <c r="O135" s="109" t="s">
        <v>34</v>
      </c>
      <c r="P135" s="96" t="s">
        <v>54</v>
      </c>
      <c r="Q135" s="96" t="s">
        <v>45</v>
      </c>
      <c r="R135" s="101">
        <v>20992.87</v>
      </c>
      <c r="S135" s="110">
        <v>66.7</v>
      </c>
      <c r="T135" s="101">
        <f t="shared" si="6"/>
        <v>1400224.429</v>
      </c>
      <c r="U135" s="103">
        <v>0.02</v>
      </c>
      <c r="V135" s="111">
        <f t="shared" si="7"/>
        <v>28004.488580000001</v>
      </c>
      <c r="W135" s="112">
        <v>1.4999999999999999E-2</v>
      </c>
      <c r="X135" s="113">
        <f t="shared" si="8"/>
        <v>21003.366435</v>
      </c>
      <c r="Y135" s="96" t="s">
        <v>1288</v>
      </c>
      <c r="Z135" s="96" t="s">
        <v>1222</v>
      </c>
    </row>
    <row r="136" spans="1:26" ht="18.75" customHeight="1" x14ac:dyDescent="0.25">
      <c r="A136" s="96">
        <v>134</v>
      </c>
      <c r="B136" s="96" t="s">
        <v>26</v>
      </c>
      <c r="C136" s="96" t="s">
        <v>2520</v>
      </c>
      <c r="D136" s="97">
        <v>42792</v>
      </c>
      <c r="E136" s="98" t="s">
        <v>2521</v>
      </c>
      <c r="F136" s="97">
        <v>42782</v>
      </c>
      <c r="G136" s="68"/>
      <c r="H136" s="99" t="s">
        <v>84</v>
      </c>
      <c r="I136" s="75"/>
      <c r="J136" s="75"/>
      <c r="K136" s="96" t="s">
        <v>58</v>
      </c>
      <c r="L136" s="68"/>
      <c r="M136" s="99" t="s">
        <v>2522</v>
      </c>
      <c r="N136" s="100">
        <v>19.844999999999999</v>
      </c>
      <c r="O136" s="109" t="s">
        <v>34</v>
      </c>
      <c r="P136" s="96" t="s">
        <v>54</v>
      </c>
      <c r="Q136" s="96" t="s">
        <v>45</v>
      </c>
      <c r="R136" s="101">
        <v>33801.129999999997</v>
      </c>
      <c r="S136" s="110">
        <v>66.7</v>
      </c>
      <c r="T136" s="101">
        <f t="shared" si="6"/>
        <v>2254535.3709999998</v>
      </c>
      <c r="U136" s="103">
        <v>0.02</v>
      </c>
      <c r="V136" s="111">
        <f t="shared" si="7"/>
        <v>45090.707419999999</v>
      </c>
      <c r="W136" s="112">
        <v>1.4999999999999999E-2</v>
      </c>
      <c r="X136" s="113">
        <f t="shared" si="8"/>
        <v>33818.030564999994</v>
      </c>
      <c r="Y136" s="96" t="s">
        <v>86</v>
      </c>
      <c r="Z136" s="96" t="s">
        <v>1294</v>
      </c>
    </row>
    <row r="137" spans="1:26" ht="18.75" customHeight="1" x14ac:dyDescent="0.25">
      <c r="A137" s="96">
        <v>135</v>
      </c>
      <c r="B137" s="96" t="s">
        <v>26</v>
      </c>
      <c r="C137" s="96" t="s">
        <v>2523</v>
      </c>
      <c r="D137" s="97">
        <v>42787</v>
      </c>
      <c r="E137" s="98" t="s">
        <v>2524</v>
      </c>
      <c r="F137" s="97">
        <v>42782</v>
      </c>
      <c r="G137" s="68"/>
      <c r="H137" s="99" t="s">
        <v>2525</v>
      </c>
      <c r="I137" s="75"/>
      <c r="J137" s="75"/>
      <c r="K137" s="96" t="s">
        <v>58</v>
      </c>
      <c r="L137" s="68"/>
      <c r="M137" s="99" t="s">
        <v>2413</v>
      </c>
      <c r="N137" s="100">
        <v>16</v>
      </c>
      <c r="O137" s="109" t="s">
        <v>34</v>
      </c>
      <c r="P137" s="96" t="s">
        <v>70</v>
      </c>
      <c r="Q137" s="96" t="s">
        <v>238</v>
      </c>
      <c r="R137" s="101">
        <v>20532.64</v>
      </c>
      <c r="S137" s="110">
        <v>71.7</v>
      </c>
      <c r="T137" s="101">
        <f t="shared" si="6"/>
        <v>1472190.2879999999</v>
      </c>
      <c r="U137" s="103">
        <v>0.02</v>
      </c>
      <c r="V137" s="111">
        <f t="shared" si="7"/>
        <v>29443.805759999999</v>
      </c>
      <c r="W137" s="112">
        <v>1.4999999999999999E-2</v>
      </c>
      <c r="X137" s="113">
        <f t="shared" si="8"/>
        <v>22082.854319999999</v>
      </c>
      <c r="Y137" s="96" t="s">
        <v>155</v>
      </c>
      <c r="Z137" s="96" t="s">
        <v>1222</v>
      </c>
    </row>
    <row r="138" spans="1:26" ht="18.75" customHeight="1" x14ac:dyDescent="0.25">
      <c r="A138" s="96">
        <v>136</v>
      </c>
      <c r="B138" s="96" t="s">
        <v>26</v>
      </c>
      <c r="C138" s="96" t="s">
        <v>2526</v>
      </c>
      <c r="D138" s="97">
        <v>42786</v>
      </c>
      <c r="E138" s="98" t="s">
        <v>2527</v>
      </c>
      <c r="F138" s="97">
        <v>42782</v>
      </c>
      <c r="G138" s="68"/>
      <c r="H138" s="99" t="s">
        <v>84</v>
      </c>
      <c r="I138" s="75"/>
      <c r="J138" s="75"/>
      <c r="K138" s="96" t="s">
        <v>31</v>
      </c>
      <c r="L138" s="68"/>
      <c r="M138" s="99" t="s">
        <v>2440</v>
      </c>
      <c r="N138" s="100">
        <v>9</v>
      </c>
      <c r="O138" s="109" t="s">
        <v>34</v>
      </c>
      <c r="P138" s="96" t="s">
        <v>54</v>
      </c>
      <c r="Q138" s="96" t="s">
        <v>45</v>
      </c>
      <c r="R138" s="101">
        <v>12165.62</v>
      </c>
      <c r="S138" s="110">
        <v>66.7</v>
      </c>
      <c r="T138" s="101">
        <f t="shared" si="6"/>
        <v>811446.85400000005</v>
      </c>
      <c r="U138" s="103">
        <v>0.02</v>
      </c>
      <c r="V138" s="111">
        <f t="shared" si="7"/>
        <v>16228.937080000002</v>
      </c>
      <c r="W138" s="112">
        <v>1.4999999999999999E-2</v>
      </c>
      <c r="X138" s="113">
        <f t="shared" si="8"/>
        <v>12171.702810000001</v>
      </c>
      <c r="Y138" s="96" t="s">
        <v>1078</v>
      </c>
      <c r="Z138" s="96" t="s">
        <v>1222</v>
      </c>
    </row>
    <row r="139" spans="1:26" ht="18.75" customHeight="1" x14ac:dyDescent="0.25">
      <c r="A139" s="96">
        <v>137</v>
      </c>
      <c r="B139" s="96" t="s">
        <v>26</v>
      </c>
      <c r="C139" s="96" t="s">
        <v>2526</v>
      </c>
      <c r="D139" s="97">
        <v>42786</v>
      </c>
      <c r="E139" s="98" t="s">
        <v>2527</v>
      </c>
      <c r="F139" s="97">
        <v>42782</v>
      </c>
      <c r="G139" s="68"/>
      <c r="H139" s="99" t="s">
        <v>84</v>
      </c>
      <c r="I139" s="75"/>
      <c r="J139" s="75"/>
      <c r="K139" s="96" t="s">
        <v>31</v>
      </c>
      <c r="L139" s="68"/>
      <c r="M139" s="99" t="s">
        <v>2440</v>
      </c>
      <c r="N139" s="100">
        <v>10.5</v>
      </c>
      <c r="O139" s="109" t="s">
        <v>34</v>
      </c>
      <c r="P139" s="96" t="s">
        <v>54</v>
      </c>
      <c r="Q139" s="96" t="s">
        <v>45</v>
      </c>
      <c r="R139" s="101">
        <v>14193.22</v>
      </c>
      <c r="S139" s="110">
        <v>66.7</v>
      </c>
      <c r="T139" s="101">
        <f t="shared" si="6"/>
        <v>946687.77399999998</v>
      </c>
      <c r="U139" s="103">
        <v>0.02</v>
      </c>
      <c r="V139" s="111">
        <f t="shared" si="7"/>
        <v>18933.75548</v>
      </c>
      <c r="W139" s="112">
        <v>1.4999999999999999E-2</v>
      </c>
      <c r="X139" s="113">
        <f t="shared" si="8"/>
        <v>14200.31661</v>
      </c>
      <c r="Y139" s="96" t="s">
        <v>1078</v>
      </c>
      <c r="Z139" s="96" t="s">
        <v>1222</v>
      </c>
    </row>
    <row r="140" spans="1:26" ht="18.75" customHeight="1" x14ac:dyDescent="0.25">
      <c r="A140" s="96">
        <v>138</v>
      </c>
      <c r="B140" s="96" t="s">
        <v>26</v>
      </c>
      <c r="C140" s="96" t="s">
        <v>2526</v>
      </c>
      <c r="D140" s="97">
        <v>42786</v>
      </c>
      <c r="E140" s="98" t="s">
        <v>2527</v>
      </c>
      <c r="F140" s="97">
        <v>42782</v>
      </c>
      <c r="G140" s="68"/>
      <c r="H140" s="99" t="s">
        <v>84</v>
      </c>
      <c r="I140" s="75"/>
      <c r="J140" s="75"/>
      <c r="K140" s="96" t="s">
        <v>31</v>
      </c>
      <c r="L140" s="68"/>
      <c r="M140" s="99" t="s">
        <v>2440</v>
      </c>
      <c r="N140" s="100">
        <v>13.5</v>
      </c>
      <c r="O140" s="109" t="s">
        <v>34</v>
      </c>
      <c r="P140" s="96" t="s">
        <v>54</v>
      </c>
      <c r="Q140" s="96" t="s">
        <v>45</v>
      </c>
      <c r="R140" s="101">
        <v>18248.43</v>
      </c>
      <c r="S140" s="110">
        <v>66.7</v>
      </c>
      <c r="T140" s="101">
        <f t="shared" si="6"/>
        <v>1217170.281</v>
      </c>
      <c r="U140" s="103">
        <v>0.02</v>
      </c>
      <c r="V140" s="111">
        <f t="shared" si="7"/>
        <v>24343.405620000001</v>
      </c>
      <c r="W140" s="112">
        <v>1.4999999999999999E-2</v>
      </c>
      <c r="X140" s="113">
        <f t="shared" si="8"/>
        <v>18257.554215</v>
      </c>
      <c r="Y140" s="96" t="s">
        <v>1078</v>
      </c>
      <c r="Z140" s="96" t="s">
        <v>1222</v>
      </c>
    </row>
    <row r="141" spans="1:26" ht="18.75" customHeight="1" x14ac:dyDescent="0.25">
      <c r="A141" s="96">
        <v>139</v>
      </c>
      <c r="B141" s="96" t="s">
        <v>26</v>
      </c>
      <c r="C141" s="96" t="s">
        <v>2526</v>
      </c>
      <c r="D141" s="97">
        <v>42786</v>
      </c>
      <c r="E141" s="98" t="s">
        <v>2527</v>
      </c>
      <c r="F141" s="97">
        <v>42782</v>
      </c>
      <c r="G141" s="68"/>
      <c r="H141" s="99" t="s">
        <v>84</v>
      </c>
      <c r="I141" s="75"/>
      <c r="J141" s="75"/>
      <c r="K141" s="96" t="s">
        <v>31</v>
      </c>
      <c r="L141" s="68"/>
      <c r="M141" s="99" t="s">
        <v>2440</v>
      </c>
      <c r="N141" s="100">
        <v>6</v>
      </c>
      <c r="O141" s="109" t="s">
        <v>34</v>
      </c>
      <c r="P141" s="96" t="s">
        <v>54</v>
      </c>
      <c r="Q141" s="96" t="s">
        <v>45</v>
      </c>
      <c r="R141" s="101">
        <v>8110.41</v>
      </c>
      <c r="S141" s="110">
        <v>66.7</v>
      </c>
      <c r="T141" s="101">
        <f t="shared" si="6"/>
        <v>540964.34700000007</v>
      </c>
      <c r="U141" s="103">
        <v>0.02</v>
      </c>
      <c r="V141" s="111">
        <f t="shared" si="7"/>
        <v>10819.286940000002</v>
      </c>
      <c r="W141" s="112">
        <v>1.4999999999999999E-2</v>
      </c>
      <c r="X141" s="113">
        <f t="shared" si="8"/>
        <v>8114.4652050000004</v>
      </c>
      <c r="Y141" s="96" t="s">
        <v>1078</v>
      </c>
      <c r="Z141" s="96" t="s">
        <v>1222</v>
      </c>
    </row>
    <row r="142" spans="1:26" ht="18.75" customHeight="1" x14ac:dyDescent="0.25">
      <c r="A142" s="96">
        <v>140</v>
      </c>
      <c r="B142" s="96" t="s">
        <v>26</v>
      </c>
      <c r="C142" s="96" t="s">
        <v>2528</v>
      </c>
      <c r="D142" s="97">
        <v>42787</v>
      </c>
      <c r="E142" s="98" t="s">
        <v>2529</v>
      </c>
      <c r="F142" s="97">
        <v>42782</v>
      </c>
      <c r="G142" s="68"/>
      <c r="H142" s="99" t="s">
        <v>693</v>
      </c>
      <c r="I142" s="75"/>
      <c r="J142" s="75"/>
      <c r="K142" s="96" t="s">
        <v>141</v>
      </c>
      <c r="L142" s="68"/>
      <c r="M142" s="99" t="s">
        <v>142</v>
      </c>
      <c r="N142" s="100">
        <v>19.95</v>
      </c>
      <c r="O142" s="109" t="s">
        <v>34</v>
      </c>
      <c r="P142" s="96" t="s">
        <v>54</v>
      </c>
      <c r="Q142" s="96" t="s">
        <v>45</v>
      </c>
      <c r="R142" s="101">
        <v>75183</v>
      </c>
      <c r="S142" s="110">
        <v>66.7</v>
      </c>
      <c r="T142" s="101">
        <f t="shared" si="6"/>
        <v>5014706.1000000006</v>
      </c>
      <c r="U142" s="103">
        <v>0.02</v>
      </c>
      <c r="V142" s="111">
        <f t="shared" si="7"/>
        <v>100294.12200000002</v>
      </c>
      <c r="W142" s="112">
        <v>1.4999999999999999E-2</v>
      </c>
      <c r="X142" s="113">
        <f t="shared" si="8"/>
        <v>75220.59150000001</v>
      </c>
      <c r="Y142" s="96" t="s">
        <v>1090</v>
      </c>
      <c r="Z142" s="96" t="s">
        <v>1294</v>
      </c>
    </row>
    <row r="143" spans="1:26" ht="18.75" customHeight="1" x14ac:dyDescent="0.25">
      <c r="A143" s="96">
        <v>141</v>
      </c>
      <c r="B143" s="96" t="s">
        <v>26</v>
      </c>
      <c r="C143" s="96" t="s">
        <v>2530</v>
      </c>
      <c r="D143" s="97">
        <v>42787</v>
      </c>
      <c r="E143" s="98" t="s">
        <v>2531</v>
      </c>
      <c r="F143" s="97">
        <v>42783</v>
      </c>
      <c r="G143" s="68"/>
      <c r="H143" s="99" t="s">
        <v>693</v>
      </c>
      <c r="I143" s="75"/>
      <c r="J143" s="75"/>
      <c r="K143" s="96" t="s">
        <v>141</v>
      </c>
      <c r="L143" s="68"/>
      <c r="M143" s="99" t="s">
        <v>142</v>
      </c>
      <c r="N143" s="100">
        <v>19.75</v>
      </c>
      <c r="O143" s="109" t="s">
        <v>34</v>
      </c>
      <c r="P143" s="96" t="s">
        <v>54</v>
      </c>
      <c r="Q143" s="96" t="s">
        <v>45</v>
      </c>
      <c r="R143" s="101">
        <v>74416.259999999995</v>
      </c>
      <c r="S143" s="110">
        <v>66.150000000000006</v>
      </c>
      <c r="T143" s="101">
        <f>R143*S143</f>
        <v>4922635.5990000004</v>
      </c>
      <c r="U143" s="103">
        <v>0.02</v>
      </c>
      <c r="V143" s="111">
        <f t="shared" si="7"/>
        <v>98452.711980000007</v>
      </c>
      <c r="W143" s="112">
        <v>1.4999999999999999E-2</v>
      </c>
      <c r="X143" s="113">
        <f t="shared" si="8"/>
        <v>73839.533985000002</v>
      </c>
      <c r="Y143" s="96" t="s">
        <v>1090</v>
      </c>
      <c r="Z143" s="96" t="s">
        <v>1294</v>
      </c>
    </row>
    <row r="144" spans="1:26" ht="18.75" customHeight="1" x14ac:dyDescent="0.25">
      <c r="A144" s="96">
        <v>142</v>
      </c>
      <c r="B144" s="96" t="s">
        <v>26</v>
      </c>
      <c r="C144" s="96" t="s">
        <v>2532</v>
      </c>
      <c r="D144" s="97">
        <v>42789</v>
      </c>
      <c r="E144" s="98" t="s">
        <v>2533</v>
      </c>
      <c r="F144" s="97">
        <v>42783</v>
      </c>
      <c r="G144" s="68"/>
      <c r="H144" s="99" t="s">
        <v>76</v>
      </c>
      <c r="I144" s="75"/>
      <c r="J144" s="75"/>
      <c r="K144" s="96" t="s">
        <v>31</v>
      </c>
      <c r="L144" s="68"/>
      <c r="M144" s="99" t="s">
        <v>2403</v>
      </c>
      <c r="N144" s="100">
        <v>16</v>
      </c>
      <c r="O144" s="109" t="s">
        <v>34</v>
      </c>
      <c r="P144" s="96" t="s">
        <v>70</v>
      </c>
      <c r="Q144" s="96" t="s">
        <v>45</v>
      </c>
      <c r="R144" s="101">
        <v>21280</v>
      </c>
      <c r="S144" s="110">
        <v>66.150000000000006</v>
      </c>
      <c r="T144" s="101">
        <f t="shared" si="6"/>
        <v>1407672.0000000002</v>
      </c>
      <c r="U144" s="103">
        <v>0.02</v>
      </c>
      <c r="V144" s="111">
        <f t="shared" si="7"/>
        <v>28153.440000000006</v>
      </c>
      <c r="W144" s="112">
        <v>1.4999999999999999E-2</v>
      </c>
      <c r="X144" s="113">
        <f t="shared" si="8"/>
        <v>21115.08</v>
      </c>
      <c r="Y144" s="96" t="s">
        <v>2534</v>
      </c>
      <c r="Z144" s="96" t="s">
        <v>1222</v>
      </c>
    </row>
    <row r="145" spans="1:26" ht="18.75" customHeight="1" x14ac:dyDescent="0.25">
      <c r="A145" s="96">
        <v>143</v>
      </c>
      <c r="B145" s="96" t="s">
        <v>26</v>
      </c>
      <c r="C145" s="96" t="s">
        <v>2532</v>
      </c>
      <c r="D145" s="97">
        <v>42789</v>
      </c>
      <c r="E145" s="98" t="s">
        <v>2533</v>
      </c>
      <c r="F145" s="97">
        <v>42783</v>
      </c>
      <c r="G145" s="68"/>
      <c r="H145" s="99" t="s">
        <v>76</v>
      </c>
      <c r="I145" s="75"/>
      <c r="J145" s="75"/>
      <c r="K145" s="96" t="s">
        <v>31</v>
      </c>
      <c r="L145" s="68"/>
      <c r="M145" s="99" t="s">
        <v>2403</v>
      </c>
      <c r="N145" s="100">
        <v>16</v>
      </c>
      <c r="O145" s="109" t="s">
        <v>34</v>
      </c>
      <c r="P145" s="96" t="s">
        <v>70</v>
      </c>
      <c r="Q145" s="96" t="s">
        <v>45</v>
      </c>
      <c r="R145" s="101">
        <v>21280</v>
      </c>
      <c r="S145" s="110">
        <v>66.150000000000006</v>
      </c>
      <c r="T145" s="101">
        <f t="shared" si="6"/>
        <v>1407672.0000000002</v>
      </c>
      <c r="U145" s="103">
        <v>0.02</v>
      </c>
      <c r="V145" s="111">
        <f t="shared" si="7"/>
        <v>28153.440000000006</v>
      </c>
      <c r="W145" s="112">
        <v>1.4999999999999999E-2</v>
      </c>
      <c r="X145" s="113">
        <f t="shared" si="8"/>
        <v>21115.08</v>
      </c>
      <c r="Y145" s="96" t="s">
        <v>2534</v>
      </c>
      <c r="Z145" s="96" t="s">
        <v>1222</v>
      </c>
    </row>
    <row r="146" spans="1:26" ht="18.75" customHeight="1" x14ac:dyDescent="0.25">
      <c r="A146" s="96">
        <v>144</v>
      </c>
      <c r="B146" s="96" t="s">
        <v>26</v>
      </c>
      <c r="C146" s="96" t="s">
        <v>2535</v>
      </c>
      <c r="D146" s="97">
        <v>42794</v>
      </c>
      <c r="E146" s="98" t="s">
        <v>2536</v>
      </c>
      <c r="F146" s="97">
        <v>42783</v>
      </c>
      <c r="G146" s="68"/>
      <c r="H146" s="99" t="s">
        <v>1561</v>
      </c>
      <c r="I146" s="75"/>
      <c r="J146" s="75"/>
      <c r="K146" s="96" t="s">
        <v>58</v>
      </c>
      <c r="L146" s="68"/>
      <c r="M146" s="99" t="s">
        <v>2446</v>
      </c>
      <c r="N146" s="100">
        <v>16</v>
      </c>
      <c r="O146" s="109" t="s">
        <v>34</v>
      </c>
      <c r="P146" s="96" t="s">
        <v>70</v>
      </c>
      <c r="Q146" s="96" t="s">
        <v>45</v>
      </c>
      <c r="R146" s="101">
        <v>24000</v>
      </c>
      <c r="S146" s="110">
        <v>66.150000000000006</v>
      </c>
      <c r="T146" s="101">
        <f t="shared" si="6"/>
        <v>1587600.0000000002</v>
      </c>
      <c r="U146" s="103">
        <v>0.02</v>
      </c>
      <c r="V146" s="111">
        <f t="shared" si="7"/>
        <v>31752.000000000004</v>
      </c>
      <c r="W146" s="112">
        <v>1.4999999999999999E-2</v>
      </c>
      <c r="X146" s="113">
        <f t="shared" si="8"/>
        <v>23814.000000000004</v>
      </c>
      <c r="Y146" s="96" t="s">
        <v>1078</v>
      </c>
      <c r="Z146" s="96" t="s">
        <v>1222</v>
      </c>
    </row>
    <row r="147" spans="1:26" ht="18.75" customHeight="1" x14ac:dyDescent="0.25">
      <c r="A147" s="96">
        <v>145</v>
      </c>
      <c r="B147" s="96" t="s">
        <v>26</v>
      </c>
      <c r="C147" s="96" t="s">
        <v>2537</v>
      </c>
      <c r="D147" s="97">
        <v>42789</v>
      </c>
      <c r="E147" s="98" t="s">
        <v>2538</v>
      </c>
      <c r="F147" s="97">
        <v>42783</v>
      </c>
      <c r="G147" s="68"/>
      <c r="H147" s="99" t="s">
        <v>777</v>
      </c>
      <c r="I147" s="75"/>
      <c r="J147" s="75"/>
      <c r="K147" s="96" t="s">
        <v>31</v>
      </c>
      <c r="L147" s="68"/>
      <c r="M147" s="99" t="s">
        <v>2403</v>
      </c>
      <c r="N147" s="100">
        <v>12</v>
      </c>
      <c r="O147" s="109" t="s">
        <v>34</v>
      </c>
      <c r="P147" s="96" t="s">
        <v>54</v>
      </c>
      <c r="Q147" s="96" t="s">
        <v>45</v>
      </c>
      <c r="R147" s="101">
        <v>15646.67</v>
      </c>
      <c r="S147" s="110">
        <v>66.150000000000006</v>
      </c>
      <c r="T147" s="101">
        <f t="shared" si="6"/>
        <v>1035027.2205000001</v>
      </c>
      <c r="U147" s="103">
        <v>0.02</v>
      </c>
      <c r="V147" s="111">
        <f t="shared" si="7"/>
        <v>20700.544410000002</v>
      </c>
      <c r="W147" s="112">
        <v>1.4999999999999999E-2</v>
      </c>
      <c r="X147" s="113">
        <f t="shared" si="8"/>
        <v>15525.4083075</v>
      </c>
      <c r="Y147" s="96" t="s">
        <v>1086</v>
      </c>
      <c r="Z147" s="96" t="s">
        <v>1222</v>
      </c>
    </row>
    <row r="148" spans="1:26" ht="18.75" customHeight="1" x14ac:dyDescent="0.25">
      <c r="A148" s="96">
        <v>146</v>
      </c>
      <c r="B148" s="96" t="s">
        <v>26</v>
      </c>
      <c r="C148" s="96" t="s">
        <v>2537</v>
      </c>
      <c r="D148" s="97">
        <v>42789</v>
      </c>
      <c r="E148" s="98" t="s">
        <v>2538</v>
      </c>
      <c r="F148" s="97">
        <v>42783</v>
      </c>
      <c r="G148" s="68"/>
      <c r="H148" s="99" t="s">
        <v>777</v>
      </c>
      <c r="I148" s="75"/>
      <c r="J148" s="75"/>
      <c r="K148" s="96" t="s">
        <v>31</v>
      </c>
      <c r="L148" s="68"/>
      <c r="M148" s="99" t="s">
        <v>2403</v>
      </c>
      <c r="N148" s="100">
        <v>12</v>
      </c>
      <c r="O148" s="109" t="s">
        <v>34</v>
      </c>
      <c r="P148" s="96" t="s">
        <v>54</v>
      </c>
      <c r="Q148" s="96" t="s">
        <v>45</v>
      </c>
      <c r="R148" s="101">
        <v>15646.67</v>
      </c>
      <c r="S148" s="110">
        <v>66.150000000000006</v>
      </c>
      <c r="T148" s="101">
        <f t="shared" si="6"/>
        <v>1035027.2205000001</v>
      </c>
      <c r="U148" s="103">
        <v>0.02</v>
      </c>
      <c r="V148" s="111">
        <f t="shared" si="7"/>
        <v>20700.544410000002</v>
      </c>
      <c r="W148" s="112">
        <v>1.4999999999999999E-2</v>
      </c>
      <c r="X148" s="113">
        <f t="shared" si="8"/>
        <v>15525.4083075</v>
      </c>
      <c r="Y148" s="96" t="s">
        <v>1086</v>
      </c>
      <c r="Z148" s="96" t="s">
        <v>1222</v>
      </c>
    </row>
    <row r="149" spans="1:26" ht="18.75" customHeight="1" x14ac:dyDescent="0.25">
      <c r="A149" s="96">
        <v>147</v>
      </c>
      <c r="B149" s="96" t="s">
        <v>26</v>
      </c>
      <c r="C149" s="96" t="s">
        <v>2537</v>
      </c>
      <c r="D149" s="97">
        <v>42789</v>
      </c>
      <c r="E149" s="98" t="s">
        <v>2538</v>
      </c>
      <c r="F149" s="97">
        <v>42783</v>
      </c>
      <c r="G149" s="68"/>
      <c r="H149" s="99" t="s">
        <v>777</v>
      </c>
      <c r="I149" s="75"/>
      <c r="J149" s="75"/>
      <c r="K149" s="96" t="s">
        <v>31</v>
      </c>
      <c r="L149" s="68"/>
      <c r="M149" s="99" t="s">
        <v>2403</v>
      </c>
      <c r="N149" s="100">
        <v>12</v>
      </c>
      <c r="O149" s="109" t="s">
        <v>34</v>
      </c>
      <c r="P149" s="96" t="s">
        <v>54</v>
      </c>
      <c r="Q149" s="96" t="s">
        <v>45</v>
      </c>
      <c r="R149" s="101">
        <v>15646.67</v>
      </c>
      <c r="S149" s="110">
        <v>66.150000000000006</v>
      </c>
      <c r="T149" s="101">
        <f t="shared" si="6"/>
        <v>1035027.2205000001</v>
      </c>
      <c r="U149" s="103">
        <v>0.02</v>
      </c>
      <c r="V149" s="111">
        <f t="shared" si="7"/>
        <v>20700.544410000002</v>
      </c>
      <c r="W149" s="112">
        <v>1.4999999999999999E-2</v>
      </c>
      <c r="X149" s="113">
        <f t="shared" si="8"/>
        <v>15525.4083075</v>
      </c>
      <c r="Y149" s="96" t="s">
        <v>1086</v>
      </c>
      <c r="Z149" s="96" t="s">
        <v>1222</v>
      </c>
    </row>
    <row r="150" spans="1:26" ht="18.75" customHeight="1" x14ac:dyDescent="0.25">
      <c r="A150" s="96">
        <v>148</v>
      </c>
      <c r="B150" s="96" t="s">
        <v>26</v>
      </c>
      <c r="C150" s="96" t="s">
        <v>2537</v>
      </c>
      <c r="D150" s="97">
        <v>42789</v>
      </c>
      <c r="E150" s="98" t="s">
        <v>2538</v>
      </c>
      <c r="F150" s="97">
        <v>42783</v>
      </c>
      <c r="G150" s="68"/>
      <c r="H150" s="99" t="s">
        <v>777</v>
      </c>
      <c r="I150" s="75"/>
      <c r="J150" s="75"/>
      <c r="K150" s="96" t="s">
        <v>31</v>
      </c>
      <c r="L150" s="68"/>
      <c r="M150" s="99" t="s">
        <v>2403</v>
      </c>
      <c r="N150" s="100">
        <v>12</v>
      </c>
      <c r="O150" s="109" t="s">
        <v>34</v>
      </c>
      <c r="P150" s="96" t="s">
        <v>54</v>
      </c>
      <c r="Q150" s="96" t="s">
        <v>45</v>
      </c>
      <c r="R150" s="101">
        <v>15646.67</v>
      </c>
      <c r="S150" s="110">
        <v>66.150000000000006</v>
      </c>
      <c r="T150" s="101">
        <f t="shared" si="6"/>
        <v>1035027.2205000001</v>
      </c>
      <c r="U150" s="103">
        <v>0.02</v>
      </c>
      <c r="V150" s="111">
        <f t="shared" si="7"/>
        <v>20700.544410000002</v>
      </c>
      <c r="W150" s="112">
        <v>1.4999999999999999E-2</v>
      </c>
      <c r="X150" s="113">
        <f t="shared" si="8"/>
        <v>15525.4083075</v>
      </c>
      <c r="Y150" s="96" t="s">
        <v>1086</v>
      </c>
      <c r="Z150" s="96" t="s">
        <v>1222</v>
      </c>
    </row>
    <row r="151" spans="1:26" ht="18.75" customHeight="1" x14ac:dyDescent="0.25">
      <c r="A151" s="96">
        <v>149</v>
      </c>
      <c r="B151" s="96" t="s">
        <v>26</v>
      </c>
      <c r="C151" s="96" t="s">
        <v>2539</v>
      </c>
      <c r="D151" s="97">
        <v>42789</v>
      </c>
      <c r="E151" s="98" t="s">
        <v>2540</v>
      </c>
      <c r="F151" s="97">
        <v>42784</v>
      </c>
      <c r="G151" s="68"/>
      <c r="H151" s="99" t="s">
        <v>777</v>
      </c>
      <c r="I151" s="75"/>
      <c r="J151" s="75"/>
      <c r="K151" s="96" t="s">
        <v>31</v>
      </c>
      <c r="L151" s="68"/>
      <c r="M151" s="99" t="s">
        <v>2403</v>
      </c>
      <c r="N151" s="100">
        <v>12</v>
      </c>
      <c r="O151" s="109" t="s">
        <v>34</v>
      </c>
      <c r="P151" s="96" t="s">
        <v>54</v>
      </c>
      <c r="Q151" s="96" t="s">
        <v>45</v>
      </c>
      <c r="R151" s="101">
        <v>15646.67</v>
      </c>
      <c r="S151" s="110">
        <v>66.150000000000006</v>
      </c>
      <c r="T151" s="101">
        <f t="shared" si="6"/>
        <v>1035027.2205000001</v>
      </c>
      <c r="U151" s="103">
        <v>0.02</v>
      </c>
      <c r="V151" s="111">
        <f t="shared" si="7"/>
        <v>20700.544410000002</v>
      </c>
      <c r="W151" s="112">
        <v>1.4999999999999999E-2</v>
      </c>
      <c r="X151" s="113">
        <f t="shared" si="8"/>
        <v>15525.4083075</v>
      </c>
      <c r="Y151" s="96" t="s">
        <v>1086</v>
      </c>
      <c r="Z151" s="96" t="s">
        <v>1222</v>
      </c>
    </row>
    <row r="152" spans="1:26" ht="18.75" customHeight="1" x14ac:dyDescent="0.25">
      <c r="A152" s="96">
        <v>150</v>
      </c>
      <c r="B152" s="96" t="s">
        <v>26</v>
      </c>
      <c r="C152" s="96" t="s">
        <v>2539</v>
      </c>
      <c r="D152" s="97">
        <v>42789</v>
      </c>
      <c r="E152" s="98" t="s">
        <v>2540</v>
      </c>
      <c r="F152" s="97">
        <v>42784</v>
      </c>
      <c r="G152" s="68"/>
      <c r="H152" s="99" t="s">
        <v>777</v>
      </c>
      <c r="I152" s="75"/>
      <c r="J152" s="75"/>
      <c r="K152" s="96" t="s">
        <v>31</v>
      </c>
      <c r="L152" s="68"/>
      <c r="M152" s="99" t="s">
        <v>2403</v>
      </c>
      <c r="N152" s="100">
        <v>12</v>
      </c>
      <c r="O152" s="109" t="s">
        <v>34</v>
      </c>
      <c r="P152" s="96" t="s">
        <v>54</v>
      </c>
      <c r="Q152" s="96" t="s">
        <v>45</v>
      </c>
      <c r="R152" s="101">
        <v>15646.67</v>
      </c>
      <c r="S152" s="110">
        <v>66.150000000000006</v>
      </c>
      <c r="T152" s="101">
        <f t="shared" si="6"/>
        <v>1035027.2205000001</v>
      </c>
      <c r="U152" s="103">
        <v>0.02</v>
      </c>
      <c r="V152" s="111">
        <f t="shared" si="7"/>
        <v>20700.544410000002</v>
      </c>
      <c r="W152" s="112">
        <v>1.4999999999999999E-2</v>
      </c>
      <c r="X152" s="113">
        <f t="shared" si="8"/>
        <v>15525.4083075</v>
      </c>
      <c r="Y152" s="96" t="s">
        <v>1086</v>
      </c>
      <c r="Z152" s="96" t="s">
        <v>1222</v>
      </c>
    </row>
    <row r="153" spans="1:26" ht="18.75" customHeight="1" x14ac:dyDescent="0.25">
      <c r="A153" s="96">
        <v>151</v>
      </c>
      <c r="B153" s="96" t="s">
        <v>26</v>
      </c>
      <c r="C153" s="96" t="s">
        <v>2539</v>
      </c>
      <c r="D153" s="97">
        <v>42789</v>
      </c>
      <c r="E153" s="98" t="s">
        <v>2540</v>
      </c>
      <c r="F153" s="97">
        <v>42784</v>
      </c>
      <c r="G153" s="68"/>
      <c r="H153" s="99" t="s">
        <v>777</v>
      </c>
      <c r="I153" s="75"/>
      <c r="J153" s="75"/>
      <c r="K153" s="96" t="s">
        <v>31</v>
      </c>
      <c r="L153" s="68"/>
      <c r="M153" s="99" t="s">
        <v>2403</v>
      </c>
      <c r="N153" s="100">
        <v>12</v>
      </c>
      <c r="O153" s="109" t="s">
        <v>34</v>
      </c>
      <c r="P153" s="96" t="s">
        <v>54</v>
      </c>
      <c r="Q153" s="96" t="s">
        <v>45</v>
      </c>
      <c r="R153" s="101">
        <v>15646.67</v>
      </c>
      <c r="S153" s="110">
        <v>66.150000000000006</v>
      </c>
      <c r="T153" s="101">
        <f t="shared" si="6"/>
        <v>1035027.2205000001</v>
      </c>
      <c r="U153" s="103">
        <v>0.02</v>
      </c>
      <c r="V153" s="111">
        <f t="shared" si="7"/>
        <v>20700.544410000002</v>
      </c>
      <c r="W153" s="112">
        <v>1.4999999999999999E-2</v>
      </c>
      <c r="X153" s="113">
        <f t="shared" si="8"/>
        <v>15525.4083075</v>
      </c>
      <c r="Y153" s="96" t="s">
        <v>1086</v>
      </c>
      <c r="Z153" s="96" t="s">
        <v>1222</v>
      </c>
    </row>
    <row r="154" spans="1:26" ht="18.75" customHeight="1" x14ac:dyDescent="0.25">
      <c r="A154" s="96">
        <v>152</v>
      </c>
      <c r="B154" s="96" t="s">
        <v>26</v>
      </c>
      <c r="C154" s="96" t="s">
        <v>2541</v>
      </c>
      <c r="D154" s="97">
        <v>42790</v>
      </c>
      <c r="E154" s="98" t="s">
        <v>2542</v>
      </c>
      <c r="F154" s="97">
        <v>42784</v>
      </c>
      <c r="G154" s="68"/>
      <c r="H154" s="99" t="s">
        <v>919</v>
      </c>
      <c r="I154" s="75"/>
      <c r="J154" s="75"/>
      <c r="K154" s="96" t="s">
        <v>58</v>
      </c>
      <c r="L154" s="68"/>
      <c r="M154" s="99" t="s">
        <v>2413</v>
      </c>
      <c r="N154" s="100">
        <v>1</v>
      </c>
      <c r="O154" s="109" t="s">
        <v>34</v>
      </c>
      <c r="P154" s="96" t="s">
        <v>35</v>
      </c>
      <c r="Q154" s="96" t="s">
        <v>45</v>
      </c>
      <c r="R154" s="101">
        <v>1428.75</v>
      </c>
      <c r="S154" s="110">
        <v>66.150000000000006</v>
      </c>
      <c r="T154" s="101">
        <f t="shared" si="6"/>
        <v>94511.812500000015</v>
      </c>
      <c r="U154" s="103">
        <v>0.02</v>
      </c>
      <c r="V154" s="111">
        <f t="shared" si="7"/>
        <v>1890.2362500000004</v>
      </c>
      <c r="W154" s="112">
        <v>1.4999999999999999E-2</v>
      </c>
      <c r="X154" s="113">
        <f t="shared" si="8"/>
        <v>1417.6771875000002</v>
      </c>
      <c r="Y154" s="96" t="s">
        <v>1086</v>
      </c>
      <c r="Z154" s="96" t="s">
        <v>1222</v>
      </c>
    </row>
    <row r="155" spans="1:26" ht="18.75" customHeight="1" x14ac:dyDescent="0.25">
      <c r="A155" s="96">
        <v>153</v>
      </c>
      <c r="B155" s="96" t="s">
        <v>26</v>
      </c>
      <c r="C155" s="96" t="s">
        <v>2541</v>
      </c>
      <c r="D155" s="97">
        <v>42790</v>
      </c>
      <c r="E155" s="98" t="s">
        <v>2542</v>
      </c>
      <c r="F155" s="97">
        <v>42784</v>
      </c>
      <c r="G155" s="68"/>
      <c r="H155" s="99" t="s">
        <v>919</v>
      </c>
      <c r="I155" s="75"/>
      <c r="J155" s="75"/>
      <c r="K155" s="96" t="s">
        <v>31</v>
      </c>
      <c r="L155" s="68"/>
      <c r="M155" s="99" t="s">
        <v>2403</v>
      </c>
      <c r="N155" s="100">
        <v>15</v>
      </c>
      <c r="O155" s="109" t="s">
        <v>34</v>
      </c>
      <c r="P155" s="96" t="s">
        <v>35</v>
      </c>
      <c r="Q155" s="96" t="s">
        <v>45</v>
      </c>
      <c r="R155" s="101">
        <v>20381.25</v>
      </c>
      <c r="S155" s="110">
        <v>66.150000000000006</v>
      </c>
      <c r="T155" s="101">
        <f t="shared" si="6"/>
        <v>1348219.6875</v>
      </c>
      <c r="U155" s="103">
        <v>0.02</v>
      </c>
      <c r="V155" s="111">
        <f t="shared" si="7"/>
        <v>26964.393749999999</v>
      </c>
      <c r="W155" s="112">
        <v>1.4999999999999999E-2</v>
      </c>
      <c r="X155" s="113">
        <f t="shared" si="8"/>
        <v>20223.295312499999</v>
      </c>
      <c r="Y155" s="96" t="s">
        <v>1086</v>
      </c>
      <c r="Z155" s="96" t="s">
        <v>1222</v>
      </c>
    </row>
    <row r="156" spans="1:26" ht="18.75" customHeight="1" x14ac:dyDescent="0.25">
      <c r="A156" s="96">
        <v>154</v>
      </c>
      <c r="B156" s="96" t="s">
        <v>26</v>
      </c>
      <c r="C156" s="96" t="s">
        <v>2543</v>
      </c>
      <c r="D156" s="97">
        <v>42790</v>
      </c>
      <c r="E156" s="98" t="s">
        <v>2544</v>
      </c>
      <c r="F156" s="97">
        <v>42784</v>
      </c>
      <c r="G156" s="68"/>
      <c r="H156" s="99" t="s">
        <v>2545</v>
      </c>
      <c r="I156" s="75"/>
      <c r="J156" s="75"/>
      <c r="K156" s="96" t="s">
        <v>31</v>
      </c>
      <c r="L156" s="68"/>
      <c r="M156" s="99" t="s">
        <v>2403</v>
      </c>
      <c r="N156" s="100">
        <v>16</v>
      </c>
      <c r="O156" s="109" t="s">
        <v>34</v>
      </c>
      <c r="P156" s="96" t="s">
        <v>54</v>
      </c>
      <c r="Q156" s="96" t="s">
        <v>45</v>
      </c>
      <c r="R156" s="101">
        <v>23012.19</v>
      </c>
      <c r="S156" s="110">
        <v>66.150000000000006</v>
      </c>
      <c r="T156" s="101">
        <f t="shared" si="6"/>
        <v>1522256.3685000001</v>
      </c>
      <c r="U156" s="103">
        <v>0.02</v>
      </c>
      <c r="V156" s="111">
        <f t="shared" si="7"/>
        <v>30445.127370000002</v>
      </c>
      <c r="W156" s="112">
        <v>1.4999999999999999E-2</v>
      </c>
      <c r="X156" s="113">
        <f t="shared" si="8"/>
        <v>22833.845527500001</v>
      </c>
      <c r="Y156" s="96" t="s">
        <v>1086</v>
      </c>
      <c r="Z156" s="96" t="s">
        <v>1222</v>
      </c>
    </row>
    <row r="157" spans="1:26" ht="18.75" customHeight="1" x14ac:dyDescent="0.25">
      <c r="A157" s="96">
        <v>155</v>
      </c>
      <c r="B157" s="96" t="s">
        <v>26</v>
      </c>
      <c r="C157" s="96" t="s">
        <v>2546</v>
      </c>
      <c r="D157" s="97">
        <v>42791</v>
      </c>
      <c r="E157" s="98" t="s">
        <v>2547</v>
      </c>
      <c r="F157" s="97">
        <v>42784</v>
      </c>
      <c r="G157" s="68"/>
      <c r="H157" s="99" t="s">
        <v>164</v>
      </c>
      <c r="I157" s="75"/>
      <c r="J157" s="75"/>
      <c r="K157" s="96" t="s">
        <v>31</v>
      </c>
      <c r="L157" s="68"/>
      <c r="M157" s="99" t="s">
        <v>2416</v>
      </c>
      <c r="N157" s="100">
        <v>18</v>
      </c>
      <c r="O157" s="109" t="s">
        <v>34</v>
      </c>
      <c r="P157" s="96" t="s">
        <v>35</v>
      </c>
      <c r="Q157" s="96" t="s">
        <v>45</v>
      </c>
      <c r="R157" s="101">
        <v>27237</v>
      </c>
      <c r="S157" s="110">
        <v>66.150000000000006</v>
      </c>
      <c r="T157" s="101">
        <f t="shared" si="6"/>
        <v>1801727.55</v>
      </c>
      <c r="U157" s="103">
        <v>0.02</v>
      </c>
      <c r="V157" s="111">
        <f t="shared" si="7"/>
        <v>36034.550999999999</v>
      </c>
      <c r="W157" s="112">
        <v>1.4999999999999999E-2</v>
      </c>
      <c r="X157" s="113">
        <f t="shared" si="8"/>
        <v>27025.913250000001</v>
      </c>
      <c r="Y157" s="96" t="s">
        <v>1059</v>
      </c>
      <c r="Z157" s="96" t="s">
        <v>1222</v>
      </c>
    </row>
    <row r="158" spans="1:26" ht="18.75" customHeight="1" x14ac:dyDescent="0.25">
      <c r="A158" s="96">
        <v>156</v>
      </c>
      <c r="B158" s="96" t="s">
        <v>26</v>
      </c>
      <c r="C158" s="96" t="s">
        <v>2548</v>
      </c>
      <c r="D158" s="97">
        <v>42791</v>
      </c>
      <c r="E158" s="98" t="s">
        <v>2549</v>
      </c>
      <c r="F158" s="97">
        <v>42786</v>
      </c>
      <c r="G158" s="68"/>
      <c r="H158" s="99" t="s">
        <v>76</v>
      </c>
      <c r="I158" s="75"/>
      <c r="J158" s="75"/>
      <c r="K158" s="96" t="s">
        <v>133</v>
      </c>
      <c r="L158" s="68"/>
      <c r="M158" s="99" t="s">
        <v>2476</v>
      </c>
      <c r="N158" s="100">
        <v>16</v>
      </c>
      <c r="O158" s="109" t="s">
        <v>34</v>
      </c>
      <c r="P158" s="96" t="s">
        <v>70</v>
      </c>
      <c r="Q158" s="96" t="s">
        <v>45</v>
      </c>
      <c r="R158" s="101">
        <v>18400</v>
      </c>
      <c r="S158" s="110">
        <v>66.150000000000006</v>
      </c>
      <c r="T158" s="101">
        <f t="shared" si="6"/>
        <v>1217160</v>
      </c>
      <c r="U158" s="103">
        <v>0.02</v>
      </c>
      <c r="V158" s="111">
        <f t="shared" si="7"/>
        <v>24343.200000000001</v>
      </c>
      <c r="W158" s="112">
        <v>1.4999999999999999E-2</v>
      </c>
      <c r="X158" s="113">
        <f t="shared" si="8"/>
        <v>18257.399999999998</v>
      </c>
      <c r="Y158" s="96" t="s">
        <v>1681</v>
      </c>
      <c r="Z158" s="96" t="s">
        <v>1294</v>
      </c>
    </row>
    <row r="159" spans="1:26" ht="18.75" customHeight="1" x14ac:dyDescent="0.25">
      <c r="A159" s="96">
        <v>157</v>
      </c>
      <c r="B159" s="96" t="s">
        <v>26</v>
      </c>
      <c r="C159" s="96" t="s">
        <v>2550</v>
      </c>
      <c r="D159" s="97">
        <v>42791</v>
      </c>
      <c r="E159" s="98" t="s">
        <v>2551</v>
      </c>
      <c r="F159" s="97">
        <v>42786</v>
      </c>
      <c r="G159" s="68"/>
      <c r="H159" s="99" t="s">
        <v>2552</v>
      </c>
      <c r="I159" s="75"/>
      <c r="J159" s="75"/>
      <c r="K159" s="96" t="s">
        <v>133</v>
      </c>
      <c r="L159" s="68"/>
      <c r="M159" s="99" t="s">
        <v>2476</v>
      </c>
      <c r="N159" s="100">
        <v>16</v>
      </c>
      <c r="O159" s="109" t="s">
        <v>34</v>
      </c>
      <c r="P159" s="96" t="s">
        <v>35</v>
      </c>
      <c r="Q159" s="96" t="s">
        <v>45</v>
      </c>
      <c r="R159" s="101">
        <v>20180</v>
      </c>
      <c r="S159" s="110">
        <v>66.150000000000006</v>
      </c>
      <c r="T159" s="101">
        <f t="shared" si="6"/>
        <v>1334907</v>
      </c>
      <c r="U159" s="103">
        <v>0.02</v>
      </c>
      <c r="V159" s="111">
        <f t="shared" si="7"/>
        <v>26698.14</v>
      </c>
      <c r="W159" s="112">
        <v>1.4999999999999999E-2</v>
      </c>
      <c r="X159" s="113">
        <f t="shared" si="8"/>
        <v>20023.605</v>
      </c>
      <c r="Y159" s="96" t="s">
        <v>1056</v>
      </c>
      <c r="Z159" s="96" t="s">
        <v>1222</v>
      </c>
    </row>
    <row r="160" spans="1:26" ht="18.75" customHeight="1" x14ac:dyDescent="0.25">
      <c r="A160" s="96">
        <v>158</v>
      </c>
      <c r="B160" s="96" t="s">
        <v>26</v>
      </c>
      <c r="C160" s="96" t="s">
        <v>2553</v>
      </c>
      <c r="D160" s="97">
        <v>42792</v>
      </c>
      <c r="E160" s="98" t="s">
        <v>2554</v>
      </c>
      <c r="F160" s="97">
        <v>42786</v>
      </c>
      <c r="G160" s="68"/>
      <c r="H160" s="99" t="s">
        <v>84</v>
      </c>
      <c r="I160" s="75"/>
      <c r="J160" s="75"/>
      <c r="K160" s="96" t="s">
        <v>58</v>
      </c>
      <c r="L160" s="68"/>
      <c r="M160" s="99" t="s">
        <v>2465</v>
      </c>
      <c r="N160" s="100">
        <v>19.844999999999999</v>
      </c>
      <c r="O160" s="109" t="s">
        <v>34</v>
      </c>
      <c r="P160" s="96" t="s">
        <v>54</v>
      </c>
      <c r="Q160" s="96" t="s">
        <v>45</v>
      </c>
      <c r="R160" s="101">
        <v>30408.76</v>
      </c>
      <c r="S160" s="110">
        <v>66.150000000000006</v>
      </c>
      <c r="T160" s="101">
        <f t="shared" si="6"/>
        <v>2011539.4740000002</v>
      </c>
      <c r="U160" s="103">
        <v>0.02</v>
      </c>
      <c r="V160" s="111">
        <f t="shared" si="7"/>
        <v>40230.789480000007</v>
      </c>
      <c r="W160" s="112">
        <v>1.4999999999999999E-2</v>
      </c>
      <c r="X160" s="113">
        <f t="shared" si="8"/>
        <v>30173.092110000001</v>
      </c>
      <c r="Y160" s="96" t="s">
        <v>86</v>
      </c>
      <c r="Z160" s="96" t="s">
        <v>1294</v>
      </c>
    </row>
    <row r="161" spans="1:26" ht="18.75" customHeight="1" x14ac:dyDescent="0.25">
      <c r="A161" s="96">
        <v>159</v>
      </c>
      <c r="B161" s="96" t="s">
        <v>26</v>
      </c>
      <c r="C161" s="96" t="s">
        <v>2555</v>
      </c>
      <c r="D161" s="97">
        <v>42792</v>
      </c>
      <c r="E161" s="98" t="s">
        <v>2556</v>
      </c>
      <c r="F161" s="97">
        <v>42787</v>
      </c>
      <c r="G161" s="68"/>
      <c r="H161" s="99" t="s">
        <v>84</v>
      </c>
      <c r="I161" s="75"/>
      <c r="J161" s="75"/>
      <c r="K161" s="96" t="s">
        <v>31</v>
      </c>
      <c r="L161" s="68"/>
      <c r="M161" s="99" t="s">
        <v>2557</v>
      </c>
      <c r="N161" s="100">
        <v>18.143999999999998</v>
      </c>
      <c r="O161" s="109" t="s">
        <v>34</v>
      </c>
      <c r="P161" s="96" t="s">
        <v>54</v>
      </c>
      <c r="Q161" s="96" t="s">
        <v>45</v>
      </c>
      <c r="R161" s="101">
        <v>25814.41</v>
      </c>
      <c r="S161" s="110">
        <v>66.150000000000006</v>
      </c>
      <c r="T161" s="101">
        <f t="shared" si="6"/>
        <v>1707623.2215000002</v>
      </c>
      <c r="U161" s="103">
        <v>0.02</v>
      </c>
      <c r="V161" s="111">
        <f t="shared" si="7"/>
        <v>34152.464430000007</v>
      </c>
      <c r="W161" s="112">
        <v>1.4999999999999999E-2</v>
      </c>
      <c r="X161" s="113">
        <f t="shared" si="8"/>
        <v>25614.348322500002</v>
      </c>
      <c r="Y161" s="96" t="s">
        <v>86</v>
      </c>
      <c r="Z161" s="96" t="s">
        <v>1294</v>
      </c>
    </row>
    <row r="162" spans="1:26" ht="18.75" customHeight="1" x14ac:dyDescent="0.25">
      <c r="A162" s="96">
        <v>160</v>
      </c>
      <c r="B162" s="96" t="s">
        <v>26</v>
      </c>
      <c r="C162" s="96" t="s">
        <v>2558</v>
      </c>
      <c r="D162" s="97">
        <v>42793</v>
      </c>
      <c r="E162" s="98" t="s">
        <v>2559</v>
      </c>
      <c r="F162" s="97">
        <v>42787</v>
      </c>
      <c r="G162" s="68"/>
      <c r="H162" s="99" t="s">
        <v>2560</v>
      </c>
      <c r="I162" s="75"/>
      <c r="J162" s="75"/>
      <c r="K162" s="96" t="s">
        <v>211</v>
      </c>
      <c r="L162" s="68"/>
      <c r="M162" s="99" t="s">
        <v>212</v>
      </c>
      <c r="N162" s="100">
        <v>14.4</v>
      </c>
      <c r="O162" s="109" t="s">
        <v>34</v>
      </c>
      <c r="P162" s="96" t="s">
        <v>54</v>
      </c>
      <c r="Q162" s="96" t="s">
        <v>45</v>
      </c>
      <c r="R162" s="101">
        <v>43279.7</v>
      </c>
      <c r="S162" s="110">
        <v>66.150000000000006</v>
      </c>
      <c r="T162" s="101">
        <f t="shared" si="6"/>
        <v>2862952.1550000003</v>
      </c>
      <c r="U162" s="103">
        <v>0.02</v>
      </c>
      <c r="V162" s="111">
        <f t="shared" si="7"/>
        <v>57259.04310000001</v>
      </c>
      <c r="W162" s="112">
        <v>1.4999999999999999E-2</v>
      </c>
      <c r="X162" s="113">
        <f t="shared" si="8"/>
        <v>42944.282325</v>
      </c>
      <c r="Y162" s="96" t="s">
        <v>1065</v>
      </c>
      <c r="Z162" s="96" t="s">
        <v>1222</v>
      </c>
    </row>
    <row r="163" spans="1:26" ht="18.75" customHeight="1" x14ac:dyDescent="0.25">
      <c r="A163" s="96">
        <v>161</v>
      </c>
      <c r="B163" s="96" t="s">
        <v>26</v>
      </c>
      <c r="C163" s="96" t="s">
        <v>2558</v>
      </c>
      <c r="D163" s="97">
        <v>42793</v>
      </c>
      <c r="E163" s="98" t="s">
        <v>2559</v>
      </c>
      <c r="F163" s="97">
        <v>42787</v>
      </c>
      <c r="G163" s="68"/>
      <c r="H163" s="99" t="s">
        <v>2560</v>
      </c>
      <c r="I163" s="75"/>
      <c r="J163" s="75"/>
      <c r="K163" s="96" t="s">
        <v>211</v>
      </c>
      <c r="L163" s="68"/>
      <c r="M163" s="99" t="s">
        <v>212</v>
      </c>
      <c r="N163" s="100">
        <v>14.4</v>
      </c>
      <c r="O163" s="109" t="s">
        <v>34</v>
      </c>
      <c r="P163" s="96" t="s">
        <v>54</v>
      </c>
      <c r="Q163" s="96" t="s">
        <v>45</v>
      </c>
      <c r="R163" s="101">
        <v>43279.7</v>
      </c>
      <c r="S163" s="110">
        <v>66.150000000000006</v>
      </c>
      <c r="T163" s="101">
        <f t="shared" si="6"/>
        <v>2862952.1550000003</v>
      </c>
      <c r="U163" s="103">
        <v>0.02</v>
      </c>
      <c r="V163" s="111">
        <f t="shared" si="7"/>
        <v>57259.04310000001</v>
      </c>
      <c r="W163" s="112">
        <v>1.4999999999999999E-2</v>
      </c>
      <c r="X163" s="113">
        <f t="shared" si="8"/>
        <v>42944.282325</v>
      </c>
      <c r="Y163" s="96" t="s">
        <v>1065</v>
      </c>
      <c r="Z163" s="96" t="s">
        <v>1222</v>
      </c>
    </row>
    <row r="164" spans="1:26" ht="18.75" customHeight="1" x14ac:dyDescent="0.25">
      <c r="A164" s="96">
        <v>162</v>
      </c>
      <c r="B164" s="96" t="s">
        <v>26</v>
      </c>
      <c r="C164" s="96" t="s">
        <v>2561</v>
      </c>
      <c r="D164" s="97">
        <v>42794</v>
      </c>
      <c r="E164" s="98" t="s">
        <v>2562</v>
      </c>
      <c r="F164" s="97">
        <v>42787</v>
      </c>
      <c r="G164" s="68"/>
      <c r="H164" s="99" t="s">
        <v>2563</v>
      </c>
      <c r="I164" s="75"/>
      <c r="J164" s="75"/>
      <c r="K164" s="96" t="s">
        <v>31</v>
      </c>
      <c r="L164" s="68"/>
      <c r="M164" s="99" t="s">
        <v>2403</v>
      </c>
      <c r="N164" s="100">
        <v>16</v>
      </c>
      <c r="O164" s="109" t="s">
        <v>34</v>
      </c>
      <c r="P164" s="96" t="s">
        <v>35</v>
      </c>
      <c r="Q164" s="96" t="s">
        <v>45</v>
      </c>
      <c r="R164" s="101">
        <v>22880</v>
      </c>
      <c r="S164" s="110">
        <v>66.150000000000006</v>
      </c>
      <c r="T164" s="101">
        <f t="shared" si="6"/>
        <v>1513512.0000000002</v>
      </c>
      <c r="U164" s="103">
        <v>0.02</v>
      </c>
      <c r="V164" s="111">
        <f t="shared" si="7"/>
        <v>30270.240000000005</v>
      </c>
      <c r="W164" s="112">
        <v>1.4999999999999999E-2</v>
      </c>
      <c r="X164" s="113">
        <f>T164*W164</f>
        <v>22702.680000000004</v>
      </c>
      <c r="Y164" s="96" t="s">
        <v>1090</v>
      </c>
      <c r="Z164" s="96" t="s">
        <v>1294</v>
      </c>
    </row>
    <row r="165" spans="1:26" ht="18.75" customHeight="1" x14ac:dyDescent="0.25">
      <c r="A165" s="96">
        <v>163</v>
      </c>
      <c r="B165" s="96" t="s">
        <v>26</v>
      </c>
      <c r="C165" s="96" t="s">
        <v>2564</v>
      </c>
      <c r="D165" s="97">
        <v>42793</v>
      </c>
      <c r="E165" s="98" t="s">
        <v>2565</v>
      </c>
      <c r="F165" s="97">
        <v>42787</v>
      </c>
      <c r="G165" s="68"/>
      <c r="H165" s="99" t="s">
        <v>2560</v>
      </c>
      <c r="I165" s="75"/>
      <c r="J165" s="75"/>
      <c r="K165" s="96" t="s">
        <v>211</v>
      </c>
      <c r="L165" s="68"/>
      <c r="M165" s="99" t="s">
        <v>212</v>
      </c>
      <c r="N165" s="100">
        <v>14.4</v>
      </c>
      <c r="O165" s="109" t="s">
        <v>34</v>
      </c>
      <c r="P165" s="96" t="s">
        <v>54</v>
      </c>
      <c r="Q165" s="96" t="s">
        <v>45</v>
      </c>
      <c r="R165" s="101">
        <v>43279.7</v>
      </c>
      <c r="S165" s="110">
        <v>66.150000000000006</v>
      </c>
      <c r="T165" s="101">
        <f t="shared" si="6"/>
        <v>2862952.1550000003</v>
      </c>
      <c r="U165" s="103">
        <v>0.02</v>
      </c>
      <c r="V165" s="111">
        <f t="shared" si="7"/>
        <v>57259.04310000001</v>
      </c>
      <c r="W165" s="112">
        <v>1.4999999999999999E-2</v>
      </c>
      <c r="X165" s="113">
        <f t="shared" si="8"/>
        <v>42944.282325</v>
      </c>
      <c r="Y165" s="96" t="s">
        <v>1065</v>
      </c>
      <c r="Z165" s="96" t="s">
        <v>1222</v>
      </c>
    </row>
    <row r="166" spans="1:26" ht="18.75" customHeight="1" x14ac:dyDescent="0.25">
      <c r="A166" s="96">
        <v>164</v>
      </c>
      <c r="B166" s="96" t="s">
        <v>26</v>
      </c>
      <c r="C166" s="96" t="s">
        <v>2564</v>
      </c>
      <c r="D166" s="97">
        <v>42793</v>
      </c>
      <c r="E166" s="98" t="s">
        <v>2565</v>
      </c>
      <c r="F166" s="97">
        <v>42787</v>
      </c>
      <c r="G166" s="68"/>
      <c r="H166" s="99" t="s">
        <v>2560</v>
      </c>
      <c r="I166" s="75"/>
      <c r="J166" s="75"/>
      <c r="K166" s="96" t="s">
        <v>211</v>
      </c>
      <c r="L166" s="68"/>
      <c r="M166" s="99" t="s">
        <v>212</v>
      </c>
      <c r="N166" s="100">
        <v>14.4</v>
      </c>
      <c r="O166" s="109" t="s">
        <v>34</v>
      </c>
      <c r="P166" s="96" t="s">
        <v>54</v>
      </c>
      <c r="Q166" s="96" t="s">
        <v>45</v>
      </c>
      <c r="R166" s="101">
        <v>43279.7</v>
      </c>
      <c r="S166" s="110">
        <v>66.150000000000006</v>
      </c>
      <c r="T166" s="101">
        <f t="shared" si="6"/>
        <v>2862952.1550000003</v>
      </c>
      <c r="U166" s="103">
        <v>0.02</v>
      </c>
      <c r="V166" s="111">
        <f t="shared" si="7"/>
        <v>57259.04310000001</v>
      </c>
      <c r="W166" s="112">
        <v>1.4999999999999999E-2</v>
      </c>
      <c r="X166" s="113">
        <f t="shared" si="8"/>
        <v>42944.282325</v>
      </c>
      <c r="Y166" s="96" t="s">
        <v>1065</v>
      </c>
      <c r="Z166" s="96" t="s">
        <v>1222</v>
      </c>
    </row>
    <row r="167" spans="1:26" ht="18.75" customHeight="1" x14ac:dyDescent="0.25">
      <c r="A167" s="96">
        <v>165</v>
      </c>
      <c r="B167" s="96" t="s">
        <v>26</v>
      </c>
      <c r="C167" s="96" t="s">
        <v>2566</v>
      </c>
      <c r="D167" s="97">
        <v>42792</v>
      </c>
      <c r="E167" s="98" t="s">
        <v>2567</v>
      </c>
      <c r="F167" s="97">
        <v>42788</v>
      </c>
      <c r="G167" s="68"/>
      <c r="H167" s="99" t="s">
        <v>84</v>
      </c>
      <c r="I167" s="75"/>
      <c r="J167" s="75"/>
      <c r="K167" s="96" t="s">
        <v>58</v>
      </c>
      <c r="L167" s="68"/>
      <c r="M167" s="99" t="s">
        <v>2568</v>
      </c>
      <c r="N167" s="100">
        <v>19.844999999999999</v>
      </c>
      <c r="O167" s="109" t="s">
        <v>34</v>
      </c>
      <c r="P167" s="96" t="s">
        <v>54</v>
      </c>
      <c r="Q167" s="96" t="s">
        <v>45</v>
      </c>
      <c r="R167" s="101">
        <v>33801.129999999997</v>
      </c>
      <c r="S167" s="110">
        <v>66.150000000000006</v>
      </c>
      <c r="T167" s="101">
        <f t="shared" si="6"/>
        <v>2235944.7494999999</v>
      </c>
      <c r="U167" s="103">
        <v>0.02</v>
      </c>
      <c r="V167" s="111">
        <f t="shared" si="7"/>
        <v>44718.894990000001</v>
      </c>
      <c r="W167" s="112">
        <v>1.4999999999999999E-2</v>
      </c>
      <c r="X167" s="113">
        <f t="shared" si="8"/>
        <v>33539.171242500001</v>
      </c>
      <c r="Y167" s="96" t="s">
        <v>86</v>
      </c>
      <c r="Z167" s="96" t="s">
        <v>1294</v>
      </c>
    </row>
    <row r="168" spans="1:26" ht="18.75" customHeight="1" x14ac:dyDescent="0.25">
      <c r="A168" s="96">
        <v>166</v>
      </c>
      <c r="B168" s="96" t="s">
        <v>26</v>
      </c>
      <c r="C168" s="96" t="s">
        <v>2569</v>
      </c>
      <c r="D168" s="97">
        <v>42792</v>
      </c>
      <c r="E168" s="98" t="s">
        <v>2570</v>
      </c>
      <c r="F168" s="97">
        <v>42788</v>
      </c>
      <c r="G168" s="68"/>
      <c r="H168" s="99" t="s">
        <v>2552</v>
      </c>
      <c r="I168" s="75"/>
      <c r="J168" s="75"/>
      <c r="K168" s="96" t="s">
        <v>660</v>
      </c>
      <c r="L168" s="68"/>
      <c r="M168" s="99" t="s">
        <v>2483</v>
      </c>
      <c r="N168" s="100">
        <v>14.4</v>
      </c>
      <c r="O168" s="109" t="s">
        <v>34</v>
      </c>
      <c r="P168" s="96" t="s">
        <v>35</v>
      </c>
      <c r="Q168" s="96" t="s">
        <v>45</v>
      </c>
      <c r="R168" s="101">
        <v>70468</v>
      </c>
      <c r="S168" s="110">
        <v>66.150000000000006</v>
      </c>
      <c r="T168" s="101">
        <f t="shared" si="6"/>
        <v>4661458.2</v>
      </c>
      <c r="U168" s="103">
        <v>0.02</v>
      </c>
      <c r="V168" s="111">
        <f t="shared" si="7"/>
        <v>93229.164000000004</v>
      </c>
      <c r="W168" s="112">
        <v>1.4999999999999999E-2</v>
      </c>
      <c r="X168" s="113">
        <f t="shared" si="8"/>
        <v>69921.873000000007</v>
      </c>
      <c r="Y168" s="96" t="s">
        <v>1056</v>
      </c>
      <c r="Z168" s="96" t="s">
        <v>1222</v>
      </c>
    </row>
    <row r="169" spans="1:26" ht="18.75" customHeight="1" x14ac:dyDescent="0.25">
      <c r="A169" s="96">
        <v>167</v>
      </c>
      <c r="B169" s="96" t="s">
        <v>26</v>
      </c>
      <c r="C169" s="96" t="s">
        <v>2571</v>
      </c>
      <c r="D169" s="97">
        <v>42792</v>
      </c>
      <c r="E169" s="98" t="s">
        <v>2572</v>
      </c>
      <c r="F169" s="97">
        <v>42787</v>
      </c>
      <c r="G169" s="68"/>
      <c r="H169" s="99" t="s">
        <v>84</v>
      </c>
      <c r="I169" s="75"/>
      <c r="J169" s="75"/>
      <c r="K169" s="96" t="s">
        <v>58</v>
      </c>
      <c r="L169" s="68"/>
      <c r="M169" s="99" t="s">
        <v>2522</v>
      </c>
      <c r="N169" s="100">
        <v>19.844999999999999</v>
      </c>
      <c r="O169" s="109" t="s">
        <v>34</v>
      </c>
      <c r="P169" s="96" t="s">
        <v>54</v>
      </c>
      <c r="Q169" s="96" t="s">
        <v>45</v>
      </c>
      <c r="R169" s="101">
        <v>35784.980000000003</v>
      </c>
      <c r="S169" s="110">
        <v>66.150000000000006</v>
      </c>
      <c r="T169" s="101">
        <f t="shared" si="6"/>
        <v>2367176.4270000006</v>
      </c>
      <c r="U169" s="103">
        <v>0.02</v>
      </c>
      <c r="V169" s="111">
        <f t="shared" si="7"/>
        <v>47343.528540000014</v>
      </c>
      <c r="W169" s="112">
        <v>1.4999999999999999E-2</v>
      </c>
      <c r="X169" s="113">
        <f t="shared" si="8"/>
        <v>35507.646405000007</v>
      </c>
      <c r="Y169" s="96" t="s">
        <v>86</v>
      </c>
      <c r="Z169" s="96" t="s">
        <v>1294</v>
      </c>
    </row>
    <row r="170" spans="1:26" ht="18.75" customHeight="1" x14ac:dyDescent="0.25">
      <c r="A170" s="96">
        <v>168</v>
      </c>
      <c r="B170" s="96" t="s">
        <v>26</v>
      </c>
      <c r="C170" s="96" t="s">
        <v>2571</v>
      </c>
      <c r="D170" s="97">
        <v>42792</v>
      </c>
      <c r="E170" s="98" t="s">
        <v>2572</v>
      </c>
      <c r="F170" s="97">
        <v>42787</v>
      </c>
      <c r="G170" s="68"/>
      <c r="H170" s="99" t="s">
        <v>84</v>
      </c>
      <c r="I170" s="75"/>
      <c r="J170" s="75"/>
      <c r="K170" s="96" t="s">
        <v>58</v>
      </c>
      <c r="L170" s="68"/>
      <c r="M170" s="99" t="s">
        <v>2522</v>
      </c>
      <c r="N170" s="100">
        <v>19.844999999999999</v>
      </c>
      <c r="O170" s="109" t="s">
        <v>34</v>
      </c>
      <c r="P170" s="96" t="s">
        <v>54</v>
      </c>
      <c r="Q170" s="96" t="s">
        <v>45</v>
      </c>
      <c r="R170" s="101">
        <v>35784.980000000003</v>
      </c>
      <c r="S170" s="110">
        <v>66.150000000000006</v>
      </c>
      <c r="T170" s="101">
        <f t="shared" si="6"/>
        <v>2367176.4270000006</v>
      </c>
      <c r="U170" s="103">
        <v>0.02</v>
      </c>
      <c r="V170" s="111">
        <f t="shared" si="7"/>
        <v>47343.528540000014</v>
      </c>
      <c r="W170" s="112">
        <v>1.4999999999999999E-2</v>
      </c>
      <c r="X170" s="113">
        <f t="shared" si="8"/>
        <v>35507.646405000007</v>
      </c>
      <c r="Y170" s="96" t="s">
        <v>86</v>
      </c>
      <c r="Z170" s="96" t="s">
        <v>1294</v>
      </c>
    </row>
    <row r="171" spans="1:26" ht="18.75" customHeight="1" x14ac:dyDescent="0.25">
      <c r="A171" s="96">
        <v>169</v>
      </c>
      <c r="B171" s="96" t="s">
        <v>26</v>
      </c>
      <c r="C171" s="96" t="s">
        <v>2573</v>
      </c>
      <c r="D171" s="97">
        <v>42794</v>
      </c>
      <c r="E171" s="98" t="s">
        <v>2574</v>
      </c>
      <c r="F171" s="97">
        <v>42788</v>
      </c>
      <c r="G171" s="68"/>
      <c r="H171" s="99" t="s">
        <v>2563</v>
      </c>
      <c r="I171" s="75"/>
      <c r="J171" s="75"/>
      <c r="K171" s="96" t="s">
        <v>133</v>
      </c>
      <c r="L171" s="68"/>
      <c r="M171" s="99" t="s">
        <v>2476</v>
      </c>
      <c r="N171" s="100">
        <v>16</v>
      </c>
      <c r="O171" s="109" t="s">
        <v>34</v>
      </c>
      <c r="P171" s="96" t="s">
        <v>70</v>
      </c>
      <c r="Q171" s="96" t="s">
        <v>45</v>
      </c>
      <c r="R171" s="101">
        <v>17280</v>
      </c>
      <c r="S171" s="110">
        <v>66.150000000000006</v>
      </c>
      <c r="T171" s="101">
        <f t="shared" si="6"/>
        <v>1143072</v>
      </c>
      <c r="U171" s="103">
        <v>0.02</v>
      </c>
      <c r="V171" s="111">
        <f t="shared" si="7"/>
        <v>22861.439999999999</v>
      </c>
      <c r="W171" s="112">
        <v>1.4999999999999999E-2</v>
      </c>
      <c r="X171" s="113">
        <f t="shared" si="8"/>
        <v>17146.079999999998</v>
      </c>
      <c r="Y171" s="96" t="s">
        <v>1952</v>
      </c>
      <c r="Z171" s="96" t="s">
        <v>1294</v>
      </c>
    </row>
    <row r="172" spans="1:26" ht="18.75" customHeight="1" x14ac:dyDescent="0.25">
      <c r="A172" s="96">
        <v>170</v>
      </c>
      <c r="B172" s="96" t="s">
        <v>26</v>
      </c>
      <c r="C172" s="96" t="s">
        <v>2573</v>
      </c>
      <c r="D172" s="97">
        <v>42794</v>
      </c>
      <c r="E172" s="98" t="s">
        <v>2574</v>
      </c>
      <c r="F172" s="97">
        <v>42788</v>
      </c>
      <c r="G172" s="68"/>
      <c r="H172" s="99" t="s">
        <v>2563</v>
      </c>
      <c r="I172" s="75"/>
      <c r="J172" s="75"/>
      <c r="K172" s="96" t="s">
        <v>133</v>
      </c>
      <c r="L172" s="68"/>
      <c r="M172" s="99" t="s">
        <v>2476</v>
      </c>
      <c r="N172" s="100">
        <v>16</v>
      </c>
      <c r="O172" s="109" t="s">
        <v>34</v>
      </c>
      <c r="P172" s="96" t="s">
        <v>70</v>
      </c>
      <c r="Q172" s="96" t="s">
        <v>45</v>
      </c>
      <c r="R172" s="101">
        <v>17280</v>
      </c>
      <c r="S172" s="110">
        <v>66.150000000000006</v>
      </c>
      <c r="T172" s="101">
        <f t="shared" si="6"/>
        <v>1143072</v>
      </c>
      <c r="U172" s="103">
        <v>0.02</v>
      </c>
      <c r="V172" s="111">
        <f t="shared" si="7"/>
        <v>22861.439999999999</v>
      </c>
      <c r="W172" s="112">
        <v>1.4999999999999999E-2</v>
      </c>
      <c r="X172" s="113">
        <f t="shared" si="8"/>
        <v>17146.079999999998</v>
      </c>
      <c r="Y172" s="96" t="s">
        <v>1952</v>
      </c>
      <c r="Z172" s="96" t="s">
        <v>1294</v>
      </c>
    </row>
    <row r="173" spans="1:26" ht="18.75" customHeight="1" x14ac:dyDescent="0.25">
      <c r="A173" s="96">
        <v>171</v>
      </c>
      <c r="B173" s="96" t="s">
        <v>26</v>
      </c>
      <c r="C173" s="96" t="s">
        <v>2573</v>
      </c>
      <c r="D173" s="97">
        <v>42794</v>
      </c>
      <c r="E173" s="98" t="s">
        <v>2574</v>
      </c>
      <c r="F173" s="97">
        <v>42788</v>
      </c>
      <c r="G173" s="68"/>
      <c r="H173" s="99" t="s">
        <v>2563</v>
      </c>
      <c r="I173" s="75"/>
      <c r="J173" s="75"/>
      <c r="K173" s="96" t="s">
        <v>133</v>
      </c>
      <c r="L173" s="68"/>
      <c r="M173" s="99" t="s">
        <v>2476</v>
      </c>
      <c r="N173" s="100">
        <v>16</v>
      </c>
      <c r="O173" s="109" t="s">
        <v>34</v>
      </c>
      <c r="P173" s="96" t="s">
        <v>70</v>
      </c>
      <c r="Q173" s="96" t="s">
        <v>45</v>
      </c>
      <c r="R173" s="101">
        <v>17280</v>
      </c>
      <c r="S173" s="110">
        <v>66.150000000000006</v>
      </c>
      <c r="T173" s="101">
        <f t="shared" si="6"/>
        <v>1143072</v>
      </c>
      <c r="U173" s="103">
        <v>0.02</v>
      </c>
      <c r="V173" s="111">
        <f t="shared" si="7"/>
        <v>22861.439999999999</v>
      </c>
      <c r="W173" s="112">
        <v>1.4999999999999999E-2</v>
      </c>
      <c r="X173" s="113">
        <f t="shared" si="8"/>
        <v>17146.079999999998</v>
      </c>
      <c r="Y173" s="96" t="s">
        <v>1952</v>
      </c>
      <c r="Z173" s="96" t="s">
        <v>1294</v>
      </c>
    </row>
    <row r="174" spans="1:26" ht="18.75" customHeight="1" x14ac:dyDescent="0.25">
      <c r="A174" s="96">
        <v>172</v>
      </c>
      <c r="B174" s="96" t="s">
        <v>26</v>
      </c>
      <c r="C174" s="96" t="s">
        <v>2575</v>
      </c>
      <c r="D174" s="97">
        <v>42792</v>
      </c>
      <c r="E174" s="98" t="s">
        <v>2576</v>
      </c>
      <c r="F174" s="97">
        <v>42786</v>
      </c>
      <c r="G174" s="68"/>
      <c r="H174" s="99" t="s">
        <v>154</v>
      </c>
      <c r="I174" s="75"/>
      <c r="J174" s="75"/>
      <c r="K174" s="96" t="s">
        <v>347</v>
      </c>
      <c r="L174" s="68"/>
      <c r="M174" s="99" t="s">
        <v>1801</v>
      </c>
      <c r="N174" s="100">
        <v>16</v>
      </c>
      <c r="O174" s="109" t="s">
        <v>34</v>
      </c>
      <c r="P174" s="96" t="s">
        <v>35</v>
      </c>
      <c r="Q174" s="96" t="s">
        <v>45</v>
      </c>
      <c r="R174" s="101">
        <v>36270</v>
      </c>
      <c r="S174" s="110">
        <v>66.150000000000006</v>
      </c>
      <c r="T174" s="101">
        <f t="shared" si="6"/>
        <v>2399260.5</v>
      </c>
      <c r="U174" s="103">
        <v>0.02</v>
      </c>
      <c r="V174" s="111">
        <f t="shared" si="7"/>
        <v>47985.21</v>
      </c>
      <c r="W174" s="112">
        <v>1.4999999999999999E-2</v>
      </c>
      <c r="X174" s="113">
        <f t="shared" si="8"/>
        <v>35988.907500000001</v>
      </c>
      <c r="Y174" s="96" t="s">
        <v>1381</v>
      </c>
      <c r="Z174" s="96" t="s">
        <v>1222</v>
      </c>
    </row>
    <row r="175" spans="1:26" ht="18.75" customHeight="1" x14ac:dyDescent="0.25">
      <c r="A175" s="96">
        <v>173</v>
      </c>
      <c r="B175" s="96" t="s">
        <v>26</v>
      </c>
      <c r="C175" s="96" t="s">
        <v>2577</v>
      </c>
      <c r="D175" s="97">
        <v>42794</v>
      </c>
      <c r="E175" s="98" t="s">
        <v>2578</v>
      </c>
      <c r="F175" s="97">
        <v>42788</v>
      </c>
      <c r="G175" s="68"/>
      <c r="H175" s="99" t="s">
        <v>2563</v>
      </c>
      <c r="I175" s="75"/>
      <c r="J175" s="75"/>
      <c r="K175" s="96" t="s">
        <v>31</v>
      </c>
      <c r="L175" s="68"/>
      <c r="M175" s="99" t="s">
        <v>2403</v>
      </c>
      <c r="N175" s="100">
        <v>13</v>
      </c>
      <c r="O175" s="109" t="s">
        <v>34</v>
      </c>
      <c r="P175" s="96" t="s">
        <v>35</v>
      </c>
      <c r="Q175" s="96" t="s">
        <v>45</v>
      </c>
      <c r="R175" s="101">
        <v>18540</v>
      </c>
      <c r="S175" s="110">
        <v>66.150000000000006</v>
      </c>
      <c r="T175" s="101">
        <f t="shared" si="6"/>
        <v>1226421</v>
      </c>
      <c r="U175" s="103">
        <v>0.02</v>
      </c>
      <c r="V175" s="111">
        <f t="shared" si="7"/>
        <v>24528.420000000002</v>
      </c>
      <c r="W175" s="112">
        <v>1.4999999999999999E-2</v>
      </c>
      <c r="X175" s="113">
        <f t="shared" si="8"/>
        <v>18396.314999999999</v>
      </c>
      <c r="Y175" s="96" t="s">
        <v>1002</v>
      </c>
      <c r="Z175" s="96" t="s">
        <v>1294</v>
      </c>
    </row>
    <row r="176" spans="1:26" ht="18.75" customHeight="1" x14ac:dyDescent="0.25">
      <c r="A176" s="96">
        <v>174</v>
      </c>
      <c r="B176" s="96" t="s">
        <v>26</v>
      </c>
      <c r="C176" s="96" t="s">
        <v>2579</v>
      </c>
      <c r="D176" s="97">
        <v>42794</v>
      </c>
      <c r="E176" s="98" t="s">
        <v>2580</v>
      </c>
      <c r="F176" s="97">
        <v>42789</v>
      </c>
      <c r="G176" s="68"/>
      <c r="H176" s="99" t="s">
        <v>96</v>
      </c>
      <c r="I176" s="75"/>
      <c r="J176" s="75"/>
      <c r="K176" s="96" t="s">
        <v>211</v>
      </c>
      <c r="L176" s="68"/>
      <c r="M176" s="99" t="s">
        <v>303</v>
      </c>
      <c r="N176" s="100">
        <v>19.63</v>
      </c>
      <c r="O176" s="109" t="s">
        <v>34</v>
      </c>
      <c r="P176" s="96" t="s">
        <v>35</v>
      </c>
      <c r="Q176" s="96" t="s">
        <v>45</v>
      </c>
      <c r="R176" s="101">
        <v>58138.15</v>
      </c>
      <c r="S176" s="110">
        <v>66.150000000000006</v>
      </c>
      <c r="T176" s="101">
        <f t="shared" si="6"/>
        <v>3845838.6225000005</v>
      </c>
      <c r="U176" s="103">
        <v>0.02</v>
      </c>
      <c r="V176" s="111">
        <f t="shared" si="7"/>
        <v>76916.772450000019</v>
      </c>
      <c r="W176" s="112">
        <v>1.4999999999999999E-2</v>
      </c>
      <c r="X176" s="113">
        <f t="shared" si="8"/>
        <v>57687.579337500007</v>
      </c>
      <c r="Y176" s="96" t="s">
        <v>1035</v>
      </c>
      <c r="Z176" s="96" t="s">
        <v>1222</v>
      </c>
    </row>
    <row r="177" spans="1:26" ht="18.75" customHeight="1" x14ac:dyDescent="0.25">
      <c r="A177" s="96">
        <v>175</v>
      </c>
      <c r="B177" s="96" t="s">
        <v>26</v>
      </c>
      <c r="C177" s="96" t="s">
        <v>2581</v>
      </c>
      <c r="D177" s="97">
        <v>42794</v>
      </c>
      <c r="E177" s="98" t="s">
        <v>2582</v>
      </c>
      <c r="F177" s="97">
        <v>42788</v>
      </c>
      <c r="G177" s="68"/>
      <c r="H177" s="99" t="s">
        <v>84</v>
      </c>
      <c r="I177" s="75"/>
      <c r="J177" s="75"/>
      <c r="K177" s="96" t="s">
        <v>31</v>
      </c>
      <c r="L177" s="68"/>
      <c r="M177" s="99" t="s">
        <v>2442</v>
      </c>
      <c r="N177" s="100">
        <v>19.5</v>
      </c>
      <c r="O177" s="109" t="s">
        <v>34</v>
      </c>
      <c r="P177" s="96" t="s">
        <v>54</v>
      </c>
      <c r="Q177" s="96" t="s">
        <v>45</v>
      </c>
      <c r="R177" s="101">
        <v>26308.84</v>
      </c>
      <c r="S177" s="110">
        <v>66.150000000000006</v>
      </c>
      <c r="T177" s="101">
        <f t="shared" si="6"/>
        <v>1740329.7660000001</v>
      </c>
      <c r="U177" s="103">
        <v>0.02</v>
      </c>
      <c r="V177" s="111">
        <f t="shared" si="7"/>
        <v>34806.59532</v>
      </c>
      <c r="W177" s="112">
        <v>1.4999999999999999E-2</v>
      </c>
      <c r="X177" s="113">
        <f t="shared" si="8"/>
        <v>26104.946489999998</v>
      </c>
      <c r="Y177" s="96" t="s">
        <v>1078</v>
      </c>
      <c r="Z177" s="96" t="s">
        <v>1222</v>
      </c>
    </row>
    <row r="178" spans="1:26" ht="18.75" customHeight="1" x14ac:dyDescent="0.25">
      <c r="A178" s="96">
        <v>176</v>
      </c>
      <c r="B178" s="96" t="s">
        <v>26</v>
      </c>
      <c r="C178" s="96" t="s">
        <v>2583</v>
      </c>
      <c r="D178" s="97">
        <v>42794</v>
      </c>
      <c r="E178" s="98" t="s">
        <v>2584</v>
      </c>
      <c r="F178" s="97">
        <v>42789</v>
      </c>
      <c r="G178" s="68"/>
      <c r="H178" s="99" t="s">
        <v>84</v>
      </c>
      <c r="I178" s="75"/>
      <c r="J178" s="75"/>
      <c r="K178" s="96" t="s">
        <v>31</v>
      </c>
      <c r="L178" s="68"/>
      <c r="M178" s="99" t="s">
        <v>2442</v>
      </c>
      <c r="N178" s="100">
        <v>19.5</v>
      </c>
      <c r="O178" s="109" t="s">
        <v>34</v>
      </c>
      <c r="P178" s="96" t="s">
        <v>54</v>
      </c>
      <c r="Q178" s="96" t="s">
        <v>45</v>
      </c>
      <c r="R178" s="101">
        <v>26308.84</v>
      </c>
      <c r="S178" s="110">
        <v>66.150000000000006</v>
      </c>
      <c r="T178" s="101">
        <f t="shared" si="6"/>
        <v>1740329.7660000001</v>
      </c>
      <c r="U178" s="103">
        <v>0.02</v>
      </c>
      <c r="V178" s="111">
        <f t="shared" si="7"/>
        <v>34806.59532</v>
      </c>
      <c r="W178" s="112">
        <v>1.4999999999999999E-2</v>
      </c>
      <c r="X178" s="113">
        <f t="shared" si="8"/>
        <v>26104.946489999998</v>
      </c>
      <c r="Y178" s="96" t="s">
        <v>1078</v>
      </c>
      <c r="Z178" s="96" t="s">
        <v>1222</v>
      </c>
    </row>
    <row r="179" spans="1:26" ht="18.75" customHeight="1" x14ac:dyDescent="0.25">
      <c r="A179" s="96">
        <v>177</v>
      </c>
      <c r="B179" s="96" t="s">
        <v>26</v>
      </c>
      <c r="C179" s="96" t="s">
        <v>2585</v>
      </c>
      <c r="D179" s="97">
        <v>42794</v>
      </c>
      <c r="E179" s="98" t="s">
        <v>2586</v>
      </c>
      <c r="F179" s="97">
        <v>42790</v>
      </c>
      <c r="G179" s="68"/>
      <c r="H179" s="99" t="s">
        <v>84</v>
      </c>
      <c r="I179" s="75"/>
      <c r="J179" s="75"/>
      <c r="K179" s="96" t="s">
        <v>31</v>
      </c>
      <c r="L179" s="68"/>
      <c r="M179" s="99" t="s">
        <v>2442</v>
      </c>
      <c r="N179" s="100">
        <v>19.5</v>
      </c>
      <c r="O179" s="109" t="s">
        <v>34</v>
      </c>
      <c r="P179" s="96" t="s">
        <v>54</v>
      </c>
      <c r="Q179" s="96" t="s">
        <v>45</v>
      </c>
      <c r="R179" s="101">
        <v>26358.84</v>
      </c>
      <c r="S179" s="110">
        <v>66.150000000000006</v>
      </c>
      <c r="T179" s="101">
        <f t="shared" si="6"/>
        <v>1743637.2660000001</v>
      </c>
      <c r="U179" s="103">
        <v>0.02</v>
      </c>
      <c r="V179" s="111">
        <f t="shared" si="7"/>
        <v>34872.745320000002</v>
      </c>
      <c r="W179" s="112">
        <v>1.4999999999999999E-2</v>
      </c>
      <c r="X179" s="113">
        <f t="shared" si="8"/>
        <v>26154.558990000001</v>
      </c>
      <c r="Y179" s="96" t="s">
        <v>1078</v>
      </c>
      <c r="Z179" s="96" t="s">
        <v>1222</v>
      </c>
    </row>
    <row r="180" spans="1:26" ht="18.75" customHeight="1" x14ac:dyDescent="0.25">
      <c r="A180" s="96">
        <v>178</v>
      </c>
      <c r="B180" s="96" t="s">
        <v>967</v>
      </c>
      <c r="C180" s="96" t="s">
        <v>2587</v>
      </c>
      <c r="D180" s="97">
        <v>42787</v>
      </c>
      <c r="E180" s="98" t="s">
        <v>2588</v>
      </c>
      <c r="F180" s="97">
        <v>42779</v>
      </c>
      <c r="G180" s="68"/>
      <c r="H180" s="99" t="s">
        <v>2386</v>
      </c>
      <c r="I180" s="75"/>
      <c r="J180" s="75"/>
      <c r="K180" s="96" t="s">
        <v>972</v>
      </c>
      <c r="L180" s="68"/>
      <c r="M180" s="99" t="s">
        <v>1207</v>
      </c>
      <c r="N180" s="100">
        <v>19.8</v>
      </c>
      <c r="O180" s="109" t="s">
        <v>34</v>
      </c>
      <c r="P180" s="96" t="s">
        <v>35</v>
      </c>
      <c r="Q180" s="96" t="s">
        <v>36</v>
      </c>
      <c r="R180" s="101">
        <v>2367759</v>
      </c>
      <c r="S180" s="110">
        <v>1</v>
      </c>
      <c r="T180" s="101">
        <f t="shared" si="6"/>
        <v>2367759</v>
      </c>
      <c r="U180" s="103">
        <v>0.02</v>
      </c>
      <c r="V180" s="111">
        <f t="shared" si="7"/>
        <v>47355.18</v>
      </c>
      <c r="W180" s="112">
        <v>1.4999999999999999E-2</v>
      </c>
      <c r="X180" s="113">
        <f t="shared" si="8"/>
        <v>35516.385000000002</v>
      </c>
      <c r="Y180" s="96" t="s">
        <v>1108</v>
      </c>
      <c r="Z180" s="96" t="s">
        <v>1222</v>
      </c>
    </row>
    <row r="181" spans="1:26" ht="18.75" customHeight="1" x14ac:dyDescent="0.25">
      <c r="A181" s="96">
        <v>179</v>
      </c>
      <c r="B181" s="96" t="s">
        <v>967</v>
      </c>
      <c r="C181" s="96" t="s">
        <v>2587</v>
      </c>
      <c r="D181" s="97">
        <v>42787</v>
      </c>
      <c r="E181" s="98" t="s">
        <v>2588</v>
      </c>
      <c r="F181" s="97">
        <v>42779</v>
      </c>
      <c r="G181" s="68"/>
      <c r="H181" s="99" t="s">
        <v>2386</v>
      </c>
      <c r="I181" s="75"/>
      <c r="J181" s="75"/>
      <c r="K181" s="96" t="s">
        <v>972</v>
      </c>
      <c r="L181" s="68"/>
      <c r="M181" s="99" t="s">
        <v>1207</v>
      </c>
      <c r="N181" s="100">
        <v>19.8</v>
      </c>
      <c r="O181" s="109" t="s">
        <v>34</v>
      </c>
      <c r="P181" s="96" t="s">
        <v>35</v>
      </c>
      <c r="Q181" s="96" t="s">
        <v>36</v>
      </c>
      <c r="R181" s="101">
        <v>2367759</v>
      </c>
      <c r="S181" s="110">
        <v>1</v>
      </c>
      <c r="T181" s="101">
        <f t="shared" si="6"/>
        <v>2367759</v>
      </c>
      <c r="U181" s="103">
        <v>0.02</v>
      </c>
      <c r="V181" s="111">
        <f t="shared" si="7"/>
        <v>47355.18</v>
      </c>
      <c r="W181" s="112">
        <v>1.4999999999999999E-2</v>
      </c>
      <c r="X181" s="113">
        <f t="shared" si="8"/>
        <v>35516.385000000002</v>
      </c>
      <c r="Y181" s="96" t="s">
        <v>1108</v>
      </c>
      <c r="Z181" s="96" t="s">
        <v>1222</v>
      </c>
    </row>
    <row r="182" spans="1:26" ht="18.75" customHeight="1" x14ac:dyDescent="0.25">
      <c r="A182" s="96">
        <v>180</v>
      </c>
      <c r="B182" s="96" t="s">
        <v>967</v>
      </c>
      <c r="C182" s="96" t="s">
        <v>2587</v>
      </c>
      <c r="D182" s="97">
        <v>42787</v>
      </c>
      <c r="E182" s="98" t="s">
        <v>2588</v>
      </c>
      <c r="F182" s="97">
        <v>42779</v>
      </c>
      <c r="G182" s="68"/>
      <c r="H182" s="99" t="s">
        <v>2386</v>
      </c>
      <c r="I182" s="75"/>
      <c r="J182" s="75"/>
      <c r="K182" s="96" t="s">
        <v>972</v>
      </c>
      <c r="L182" s="68"/>
      <c r="M182" s="99" t="s">
        <v>1207</v>
      </c>
      <c r="N182" s="100">
        <v>19.8</v>
      </c>
      <c r="O182" s="109" t="s">
        <v>34</v>
      </c>
      <c r="P182" s="96" t="s">
        <v>35</v>
      </c>
      <c r="Q182" s="96" t="s">
        <v>36</v>
      </c>
      <c r="R182" s="101">
        <v>2367759</v>
      </c>
      <c r="S182" s="110">
        <v>1</v>
      </c>
      <c r="T182" s="101">
        <f t="shared" si="6"/>
        <v>2367759</v>
      </c>
      <c r="U182" s="103">
        <v>0.02</v>
      </c>
      <c r="V182" s="111">
        <f t="shared" si="7"/>
        <v>47355.18</v>
      </c>
      <c r="W182" s="112">
        <v>1.4999999999999999E-2</v>
      </c>
      <c r="X182" s="113">
        <f t="shared" si="8"/>
        <v>35516.385000000002</v>
      </c>
      <c r="Y182" s="96" t="s">
        <v>1108</v>
      </c>
      <c r="Z182" s="96" t="s">
        <v>1222</v>
      </c>
    </row>
    <row r="183" spans="1:26" ht="18.75" customHeight="1" x14ac:dyDescent="0.25">
      <c r="A183" s="96">
        <v>181</v>
      </c>
      <c r="B183" s="96" t="s">
        <v>967</v>
      </c>
      <c r="C183" s="96" t="s">
        <v>2587</v>
      </c>
      <c r="D183" s="97">
        <v>42787</v>
      </c>
      <c r="E183" s="98" t="s">
        <v>2589</v>
      </c>
      <c r="F183" s="97">
        <v>42780</v>
      </c>
      <c r="G183" s="68"/>
      <c r="H183" s="99" t="s">
        <v>2386</v>
      </c>
      <c r="I183" s="75"/>
      <c r="J183" s="75"/>
      <c r="K183" s="96" t="s">
        <v>972</v>
      </c>
      <c r="L183" s="68"/>
      <c r="M183" s="99" t="s">
        <v>1207</v>
      </c>
      <c r="N183" s="100">
        <v>19.8</v>
      </c>
      <c r="O183" s="109" t="s">
        <v>34</v>
      </c>
      <c r="P183" s="96" t="s">
        <v>35</v>
      </c>
      <c r="Q183" s="96" t="s">
        <v>36</v>
      </c>
      <c r="R183" s="101">
        <v>2367759</v>
      </c>
      <c r="S183" s="110">
        <v>1</v>
      </c>
      <c r="T183" s="101">
        <f t="shared" si="6"/>
        <v>2367759</v>
      </c>
      <c r="U183" s="103">
        <v>0.02</v>
      </c>
      <c r="V183" s="111">
        <f t="shared" si="7"/>
        <v>47355.18</v>
      </c>
      <c r="W183" s="112">
        <v>1.4999999999999999E-2</v>
      </c>
      <c r="X183" s="113">
        <f t="shared" si="8"/>
        <v>35516.385000000002</v>
      </c>
      <c r="Y183" s="96" t="s">
        <v>1108</v>
      </c>
      <c r="Z183" s="96" t="s">
        <v>1222</v>
      </c>
    </row>
    <row r="184" spans="1:26" ht="18.75" customHeight="1" x14ac:dyDescent="0.25">
      <c r="A184" s="96">
        <v>182</v>
      </c>
      <c r="B184" s="96" t="s">
        <v>967</v>
      </c>
      <c r="C184" s="96" t="s">
        <v>2587</v>
      </c>
      <c r="D184" s="97">
        <v>42787</v>
      </c>
      <c r="E184" s="98" t="s">
        <v>2589</v>
      </c>
      <c r="F184" s="97">
        <v>42780</v>
      </c>
      <c r="G184" s="68"/>
      <c r="H184" s="99" t="s">
        <v>2386</v>
      </c>
      <c r="I184" s="75"/>
      <c r="J184" s="75"/>
      <c r="K184" s="96" t="s">
        <v>972</v>
      </c>
      <c r="L184" s="68"/>
      <c r="M184" s="99" t="s">
        <v>1207</v>
      </c>
      <c r="N184" s="100">
        <v>19.8</v>
      </c>
      <c r="O184" s="109" t="s">
        <v>34</v>
      </c>
      <c r="P184" s="96" t="s">
        <v>35</v>
      </c>
      <c r="Q184" s="96" t="s">
        <v>36</v>
      </c>
      <c r="R184" s="101">
        <v>2367759</v>
      </c>
      <c r="S184" s="110">
        <v>1</v>
      </c>
      <c r="T184" s="101">
        <f t="shared" si="6"/>
        <v>2367759</v>
      </c>
      <c r="U184" s="103">
        <v>0.02</v>
      </c>
      <c r="V184" s="111">
        <f t="shared" si="7"/>
        <v>47355.18</v>
      </c>
      <c r="W184" s="112">
        <v>1.4999999999999999E-2</v>
      </c>
      <c r="X184" s="113">
        <f t="shared" si="8"/>
        <v>35516.385000000002</v>
      </c>
      <c r="Y184" s="96" t="s">
        <v>1108</v>
      </c>
      <c r="Z184" s="96" t="s">
        <v>1222</v>
      </c>
    </row>
    <row r="185" spans="1:26" ht="18.75" customHeight="1" x14ac:dyDescent="0.25">
      <c r="A185" s="96">
        <v>183</v>
      </c>
      <c r="B185" s="96" t="s">
        <v>967</v>
      </c>
      <c r="C185" s="96" t="s">
        <v>2587</v>
      </c>
      <c r="D185" s="97">
        <v>42787</v>
      </c>
      <c r="E185" s="98" t="s">
        <v>2590</v>
      </c>
      <c r="F185" s="97">
        <v>42781</v>
      </c>
      <c r="G185" s="68"/>
      <c r="H185" s="99" t="s">
        <v>2386</v>
      </c>
      <c r="I185" s="75"/>
      <c r="J185" s="75"/>
      <c r="K185" s="96" t="s">
        <v>972</v>
      </c>
      <c r="L185" s="68"/>
      <c r="M185" s="99" t="s">
        <v>1207</v>
      </c>
      <c r="N185" s="100">
        <v>19.8</v>
      </c>
      <c r="O185" s="109" t="s">
        <v>34</v>
      </c>
      <c r="P185" s="96" t="s">
        <v>35</v>
      </c>
      <c r="Q185" s="96" t="s">
        <v>36</v>
      </c>
      <c r="R185" s="101">
        <v>2367759</v>
      </c>
      <c r="S185" s="110">
        <v>1</v>
      </c>
      <c r="T185" s="101">
        <f t="shared" si="6"/>
        <v>2367759</v>
      </c>
      <c r="U185" s="103">
        <v>0.02</v>
      </c>
      <c r="V185" s="111">
        <f t="shared" si="7"/>
        <v>47355.18</v>
      </c>
      <c r="W185" s="112">
        <v>1.4999999999999999E-2</v>
      </c>
      <c r="X185" s="113">
        <f t="shared" si="8"/>
        <v>35516.385000000002</v>
      </c>
      <c r="Y185" s="96" t="s">
        <v>1108</v>
      </c>
      <c r="Z185" s="96" t="s">
        <v>1222</v>
      </c>
    </row>
    <row r="186" spans="1:26" ht="18.75" customHeight="1" x14ac:dyDescent="0.25">
      <c r="A186" s="96">
        <v>184</v>
      </c>
      <c r="B186" s="96" t="s">
        <v>967</v>
      </c>
      <c r="C186" s="96" t="s">
        <v>2587</v>
      </c>
      <c r="D186" s="97">
        <v>42787</v>
      </c>
      <c r="E186" s="98" t="s">
        <v>2590</v>
      </c>
      <c r="F186" s="97">
        <v>42781</v>
      </c>
      <c r="G186" s="68"/>
      <c r="H186" s="99" t="s">
        <v>2386</v>
      </c>
      <c r="I186" s="75"/>
      <c r="J186" s="75"/>
      <c r="K186" s="96" t="s">
        <v>972</v>
      </c>
      <c r="L186" s="68"/>
      <c r="M186" s="99" t="s">
        <v>1207</v>
      </c>
      <c r="N186" s="100">
        <v>19.8</v>
      </c>
      <c r="O186" s="109" t="s">
        <v>34</v>
      </c>
      <c r="P186" s="96" t="s">
        <v>35</v>
      </c>
      <c r="Q186" s="96" t="s">
        <v>36</v>
      </c>
      <c r="R186" s="101">
        <v>2367759</v>
      </c>
      <c r="S186" s="110">
        <v>1</v>
      </c>
      <c r="T186" s="101">
        <f t="shared" si="6"/>
        <v>2367759</v>
      </c>
      <c r="U186" s="103">
        <v>0.02</v>
      </c>
      <c r="V186" s="111">
        <f t="shared" si="7"/>
        <v>47355.18</v>
      </c>
      <c r="W186" s="112">
        <v>1.4999999999999999E-2</v>
      </c>
      <c r="X186" s="113">
        <f t="shared" si="8"/>
        <v>35516.385000000002</v>
      </c>
      <c r="Y186" s="96" t="s">
        <v>1108</v>
      </c>
      <c r="Z186" s="96" t="s">
        <v>1222</v>
      </c>
    </row>
    <row r="187" spans="1:26" ht="18.75" customHeight="1" x14ac:dyDescent="0.25">
      <c r="A187" s="96">
        <v>185</v>
      </c>
      <c r="B187" s="96" t="s">
        <v>967</v>
      </c>
      <c r="C187" s="96" t="s">
        <v>2587</v>
      </c>
      <c r="D187" s="97">
        <v>42787</v>
      </c>
      <c r="E187" s="98" t="s">
        <v>2591</v>
      </c>
      <c r="F187" s="97">
        <v>42782</v>
      </c>
      <c r="G187" s="68"/>
      <c r="H187" s="99" t="s">
        <v>2386</v>
      </c>
      <c r="I187" s="75"/>
      <c r="J187" s="75"/>
      <c r="K187" s="96" t="s">
        <v>972</v>
      </c>
      <c r="L187" s="68"/>
      <c r="M187" s="99" t="s">
        <v>1207</v>
      </c>
      <c r="N187" s="100">
        <v>19.8</v>
      </c>
      <c r="O187" s="109" t="s">
        <v>34</v>
      </c>
      <c r="P187" s="96" t="s">
        <v>35</v>
      </c>
      <c r="Q187" s="96" t="s">
        <v>36</v>
      </c>
      <c r="R187" s="101">
        <v>2367759</v>
      </c>
      <c r="S187" s="110">
        <v>1</v>
      </c>
      <c r="T187" s="101">
        <f t="shared" si="6"/>
        <v>2367759</v>
      </c>
      <c r="U187" s="103">
        <v>0.02</v>
      </c>
      <c r="V187" s="111">
        <f t="shared" si="7"/>
        <v>47355.18</v>
      </c>
      <c r="W187" s="112">
        <v>1.4999999999999999E-2</v>
      </c>
      <c r="X187" s="113">
        <f t="shared" si="8"/>
        <v>35516.385000000002</v>
      </c>
      <c r="Y187" s="96" t="s">
        <v>1108</v>
      </c>
      <c r="Z187" s="96" t="s">
        <v>1222</v>
      </c>
    </row>
    <row r="188" spans="1:26" ht="18.75" customHeight="1" x14ac:dyDescent="0.25">
      <c r="A188" s="96">
        <v>186</v>
      </c>
      <c r="B188" s="96" t="s">
        <v>967</v>
      </c>
      <c r="C188" s="96" t="s">
        <v>2587</v>
      </c>
      <c r="D188" s="97">
        <v>42787</v>
      </c>
      <c r="E188" s="98" t="s">
        <v>2591</v>
      </c>
      <c r="F188" s="97">
        <v>42782</v>
      </c>
      <c r="G188" s="68"/>
      <c r="H188" s="99" t="s">
        <v>2386</v>
      </c>
      <c r="I188" s="75"/>
      <c r="J188" s="75"/>
      <c r="K188" s="96" t="s">
        <v>972</v>
      </c>
      <c r="L188" s="68"/>
      <c r="M188" s="99" t="s">
        <v>1207</v>
      </c>
      <c r="N188" s="100">
        <v>19.8</v>
      </c>
      <c r="O188" s="109" t="s">
        <v>34</v>
      </c>
      <c r="P188" s="96" t="s">
        <v>35</v>
      </c>
      <c r="Q188" s="96" t="s">
        <v>36</v>
      </c>
      <c r="R188" s="101">
        <v>2367759</v>
      </c>
      <c r="S188" s="110">
        <v>1</v>
      </c>
      <c r="T188" s="101">
        <f t="shared" si="6"/>
        <v>2367759</v>
      </c>
      <c r="U188" s="103">
        <v>0.02</v>
      </c>
      <c r="V188" s="111">
        <f t="shared" si="7"/>
        <v>47355.18</v>
      </c>
      <c r="W188" s="112">
        <v>1.4999999999999999E-2</v>
      </c>
      <c r="X188" s="113">
        <f t="shared" si="8"/>
        <v>35516.385000000002</v>
      </c>
      <c r="Y188" s="96" t="s">
        <v>1108</v>
      </c>
      <c r="Z188" s="96" t="s">
        <v>1222</v>
      </c>
    </row>
    <row r="189" spans="1:26" ht="18.75" customHeight="1" x14ac:dyDescent="0.25">
      <c r="A189" s="96">
        <v>187</v>
      </c>
      <c r="B189" s="96" t="s">
        <v>967</v>
      </c>
      <c r="C189" s="96" t="s">
        <v>2587</v>
      </c>
      <c r="D189" s="97">
        <v>42787</v>
      </c>
      <c r="E189" s="98" t="s">
        <v>2591</v>
      </c>
      <c r="F189" s="97">
        <v>42782</v>
      </c>
      <c r="G189" s="68"/>
      <c r="H189" s="99" t="s">
        <v>2386</v>
      </c>
      <c r="I189" s="75"/>
      <c r="J189" s="75"/>
      <c r="K189" s="96" t="s">
        <v>972</v>
      </c>
      <c r="L189" s="68"/>
      <c r="M189" s="99" t="s">
        <v>1207</v>
      </c>
      <c r="N189" s="100">
        <v>19.8</v>
      </c>
      <c r="O189" s="109" t="s">
        <v>34</v>
      </c>
      <c r="P189" s="96" t="s">
        <v>35</v>
      </c>
      <c r="Q189" s="96" t="s">
        <v>36</v>
      </c>
      <c r="R189" s="101">
        <v>2367759</v>
      </c>
      <c r="S189" s="110">
        <v>1</v>
      </c>
      <c r="T189" s="101">
        <f t="shared" si="6"/>
        <v>2367759</v>
      </c>
      <c r="U189" s="103">
        <v>0.02</v>
      </c>
      <c r="V189" s="111">
        <f t="shared" si="7"/>
        <v>47355.18</v>
      </c>
      <c r="W189" s="112">
        <v>1.4999999999999999E-2</v>
      </c>
      <c r="X189" s="113">
        <f t="shared" si="8"/>
        <v>35516.385000000002</v>
      </c>
      <c r="Y189" s="96" t="s">
        <v>1108</v>
      </c>
      <c r="Z189" s="96" t="s">
        <v>1222</v>
      </c>
    </row>
    <row r="190" spans="1:26" ht="18.75" customHeight="1" x14ac:dyDescent="0.25">
      <c r="A190" s="96">
        <v>188</v>
      </c>
      <c r="B190" s="96" t="s">
        <v>256</v>
      </c>
      <c r="C190" s="96" t="s">
        <v>2592</v>
      </c>
      <c r="D190" s="97">
        <v>42771</v>
      </c>
      <c r="E190" s="98" t="s">
        <v>2593</v>
      </c>
      <c r="F190" s="97">
        <v>42755</v>
      </c>
      <c r="G190" s="68"/>
      <c r="H190" s="99" t="s">
        <v>2130</v>
      </c>
      <c r="I190" s="75"/>
      <c r="J190" s="75"/>
      <c r="K190" s="96" t="s">
        <v>2131</v>
      </c>
      <c r="L190" s="68"/>
      <c r="M190" s="99" t="s">
        <v>2135</v>
      </c>
      <c r="N190" s="100">
        <v>1.968</v>
      </c>
      <c r="O190" s="109" t="s">
        <v>2045</v>
      </c>
      <c r="P190" s="96" t="s">
        <v>237</v>
      </c>
      <c r="Q190" s="96" t="s">
        <v>36</v>
      </c>
      <c r="R190" s="101">
        <v>223518.44</v>
      </c>
      <c r="S190" s="110">
        <v>1</v>
      </c>
      <c r="T190" s="101">
        <f t="shared" si="6"/>
        <v>223518.44</v>
      </c>
      <c r="U190" s="103">
        <v>0.03</v>
      </c>
      <c r="V190" s="111">
        <f t="shared" si="7"/>
        <v>6705.5531999999994</v>
      </c>
      <c r="W190" s="112">
        <v>1.4999999999999999E-2</v>
      </c>
      <c r="X190" s="113">
        <f t="shared" si="8"/>
        <v>3352.7765999999997</v>
      </c>
      <c r="Y190" s="96" t="s">
        <v>1002</v>
      </c>
      <c r="Z190" s="96" t="s">
        <v>1294</v>
      </c>
    </row>
    <row r="191" spans="1:26" ht="18.75" customHeight="1" x14ac:dyDescent="0.25">
      <c r="A191" s="96">
        <v>189</v>
      </c>
      <c r="B191" s="96" t="s">
        <v>256</v>
      </c>
      <c r="C191" s="96" t="s">
        <v>2592</v>
      </c>
      <c r="D191" s="97">
        <v>42771</v>
      </c>
      <c r="E191" s="98" t="s">
        <v>2593</v>
      </c>
      <c r="F191" s="97">
        <v>42755</v>
      </c>
      <c r="G191" s="68"/>
      <c r="H191" s="99" t="s">
        <v>2130</v>
      </c>
      <c r="I191" s="75"/>
      <c r="J191" s="75"/>
      <c r="K191" s="96" t="s">
        <v>2131</v>
      </c>
      <c r="L191" s="68"/>
      <c r="M191" s="99" t="s">
        <v>2135</v>
      </c>
      <c r="N191" s="100">
        <v>2.3809999999999998</v>
      </c>
      <c r="O191" s="109" t="s">
        <v>2045</v>
      </c>
      <c r="P191" s="96" t="s">
        <v>237</v>
      </c>
      <c r="Q191" s="96" t="s">
        <v>36</v>
      </c>
      <c r="R191" s="101">
        <v>270402.8</v>
      </c>
      <c r="S191" s="110">
        <v>1</v>
      </c>
      <c r="T191" s="101">
        <f t="shared" si="6"/>
        <v>270402.8</v>
      </c>
      <c r="U191" s="103">
        <v>0.03</v>
      </c>
      <c r="V191" s="111">
        <f t="shared" si="7"/>
        <v>8112.0839999999989</v>
      </c>
      <c r="W191" s="112">
        <v>1.4999999999999999E-2</v>
      </c>
      <c r="X191" s="113">
        <f t="shared" si="8"/>
        <v>4056.0419999999995</v>
      </c>
      <c r="Y191" s="96" t="s">
        <v>1002</v>
      </c>
      <c r="Z191" s="96" t="s">
        <v>1294</v>
      </c>
    </row>
    <row r="192" spans="1:26" ht="18.75" customHeight="1" x14ac:dyDescent="0.25">
      <c r="A192" s="96">
        <v>190</v>
      </c>
      <c r="B192" s="96" t="s">
        <v>256</v>
      </c>
      <c r="C192" s="96" t="s">
        <v>2592</v>
      </c>
      <c r="D192" s="97">
        <v>42771</v>
      </c>
      <c r="E192" s="98" t="s">
        <v>2593</v>
      </c>
      <c r="F192" s="97">
        <v>42755</v>
      </c>
      <c r="G192" s="68"/>
      <c r="H192" s="99" t="s">
        <v>2130</v>
      </c>
      <c r="I192" s="75"/>
      <c r="J192" s="75"/>
      <c r="K192" s="96" t="s">
        <v>2131</v>
      </c>
      <c r="L192" s="68"/>
      <c r="M192" s="99" t="s">
        <v>2135</v>
      </c>
      <c r="N192" s="100">
        <v>2.4</v>
      </c>
      <c r="O192" s="109" t="s">
        <v>2045</v>
      </c>
      <c r="P192" s="96" t="s">
        <v>237</v>
      </c>
      <c r="Q192" s="96" t="s">
        <v>36</v>
      </c>
      <c r="R192" s="101">
        <v>272583.46999999997</v>
      </c>
      <c r="S192" s="110">
        <v>1</v>
      </c>
      <c r="T192" s="101">
        <f t="shared" si="6"/>
        <v>272583.46999999997</v>
      </c>
      <c r="U192" s="103">
        <v>0.03</v>
      </c>
      <c r="V192" s="111">
        <f t="shared" si="7"/>
        <v>8177.5040999999992</v>
      </c>
      <c r="W192" s="112">
        <v>1.4999999999999999E-2</v>
      </c>
      <c r="X192" s="113">
        <f t="shared" si="8"/>
        <v>4088.7520499999996</v>
      </c>
      <c r="Y192" s="96" t="s">
        <v>1002</v>
      </c>
      <c r="Z192" s="96" t="s">
        <v>1294</v>
      </c>
    </row>
    <row r="193" spans="1:26" ht="18.75" customHeight="1" x14ac:dyDescent="0.25">
      <c r="A193" s="96">
        <v>191</v>
      </c>
      <c r="B193" s="96" t="s">
        <v>256</v>
      </c>
      <c r="C193" s="96" t="s">
        <v>2592</v>
      </c>
      <c r="D193" s="97">
        <v>42771</v>
      </c>
      <c r="E193" s="98" t="s">
        <v>2593</v>
      </c>
      <c r="F193" s="97">
        <v>42755</v>
      </c>
      <c r="G193" s="68"/>
      <c r="H193" s="99" t="s">
        <v>2130</v>
      </c>
      <c r="I193" s="75"/>
      <c r="J193" s="75"/>
      <c r="K193" s="96" t="s">
        <v>2131</v>
      </c>
      <c r="L193" s="68"/>
      <c r="M193" s="99" t="s">
        <v>2135</v>
      </c>
      <c r="N193" s="100">
        <v>2.419</v>
      </c>
      <c r="O193" s="109" t="s">
        <v>2045</v>
      </c>
      <c r="P193" s="96" t="s">
        <v>237</v>
      </c>
      <c r="Q193" s="96" t="s">
        <v>36</v>
      </c>
      <c r="R193" s="101">
        <v>274764.14</v>
      </c>
      <c r="S193" s="110">
        <v>1</v>
      </c>
      <c r="T193" s="101">
        <f t="shared" si="6"/>
        <v>274764.14</v>
      </c>
      <c r="U193" s="103">
        <v>0.03</v>
      </c>
      <c r="V193" s="111">
        <f t="shared" si="7"/>
        <v>8242.9241999999995</v>
      </c>
      <c r="W193" s="112">
        <v>1.4999999999999999E-2</v>
      </c>
      <c r="X193" s="113">
        <f t="shared" si="8"/>
        <v>4121.4620999999997</v>
      </c>
      <c r="Y193" s="96" t="s">
        <v>1002</v>
      </c>
      <c r="Z193" s="96" t="s">
        <v>1294</v>
      </c>
    </row>
    <row r="194" spans="1:26" ht="18.75" customHeight="1" x14ac:dyDescent="0.25">
      <c r="A194" s="96">
        <v>192</v>
      </c>
      <c r="B194" s="96" t="s">
        <v>256</v>
      </c>
      <c r="C194" s="96" t="s">
        <v>2592</v>
      </c>
      <c r="D194" s="97">
        <v>42771</v>
      </c>
      <c r="E194" s="98" t="s">
        <v>2593</v>
      </c>
      <c r="F194" s="97">
        <v>42755</v>
      </c>
      <c r="G194" s="68"/>
      <c r="H194" s="99" t="s">
        <v>2130</v>
      </c>
      <c r="I194" s="75"/>
      <c r="J194" s="75"/>
      <c r="K194" s="96" t="s">
        <v>2131</v>
      </c>
      <c r="L194" s="68"/>
      <c r="M194" s="99" t="s">
        <v>2135</v>
      </c>
      <c r="N194" s="100">
        <v>2.419</v>
      </c>
      <c r="O194" s="109" t="s">
        <v>2045</v>
      </c>
      <c r="P194" s="96" t="s">
        <v>237</v>
      </c>
      <c r="Q194" s="96" t="s">
        <v>36</v>
      </c>
      <c r="R194" s="101">
        <v>274764.14</v>
      </c>
      <c r="S194" s="110">
        <v>1</v>
      </c>
      <c r="T194" s="101">
        <f t="shared" si="6"/>
        <v>274764.14</v>
      </c>
      <c r="U194" s="103">
        <v>0.03</v>
      </c>
      <c r="V194" s="111">
        <f t="shared" si="7"/>
        <v>8242.9241999999995</v>
      </c>
      <c r="W194" s="112">
        <v>1.4999999999999999E-2</v>
      </c>
      <c r="X194" s="113">
        <f t="shared" si="8"/>
        <v>4121.4620999999997</v>
      </c>
      <c r="Y194" s="96" t="s">
        <v>1002</v>
      </c>
      <c r="Z194" s="96" t="s">
        <v>1294</v>
      </c>
    </row>
    <row r="195" spans="1:26" ht="18.75" customHeight="1" x14ac:dyDescent="0.25">
      <c r="A195" s="96">
        <v>193</v>
      </c>
      <c r="B195" s="96" t="s">
        <v>256</v>
      </c>
      <c r="C195" s="96" t="s">
        <v>2592</v>
      </c>
      <c r="D195" s="97">
        <v>42771</v>
      </c>
      <c r="E195" s="98" t="s">
        <v>2593</v>
      </c>
      <c r="F195" s="97">
        <v>42755</v>
      </c>
      <c r="G195" s="68"/>
      <c r="H195" s="99" t="s">
        <v>2130</v>
      </c>
      <c r="I195" s="75"/>
      <c r="J195" s="75"/>
      <c r="K195" s="96" t="s">
        <v>2131</v>
      </c>
      <c r="L195" s="68"/>
      <c r="M195" s="99" t="s">
        <v>2135</v>
      </c>
      <c r="N195" s="100">
        <v>0.182</v>
      </c>
      <c r="O195" s="109" t="s">
        <v>2045</v>
      </c>
      <c r="P195" s="96" t="s">
        <v>237</v>
      </c>
      <c r="Q195" s="96" t="s">
        <v>36</v>
      </c>
      <c r="R195" s="101">
        <v>20716.349999999999</v>
      </c>
      <c r="S195" s="110">
        <v>1</v>
      </c>
      <c r="T195" s="101">
        <f t="shared" si="6"/>
        <v>20716.349999999999</v>
      </c>
      <c r="U195" s="103">
        <v>0.03</v>
      </c>
      <c r="V195" s="111">
        <f t="shared" si="7"/>
        <v>621.49049999999988</v>
      </c>
      <c r="W195" s="112">
        <v>1.4999999999999999E-2</v>
      </c>
      <c r="X195" s="113">
        <f t="shared" si="8"/>
        <v>310.74524999999994</v>
      </c>
      <c r="Y195" s="96" t="s">
        <v>1002</v>
      </c>
      <c r="Z195" s="96" t="s">
        <v>1294</v>
      </c>
    </row>
    <row r="196" spans="1:26" ht="18.75" customHeight="1" x14ac:dyDescent="0.25">
      <c r="A196" s="96">
        <v>194</v>
      </c>
      <c r="B196" s="96" t="s">
        <v>256</v>
      </c>
      <c r="C196" s="96" t="s">
        <v>2592</v>
      </c>
      <c r="D196" s="97">
        <v>42771</v>
      </c>
      <c r="E196" s="98" t="s">
        <v>2593</v>
      </c>
      <c r="F196" s="97">
        <v>42755</v>
      </c>
      <c r="G196" s="68"/>
      <c r="H196" s="99" t="s">
        <v>2130</v>
      </c>
      <c r="I196" s="75"/>
      <c r="J196" s="75"/>
      <c r="K196" s="96" t="s">
        <v>2131</v>
      </c>
      <c r="L196" s="68"/>
      <c r="M196" s="99" t="s">
        <v>2135</v>
      </c>
      <c r="N196" s="100">
        <v>1.7470000000000001</v>
      </c>
      <c r="O196" s="109" t="s">
        <v>2045</v>
      </c>
      <c r="P196" s="96" t="s">
        <v>237</v>
      </c>
      <c r="Q196" s="96" t="s">
        <v>36</v>
      </c>
      <c r="R196" s="101">
        <v>198440.76</v>
      </c>
      <c r="S196" s="110">
        <v>1</v>
      </c>
      <c r="T196" s="101">
        <f t="shared" ref="T196:T204" si="9">R196*S196</f>
        <v>198440.76</v>
      </c>
      <c r="U196" s="103">
        <v>0.03</v>
      </c>
      <c r="V196" s="111">
        <f t="shared" ref="V196:V204" si="10">T196*U196</f>
        <v>5953.2228000000005</v>
      </c>
      <c r="W196" s="112">
        <v>1.4999999999999999E-2</v>
      </c>
      <c r="X196" s="113">
        <f t="shared" ref="X196:X205" si="11">T196*W196</f>
        <v>2976.6114000000002</v>
      </c>
      <c r="Y196" s="96" t="s">
        <v>1002</v>
      </c>
      <c r="Z196" s="96" t="s">
        <v>1294</v>
      </c>
    </row>
    <row r="197" spans="1:26" ht="18.75" customHeight="1" x14ac:dyDescent="0.25">
      <c r="A197" s="96">
        <v>195</v>
      </c>
      <c r="B197" s="96" t="s">
        <v>256</v>
      </c>
      <c r="C197" s="96" t="s">
        <v>2594</v>
      </c>
      <c r="D197" s="97">
        <v>42774</v>
      </c>
      <c r="E197" s="98" t="s">
        <v>2595</v>
      </c>
      <c r="F197" s="97">
        <v>42769</v>
      </c>
      <c r="G197" s="68"/>
      <c r="H197" s="99" t="s">
        <v>2596</v>
      </c>
      <c r="I197" s="75"/>
      <c r="J197" s="75"/>
      <c r="K197" s="96" t="s">
        <v>979</v>
      </c>
      <c r="L197" s="68"/>
      <c r="M197" s="99" t="s">
        <v>2597</v>
      </c>
      <c r="N197" s="100">
        <v>5.625</v>
      </c>
      <c r="O197" s="109" t="s">
        <v>981</v>
      </c>
      <c r="P197" s="96" t="s">
        <v>70</v>
      </c>
      <c r="Q197" s="96" t="s">
        <v>45</v>
      </c>
      <c r="R197" s="101">
        <v>9375</v>
      </c>
      <c r="S197" s="110">
        <v>67.400000000000006</v>
      </c>
      <c r="T197" s="101">
        <f t="shared" si="9"/>
        <v>631875</v>
      </c>
      <c r="U197" s="103">
        <v>0</v>
      </c>
      <c r="V197" s="111">
        <f t="shared" si="10"/>
        <v>0</v>
      </c>
      <c r="W197" s="112">
        <v>0</v>
      </c>
      <c r="X197" s="113">
        <f t="shared" si="11"/>
        <v>0</v>
      </c>
      <c r="Y197" s="96" t="s">
        <v>1873</v>
      </c>
      <c r="Z197" s="96" t="s">
        <v>1238</v>
      </c>
    </row>
    <row r="198" spans="1:26" ht="18.75" customHeight="1" x14ac:dyDescent="0.25">
      <c r="A198" s="96">
        <v>196</v>
      </c>
      <c r="B198" s="96" t="s">
        <v>256</v>
      </c>
      <c r="C198" s="96" t="s">
        <v>2594</v>
      </c>
      <c r="D198" s="97">
        <v>42774</v>
      </c>
      <c r="E198" s="98" t="s">
        <v>2595</v>
      </c>
      <c r="F198" s="97">
        <v>42769</v>
      </c>
      <c r="G198" s="68"/>
      <c r="H198" s="99" t="s">
        <v>2596</v>
      </c>
      <c r="I198" s="75"/>
      <c r="J198" s="75"/>
      <c r="K198" s="96" t="s">
        <v>979</v>
      </c>
      <c r="L198" s="68"/>
      <c r="M198" s="99" t="s">
        <v>2598</v>
      </c>
      <c r="N198" s="100">
        <v>5.625</v>
      </c>
      <c r="O198" s="109" t="s">
        <v>981</v>
      </c>
      <c r="P198" s="96" t="s">
        <v>70</v>
      </c>
      <c r="Q198" s="96" t="s">
        <v>45</v>
      </c>
      <c r="R198" s="101">
        <v>9375</v>
      </c>
      <c r="S198" s="110">
        <v>67.400000000000006</v>
      </c>
      <c r="T198" s="101">
        <f t="shared" si="9"/>
        <v>631875</v>
      </c>
      <c r="U198" s="103">
        <v>0</v>
      </c>
      <c r="V198" s="111">
        <f t="shared" si="10"/>
        <v>0</v>
      </c>
      <c r="W198" s="112">
        <v>0</v>
      </c>
      <c r="X198" s="113">
        <f t="shared" si="11"/>
        <v>0</v>
      </c>
      <c r="Y198" s="96" t="s">
        <v>1873</v>
      </c>
      <c r="Z198" s="96" t="s">
        <v>1238</v>
      </c>
    </row>
    <row r="199" spans="1:26" ht="18.75" customHeight="1" x14ac:dyDescent="0.25">
      <c r="A199" s="96">
        <v>197</v>
      </c>
      <c r="B199" s="96" t="s">
        <v>256</v>
      </c>
      <c r="C199" s="96" t="s">
        <v>2594</v>
      </c>
      <c r="D199" s="97">
        <v>42774</v>
      </c>
      <c r="E199" s="98" t="s">
        <v>2595</v>
      </c>
      <c r="F199" s="97">
        <v>42769</v>
      </c>
      <c r="G199" s="68"/>
      <c r="H199" s="99" t="s">
        <v>2596</v>
      </c>
      <c r="I199" s="75"/>
      <c r="J199" s="75"/>
      <c r="K199" s="96" t="s">
        <v>979</v>
      </c>
      <c r="L199" s="68"/>
      <c r="M199" s="99" t="s">
        <v>2599</v>
      </c>
      <c r="N199" s="100">
        <v>1.35</v>
      </c>
      <c r="O199" s="109" t="s">
        <v>981</v>
      </c>
      <c r="P199" s="96" t="s">
        <v>70</v>
      </c>
      <c r="Q199" s="96" t="s">
        <v>45</v>
      </c>
      <c r="R199" s="101">
        <v>2250</v>
      </c>
      <c r="S199" s="110">
        <v>67.400000000000006</v>
      </c>
      <c r="T199" s="101">
        <f t="shared" si="9"/>
        <v>151650</v>
      </c>
      <c r="U199" s="103">
        <v>0</v>
      </c>
      <c r="V199" s="111">
        <f t="shared" si="10"/>
        <v>0</v>
      </c>
      <c r="W199" s="112">
        <v>0</v>
      </c>
      <c r="X199" s="113">
        <f t="shared" si="11"/>
        <v>0</v>
      </c>
      <c r="Y199" s="96" t="s">
        <v>1873</v>
      </c>
      <c r="Z199" s="96" t="s">
        <v>1238</v>
      </c>
    </row>
    <row r="200" spans="1:26" ht="18.75" customHeight="1" x14ac:dyDescent="0.25">
      <c r="A200" s="96">
        <v>198</v>
      </c>
      <c r="B200" s="96" t="s">
        <v>256</v>
      </c>
      <c r="C200" s="96" t="s">
        <v>2594</v>
      </c>
      <c r="D200" s="97">
        <v>42774</v>
      </c>
      <c r="E200" s="98" t="s">
        <v>2595</v>
      </c>
      <c r="F200" s="97">
        <v>42769</v>
      </c>
      <c r="G200" s="68"/>
      <c r="H200" s="99" t="s">
        <v>2596</v>
      </c>
      <c r="I200" s="75"/>
      <c r="J200" s="75"/>
      <c r="K200" s="96" t="s">
        <v>979</v>
      </c>
      <c r="L200" s="68"/>
      <c r="M200" s="99" t="s">
        <v>2600</v>
      </c>
      <c r="N200" s="100">
        <v>1.0999999999999999E-2</v>
      </c>
      <c r="O200" s="109" t="s">
        <v>2045</v>
      </c>
      <c r="P200" s="96" t="s">
        <v>70</v>
      </c>
      <c r="Q200" s="96" t="s">
        <v>45</v>
      </c>
      <c r="R200" s="101">
        <v>0.01</v>
      </c>
      <c r="S200" s="110">
        <v>67.400000000000006</v>
      </c>
      <c r="T200" s="101">
        <f t="shared" si="9"/>
        <v>0.67400000000000004</v>
      </c>
      <c r="U200" s="103">
        <v>0</v>
      </c>
      <c r="V200" s="111">
        <f t="shared" si="10"/>
        <v>0</v>
      </c>
      <c r="W200" s="112">
        <v>0</v>
      </c>
      <c r="X200" s="113">
        <f t="shared" si="11"/>
        <v>0</v>
      </c>
      <c r="Y200" s="96" t="s">
        <v>1873</v>
      </c>
      <c r="Z200" s="96" t="s">
        <v>1238</v>
      </c>
    </row>
    <row r="201" spans="1:26" ht="18.75" customHeight="1" x14ac:dyDescent="0.25">
      <c r="A201" s="96">
        <v>199</v>
      </c>
      <c r="B201" s="96" t="s">
        <v>256</v>
      </c>
      <c r="C201" s="96" t="s">
        <v>2594</v>
      </c>
      <c r="D201" s="97">
        <v>42774</v>
      </c>
      <c r="E201" s="98" t="s">
        <v>2595</v>
      </c>
      <c r="F201" s="97">
        <v>42769</v>
      </c>
      <c r="G201" s="68"/>
      <c r="H201" s="99" t="s">
        <v>2596</v>
      </c>
      <c r="I201" s="75"/>
      <c r="J201" s="75"/>
      <c r="K201" s="96" t="s">
        <v>979</v>
      </c>
      <c r="L201" s="68"/>
      <c r="M201" s="99" t="s">
        <v>2601</v>
      </c>
      <c r="N201" s="100">
        <v>1.4999999999999999E-2</v>
      </c>
      <c r="O201" s="109" t="s">
        <v>2045</v>
      </c>
      <c r="P201" s="96" t="s">
        <v>70</v>
      </c>
      <c r="Q201" s="96" t="s">
        <v>45</v>
      </c>
      <c r="R201" s="101">
        <v>0.01</v>
      </c>
      <c r="S201" s="110">
        <v>67.400000000000006</v>
      </c>
      <c r="T201" s="101">
        <f t="shared" si="9"/>
        <v>0.67400000000000004</v>
      </c>
      <c r="U201" s="103">
        <v>0</v>
      </c>
      <c r="V201" s="111">
        <f t="shared" si="10"/>
        <v>0</v>
      </c>
      <c r="W201" s="112">
        <v>0</v>
      </c>
      <c r="X201" s="113">
        <f t="shared" si="11"/>
        <v>0</v>
      </c>
      <c r="Y201" s="96" t="s">
        <v>1873</v>
      </c>
      <c r="Z201" s="96" t="s">
        <v>1238</v>
      </c>
    </row>
    <row r="202" spans="1:26" ht="18.75" customHeight="1" x14ac:dyDescent="0.25">
      <c r="A202" s="96">
        <v>200</v>
      </c>
      <c r="B202" s="96" t="s">
        <v>256</v>
      </c>
      <c r="C202" s="96" t="s">
        <v>2594</v>
      </c>
      <c r="D202" s="97">
        <v>42774</v>
      </c>
      <c r="E202" s="98" t="s">
        <v>2595</v>
      </c>
      <c r="F202" s="97">
        <v>42769</v>
      </c>
      <c r="G202" s="68"/>
      <c r="H202" s="99" t="s">
        <v>2596</v>
      </c>
      <c r="I202" s="75"/>
      <c r="J202" s="75"/>
      <c r="K202" s="96" t="s">
        <v>979</v>
      </c>
      <c r="L202" s="68"/>
      <c r="M202" s="99" t="s">
        <v>2602</v>
      </c>
      <c r="N202" s="100">
        <v>5.0000000000000001E-3</v>
      </c>
      <c r="O202" s="109" t="s">
        <v>2045</v>
      </c>
      <c r="P202" s="96" t="s">
        <v>70</v>
      </c>
      <c r="Q202" s="96" t="s">
        <v>45</v>
      </c>
      <c r="R202" s="101">
        <v>0.01</v>
      </c>
      <c r="S202" s="110">
        <v>67.400000000000006</v>
      </c>
      <c r="T202" s="101">
        <f t="shared" si="9"/>
        <v>0.67400000000000004</v>
      </c>
      <c r="U202" s="103">
        <v>0</v>
      </c>
      <c r="V202" s="111">
        <f t="shared" si="10"/>
        <v>0</v>
      </c>
      <c r="W202" s="112">
        <v>0</v>
      </c>
      <c r="X202" s="113">
        <f t="shared" si="11"/>
        <v>0</v>
      </c>
      <c r="Y202" s="96" t="s">
        <v>1873</v>
      </c>
      <c r="Z202" s="96" t="s">
        <v>1238</v>
      </c>
    </row>
    <row r="203" spans="1:26" ht="18.75" customHeight="1" x14ac:dyDescent="0.25">
      <c r="A203" s="96">
        <v>201</v>
      </c>
      <c r="B203" s="96" t="s">
        <v>256</v>
      </c>
      <c r="C203" s="96" t="s">
        <v>2603</v>
      </c>
      <c r="D203" s="97">
        <v>42793</v>
      </c>
      <c r="E203" s="98" t="s">
        <v>2604</v>
      </c>
      <c r="F203" s="97" t="s">
        <v>37</v>
      </c>
      <c r="G203" s="68"/>
      <c r="H203" s="99" t="s">
        <v>2605</v>
      </c>
      <c r="I203" s="75"/>
      <c r="J203" s="75"/>
      <c r="K203" s="96" t="s">
        <v>979</v>
      </c>
      <c r="L203" s="68"/>
      <c r="M203" s="99" t="s">
        <v>2606</v>
      </c>
      <c r="N203" s="100">
        <v>1.0999999999999999E-2</v>
      </c>
      <c r="O203" s="109" t="s">
        <v>981</v>
      </c>
      <c r="P203" s="96" t="s">
        <v>70</v>
      </c>
      <c r="Q203" s="96" t="s">
        <v>238</v>
      </c>
      <c r="R203" s="101">
        <v>446</v>
      </c>
      <c r="S203" s="96">
        <v>69.95</v>
      </c>
      <c r="T203" s="101">
        <f t="shared" si="9"/>
        <v>31197.7</v>
      </c>
      <c r="U203" s="103">
        <v>0</v>
      </c>
      <c r="V203" s="111">
        <f t="shared" si="10"/>
        <v>0</v>
      </c>
      <c r="W203" s="112">
        <v>0</v>
      </c>
      <c r="X203" s="113">
        <f t="shared" si="11"/>
        <v>0</v>
      </c>
      <c r="Y203" s="96" t="s">
        <v>1368</v>
      </c>
      <c r="Z203" s="96" t="s">
        <v>1222</v>
      </c>
    </row>
    <row r="204" spans="1:26" ht="18.75" customHeight="1" x14ac:dyDescent="0.25">
      <c r="A204" s="96">
        <v>202</v>
      </c>
      <c r="B204" s="96" t="s">
        <v>256</v>
      </c>
      <c r="C204" s="96" t="s">
        <v>2603</v>
      </c>
      <c r="D204" s="97">
        <v>42793</v>
      </c>
      <c r="E204" s="98" t="s">
        <v>2604</v>
      </c>
      <c r="F204" s="97" t="s">
        <v>37</v>
      </c>
      <c r="G204" s="68"/>
      <c r="H204" s="99" t="s">
        <v>2605</v>
      </c>
      <c r="I204" s="75"/>
      <c r="J204" s="75"/>
      <c r="K204" s="96" t="s">
        <v>979</v>
      </c>
      <c r="L204" s="68"/>
      <c r="M204" s="99" t="s">
        <v>2607</v>
      </c>
      <c r="N204" s="100">
        <v>1.0999999999999999E-2</v>
      </c>
      <c r="O204" s="109" t="s">
        <v>981</v>
      </c>
      <c r="P204" s="96" t="s">
        <v>70</v>
      </c>
      <c r="Q204" s="96" t="s">
        <v>238</v>
      </c>
      <c r="R204" s="101">
        <v>446.35</v>
      </c>
      <c r="S204" s="96">
        <v>69.95</v>
      </c>
      <c r="T204" s="101">
        <f t="shared" si="9"/>
        <v>31222.182500000003</v>
      </c>
      <c r="U204" s="103">
        <v>0</v>
      </c>
      <c r="V204" s="111">
        <f t="shared" si="10"/>
        <v>0</v>
      </c>
      <c r="W204" s="112">
        <v>0</v>
      </c>
      <c r="X204" s="113">
        <f t="shared" si="11"/>
        <v>0</v>
      </c>
      <c r="Y204" s="96" t="s">
        <v>1368</v>
      </c>
      <c r="Z204" s="96" t="s">
        <v>1222</v>
      </c>
    </row>
    <row r="205" spans="1:26" ht="18.75" customHeight="1" x14ac:dyDescent="0.25">
      <c r="A205" s="108"/>
      <c r="B205" s="108"/>
      <c r="C205" s="6"/>
      <c r="D205" s="8"/>
      <c r="E205" s="9"/>
      <c r="F205" s="8"/>
      <c r="G205" s="29"/>
      <c r="H205" s="29"/>
      <c r="I205" s="40"/>
      <c r="J205" s="40"/>
      <c r="K205" s="6"/>
      <c r="L205" s="29"/>
      <c r="M205" s="58"/>
      <c r="N205" s="59"/>
      <c r="O205" s="60"/>
      <c r="P205" s="60"/>
      <c r="Q205" s="60"/>
      <c r="R205" s="61"/>
      <c r="S205" s="56"/>
      <c r="T205" s="57"/>
      <c r="U205" s="36"/>
      <c r="V205" s="57"/>
      <c r="W205" s="52"/>
      <c r="X205" s="45"/>
      <c r="Y205" s="6"/>
      <c r="Z205" s="6"/>
    </row>
    <row r="206" spans="1:26" ht="18.75" customHeight="1" x14ac:dyDescent="0.2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33" t="s">
        <v>267</v>
      </c>
      <c r="N206" s="32"/>
      <c r="O206" s="32"/>
      <c r="P206" s="32"/>
      <c r="Q206" s="32"/>
      <c r="R206" s="31"/>
      <c r="S206" s="29"/>
      <c r="T206" s="53">
        <f>SUBTOTAL(9,T3:T204)</f>
        <v>372430097.21899974</v>
      </c>
      <c r="U206" s="54"/>
      <c r="V206" s="53">
        <f>SUBTOTAL(9,V3:V204)</f>
        <v>7434397.4072899995</v>
      </c>
      <c r="W206" s="55"/>
      <c r="X206" s="53">
        <f>SUBTOTAL(9,X3:X204)</f>
        <v>5564284.1297174972</v>
      </c>
      <c r="Y206" s="29"/>
      <c r="Z206" s="29"/>
    </row>
    <row r="208" spans="1:26" ht="18.75" customHeight="1" x14ac:dyDescent="0.25">
      <c r="B208" s="80"/>
      <c r="C208" s="81"/>
      <c r="D208" s="81"/>
      <c r="E208" s="81"/>
      <c r="F208" s="81"/>
      <c r="G208" s="81"/>
      <c r="H208" s="81"/>
      <c r="I208" s="82"/>
      <c r="J208" s="82"/>
      <c r="K208" s="82"/>
      <c r="R208" s="62"/>
      <c r="X208" s="63"/>
    </row>
    <row r="209" spans="2:24" ht="18.75" customHeight="1" x14ac:dyDescent="0.25">
      <c r="X209" s="63"/>
    </row>
    <row r="212" spans="2:24" ht="18.75" customHeight="1" x14ac:dyDescent="0.25">
      <c r="M212" s="28" t="s">
        <v>984</v>
      </c>
      <c r="Q212" s="28" t="s">
        <v>265</v>
      </c>
      <c r="U212" s="28" t="s">
        <v>266</v>
      </c>
    </row>
    <row r="214" spans="2:24" ht="18.75" customHeight="1" x14ac:dyDescent="0.25">
      <c r="B214" s="114" t="s">
        <v>2608</v>
      </c>
      <c r="C214" s="115"/>
    </row>
    <row r="215" spans="2:24" ht="18.75" customHeight="1" x14ac:dyDescent="0.25">
      <c r="B215" s="114" t="s">
        <v>2609</v>
      </c>
    </row>
    <row r="216" spans="2:24" ht="18.75" customHeight="1" x14ac:dyDescent="0.25">
      <c r="B216" s="79"/>
    </row>
  </sheetData>
  <autoFilter ref="A2:Z204"/>
  <mergeCells count="2">
    <mergeCell ref="A1:Z1"/>
    <mergeCell ref="M206:R206"/>
  </mergeCells>
  <pageMargins left="0.5" right="0.25" top="1" bottom="1" header="0.5" footer="0.5"/>
  <pageSetup scale="4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167" zoomScaleNormal="100" workbookViewId="0">
      <selection activeCell="H176" sqref="H176"/>
    </sheetView>
  </sheetViews>
  <sheetFormatPr defaultRowHeight="18.75" customHeight="1" x14ac:dyDescent="0.25"/>
  <cols>
    <col min="1" max="1" width="7" style="3" bestFit="1" customWidth="1"/>
    <col min="2" max="2" width="9" style="3" customWidth="1"/>
    <col min="3" max="3" width="12" style="3" customWidth="1"/>
    <col min="4" max="4" width="12.42578125" style="3" customWidth="1"/>
    <col min="5" max="5" width="11.85546875" style="3" customWidth="1"/>
    <col min="6" max="6" width="10.5703125" style="3" customWidth="1"/>
    <col min="7" max="7" width="11" style="3" hidden="1" customWidth="1"/>
    <col min="8" max="8" width="32.85546875" style="3" customWidth="1"/>
    <col min="9" max="9" width="18.28515625" style="3" hidden="1" customWidth="1"/>
    <col min="10" max="10" width="13.28515625" style="3" hidden="1" customWidth="1"/>
    <col min="11" max="11" width="12" style="3" bestFit="1" customWidth="1"/>
    <col min="12" max="12" width="8" style="3" hidden="1" customWidth="1"/>
    <col min="13" max="13" width="45.5703125" style="3" customWidth="1"/>
    <col min="14" max="14" width="10.5703125" style="3" customWidth="1"/>
    <col min="15" max="15" width="7.42578125" style="3" customWidth="1"/>
    <col min="16" max="16" width="8.85546875" style="3" customWidth="1"/>
    <col min="17" max="17" width="9.7109375" style="3" customWidth="1"/>
    <col min="18" max="18" width="14.28515625" style="3" customWidth="1"/>
    <col min="19" max="19" width="13.28515625" style="3" customWidth="1"/>
    <col min="20" max="20" width="11.7109375" style="3" customWidth="1"/>
    <col min="21" max="21" width="12.42578125" style="3" customWidth="1"/>
    <col min="22" max="22" width="13" style="3" bestFit="1" customWidth="1"/>
    <col min="23" max="23" width="11" style="3" bestFit="1" customWidth="1"/>
    <col min="24" max="24" width="17" style="3" customWidth="1"/>
    <col min="25" max="25" width="9.7109375" style="3" customWidth="1"/>
    <col min="26" max="26" width="12.28515625" style="3" customWidth="1"/>
    <col min="27" max="27" width="11" style="3" customWidth="1"/>
    <col min="28" max="28" width="12.5703125" style="3" customWidth="1"/>
    <col min="29" max="29" width="27.140625" style="3" customWidth="1"/>
    <col min="30" max="30" width="14.42578125" style="3" customWidth="1"/>
    <col min="31" max="16384" width="9.140625" style="3"/>
  </cols>
  <sheetData>
    <row r="1" spans="1:30" ht="32.25" customHeight="1" x14ac:dyDescent="0.25">
      <c r="A1" s="48" t="s">
        <v>2610</v>
      </c>
      <c r="B1" s="48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</row>
    <row r="2" spans="1:30" ht="60.75" customHeight="1" x14ac:dyDescent="0.25">
      <c r="A2" s="46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4</v>
      </c>
      <c r="G2" s="46" t="s">
        <v>6</v>
      </c>
      <c r="H2" s="46" t="s">
        <v>548</v>
      </c>
      <c r="I2" s="46" t="s">
        <v>8</v>
      </c>
      <c r="J2" s="46" t="s">
        <v>9</v>
      </c>
      <c r="K2" s="46" t="s">
        <v>10</v>
      </c>
      <c r="L2" s="46" t="s">
        <v>11</v>
      </c>
      <c r="M2" s="46" t="s">
        <v>12</v>
      </c>
      <c r="N2" s="46" t="s">
        <v>13</v>
      </c>
      <c r="O2" s="46" t="s">
        <v>14</v>
      </c>
      <c r="P2" s="46" t="s">
        <v>15</v>
      </c>
      <c r="Q2" s="46" t="s">
        <v>16</v>
      </c>
      <c r="R2" s="46" t="s">
        <v>2611</v>
      </c>
      <c r="S2" s="46" t="s">
        <v>2612</v>
      </c>
      <c r="T2" s="46" t="s">
        <v>2613</v>
      </c>
      <c r="U2" s="46" t="s">
        <v>2614</v>
      </c>
      <c r="V2" s="46" t="s">
        <v>2615</v>
      </c>
      <c r="W2" s="46" t="s">
        <v>18</v>
      </c>
      <c r="X2" s="46" t="s">
        <v>546</v>
      </c>
      <c r="Y2" s="46" t="s">
        <v>20</v>
      </c>
      <c r="Z2" s="46" t="s">
        <v>21</v>
      </c>
      <c r="AA2" s="46" t="s">
        <v>22</v>
      </c>
      <c r="AB2" s="46" t="s">
        <v>23</v>
      </c>
      <c r="AC2" s="46" t="s">
        <v>24</v>
      </c>
      <c r="AD2" s="46" t="s">
        <v>25</v>
      </c>
    </row>
    <row r="3" spans="1:30" ht="18.75" customHeight="1" x14ac:dyDescent="0.2">
      <c r="A3" s="96">
        <v>1</v>
      </c>
      <c r="B3" s="96" t="s">
        <v>26</v>
      </c>
      <c r="C3" s="96">
        <v>9103750884</v>
      </c>
      <c r="D3" s="97">
        <v>42795</v>
      </c>
      <c r="E3" s="98" t="s">
        <v>2616</v>
      </c>
      <c r="F3" s="97">
        <v>42783</v>
      </c>
      <c r="G3" s="68"/>
      <c r="H3" s="99" t="s">
        <v>2326</v>
      </c>
      <c r="I3" s="74"/>
      <c r="J3" s="75"/>
      <c r="K3" s="96" t="s">
        <v>58</v>
      </c>
      <c r="L3" s="68"/>
      <c r="M3" s="99" t="s">
        <v>2446</v>
      </c>
      <c r="N3" s="109">
        <v>16</v>
      </c>
      <c r="O3" s="96" t="s">
        <v>34</v>
      </c>
      <c r="P3" s="96" t="s">
        <v>70</v>
      </c>
      <c r="Q3" s="96" t="s">
        <v>45</v>
      </c>
      <c r="R3" s="101">
        <v>24320</v>
      </c>
      <c r="S3" s="101">
        <v>24320</v>
      </c>
      <c r="T3" s="96" t="s">
        <v>2617</v>
      </c>
      <c r="U3" s="96" t="s">
        <v>2618</v>
      </c>
      <c r="V3" s="101">
        <v>24320</v>
      </c>
      <c r="W3" s="110">
        <v>66.150000000000006</v>
      </c>
      <c r="X3" s="101">
        <f>W3*V3</f>
        <v>1608768.0000000002</v>
      </c>
      <c r="Y3" s="116">
        <v>0.02</v>
      </c>
      <c r="Z3" s="117">
        <f t="shared" ref="Z3:Z66" si="0">X3*Y3</f>
        <v>32175.360000000004</v>
      </c>
      <c r="AA3" s="118">
        <v>1.4999999999999999E-2</v>
      </c>
      <c r="AB3" s="117">
        <f>X3*AA3</f>
        <v>24131.520000000004</v>
      </c>
      <c r="AC3" s="96" t="s">
        <v>1078</v>
      </c>
      <c r="AD3" s="96" t="s">
        <v>1222</v>
      </c>
    </row>
    <row r="4" spans="1:30" ht="18.75" customHeight="1" x14ac:dyDescent="0.2">
      <c r="A4" s="96">
        <v>2</v>
      </c>
      <c r="B4" s="96" t="s">
        <v>26</v>
      </c>
      <c r="C4" s="96">
        <v>9103750885</v>
      </c>
      <c r="D4" s="97">
        <v>42796</v>
      </c>
      <c r="E4" s="98" t="s">
        <v>2619</v>
      </c>
      <c r="F4" s="97">
        <v>42783</v>
      </c>
      <c r="G4" s="68"/>
      <c r="H4" s="99" t="s">
        <v>84</v>
      </c>
      <c r="I4" s="68"/>
      <c r="J4" s="75"/>
      <c r="K4" s="96" t="s">
        <v>31</v>
      </c>
      <c r="L4" s="68"/>
      <c r="M4" s="99" t="s">
        <v>2440</v>
      </c>
      <c r="N4" s="109">
        <v>19.5</v>
      </c>
      <c r="O4" s="96" t="s">
        <v>34</v>
      </c>
      <c r="P4" s="96" t="s">
        <v>54</v>
      </c>
      <c r="Q4" s="96" t="s">
        <v>45</v>
      </c>
      <c r="R4" s="101">
        <v>27768</v>
      </c>
      <c r="S4" s="101">
        <v>26408.84</v>
      </c>
      <c r="T4" s="96" t="s">
        <v>2617</v>
      </c>
      <c r="U4" s="96" t="s">
        <v>2618</v>
      </c>
      <c r="V4" s="101">
        <v>26408.84</v>
      </c>
      <c r="W4" s="110">
        <v>66.150000000000006</v>
      </c>
      <c r="X4" s="101">
        <f t="shared" ref="X4:X67" si="1">W4*V4</f>
        <v>1746944.7660000001</v>
      </c>
      <c r="Y4" s="116">
        <v>0.02</v>
      </c>
      <c r="Z4" s="117">
        <f t="shared" si="0"/>
        <v>34938.895320000003</v>
      </c>
      <c r="AA4" s="118">
        <v>1.4999999999999999E-2</v>
      </c>
      <c r="AB4" s="117">
        <f t="shared" ref="AB4:AB67" si="2">X4*AA4</f>
        <v>26204.171490000001</v>
      </c>
      <c r="AC4" s="96" t="s">
        <v>1078</v>
      </c>
      <c r="AD4" s="96" t="s">
        <v>1222</v>
      </c>
    </row>
    <row r="5" spans="1:30" ht="18.75" customHeight="1" x14ac:dyDescent="0.2">
      <c r="A5" s="96">
        <v>3</v>
      </c>
      <c r="B5" s="96" t="s">
        <v>26</v>
      </c>
      <c r="C5" s="96">
        <v>9103750885</v>
      </c>
      <c r="D5" s="97">
        <v>42796</v>
      </c>
      <c r="E5" s="98" t="s">
        <v>2619</v>
      </c>
      <c r="F5" s="97">
        <v>42783</v>
      </c>
      <c r="G5" s="68"/>
      <c r="H5" s="99" t="s">
        <v>84</v>
      </c>
      <c r="I5" s="68"/>
      <c r="J5" s="74"/>
      <c r="K5" s="96" t="s">
        <v>31</v>
      </c>
      <c r="L5" s="68"/>
      <c r="M5" s="99" t="s">
        <v>2440</v>
      </c>
      <c r="N5" s="109">
        <v>19.5</v>
      </c>
      <c r="O5" s="96" t="s">
        <v>34</v>
      </c>
      <c r="P5" s="96" t="s">
        <v>54</v>
      </c>
      <c r="Q5" s="96" t="s">
        <v>45</v>
      </c>
      <c r="R5" s="101">
        <v>27768</v>
      </c>
      <c r="S5" s="101">
        <v>26408.84</v>
      </c>
      <c r="T5" s="96" t="s">
        <v>2617</v>
      </c>
      <c r="U5" s="96" t="s">
        <v>2618</v>
      </c>
      <c r="V5" s="101">
        <v>26408.84</v>
      </c>
      <c r="W5" s="110">
        <v>66.150000000000006</v>
      </c>
      <c r="X5" s="101">
        <f t="shared" si="1"/>
        <v>1746944.7660000001</v>
      </c>
      <c r="Y5" s="116">
        <v>0.02</v>
      </c>
      <c r="Z5" s="117">
        <f t="shared" si="0"/>
        <v>34938.895320000003</v>
      </c>
      <c r="AA5" s="118">
        <v>1.4999999999999999E-2</v>
      </c>
      <c r="AB5" s="117">
        <f t="shared" si="2"/>
        <v>26204.171490000001</v>
      </c>
      <c r="AC5" s="96" t="s">
        <v>1078</v>
      </c>
      <c r="AD5" s="96" t="s">
        <v>1222</v>
      </c>
    </row>
    <row r="6" spans="1:30" ht="18.75" customHeight="1" x14ac:dyDescent="0.2">
      <c r="A6" s="96">
        <v>4</v>
      </c>
      <c r="B6" s="96" t="s">
        <v>26</v>
      </c>
      <c r="C6" s="96">
        <v>9103750891</v>
      </c>
      <c r="D6" s="97">
        <v>42796</v>
      </c>
      <c r="E6" s="98" t="s">
        <v>2620</v>
      </c>
      <c r="F6" s="97">
        <v>42781</v>
      </c>
      <c r="G6" s="68"/>
      <c r="H6" s="99" t="s">
        <v>196</v>
      </c>
      <c r="I6" s="68"/>
      <c r="J6" s="74"/>
      <c r="K6" s="96" t="s">
        <v>141</v>
      </c>
      <c r="L6" s="68"/>
      <c r="M6" s="99" t="s">
        <v>142</v>
      </c>
      <c r="N6" s="109">
        <v>19.86</v>
      </c>
      <c r="O6" s="96" t="s">
        <v>34</v>
      </c>
      <c r="P6" s="96" t="s">
        <v>54</v>
      </c>
      <c r="Q6" s="96" t="s">
        <v>45</v>
      </c>
      <c r="R6" s="101">
        <v>73184.100000000006</v>
      </c>
      <c r="S6" s="101">
        <v>72909.95</v>
      </c>
      <c r="T6" s="96" t="s">
        <v>2617</v>
      </c>
      <c r="U6" s="96" t="s">
        <v>2618</v>
      </c>
      <c r="V6" s="101">
        <v>72909.95</v>
      </c>
      <c r="W6" s="110">
        <v>66.7</v>
      </c>
      <c r="X6" s="101">
        <f t="shared" si="1"/>
        <v>4863093.665</v>
      </c>
      <c r="Y6" s="116">
        <v>0.02</v>
      </c>
      <c r="Z6" s="117">
        <f t="shared" si="0"/>
        <v>97261.873300000007</v>
      </c>
      <c r="AA6" s="118">
        <v>1.4999999999999999E-2</v>
      </c>
      <c r="AB6" s="117">
        <f t="shared" si="2"/>
        <v>72946.404974999998</v>
      </c>
      <c r="AC6" s="96" t="s">
        <v>1005</v>
      </c>
      <c r="AD6" s="96" t="s">
        <v>1222</v>
      </c>
    </row>
    <row r="7" spans="1:30" ht="18.75" customHeight="1" x14ac:dyDescent="0.2">
      <c r="A7" s="96">
        <v>5</v>
      </c>
      <c r="B7" s="96" t="s">
        <v>26</v>
      </c>
      <c r="C7" s="96">
        <v>9103750892</v>
      </c>
      <c r="D7" s="97">
        <v>42796</v>
      </c>
      <c r="E7" s="98" t="s">
        <v>2621</v>
      </c>
      <c r="F7" s="97">
        <v>42782</v>
      </c>
      <c r="G7" s="68"/>
      <c r="H7" s="99" t="s">
        <v>196</v>
      </c>
      <c r="I7" s="68"/>
      <c r="J7" s="74"/>
      <c r="K7" s="96" t="s">
        <v>141</v>
      </c>
      <c r="L7" s="68"/>
      <c r="M7" s="99" t="s">
        <v>142</v>
      </c>
      <c r="N7" s="109">
        <v>19.79</v>
      </c>
      <c r="O7" s="96" t="s">
        <v>34</v>
      </c>
      <c r="P7" s="96" t="s">
        <v>54</v>
      </c>
      <c r="Q7" s="96" t="s">
        <v>45</v>
      </c>
      <c r="R7" s="101">
        <v>72926.149999999994</v>
      </c>
      <c r="S7" s="101">
        <v>72652.08</v>
      </c>
      <c r="T7" s="96" t="s">
        <v>2617</v>
      </c>
      <c r="U7" s="96" t="s">
        <v>2618</v>
      </c>
      <c r="V7" s="101">
        <v>72652.08</v>
      </c>
      <c r="W7" s="110">
        <v>66.7</v>
      </c>
      <c r="X7" s="101">
        <f t="shared" si="1"/>
        <v>4845893.7360000005</v>
      </c>
      <c r="Y7" s="116">
        <v>0.02</v>
      </c>
      <c r="Z7" s="117">
        <f t="shared" si="0"/>
        <v>96917.874720000007</v>
      </c>
      <c r="AA7" s="118">
        <v>1.4999999999999999E-2</v>
      </c>
      <c r="AB7" s="117">
        <f>X7*AA7</f>
        <v>72688.406040000002</v>
      </c>
      <c r="AC7" s="96" t="s">
        <v>1005</v>
      </c>
      <c r="AD7" s="96" t="s">
        <v>1222</v>
      </c>
    </row>
    <row r="8" spans="1:30" ht="18.75" customHeight="1" x14ac:dyDescent="0.2">
      <c r="A8" s="96">
        <v>6</v>
      </c>
      <c r="B8" s="96" t="s">
        <v>26</v>
      </c>
      <c r="C8" s="96">
        <v>9103750892</v>
      </c>
      <c r="D8" s="97">
        <v>42796</v>
      </c>
      <c r="E8" s="98" t="s">
        <v>2621</v>
      </c>
      <c r="F8" s="97">
        <v>42782</v>
      </c>
      <c r="G8" s="68"/>
      <c r="H8" s="99" t="s">
        <v>196</v>
      </c>
      <c r="I8" s="68"/>
      <c r="J8" s="75"/>
      <c r="K8" s="96" t="s">
        <v>141</v>
      </c>
      <c r="L8" s="68"/>
      <c r="M8" s="99" t="s">
        <v>142</v>
      </c>
      <c r="N8" s="109">
        <v>19.79</v>
      </c>
      <c r="O8" s="96" t="s">
        <v>34</v>
      </c>
      <c r="P8" s="96" t="s">
        <v>54</v>
      </c>
      <c r="Q8" s="96" t="s">
        <v>45</v>
      </c>
      <c r="R8" s="101">
        <v>72926.149999999994</v>
      </c>
      <c r="S8" s="101">
        <v>72652.08</v>
      </c>
      <c r="T8" s="96" t="s">
        <v>2617</v>
      </c>
      <c r="U8" s="96" t="s">
        <v>2618</v>
      </c>
      <c r="V8" s="101">
        <v>72652.08</v>
      </c>
      <c r="W8" s="110">
        <v>66.7</v>
      </c>
      <c r="X8" s="101">
        <f t="shared" si="1"/>
        <v>4845893.7360000005</v>
      </c>
      <c r="Y8" s="116">
        <v>0.02</v>
      </c>
      <c r="Z8" s="117">
        <f t="shared" si="0"/>
        <v>96917.874720000007</v>
      </c>
      <c r="AA8" s="118">
        <v>1.4999999999999999E-2</v>
      </c>
      <c r="AB8" s="117">
        <f>X8*AA8</f>
        <v>72688.406040000002</v>
      </c>
      <c r="AC8" s="96" t="s">
        <v>1005</v>
      </c>
      <c r="AD8" s="96" t="s">
        <v>1222</v>
      </c>
    </row>
    <row r="9" spans="1:30" ht="18.75" customHeight="1" x14ac:dyDescent="0.2">
      <c r="A9" s="96">
        <v>7</v>
      </c>
      <c r="B9" s="96" t="s">
        <v>26</v>
      </c>
      <c r="C9" s="96">
        <v>9103750893</v>
      </c>
      <c r="D9" s="97">
        <v>42801</v>
      </c>
      <c r="E9" s="98" t="s">
        <v>2622</v>
      </c>
      <c r="F9" s="97">
        <v>42783</v>
      </c>
      <c r="G9" s="68"/>
      <c r="H9" s="99" t="s">
        <v>196</v>
      </c>
      <c r="I9" s="68"/>
      <c r="J9" s="75"/>
      <c r="K9" s="96" t="s">
        <v>141</v>
      </c>
      <c r="L9" s="68"/>
      <c r="M9" s="99" t="s">
        <v>142</v>
      </c>
      <c r="N9" s="109">
        <v>19.93</v>
      </c>
      <c r="O9" s="96" t="s">
        <v>34</v>
      </c>
      <c r="P9" s="96" t="s">
        <v>54</v>
      </c>
      <c r="Q9" s="96" t="s">
        <v>45</v>
      </c>
      <c r="R9" s="101">
        <v>73442.05</v>
      </c>
      <c r="S9" s="101">
        <v>73192.81</v>
      </c>
      <c r="T9" s="96" t="s">
        <v>2623</v>
      </c>
      <c r="U9" s="96" t="s">
        <v>2624</v>
      </c>
      <c r="V9" s="101">
        <v>73192.81</v>
      </c>
      <c r="W9" s="110">
        <v>66.150000000000006</v>
      </c>
      <c r="X9" s="101">
        <f t="shared" si="1"/>
        <v>4841704.3815000001</v>
      </c>
      <c r="Y9" s="116">
        <v>0.02</v>
      </c>
      <c r="Z9" s="117">
        <f t="shared" si="0"/>
        <v>96834.087630000009</v>
      </c>
      <c r="AA9" s="118">
        <v>1.4999999999999999E-2</v>
      </c>
      <c r="AB9" s="117">
        <f t="shared" si="2"/>
        <v>72625.565722500003</v>
      </c>
      <c r="AC9" s="96" t="s">
        <v>1005</v>
      </c>
      <c r="AD9" s="96" t="s">
        <v>1222</v>
      </c>
    </row>
    <row r="10" spans="1:30" ht="18.75" customHeight="1" x14ac:dyDescent="0.2">
      <c r="A10" s="96">
        <v>8</v>
      </c>
      <c r="B10" s="96" t="s">
        <v>26</v>
      </c>
      <c r="C10" s="96">
        <v>9103750894</v>
      </c>
      <c r="D10" s="97">
        <v>42796</v>
      </c>
      <c r="E10" s="98" t="s">
        <v>2625</v>
      </c>
      <c r="F10" s="97">
        <v>42782</v>
      </c>
      <c r="G10" s="68"/>
      <c r="H10" s="99" t="s">
        <v>196</v>
      </c>
      <c r="I10" s="68"/>
      <c r="J10" s="75"/>
      <c r="K10" s="96" t="s">
        <v>141</v>
      </c>
      <c r="L10" s="68"/>
      <c r="M10" s="99" t="s">
        <v>142</v>
      </c>
      <c r="N10" s="109">
        <v>19.79</v>
      </c>
      <c r="O10" s="96" t="s">
        <v>34</v>
      </c>
      <c r="P10" s="96" t="s">
        <v>54</v>
      </c>
      <c r="Q10" s="96" t="s">
        <v>45</v>
      </c>
      <c r="R10" s="101">
        <v>72926.149999999994</v>
      </c>
      <c r="S10" s="101">
        <v>72677.08</v>
      </c>
      <c r="T10" s="96" t="s">
        <v>2617</v>
      </c>
      <c r="U10" s="96" t="s">
        <v>2618</v>
      </c>
      <c r="V10" s="101">
        <v>72677.08</v>
      </c>
      <c r="W10" s="110">
        <v>66.7</v>
      </c>
      <c r="X10" s="101">
        <f t="shared" si="1"/>
        <v>4847561.2360000005</v>
      </c>
      <c r="Y10" s="116">
        <v>0.02</v>
      </c>
      <c r="Z10" s="117">
        <f t="shared" si="0"/>
        <v>96951.224720000013</v>
      </c>
      <c r="AA10" s="118">
        <v>1.4999999999999999E-2</v>
      </c>
      <c r="AB10" s="117">
        <f t="shared" si="2"/>
        <v>72713.418539999999</v>
      </c>
      <c r="AC10" s="96" t="s">
        <v>1005</v>
      </c>
      <c r="AD10" s="96" t="s">
        <v>1222</v>
      </c>
    </row>
    <row r="11" spans="1:30" ht="18.75" customHeight="1" x14ac:dyDescent="0.2">
      <c r="A11" s="96">
        <v>9</v>
      </c>
      <c r="B11" s="96" t="s">
        <v>26</v>
      </c>
      <c r="C11" s="96">
        <v>9103750894</v>
      </c>
      <c r="D11" s="97">
        <v>42796</v>
      </c>
      <c r="E11" s="98" t="s">
        <v>2625</v>
      </c>
      <c r="F11" s="97">
        <v>42782</v>
      </c>
      <c r="G11" s="68"/>
      <c r="H11" s="99" t="s">
        <v>196</v>
      </c>
      <c r="I11" s="68"/>
      <c r="J11" s="75"/>
      <c r="K11" s="96" t="s">
        <v>141</v>
      </c>
      <c r="L11" s="68"/>
      <c r="M11" s="99" t="s">
        <v>142</v>
      </c>
      <c r="N11" s="109">
        <v>19.809999999999999</v>
      </c>
      <c r="O11" s="96" t="s">
        <v>34</v>
      </c>
      <c r="P11" s="96" t="s">
        <v>54</v>
      </c>
      <c r="Q11" s="96" t="s">
        <v>45</v>
      </c>
      <c r="R11" s="101">
        <v>72999.850000000006</v>
      </c>
      <c r="S11" s="101">
        <v>72750.759999999995</v>
      </c>
      <c r="T11" s="96" t="s">
        <v>2617</v>
      </c>
      <c r="U11" s="96" t="s">
        <v>2618</v>
      </c>
      <c r="V11" s="101">
        <v>72750.759999999995</v>
      </c>
      <c r="W11" s="110">
        <v>66.7</v>
      </c>
      <c r="X11" s="101">
        <f t="shared" si="1"/>
        <v>4852475.6919999998</v>
      </c>
      <c r="Y11" s="116">
        <v>0.02</v>
      </c>
      <c r="Z11" s="117">
        <f t="shared" si="0"/>
        <v>97049.51384</v>
      </c>
      <c r="AA11" s="118">
        <v>1.4999999999999999E-2</v>
      </c>
      <c r="AB11" s="117">
        <f t="shared" si="2"/>
        <v>72787.135379999992</v>
      </c>
      <c r="AC11" s="96" t="s">
        <v>1005</v>
      </c>
      <c r="AD11" s="96" t="s">
        <v>1222</v>
      </c>
    </row>
    <row r="12" spans="1:30" ht="18.75" customHeight="1" x14ac:dyDescent="0.2">
      <c r="A12" s="96">
        <v>10</v>
      </c>
      <c r="B12" s="96" t="s">
        <v>26</v>
      </c>
      <c r="C12" s="96">
        <v>9103750894</v>
      </c>
      <c r="D12" s="97">
        <v>42796</v>
      </c>
      <c r="E12" s="98" t="s">
        <v>2625</v>
      </c>
      <c r="F12" s="97">
        <v>42782</v>
      </c>
      <c r="G12" s="68"/>
      <c r="H12" s="99" t="s">
        <v>196</v>
      </c>
      <c r="I12" s="68"/>
      <c r="J12" s="68"/>
      <c r="K12" s="96" t="s">
        <v>141</v>
      </c>
      <c r="L12" s="68"/>
      <c r="M12" s="99" t="s">
        <v>142</v>
      </c>
      <c r="N12" s="109">
        <v>19.78</v>
      </c>
      <c r="O12" s="96" t="s">
        <v>34</v>
      </c>
      <c r="P12" s="96" t="s">
        <v>54</v>
      </c>
      <c r="Q12" s="96" t="s">
        <v>45</v>
      </c>
      <c r="R12" s="101">
        <v>72889.3</v>
      </c>
      <c r="S12" s="101">
        <v>72640.25</v>
      </c>
      <c r="T12" s="96" t="s">
        <v>2617</v>
      </c>
      <c r="U12" s="96" t="s">
        <v>2618</v>
      </c>
      <c r="V12" s="101">
        <v>72640.25</v>
      </c>
      <c r="W12" s="110">
        <v>66.7</v>
      </c>
      <c r="X12" s="101">
        <f t="shared" si="1"/>
        <v>4845104.6749999998</v>
      </c>
      <c r="Y12" s="116">
        <v>0.02</v>
      </c>
      <c r="Z12" s="117">
        <f t="shared" si="0"/>
        <v>96902.093500000003</v>
      </c>
      <c r="AA12" s="118">
        <v>1.4999999999999999E-2</v>
      </c>
      <c r="AB12" s="117">
        <f t="shared" si="2"/>
        <v>72676.570124999998</v>
      </c>
      <c r="AC12" s="96" t="s">
        <v>1005</v>
      </c>
      <c r="AD12" s="96" t="s">
        <v>1222</v>
      </c>
    </row>
    <row r="13" spans="1:30" ht="18.75" customHeight="1" x14ac:dyDescent="0.2">
      <c r="A13" s="96">
        <v>11</v>
      </c>
      <c r="B13" s="96" t="s">
        <v>26</v>
      </c>
      <c r="C13" s="96">
        <v>9103750895</v>
      </c>
      <c r="D13" s="97">
        <v>42795</v>
      </c>
      <c r="E13" s="98" t="s">
        <v>2626</v>
      </c>
      <c r="F13" s="97">
        <v>42786</v>
      </c>
      <c r="G13" s="68"/>
      <c r="H13" s="99" t="s">
        <v>2627</v>
      </c>
      <c r="I13" s="68"/>
      <c r="J13" s="74"/>
      <c r="K13" s="96" t="s">
        <v>31</v>
      </c>
      <c r="L13" s="68"/>
      <c r="M13" s="99" t="s">
        <v>2403</v>
      </c>
      <c r="N13" s="109">
        <v>26</v>
      </c>
      <c r="O13" s="96" t="s">
        <v>34</v>
      </c>
      <c r="P13" s="96" t="s">
        <v>70</v>
      </c>
      <c r="Q13" s="96" t="s">
        <v>45</v>
      </c>
      <c r="R13" s="101">
        <v>36400</v>
      </c>
      <c r="S13" s="101">
        <v>36400</v>
      </c>
      <c r="T13" s="96" t="s">
        <v>2617</v>
      </c>
      <c r="U13" s="96" t="s">
        <v>2618</v>
      </c>
      <c r="V13" s="101">
        <v>36400</v>
      </c>
      <c r="W13" s="110">
        <v>66.150000000000006</v>
      </c>
      <c r="X13" s="101">
        <f t="shared" si="1"/>
        <v>2407860</v>
      </c>
      <c r="Y13" s="116">
        <v>0.02</v>
      </c>
      <c r="Z13" s="117">
        <f>X13*Y13</f>
        <v>48157.200000000004</v>
      </c>
      <c r="AA13" s="118">
        <v>1.4999999999999999E-2</v>
      </c>
      <c r="AB13" s="117">
        <f t="shared" si="2"/>
        <v>36117.9</v>
      </c>
      <c r="AC13" s="96" t="s">
        <v>1056</v>
      </c>
      <c r="AD13" s="96" t="s">
        <v>1222</v>
      </c>
    </row>
    <row r="14" spans="1:30" ht="18.75" customHeight="1" x14ac:dyDescent="0.2">
      <c r="A14" s="96">
        <v>12</v>
      </c>
      <c r="B14" s="96" t="s">
        <v>26</v>
      </c>
      <c r="C14" s="96">
        <v>9103750908</v>
      </c>
      <c r="D14" s="97">
        <v>42799</v>
      </c>
      <c r="E14" s="98" t="s">
        <v>2628</v>
      </c>
      <c r="F14" s="97">
        <v>42788</v>
      </c>
      <c r="G14" s="68"/>
      <c r="H14" s="99" t="s">
        <v>441</v>
      </c>
      <c r="I14" s="68"/>
      <c r="J14" s="74"/>
      <c r="K14" s="96" t="s">
        <v>58</v>
      </c>
      <c r="L14" s="68"/>
      <c r="M14" s="99" t="s">
        <v>2413</v>
      </c>
      <c r="N14" s="109">
        <v>5</v>
      </c>
      <c r="O14" s="96" t="s">
        <v>34</v>
      </c>
      <c r="P14" s="96" t="s">
        <v>54</v>
      </c>
      <c r="Q14" s="96" t="s">
        <v>45</v>
      </c>
      <c r="R14" s="101">
        <v>7425</v>
      </c>
      <c r="S14" s="101">
        <v>7034.88</v>
      </c>
      <c r="T14" s="96" t="s">
        <v>2617</v>
      </c>
      <c r="U14" s="96" t="s">
        <v>2624</v>
      </c>
      <c r="V14" s="101">
        <v>7034.88</v>
      </c>
      <c r="W14" s="110">
        <v>66.150000000000006</v>
      </c>
      <c r="X14" s="101">
        <f t="shared" si="1"/>
        <v>465357.31200000003</v>
      </c>
      <c r="Y14" s="116">
        <v>0.02</v>
      </c>
      <c r="Z14" s="117">
        <f t="shared" si="0"/>
        <v>9307.14624</v>
      </c>
      <c r="AA14" s="118">
        <v>1.4999999999999999E-2</v>
      </c>
      <c r="AB14" s="117">
        <f t="shared" si="2"/>
        <v>6980.3596800000005</v>
      </c>
      <c r="AC14" s="96" t="s">
        <v>988</v>
      </c>
      <c r="AD14" s="96" t="s">
        <v>1222</v>
      </c>
    </row>
    <row r="15" spans="1:30" ht="18.75" customHeight="1" x14ac:dyDescent="0.2">
      <c r="A15" s="96">
        <v>13</v>
      </c>
      <c r="B15" s="96" t="s">
        <v>26</v>
      </c>
      <c r="C15" s="96">
        <v>9103750908</v>
      </c>
      <c r="D15" s="97">
        <v>42799</v>
      </c>
      <c r="E15" s="98" t="s">
        <v>2628</v>
      </c>
      <c r="F15" s="97">
        <v>42788</v>
      </c>
      <c r="G15" s="68"/>
      <c r="H15" s="99" t="s">
        <v>441</v>
      </c>
      <c r="I15" s="68"/>
      <c r="J15" s="75"/>
      <c r="K15" s="96" t="s">
        <v>31</v>
      </c>
      <c r="L15" s="68"/>
      <c r="M15" s="99" t="s">
        <v>2416</v>
      </c>
      <c r="N15" s="109">
        <v>7</v>
      </c>
      <c r="O15" s="96" t="s">
        <v>34</v>
      </c>
      <c r="P15" s="96" t="s">
        <v>54</v>
      </c>
      <c r="Q15" s="96" t="s">
        <v>45</v>
      </c>
      <c r="R15" s="101">
        <v>10325</v>
      </c>
      <c r="S15" s="101">
        <v>9778.86</v>
      </c>
      <c r="T15" s="96" t="s">
        <v>2617</v>
      </c>
      <c r="U15" s="96" t="s">
        <v>2624</v>
      </c>
      <c r="V15" s="101">
        <v>9778.86</v>
      </c>
      <c r="W15" s="110">
        <v>66.150000000000006</v>
      </c>
      <c r="X15" s="101">
        <f t="shared" si="1"/>
        <v>646871.58900000004</v>
      </c>
      <c r="Y15" s="116">
        <v>0.02</v>
      </c>
      <c r="Z15" s="117">
        <f t="shared" si="0"/>
        <v>12937.431780000001</v>
      </c>
      <c r="AA15" s="118">
        <v>1.4999999999999999E-2</v>
      </c>
      <c r="AB15" s="117">
        <f t="shared" si="2"/>
        <v>9703.0738350000011</v>
      </c>
      <c r="AC15" s="96" t="s">
        <v>988</v>
      </c>
      <c r="AD15" s="96" t="s">
        <v>1222</v>
      </c>
    </row>
    <row r="16" spans="1:30" ht="18.75" customHeight="1" x14ac:dyDescent="0.2">
      <c r="A16" s="96">
        <v>14</v>
      </c>
      <c r="B16" s="96" t="s">
        <v>26</v>
      </c>
      <c r="C16" s="96">
        <v>9103750908</v>
      </c>
      <c r="D16" s="97">
        <v>42799</v>
      </c>
      <c r="E16" s="98" t="s">
        <v>2628</v>
      </c>
      <c r="F16" s="97">
        <v>42788</v>
      </c>
      <c r="G16" s="68"/>
      <c r="H16" s="99" t="s">
        <v>441</v>
      </c>
      <c r="I16" s="68"/>
      <c r="J16" s="75"/>
      <c r="K16" s="96" t="s">
        <v>58</v>
      </c>
      <c r="L16" s="68"/>
      <c r="M16" s="99" t="s">
        <v>2446</v>
      </c>
      <c r="N16" s="109">
        <v>3</v>
      </c>
      <c r="O16" s="96" t="s">
        <v>34</v>
      </c>
      <c r="P16" s="96" t="s">
        <v>54</v>
      </c>
      <c r="Q16" s="96" t="s">
        <v>45</v>
      </c>
      <c r="R16" s="101">
        <v>4725</v>
      </c>
      <c r="S16" s="101">
        <v>4490.84</v>
      </c>
      <c r="T16" s="96" t="s">
        <v>2617</v>
      </c>
      <c r="U16" s="96" t="s">
        <v>2624</v>
      </c>
      <c r="V16" s="101">
        <v>4490.84</v>
      </c>
      <c r="W16" s="110">
        <v>66.150000000000006</v>
      </c>
      <c r="X16" s="101">
        <f t="shared" si="1"/>
        <v>297069.06600000005</v>
      </c>
      <c r="Y16" s="116">
        <v>0.02</v>
      </c>
      <c r="Z16" s="117">
        <f t="shared" si="0"/>
        <v>5941.3813200000013</v>
      </c>
      <c r="AA16" s="118">
        <v>1.4999999999999999E-2</v>
      </c>
      <c r="AB16" s="117">
        <f t="shared" si="2"/>
        <v>4456.0359900000003</v>
      </c>
      <c r="AC16" s="96" t="s">
        <v>988</v>
      </c>
      <c r="AD16" s="96" t="s">
        <v>1222</v>
      </c>
    </row>
    <row r="17" spans="1:30" ht="18.75" customHeight="1" x14ac:dyDescent="0.2">
      <c r="A17" s="96">
        <v>15</v>
      </c>
      <c r="B17" s="96" t="s">
        <v>26</v>
      </c>
      <c r="C17" s="96">
        <v>9103750909</v>
      </c>
      <c r="D17" s="97">
        <v>42799</v>
      </c>
      <c r="E17" s="98" t="s">
        <v>2629</v>
      </c>
      <c r="F17" s="97">
        <v>42788</v>
      </c>
      <c r="G17" s="68"/>
      <c r="H17" s="99" t="s">
        <v>164</v>
      </c>
      <c r="I17" s="74"/>
      <c r="J17" s="75"/>
      <c r="K17" s="96" t="s">
        <v>31</v>
      </c>
      <c r="L17" s="68"/>
      <c r="M17" s="99" t="s">
        <v>2416</v>
      </c>
      <c r="N17" s="109">
        <v>18</v>
      </c>
      <c r="O17" s="96" t="s">
        <v>34</v>
      </c>
      <c r="P17" s="96" t="s">
        <v>35</v>
      </c>
      <c r="Q17" s="96" t="s">
        <v>45</v>
      </c>
      <c r="R17" s="101">
        <v>28800</v>
      </c>
      <c r="S17" s="101">
        <v>27237</v>
      </c>
      <c r="T17" s="96" t="s">
        <v>2617</v>
      </c>
      <c r="U17" s="96" t="s">
        <v>2624</v>
      </c>
      <c r="V17" s="101">
        <v>27237</v>
      </c>
      <c r="W17" s="110">
        <v>66.150000000000006</v>
      </c>
      <c r="X17" s="101">
        <f t="shared" si="1"/>
        <v>1801727.55</v>
      </c>
      <c r="Y17" s="116">
        <v>0.02</v>
      </c>
      <c r="Z17" s="117">
        <f>X17*Y17</f>
        <v>36034.550999999999</v>
      </c>
      <c r="AA17" s="118">
        <v>1.4999999999999999E-2</v>
      </c>
      <c r="AB17" s="117">
        <f>X17*AA17</f>
        <v>27025.913250000001</v>
      </c>
      <c r="AC17" s="96" t="s">
        <v>1059</v>
      </c>
      <c r="AD17" s="96" t="s">
        <v>1222</v>
      </c>
    </row>
    <row r="18" spans="1:30" ht="18.75" customHeight="1" x14ac:dyDescent="0.2">
      <c r="A18" s="96">
        <v>16</v>
      </c>
      <c r="B18" s="96" t="s">
        <v>26</v>
      </c>
      <c r="C18" s="96">
        <v>9103750914</v>
      </c>
      <c r="D18" s="97">
        <v>42796</v>
      </c>
      <c r="E18" s="98" t="s">
        <v>2630</v>
      </c>
      <c r="F18" s="97">
        <v>42789</v>
      </c>
      <c r="G18" s="68"/>
      <c r="H18" s="99" t="s">
        <v>2631</v>
      </c>
      <c r="I18" s="74"/>
      <c r="J18" s="75"/>
      <c r="K18" s="96" t="s">
        <v>31</v>
      </c>
      <c r="L18" s="68"/>
      <c r="M18" s="99" t="s">
        <v>2632</v>
      </c>
      <c r="N18" s="109">
        <v>13.6</v>
      </c>
      <c r="O18" s="96" t="s">
        <v>34</v>
      </c>
      <c r="P18" s="96" t="s">
        <v>54</v>
      </c>
      <c r="Q18" s="96" t="s">
        <v>45</v>
      </c>
      <c r="R18" s="101">
        <v>21080</v>
      </c>
      <c r="S18" s="101">
        <v>21023.040000000001</v>
      </c>
      <c r="T18" s="96" t="s">
        <v>2617</v>
      </c>
      <c r="U18" s="96" t="s">
        <v>2618</v>
      </c>
      <c r="V18" s="101">
        <v>21023.040000000001</v>
      </c>
      <c r="W18" s="110">
        <v>66.150000000000006</v>
      </c>
      <c r="X18" s="101">
        <f>W18*V18</f>
        <v>1390674.0960000001</v>
      </c>
      <c r="Y18" s="116">
        <v>0.02</v>
      </c>
      <c r="Z18" s="117">
        <f>X18*Y18</f>
        <v>27813.481920000002</v>
      </c>
      <c r="AA18" s="118">
        <v>1.4999999999999999E-2</v>
      </c>
      <c r="AB18" s="117">
        <f>X18*AA18</f>
        <v>20860.111440000001</v>
      </c>
      <c r="AC18" s="96" t="s">
        <v>2633</v>
      </c>
      <c r="AD18" s="96" t="s">
        <v>1222</v>
      </c>
    </row>
    <row r="19" spans="1:30" ht="18.75" customHeight="1" x14ac:dyDescent="0.2">
      <c r="A19" s="96">
        <v>17</v>
      </c>
      <c r="B19" s="96" t="s">
        <v>26</v>
      </c>
      <c r="C19" s="96">
        <v>9103750914</v>
      </c>
      <c r="D19" s="97">
        <v>42796</v>
      </c>
      <c r="E19" s="98" t="s">
        <v>2634</v>
      </c>
      <c r="F19" s="97">
        <v>42789</v>
      </c>
      <c r="G19" s="68"/>
      <c r="H19" s="99" t="s">
        <v>2631</v>
      </c>
      <c r="I19" s="68"/>
      <c r="J19" s="75"/>
      <c r="K19" s="96" t="s">
        <v>31</v>
      </c>
      <c r="L19" s="68"/>
      <c r="M19" s="99" t="s">
        <v>2632</v>
      </c>
      <c r="N19" s="109">
        <v>13.6</v>
      </c>
      <c r="O19" s="96" t="s">
        <v>34</v>
      </c>
      <c r="P19" s="96" t="s">
        <v>54</v>
      </c>
      <c r="Q19" s="96" t="s">
        <v>45</v>
      </c>
      <c r="R19" s="101">
        <v>21080</v>
      </c>
      <c r="S19" s="101">
        <v>21023.040000000001</v>
      </c>
      <c r="T19" s="96" t="s">
        <v>2617</v>
      </c>
      <c r="U19" s="96" t="s">
        <v>2618</v>
      </c>
      <c r="V19" s="101">
        <v>21023.040000000001</v>
      </c>
      <c r="W19" s="110">
        <v>66.150000000000006</v>
      </c>
      <c r="X19" s="101">
        <f>W19*V19</f>
        <v>1390674.0960000001</v>
      </c>
      <c r="Y19" s="116">
        <v>0.02</v>
      </c>
      <c r="Z19" s="117">
        <f t="shared" si="0"/>
        <v>27813.481920000002</v>
      </c>
      <c r="AA19" s="118">
        <v>1.4999999999999999E-2</v>
      </c>
      <c r="AB19" s="117">
        <f>X19*AA19</f>
        <v>20860.111440000001</v>
      </c>
      <c r="AC19" s="96" t="s">
        <v>2633</v>
      </c>
      <c r="AD19" s="96" t="s">
        <v>1222</v>
      </c>
    </row>
    <row r="20" spans="1:30" ht="18.75" customHeight="1" x14ac:dyDescent="0.2">
      <c r="A20" s="96">
        <v>18</v>
      </c>
      <c r="B20" s="96" t="s">
        <v>26</v>
      </c>
      <c r="C20" s="96">
        <v>9103750916</v>
      </c>
      <c r="D20" s="97">
        <v>42795</v>
      </c>
      <c r="E20" s="98" t="s">
        <v>2635</v>
      </c>
      <c r="F20" s="97">
        <v>42791</v>
      </c>
      <c r="G20" s="68"/>
      <c r="H20" s="99" t="s">
        <v>2140</v>
      </c>
      <c r="I20" s="68"/>
      <c r="J20" s="75"/>
      <c r="K20" s="96" t="s">
        <v>211</v>
      </c>
      <c r="L20" s="68"/>
      <c r="M20" s="99" t="s">
        <v>303</v>
      </c>
      <c r="N20" s="109">
        <v>19.13</v>
      </c>
      <c r="O20" s="96" t="s">
        <v>34</v>
      </c>
      <c r="P20" s="96" t="s">
        <v>54</v>
      </c>
      <c r="Q20" s="96" t="s">
        <v>45</v>
      </c>
      <c r="R20" s="101">
        <v>56146.55</v>
      </c>
      <c r="S20" s="101">
        <v>56028.02</v>
      </c>
      <c r="T20" s="96" t="s">
        <v>2617</v>
      </c>
      <c r="U20" s="96" t="s">
        <v>2618</v>
      </c>
      <c r="V20" s="101">
        <v>56028.02</v>
      </c>
      <c r="W20" s="110">
        <v>66.150000000000006</v>
      </c>
      <c r="X20" s="101">
        <f t="shared" si="1"/>
        <v>3706253.523</v>
      </c>
      <c r="Y20" s="116">
        <v>0.02</v>
      </c>
      <c r="Z20" s="117">
        <f>X20*Y20</f>
        <v>74125.070460000003</v>
      </c>
      <c r="AA20" s="118">
        <v>1.4999999999999999E-2</v>
      </c>
      <c r="AB20" s="117">
        <f>X20*AA20</f>
        <v>55593.802844999998</v>
      </c>
      <c r="AC20" s="96" t="s">
        <v>1255</v>
      </c>
      <c r="AD20" s="96" t="s">
        <v>1222</v>
      </c>
    </row>
    <row r="21" spans="1:30" ht="18.75" customHeight="1" x14ac:dyDescent="0.2">
      <c r="A21" s="96">
        <v>19</v>
      </c>
      <c r="B21" s="96" t="s">
        <v>26</v>
      </c>
      <c r="C21" s="96">
        <v>9103750917</v>
      </c>
      <c r="D21" s="97">
        <v>42799</v>
      </c>
      <c r="E21" s="98" t="s">
        <v>2636</v>
      </c>
      <c r="F21" s="97">
        <v>42791</v>
      </c>
      <c r="G21" s="68"/>
      <c r="H21" s="99" t="s">
        <v>209</v>
      </c>
      <c r="I21" s="68"/>
      <c r="J21" s="75"/>
      <c r="K21" s="96" t="s">
        <v>141</v>
      </c>
      <c r="L21" s="68"/>
      <c r="M21" s="99" t="s">
        <v>173</v>
      </c>
      <c r="N21" s="109">
        <v>14.4</v>
      </c>
      <c r="O21" s="96" t="s">
        <v>34</v>
      </c>
      <c r="P21" s="96" t="s">
        <v>54</v>
      </c>
      <c r="Q21" s="96" t="s">
        <v>45</v>
      </c>
      <c r="R21" s="101">
        <v>15120</v>
      </c>
      <c r="S21" s="101">
        <v>15065.01</v>
      </c>
      <c r="T21" s="96" t="s">
        <v>2617</v>
      </c>
      <c r="U21" s="96" t="s">
        <v>2624</v>
      </c>
      <c r="V21" s="101">
        <v>15065.01</v>
      </c>
      <c r="W21" s="110">
        <v>66.150000000000006</v>
      </c>
      <c r="X21" s="101">
        <f t="shared" si="1"/>
        <v>996550.41150000005</v>
      </c>
      <c r="Y21" s="116">
        <v>0.02</v>
      </c>
      <c r="Z21" s="117">
        <f>X21*Y21</f>
        <v>19931.008230000003</v>
      </c>
      <c r="AA21" s="118">
        <v>1.4999999999999999E-2</v>
      </c>
      <c r="AB21" s="117">
        <f t="shared" si="2"/>
        <v>14948.2561725</v>
      </c>
      <c r="AC21" s="96" t="s">
        <v>1065</v>
      </c>
      <c r="AD21" s="96" t="s">
        <v>1222</v>
      </c>
    </row>
    <row r="22" spans="1:30" ht="18.75" customHeight="1" x14ac:dyDescent="0.2">
      <c r="A22" s="96">
        <v>20</v>
      </c>
      <c r="B22" s="96" t="s">
        <v>26</v>
      </c>
      <c r="C22" s="96">
        <v>9103750917</v>
      </c>
      <c r="D22" s="97">
        <v>42799</v>
      </c>
      <c r="E22" s="98" t="s">
        <v>2636</v>
      </c>
      <c r="F22" s="97">
        <v>42791</v>
      </c>
      <c r="G22" s="68"/>
      <c r="H22" s="99" t="s">
        <v>209</v>
      </c>
      <c r="I22" s="68"/>
      <c r="J22" s="75"/>
      <c r="K22" s="96" t="s">
        <v>141</v>
      </c>
      <c r="L22" s="68"/>
      <c r="M22" s="99" t="s">
        <v>173</v>
      </c>
      <c r="N22" s="109">
        <v>14.4</v>
      </c>
      <c r="O22" s="96" t="s">
        <v>34</v>
      </c>
      <c r="P22" s="96" t="s">
        <v>54</v>
      </c>
      <c r="Q22" s="96" t="s">
        <v>45</v>
      </c>
      <c r="R22" s="101">
        <v>15120</v>
      </c>
      <c r="S22" s="101">
        <v>15065.01</v>
      </c>
      <c r="T22" s="96" t="s">
        <v>2617</v>
      </c>
      <c r="U22" s="96" t="s">
        <v>2624</v>
      </c>
      <c r="V22" s="101">
        <v>15065.01</v>
      </c>
      <c r="W22" s="110">
        <v>66.150000000000006</v>
      </c>
      <c r="X22" s="101">
        <f t="shared" si="1"/>
        <v>996550.41150000005</v>
      </c>
      <c r="Y22" s="116">
        <v>0.02</v>
      </c>
      <c r="Z22" s="117">
        <f>X22*Y22</f>
        <v>19931.008230000003</v>
      </c>
      <c r="AA22" s="118">
        <v>1.4999999999999999E-2</v>
      </c>
      <c r="AB22" s="117">
        <f t="shared" si="2"/>
        <v>14948.2561725</v>
      </c>
      <c r="AC22" s="96" t="s">
        <v>1065</v>
      </c>
      <c r="AD22" s="96" t="s">
        <v>1222</v>
      </c>
    </row>
    <row r="23" spans="1:30" ht="18.75" customHeight="1" x14ac:dyDescent="0.2">
      <c r="A23" s="96">
        <v>21</v>
      </c>
      <c r="B23" s="96" t="s">
        <v>26</v>
      </c>
      <c r="C23" s="96">
        <v>9103750918</v>
      </c>
      <c r="D23" s="97">
        <v>42796</v>
      </c>
      <c r="E23" s="98" t="s">
        <v>2637</v>
      </c>
      <c r="F23" s="97">
        <v>42790</v>
      </c>
      <c r="G23" s="68"/>
      <c r="H23" s="99" t="s">
        <v>777</v>
      </c>
      <c r="I23" s="68"/>
      <c r="J23" s="75"/>
      <c r="K23" s="96" t="s">
        <v>31</v>
      </c>
      <c r="L23" s="68"/>
      <c r="M23" s="99" t="s">
        <v>2403</v>
      </c>
      <c r="N23" s="109">
        <v>12</v>
      </c>
      <c r="O23" s="96" t="s">
        <v>34</v>
      </c>
      <c r="P23" s="96" t="s">
        <v>54</v>
      </c>
      <c r="Q23" s="96" t="s">
        <v>45</v>
      </c>
      <c r="R23" s="101">
        <v>16140</v>
      </c>
      <c r="S23" s="101">
        <v>15584.67</v>
      </c>
      <c r="T23" s="96" t="s">
        <v>2617</v>
      </c>
      <c r="U23" s="96" t="s">
        <v>2618</v>
      </c>
      <c r="V23" s="101">
        <v>15584.67</v>
      </c>
      <c r="W23" s="110">
        <v>66.150000000000006</v>
      </c>
      <c r="X23" s="101">
        <f t="shared" si="1"/>
        <v>1030925.9205000001</v>
      </c>
      <c r="Y23" s="116">
        <v>0.02</v>
      </c>
      <c r="Z23" s="117">
        <f t="shared" si="0"/>
        <v>20618.518410000004</v>
      </c>
      <c r="AA23" s="118">
        <v>1.4999999999999999E-2</v>
      </c>
      <c r="AB23" s="117">
        <f t="shared" si="2"/>
        <v>15463.888807500001</v>
      </c>
      <c r="AC23" s="96" t="s">
        <v>1086</v>
      </c>
      <c r="AD23" s="96" t="s">
        <v>1222</v>
      </c>
    </row>
    <row r="24" spans="1:30" ht="18.75" customHeight="1" x14ac:dyDescent="0.2">
      <c r="A24" s="96">
        <v>22</v>
      </c>
      <c r="B24" s="96" t="s">
        <v>26</v>
      </c>
      <c r="C24" s="96">
        <v>9103750918</v>
      </c>
      <c r="D24" s="97">
        <v>42796</v>
      </c>
      <c r="E24" s="98" t="s">
        <v>2637</v>
      </c>
      <c r="F24" s="97">
        <v>42790</v>
      </c>
      <c r="G24" s="68"/>
      <c r="H24" s="99" t="s">
        <v>777</v>
      </c>
      <c r="I24" s="68"/>
      <c r="J24" s="75"/>
      <c r="K24" s="96" t="s">
        <v>31</v>
      </c>
      <c r="L24" s="68"/>
      <c r="M24" s="99" t="s">
        <v>2403</v>
      </c>
      <c r="N24" s="109">
        <v>12</v>
      </c>
      <c r="O24" s="96" t="s">
        <v>34</v>
      </c>
      <c r="P24" s="96" t="s">
        <v>54</v>
      </c>
      <c r="Q24" s="96" t="s">
        <v>45</v>
      </c>
      <c r="R24" s="101">
        <v>16140</v>
      </c>
      <c r="S24" s="101">
        <v>15584.67</v>
      </c>
      <c r="T24" s="96" t="s">
        <v>2617</v>
      </c>
      <c r="U24" s="96" t="s">
        <v>2618</v>
      </c>
      <c r="V24" s="101">
        <v>15584.67</v>
      </c>
      <c r="W24" s="110">
        <v>66.150000000000006</v>
      </c>
      <c r="X24" s="101">
        <f t="shared" si="1"/>
        <v>1030925.9205000001</v>
      </c>
      <c r="Y24" s="116">
        <v>0.02</v>
      </c>
      <c r="Z24" s="117">
        <f t="shared" si="0"/>
        <v>20618.518410000004</v>
      </c>
      <c r="AA24" s="118">
        <v>1.4999999999999999E-2</v>
      </c>
      <c r="AB24" s="117">
        <f t="shared" si="2"/>
        <v>15463.888807500001</v>
      </c>
      <c r="AC24" s="96" t="s">
        <v>1086</v>
      </c>
      <c r="AD24" s="96" t="s">
        <v>1222</v>
      </c>
    </row>
    <row r="25" spans="1:30" ht="18.75" customHeight="1" x14ac:dyDescent="0.2">
      <c r="A25" s="96">
        <v>23</v>
      </c>
      <c r="B25" s="96" t="s">
        <v>26</v>
      </c>
      <c r="C25" s="96">
        <v>9103750918</v>
      </c>
      <c r="D25" s="97">
        <v>42796</v>
      </c>
      <c r="E25" s="98" t="s">
        <v>2637</v>
      </c>
      <c r="F25" s="97">
        <v>42790</v>
      </c>
      <c r="G25" s="68"/>
      <c r="H25" s="99" t="s">
        <v>777</v>
      </c>
      <c r="I25" s="68"/>
      <c r="J25" s="75"/>
      <c r="K25" s="96" t="s">
        <v>31</v>
      </c>
      <c r="L25" s="68"/>
      <c r="M25" s="99" t="s">
        <v>2403</v>
      </c>
      <c r="N25" s="109">
        <v>12</v>
      </c>
      <c r="O25" s="96" t="s">
        <v>34</v>
      </c>
      <c r="P25" s="96" t="s">
        <v>54</v>
      </c>
      <c r="Q25" s="96" t="s">
        <v>45</v>
      </c>
      <c r="R25" s="101">
        <v>16140</v>
      </c>
      <c r="S25" s="101">
        <v>15584.67</v>
      </c>
      <c r="T25" s="96" t="s">
        <v>2617</v>
      </c>
      <c r="U25" s="96" t="s">
        <v>2618</v>
      </c>
      <c r="V25" s="101">
        <v>15584.67</v>
      </c>
      <c r="W25" s="110">
        <v>66.150000000000006</v>
      </c>
      <c r="X25" s="101">
        <f t="shared" si="1"/>
        <v>1030925.9205000001</v>
      </c>
      <c r="Y25" s="116">
        <v>0.02</v>
      </c>
      <c r="Z25" s="117">
        <f t="shared" si="0"/>
        <v>20618.518410000004</v>
      </c>
      <c r="AA25" s="118">
        <v>1.4999999999999999E-2</v>
      </c>
      <c r="AB25" s="117">
        <f t="shared" si="2"/>
        <v>15463.888807500001</v>
      </c>
      <c r="AC25" s="96" t="s">
        <v>1086</v>
      </c>
      <c r="AD25" s="96" t="s">
        <v>1222</v>
      </c>
    </row>
    <row r="26" spans="1:30" ht="18.75" customHeight="1" x14ac:dyDescent="0.2">
      <c r="A26" s="96">
        <v>24</v>
      </c>
      <c r="B26" s="96" t="s">
        <v>26</v>
      </c>
      <c r="C26" s="96">
        <v>9103750918</v>
      </c>
      <c r="D26" s="97">
        <v>42796</v>
      </c>
      <c r="E26" s="98" t="s">
        <v>2638</v>
      </c>
      <c r="F26" s="97">
        <v>42790</v>
      </c>
      <c r="G26" s="68"/>
      <c r="H26" s="99" t="s">
        <v>777</v>
      </c>
      <c r="I26" s="68"/>
      <c r="J26" s="75"/>
      <c r="K26" s="96" t="s">
        <v>31</v>
      </c>
      <c r="L26" s="68"/>
      <c r="M26" s="99" t="s">
        <v>2403</v>
      </c>
      <c r="N26" s="109">
        <v>12</v>
      </c>
      <c r="O26" s="96" t="s">
        <v>34</v>
      </c>
      <c r="P26" s="96" t="s">
        <v>54</v>
      </c>
      <c r="Q26" s="96" t="s">
        <v>45</v>
      </c>
      <c r="R26" s="101">
        <v>16140</v>
      </c>
      <c r="S26" s="101">
        <v>15584.67</v>
      </c>
      <c r="T26" s="96" t="s">
        <v>2617</v>
      </c>
      <c r="U26" s="96" t="s">
        <v>2618</v>
      </c>
      <c r="V26" s="101">
        <v>15584.67</v>
      </c>
      <c r="W26" s="110">
        <v>66.150000000000006</v>
      </c>
      <c r="X26" s="101">
        <f t="shared" si="1"/>
        <v>1030925.9205000001</v>
      </c>
      <c r="Y26" s="116">
        <v>0.02</v>
      </c>
      <c r="Z26" s="117">
        <f t="shared" si="0"/>
        <v>20618.518410000004</v>
      </c>
      <c r="AA26" s="118">
        <v>1.4999999999999999E-2</v>
      </c>
      <c r="AB26" s="117">
        <f t="shared" si="2"/>
        <v>15463.888807500001</v>
      </c>
      <c r="AC26" s="96" t="s">
        <v>1086</v>
      </c>
      <c r="AD26" s="96" t="s">
        <v>1222</v>
      </c>
    </row>
    <row r="27" spans="1:30" ht="18.75" customHeight="1" x14ac:dyDescent="0.2">
      <c r="A27" s="96">
        <v>25</v>
      </c>
      <c r="B27" s="96" t="s">
        <v>26</v>
      </c>
      <c r="C27" s="96">
        <v>9103750918</v>
      </c>
      <c r="D27" s="97">
        <v>42796</v>
      </c>
      <c r="E27" s="98" t="s">
        <v>2638</v>
      </c>
      <c r="F27" s="97">
        <v>42790</v>
      </c>
      <c r="G27" s="68"/>
      <c r="H27" s="99" t="s">
        <v>777</v>
      </c>
      <c r="I27" s="68"/>
      <c r="J27" s="75"/>
      <c r="K27" s="96" t="s">
        <v>31</v>
      </c>
      <c r="L27" s="68"/>
      <c r="M27" s="99" t="s">
        <v>2403</v>
      </c>
      <c r="N27" s="109">
        <v>12</v>
      </c>
      <c r="O27" s="96" t="s">
        <v>34</v>
      </c>
      <c r="P27" s="96" t="s">
        <v>54</v>
      </c>
      <c r="Q27" s="96" t="s">
        <v>45</v>
      </c>
      <c r="R27" s="101">
        <v>16140</v>
      </c>
      <c r="S27" s="101">
        <v>15584.67</v>
      </c>
      <c r="T27" s="96" t="s">
        <v>2617</v>
      </c>
      <c r="U27" s="96" t="s">
        <v>2618</v>
      </c>
      <c r="V27" s="101">
        <v>15584.67</v>
      </c>
      <c r="W27" s="110">
        <v>66.150000000000006</v>
      </c>
      <c r="X27" s="101">
        <f t="shared" si="1"/>
        <v>1030925.9205000001</v>
      </c>
      <c r="Y27" s="116">
        <v>0.02</v>
      </c>
      <c r="Z27" s="117">
        <f t="shared" si="0"/>
        <v>20618.518410000004</v>
      </c>
      <c r="AA27" s="118">
        <v>1.4999999999999999E-2</v>
      </c>
      <c r="AB27" s="117">
        <f t="shared" si="2"/>
        <v>15463.888807500001</v>
      </c>
      <c r="AC27" s="96" t="s">
        <v>1086</v>
      </c>
      <c r="AD27" s="96" t="s">
        <v>1222</v>
      </c>
    </row>
    <row r="28" spans="1:30" ht="18.75" customHeight="1" x14ac:dyDescent="0.2">
      <c r="A28" s="96">
        <v>26</v>
      </c>
      <c r="B28" s="96" t="s">
        <v>26</v>
      </c>
      <c r="C28" s="96">
        <v>9103750918</v>
      </c>
      <c r="D28" s="97">
        <v>42796</v>
      </c>
      <c r="E28" s="98" t="s">
        <v>2638</v>
      </c>
      <c r="F28" s="97">
        <v>42790</v>
      </c>
      <c r="G28" s="68"/>
      <c r="H28" s="99" t="s">
        <v>777</v>
      </c>
      <c r="I28" s="68"/>
      <c r="J28" s="75"/>
      <c r="K28" s="96" t="s">
        <v>31</v>
      </c>
      <c r="L28" s="68"/>
      <c r="M28" s="99" t="s">
        <v>2403</v>
      </c>
      <c r="N28" s="109">
        <v>12</v>
      </c>
      <c r="O28" s="96" t="s">
        <v>34</v>
      </c>
      <c r="P28" s="96" t="s">
        <v>54</v>
      </c>
      <c r="Q28" s="96" t="s">
        <v>45</v>
      </c>
      <c r="R28" s="101">
        <v>16140</v>
      </c>
      <c r="S28" s="101">
        <v>15584.67</v>
      </c>
      <c r="T28" s="96" t="s">
        <v>2617</v>
      </c>
      <c r="U28" s="96" t="s">
        <v>2618</v>
      </c>
      <c r="V28" s="101">
        <v>15584.67</v>
      </c>
      <c r="W28" s="110">
        <v>66.150000000000006</v>
      </c>
      <c r="X28" s="101">
        <f t="shared" si="1"/>
        <v>1030925.9205000001</v>
      </c>
      <c r="Y28" s="116">
        <v>0.02</v>
      </c>
      <c r="Z28" s="117">
        <f t="shared" si="0"/>
        <v>20618.518410000004</v>
      </c>
      <c r="AA28" s="118">
        <v>1.4999999999999999E-2</v>
      </c>
      <c r="AB28" s="117">
        <f t="shared" si="2"/>
        <v>15463.888807500001</v>
      </c>
      <c r="AC28" s="96" t="s">
        <v>1086</v>
      </c>
      <c r="AD28" s="96" t="s">
        <v>1222</v>
      </c>
    </row>
    <row r="29" spans="1:30" ht="18.75" customHeight="1" x14ac:dyDescent="0.2">
      <c r="A29" s="96">
        <v>27</v>
      </c>
      <c r="B29" s="96" t="s">
        <v>26</v>
      </c>
      <c r="C29" s="96">
        <v>9103750919</v>
      </c>
      <c r="D29" s="97">
        <v>42796</v>
      </c>
      <c r="E29" s="98" t="s">
        <v>2639</v>
      </c>
      <c r="F29" s="97">
        <v>42791</v>
      </c>
      <c r="G29" s="68"/>
      <c r="H29" s="99" t="s">
        <v>777</v>
      </c>
      <c r="I29" s="68"/>
      <c r="J29" s="75"/>
      <c r="K29" s="96" t="s">
        <v>31</v>
      </c>
      <c r="L29" s="68"/>
      <c r="M29" s="99" t="s">
        <v>2403</v>
      </c>
      <c r="N29" s="109">
        <v>12</v>
      </c>
      <c r="O29" s="96" t="s">
        <v>34</v>
      </c>
      <c r="P29" s="96" t="s">
        <v>54</v>
      </c>
      <c r="Q29" s="96" t="s">
        <v>45</v>
      </c>
      <c r="R29" s="101">
        <v>16140</v>
      </c>
      <c r="S29" s="101">
        <v>15584.67</v>
      </c>
      <c r="T29" s="96" t="s">
        <v>2617</v>
      </c>
      <c r="U29" s="96" t="s">
        <v>2618</v>
      </c>
      <c r="V29" s="101">
        <v>15584.67</v>
      </c>
      <c r="W29" s="110">
        <v>66.150000000000006</v>
      </c>
      <c r="X29" s="101">
        <f t="shared" si="1"/>
        <v>1030925.9205000001</v>
      </c>
      <c r="Y29" s="116">
        <v>0.02</v>
      </c>
      <c r="Z29" s="117">
        <f t="shared" si="0"/>
        <v>20618.518410000004</v>
      </c>
      <c r="AA29" s="118">
        <v>1.4999999999999999E-2</v>
      </c>
      <c r="AB29" s="117">
        <f t="shared" si="2"/>
        <v>15463.888807500001</v>
      </c>
      <c r="AC29" s="96" t="s">
        <v>1086</v>
      </c>
      <c r="AD29" s="96" t="s">
        <v>1222</v>
      </c>
    </row>
    <row r="30" spans="1:30" ht="18.75" customHeight="1" x14ac:dyDescent="0.2">
      <c r="A30" s="96">
        <v>28</v>
      </c>
      <c r="B30" s="96" t="s">
        <v>26</v>
      </c>
      <c r="C30" s="96">
        <v>9103750920</v>
      </c>
      <c r="D30" s="97">
        <v>42799</v>
      </c>
      <c r="E30" s="98" t="s">
        <v>2640</v>
      </c>
      <c r="F30" s="97">
        <v>42791</v>
      </c>
      <c r="G30" s="68"/>
      <c r="H30" s="99" t="s">
        <v>84</v>
      </c>
      <c r="I30" s="68"/>
      <c r="J30" s="75"/>
      <c r="K30" s="96" t="s">
        <v>31</v>
      </c>
      <c r="L30" s="68"/>
      <c r="M30" s="99" t="s">
        <v>2426</v>
      </c>
      <c r="N30" s="109">
        <v>14.175000000000001</v>
      </c>
      <c r="O30" s="96" t="s">
        <v>34</v>
      </c>
      <c r="P30" s="96" t="s">
        <v>54</v>
      </c>
      <c r="Q30" s="96" t="s">
        <v>45</v>
      </c>
      <c r="R30" s="101">
        <v>21035.7</v>
      </c>
      <c r="S30" s="101">
        <v>19707.330000000002</v>
      </c>
      <c r="T30" s="96" t="s">
        <v>2617</v>
      </c>
      <c r="U30" s="96" t="s">
        <v>2624</v>
      </c>
      <c r="V30" s="101">
        <v>19707.330000000002</v>
      </c>
      <c r="W30" s="110">
        <v>66.150000000000006</v>
      </c>
      <c r="X30" s="101">
        <f>W30*V30</f>
        <v>1303639.8795000003</v>
      </c>
      <c r="Y30" s="116">
        <v>0.02</v>
      </c>
      <c r="Z30" s="117">
        <f t="shared" si="0"/>
        <v>26072.797590000006</v>
      </c>
      <c r="AA30" s="118">
        <v>1.4999999999999999E-2</v>
      </c>
      <c r="AB30" s="117">
        <f t="shared" si="2"/>
        <v>19554.598192500005</v>
      </c>
      <c r="AC30" s="96" t="s">
        <v>86</v>
      </c>
      <c r="AD30" s="96" t="s">
        <v>1294</v>
      </c>
    </row>
    <row r="31" spans="1:30" ht="18.75" customHeight="1" x14ac:dyDescent="0.2">
      <c r="A31" s="96">
        <v>29</v>
      </c>
      <c r="B31" s="96" t="s">
        <v>26</v>
      </c>
      <c r="C31" s="96">
        <v>9103750920</v>
      </c>
      <c r="D31" s="97">
        <v>42799</v>
      </c>
      <c r="E31" s="98" t="s">
        <v>2640</v>
      </c>
      <c r="F31" s="97">
        <v>42791</v>
      </c>
      <c r="G31" s="68"/>
      <c r="H31" s="99" t="s">
        <v>84</v>
      </c>
      <c r="I31" s="68"/>
      <c r="J31" s="75"/>
      <c r="K31" s="96" t="s">
        <v>31</v>
      </c>
      <c r="L31" s="68"/>
      <c r="M31" s="99" t="s">
        <v>2641</v>
      </c>
      <c r="N31" s="109">
        <v>5.67</v>
      </c>
      <c r="O31" s="96" t="s">
        <v>34</v>
      </c>
      <c r="P31" s="96" t="s">
        <v>54</v>
      </c>
      <c r="Q31" s="96" t="s">
        <v>45</v>
      </c>
      <c r="R31" s="101">
        <v>21687.75</v>
      </c>
      <c r="S31" s="101">
        <v>21152.02</v>
      </c>
      <c r="T31" s="96" t="s">
        <v>2617</v>
      </c>
      <c r="U31" s="96" t="s">
        <v>2624</v>
      </c>
      <c r="V31" s="101">
        <v>21152.02</v>
      </c>
      <c r="W31" s="110">
        <v>66.150000000000006</v>
      </c>
      <c r="X31" s="101">
        <f>W31*V31</f>
        <v>1399206.1230000001</v>
      </c>
      <c r="Y31" s="116">
        <v>0.02</v>
      </c>
      <c r="Z31" s="117">
        <f t="shared" si="0"/>
        <v>27984.122460000002</v>
      </c>
      <c r="AA31" s="118">
        <v>1.4999999999999999E-2</v>
      </c>
      <c r="AB31" s="117">
        <f t="shared" si="2"/>
        <v>20988.091845000003</v>
      </c>
      <c r="AC31" s="96" t="s">
        <v>86</v>
      </c>
      <c r="AD31" s="96" t="s">
        <v>1294</v>
      </c>
    </row>
    <row r="32" spans="1:30" ht="18.75" customHeight="1" x14ac:dyDescent="0.2">
      <c r="A32" s="96">
        <v>30</v>
      </c>
      <c r="B32" s="96" t="s">
        <v>26</v>
      </c>
      <c r="C32" s="96">
        <v>9103750921</v>
      </c>
      <c r="D32" s="97">
        <v>42796</v>
      </c>
      <c r="E32" s="98" t="s">
        <v>2642</v>
      </c>
      <c r="F32" s="97">
        <v>42791</v>
      </c>
      <c r="G32" s="68"/>
      <c r="H32" s="99" t="s">
        <v>722</v>
      </c>
      <c r="I32" s="68"/>
      <c r="J32" s="75"/>
      <c r="K32" s="96" t="s">
        <v>31</v>
      </c>
      <c r="L32" s="68"/>
      <c r="M32" s="99" t="s">
        <v>2403</v>
      </c>
      <c r="N32" s="109">
        <v>16</v>
      </c>
      <c r="O32" s="96" t="s">
        <v>34</v>
      </c>
      <c r="P32" s="96" t="s">
        <v>54</v>
      </c>
      <c r="Q32" s="96" t="s">
        <v>45</v>
      </c>
      <c r="R32" s="101">
        <v>24400</v>
      </c>
      <c r="S32" s="101">
        <v>23841.95</v>
      </c>
      <c r="T32" s="96" t="s">
        <v>2617</v>
      </c>
      <c r="U32" s="96" t="s">
        <v>2618</v>
      </c>
      <c r="V32" s="101">
        <v>23841.95</v>
      </c>
      <c r="W32" s="110">
        <v>66.150000000000006</v>
      </c>
      <c r="X32" s="101">
        <f t="shared" si="1"/>
        <v>1577144.9925000002</v>
      </c>
      <c r="Y32" s="116">
        <v>0.02</v>
      </c>
      <c r="Z32" s="117">
        <f t="shared" si="0"/>
        <v>31542.899850000005</v>
      </c>
      <c r="AA32" s="118">
        <v>1.4999999999999999E-2</v>
      </c>
      <c r="AB32" s="117">
        <f t="shared" si="2"/>
        <v>23657.174887500001</v>
      </c>
      <c r="AC32" s="96" t="s">
        <v>1086</v>
      </c>
      <c r="AD32" s="96" t="s">
        <v>1222</v>
      </c>
    </row>
    <row r="33" spans="1:30" ht="18.75" customHeight="1" x14ac:dyDescent="0.2">
      <c r="A33" s="96">
        <v>31</v>
      </c>
      <c r="B33" s="96" t="s">
        <v>26</v>
      </c>
      <c r="C33" s="96">
        <v>9103750922</v>
      </c>
      <c r="D33" s="97">
        <v>42802</v>
      </c>
      <c r="E33" s="98" t="s">
        <v>2643</v>
      </c>
      <c r="F33" s="97">
        <v>42791</v>
      </c>
      <c r="G33" s="68"/>
      <c r="H33" s="99" t="s">
        <v>84</v>
      </c>
      <c r="I33" s="68"/>
      <c r="J33" s="75"/>
      <c r="K33" s="96" t="s">
        <v>31</v>
      </c>
      <c r="L33" s="68"/>
      <c r="M33" s="99" t="s">
        <v>2442</v>
      </c>
      <c r="N33" s="109">
        <v>19.5</v>
      </c>
      <c r="O33" s="96" t="s">
        <v>34</v>
      </c>
      <c r="P33" s="96" t="s">
        <v>54</v>
      </c>
      <c r="Q33" s="96" t="s">
        <v>45</v>
      </c>
      <c r="R33" s="101">
        <v>27768</v>
      </c>
      <c r="S33" s="101">
        <v>26408.84</v>
      </c>
      <c r="T33" s="96" t="s">
        <v>2644</v>
      </c>
      <c r="U33" s="96" t="s">
        <v>2624</v>
      </c>
      <c r="V33" s="101">
        <v>26408.84</v>
      </c>
      <c r="W33" s="110">
        <v>66.150000000000006</v>
      </c>
      <c r="X33" s="101">
        <f t="shared" si="1"/>
        <v>1746944.7660000001</v>
      </c>
      <c r="Y33" s="116">
        <v>0.02</v>
      </c>
      <c r="Z33" s="117">
        <f t="shared" si="0"/>
        <v>34938.895320000003</v>
      </c>
      <c r="AA33" s="118">
        <v>1.4999999999999999E-2</v>
      </c>
      <c r="AB33" s="117">
        <f t="shared" si="2"/>
        <v>26204.171490000001</v>
      </c>
      <c r="AC33" s="96" t="s">
        <v>1078</v>
      </c>
      <c r="AD33" s="96" t="s">
        <v>1222</v>
      </c>
    </row>
    <row r="34" spans="1:30" ht="18.75" customHeight="1" x14ac:dyDescent="0.2">
      <c r="A34" s="96">
        <v>32</v>
      </c>
      <c r="B34" s="96" t="s">
        <v>26</v>
      </c>
      <c r="C34" s="96">
        <v>9103750922</v>
      </c>
      <c r="D34" s="97">
        <v>42802</v>
      </c>
      <c r="E34" s="98" t="s">
        <v>2643</v>
      </c>
      <c r="F34" s="97">
        <v>42791</v>
      </c>
      <c r="G34" s="68"/>
      <c r="H34" s="99" t="s">
        <v>84</v>
      </c>
      <c r="I34" s="68"/>
      <c r="J34" s="75"/>
      <c r="K34" s="96" t="s">
        <v>31</v>
      </c>
      <c r="L34" s="68"/>
      <c r="M34" s="99" t="s">
        <v>2442</v>
      </c>
      <c r="N34" s="109">
        <v>19.5</v>
      </c>
      <c r="O34" s="96" t="s">
        <v>34</v>
      </c>
      <c r="P34" s="96" t="s">
        <v>54</v>
      </c>
      <c r="Q34" s="96" t="s">
        <v>45</v>
      </c>
      <c r="R34" s="101">
        <v>27768</v>
      </c>
      <c r="S34" s="101">
        <v>26408.84</v>
      </c>
      <c r="T34" s="96" t="s">
        <v>2644</v>
      </c>
      <c r="U34" s="96" t="s">
        <v>2624</v>
      </c>
      <c r="V34" s="101">
        <v>26408.84</v>
      </c>
      <c r="W34" s="110">
        <v>66.150000000000006</v>
      </c>
      <c r="X34" s="101">
        <f t="shared" si="1"/>
        <v>1746944.7660000001</v>
      </c>
      <c r="Y34" s="116">
        <v>0.02</v>
      </c>
      <c r="Z34" s="117">
        <f t="shared" si="0"/>
        <v>34938.895320000003</v>
      </c>
      <c r="AA34" s="118">
        <v>1.4999999999999999E-2</v>
      </c>
      <c r="AB34" s="117">
        <f t="shared" si="2"/>
        <v>26204.171490000001</v>
      </c>
      <c r="AC34" s="96" t="s">
        <v>1078</v>
      </c>
      <c r="AD34" s="96" t="s">
        <v>1222</v>
      </c>
    </row>
    <row r="35" spans="1:30" ht="18.75" customHeight="1" x14ac:dyDescent="0.2">
      <c r="A35" s="96">
        <v>33</v>
      </c>
      <c r="B35" s="96" t="s">
        <v>26</v>
      </c>
      <c r="C35" s="96">
        <v>9103750923</v>
      </c>
      <c r="D35" s="97">
        <v>42795</v>
      </c>
      <c r="E35" s="98" t="s">
        <v>2645</v>
      </c>
      <c r="F35" s="97">
        <v>42790</v>
      </c>
      <c r="G35" s="68"/>
      <c r="H35" s="99" t="s">
        <v>2646</v>
      </c>
      <c r="I35" s="68"/>
      <c r="J35" s="75"/>
      <c r="K35" s="96" t="s">
        <v>141</v>
      </c>
      <c r="L35" s="68"/>
      <c r="M35" s="99" t="s">
        <v>2647</v>
      </c>
      <c r="N35" s="109">
        <v>19.82</v>
      </c>
      <c r="O35" s="96" t="s">
        <v>34</v>
      </c>
      <c r="P35" s="96" t="s">
        <v>54</v>
      </c>
      <c r="Q35" s="96" t="s">
        <v>45</v>
      </c>
      <c r="R35" s="101">
        <v>23645.26</v>
      </c>
      <c r="S35" s="101">
        <v>22437.46</v>
      </c>
      <c r="T35" s="96" t="s">
        <v>2617</v>
      </c>
      <c r="U35" s="96" t="s">
        <v>2618</v>
      </c>
      <c r="V35" s="101">
        <v>22437.46</v>
      </c>
      <c r="W35" s="110">
        <v>66.150000000000006</v>
      </c>
      <c r="X35" s="101">
        <f t="shared" si="1"/>
        <v>1484237.9790000001</v>
      </c>
      <c r="Y35" s="116">
        <v>0.02</v>
      </c>
      <c r="Z35" s="117">
        <f t="shared" si="0"/>
        <v>29684.759580000002</v>
      </c>
      <c r="AA35" s="118">
        <v>1.4999999999999999E-2</v>
      </c>
      <c r="AB35" s="117">
        <f t="shared" si="2"/>
        <v>22263.569684999999</v>
      </c>
      <c r="AC35" s="96" t="s">
        <v>1952</v>
      </c>
      <c r="AD35" s="96" t="s">
        <v>1294</v>
      </c>
    </row>
    <row r="36" spans="1:30" ht="18.75" customHeight="1" x14ac:dyDescent="0.2">
      <c r="A36" s="96">
        <v>34</v>
      </c>
      <c r="B36" s="96" t="s">
        <v>26</v>
      </c>
      <c r="C36" s="96">
        <v>9103750924</v>
      </c>
      <c r="D36" s="97">
        <v>42795</v>
      </c>
      <c r="E36" s="98" t="s">
        <v>2648</v>
      </c>
      <c r="F36" s="97">
        <v>42791</v>
      </c>
      <c r="G36" s="68"/>
      <c r="H36" s="99" t="s">
        <v>2646</v>
      </c>
      <c r="I36" s="68"/>
      <c r="J36" s="75"/>
      <c r="K36" s="96" t="s">
        <v>141</v>
      </c>
      <c r="L36" s="68"/>
      <c r="M36" s="99" t="s">
        <v>2647</v>
      </c>
      <c r="N36" s="109">
        <v>19.87</v>
      </c>
      <c r="O36" s="96" t="s">
        <v>34</v>
      </c>
      <c r="P36" s="96" t="s">
        <v>54</v>
      </c>
      <c r="Q36" s="96" t="s">
        <v>45</v>
      </c>
      <c r="R36" s="101">
        <v>23704.91</v>
      </c>
      <c r="S36" s="101">
        <v>22497.09</v>
      </c>
      <c r="T36" s="96" t="s">
        <v>2617</v>
      </c>
      <c r="U36" s="96" t="s">
        <v>2618</v>
      </c>
      <c r="V36" s="101">
        <v>22497.09</v>
      </c>
      <c r="W36" s="110">
        <v>66.150000000000006</v>
      </c>
      <c r="X36" s="101">
        <f t="shared" si="1"/>
        <v>1488182.5035000001</v>
      </c>
      <c r="Y36" s="116">
        <v>0.02</v>
      </c>
      <c r="Z36" s="117">
        <f t="shared" si="0"/>
        <v>29763.650070000003</v>
      </c>
      <c r="AA36" s="118">
        <v>1.4999999999999999E-2</v>
      </c>
      <c r="AB36" s="117">
        <f t="shared" si="2"/>
        <v>22322.737552500002</v>
      </c>
      <c r="AC36" s="96" t="s">
        <v>1952</v>
      </c>
      <c r="AD36" s="96" t="s">
        <v>1294</v>
      </c>
    </row>
    <row r="37" spans="1:30" ht="18.75" customHeight="1" x14ac:dyDescent="0.2">
      <c r="A37" s="96">
        <v>35</v>
      </c>
      <c r="B37" s="96" t="s">
        <v>26</v>
      </c>
      <c r="C37" s="96">
        <v>9103750924</v>
      </c>
      <c r="D37" s="97">
        <v>42795</v>
      </c>
      <c r="E37" s="98" t="s">
        <v>2648</v>
      </c>
      <c r="F37" s="97">
        <v>42791</v>
      </c>
      <c r="G37" s="68"/>
      <c r="H37" s="99" t="s">
        <v>2646</v>
      </c>
      <c r="I37" s="68"/>
      <c r="J37" s="75"/>
      <c r="K37" s="96" t="s">
        <v>141</v>
      </c>
      <c r="L37" s="68"/>
      <c r="M37" s="99" t="s">
        <v>2647</v>
      </c>
      <c r="N37" s="109">
        <v>19.510000000000002</v>
      </c>
      <c r="O37" s="96" t="s">
        <v>34</v>
      </c>
      <c r="P37" s="96" t="s">
        <v>54</v>
      </c>
      <c r="Q37" s="96" t="s">
        <v>45</v>
      </c>
      <c r="R37" s="101">
        <v>23275.43</v>
      </c>
      <c r="S37" s="101">
        <v>22067.75</v>
      </c>
      <c r="T37" s="96" t="s">
        <v>2617</v>
      </c>
      <c r="U37" s="96" t="s">
        <v>2618</v>
      </c>
      <c r="V37" s="101">
        <v>22067.75</v>
      </c>
      <c r="W37" s="110">
        <v>66.150000000000006</v>
      </c>
      <c r="X37" s="101">
        <f t="shared" si="1"/>
        <v>1459781.6625000001</v>
      </c>
      <c r="Y37" s="116">
        <v>0.02</v>
      </c>
      <c r="Z37" s="117">
        <f t="shared" si="0"/>
        <v>29195.633250000003</v>
      </c>
      <c r="AA37" s="118">
        <v>1.4999999999999999E-2</v>
      </c>
      <c r="AB37" s="117">
        <f t="shared" si="2"/>
        <v>21896.724937499999</v>
      </c>
      <c r="AC37" s="96" t="s">
        <v>1952</v>
      </c>
      <c r="AD37" s="96" t="s">
        <v>1294</v>
      </c>
    </row>
    <row r="38" spans="1:30" ht="18.75" customHeight="1" x14ac:dyDescent="0.2">
      <c r="A38" s="96">
        <v>36</v>
      </c>
      <c r="B38" s="96" t="s">
        <v>26</v>
      </c>
      <c r="C38" s="96">
        <v>9103750924</v>
      </c>
      <c r="D38" s="97">
        <v>42795</v>
      </c>
      <c r="E38" s="98" t="s">
        <v>2648</v>
      </c>
      <c r="F38" s="97">
        <v>42791</v>
      </c>
      <c r="G38" s="68"/>
      <c r="H38" s="99" t="s">
        <v>2646</v>
      </c>
      <c r="I38" s="68"/>
      <c r="J38" s="75"/>
      <c r="K38" s="96" t="s">
        <v>141</v>
      </c>
      <c r="L38" s="68"/>
      <c r="M38" s="99" t="s">
        <v>2647</v>
      </c>
      <c r="N38" s="109">
        <v>19.78</v>
      </c>
      <c r="O38" s="96" t="s">
        <v>34</v>
      </c>
      <c r="P38" s="96" t="s">
        <v>54</v>
      </c>
      <c r="Q38" s="96" t="s">
        <v>45</v>
      </c>
      <c r="R38" s="101">
        <v>23597.54</v>
      </c>
      <c r="S38" s="101">
        <v>22389.75</v>
      </c>
      <c r="T38" s="96" t="s">
        <v>2617</v>
      </c>
      <c r="U38" s="96" t="s">
        <v>2618</v>
      </c>
      <c r="V38" s="101">
        <v>22389.75</v>
      </c>
      <c r="W38" s="110">
        <v>66.150000000000006</v>
      </c>
      <c r="X38" s="101">
        <f t="shared" si="1"/>
        <v>1481081.9625000001</v>
      </c>
      <c r="Y38" s="116">
        <v>0.02</v>
      </c>
      <c r="Z38" s="117">
        <f t="shared" si="0"/>
        <v>29621.639250000004</v>
      </c>
      <c r="AA38" s="118">
        <v>1.4999999999999999E-2</v>
      </c>
      <c r="AB38" s="117">
        <f t="shared" si="2"/>
        <v>22216.229437500002</v>
      </c>
      <c r="AC38" s="96" t="s">
        <v>1952</v>
      </c>
      <c r="AD38" s="96" t="s">
        <v>1294</v>
      </c>
    </row>
    <row r="39" spans="1:30" ht="18.75" customHeight="1" x14ac:dyDescent="0.2">
      <c r="A39" s="96">
        <v>37</v>
      </c>
      <c r="B39" s="96" t="s">
        <v>26</v>
      </c>
      <c r="C39" s="96">
        <v>9103750925</v>
      </c>
      <c r="D39" s="97">
        <v>42795</v>
      </c>
      <c r="E39" s="98" t="s">
        <v>2649</v>
      </c>
      <c r="F39" s="97">
        <v>42790</v>
      </c>
      <c r="G39" s="68"/>
      <c r="H39" s="99" t="s">
        <v>2646</v>
      </c>
      <c r="I39" s="68"/>
      <c r="J39" s="75"/>
      <c r="K39" s="96" t="s">
        <v>141</v>
      </c>
      <c r="L39" s="68"/>
      <c r="M39" s="99" t="s">
        <v>2647</v>
      </c>
      <c r="N39" s="109">
        <v>19.55</v>
      </c>
      <c r="O39" s="96" t="s">
        <v>34</v>
      </c>
      <c r="P39" s="96" t="s">
        <v>54</v>
      </c>
      <c r="Q39" s="96" t="s">
        <v>45</v>
      </c>
      <c r="R39" s="101">
        <v>23323.15</v>
      </c>
      <c r="S39" s="101">
        <v>22115.45</v>
      </c>
      <c r="T39" s="96" t="s">
        <v>2617</v>
      </c>
      <c r="U39" s="96" t="s">
        <v>2618</v>
      </c>
      <c r="V39" s="101">
        <v>22115.45</v>
      </c>
      <c r="W39" s="110">
        <v>66.150000000000006</v>
      </c>
      <c r="X39" s="101">
        <f t="shared" si="1"/>
        <v>1462937.0175000001</v>
      </c>
      <c r="Y39" s="116">
        <v>0.02</v>
      </c>
      <c r="Z39" s="117">
        <f t="shared" si="0"/>
        <v>29258.740350000004</v>
      </c>
      <c r="AA39" s="118">
        <v>1.4999999999999999E-2</v>
      </c>
      <c r="AB39" s="117">
        <f t="shared" si="2"/>
        <v>21944.055262500002</v>
      </c>
      <c r="AC39" s="96" t="s">
        <v>1952</v>
      </c>
      <c r="AD39" s="96" t="s">
        <v>1294</v>
      </c>
    </row>
    <row r="40" spans="1:30" ht="18.75" customHeight="1" x14ac:dyDescent="0.2">
      <c r="A40" s="96">
        <v>38</v>
      </c>
      <c r="B40" s="96" t="s">
        <v>26</v>
      </c>
      <c r="C40" s="96">
        <v>9103750925</v>
      </c>
      <c r="D40" s="97">
        <v>42795</v>
      </c>
      <c r="E40" s="98" t="s">
        <v>2649</v>
      </c>
      <c r="F40" s="97">
        <v>42790</v>
      </c>
      <c r="G40" s="68"/>
      <c r="H40" s="99" t="s">
        <v>2646</v>
      </c>
      <c r="I40" s="68"/>
      <c r="J40" s="75"/>
      <c r="K40" s="96" t="s">
        <v>141</v>
      </c>
      <c r="L40" s="68"/>
      <c r="M40" s="99" t="s">
        <v>2647</v>
      </c>
      <c r="N40" s="109">
        <v>19.52</v>
      </c>
      <c r="O40" s="96" t="s">
        <v>34</v>
      </c>
      <c r="P40" s="96" t="s">
        <v>54</v>
      </c>
      <c r="Q40" s="96" t="s">
        <v>45</v>
      </c>
      <c r="R40" s="101">
        <v>23287.360000000001</v>
      </c>
      <c r="S40" s="101">
        <v>22079.68</v>
      </c>
      <c r="T40" s="96" t="s">
        <v>2617</v>
      </c>
      <c r="U40" s="96" t="s">
        <v>2618</v>
      </c>
      <c r="V40" s="101">
        <v>22079.68</v>
      </c>
      <c r="W40" s="110">
        <v>66.150000000000006</v>
      </c>
      <c r="X40" s="101">
        <f t="shared" si="1"/>
        <v>1460570.8320000002</v>
      </c>
      <c r="Y40" s="116">
        <v>0.02</v>
      </c>
      <c r="Z40" s="117">
        <f t="shared" si="0"/>
        <v>29211.416640000003</v>
      </c>
      <c r="AA40" s="118">
        <v>1.4999999999999999E-2</v>
      </c>
      <c r="AB40" s="117">
        <f t="shared" si="2"/>
        <v>21908.562480000001</v>
      </c>
      <c r="AC40" s="96" t="s">
        <v>1952</v>
      </c>
      <c r="AD40" s="96" t="s">
        <v>1294</v>
      </c>
    </row>
    <row r="41" spans="1:30" ht="18.75" customHeight="1" x14ac:dyDescent="0.2">
      <c r="A41" s="96">
        <v>39</v>
      </c>
      <c r="B41" s="96" t="s">
        <v>26</v>
      </c>
      <c r="C41" s="96">
        <v>9103750925</v>
      </c>
      <c r="D41" s="97">
        <v>42795</v>
      </c>
      <c r="E41" s="98" t="s">
        <v>2650</v>
      </c>
      <c r="F41" s="97">
        <v>42790</v>
      </c>
      <c r="G41" s="68"/>
      <c r="H41" s="99" t="s">
        <v>2646</v>
      </c>
      <c r="I41" s="68"/>
      <c r="J41" s="75"/>
      <c r="K41" s="96" t="s">
        <v>141</v>
      </c>
      <c r="L41" s="68"/>
      <c r="M41" s="99" t="s">
        <v>2647</v>
      </c>
      <c r="N41" s="109">
        <v>19.52</v>
      </c>
      <c r="O41" s="96" t="s">
        <v>34</v>
      </c>
      <c r="P41" s="96" t="s">
        <v>54</v>
      </c>
      <c r="Q41" s="96" t="s">
        <v>45</v>
      </c>
      <c r="R41" s="101">
        <v>23287.360000000001</v>
      </c>
      <c r="S41" s="101">
        <v>22079.68</v>
      </c>
      <c r="T41" s="96" t="s">
        <v>2617</v>
      </c>
      <c r="U41" s="96" t="s">
        <v>2618</v>
      </c>
      <c r="V41" s="101">
        <v>22079.68</v>
      </c>
      <c r="W41" s="110">
        <v>66.150000000000006</v>
      </c>
      <c r="X41" s="101">
        <f t="shared" si="1"/>
        <v>1460570.8320000002</v>
      </c>
      <c r="Y41" s="116">
        <v>0.02</v>
      </c>
      <c r="Z41" s="117">
        <f t="shared" si="0"/>
        <v>29211.416640000003</v>
      </c>
      <c r="AA41" s="118">
        <v>1.4999999999999999E-2</v>
      </c>
      <c r="AB41" s="117">
        <f t="shared" si="2"/>
        <v>21908.562480000001</v>
      </c>
      <c r="AC41" s="96" t="s">
        <v>1952</v>
      </c>
      <c r="AD41" s="96" t="s">
        <v>1294</v>
      </c>
    </row>
    <row r="42" spans="1:30" ht="18.75" customHeight="1" x14ac:dyDescent="0.2">
      <c r="A42" s="96">
        <v>40</v>
      </c>
      <c r="B42" s="96" t="s">
        <v>26</v>
      </c>
      <c r="C42" s="96">
        <v>9103750925</v>
      </c>
      <c r="D42" s="97">
        <v>42795</v>
      </c>
      <c r="E42" s="98" t="s">
        <v>2650</v>
      </c>
      <c r="F42" s="97">
        <v>42790</v>
      </c>
      <c r="G42" s="68"/>
      <c r="H42" s="99" t="s">
        <v>2646</v>
      </c>
      <c r="I42" s="68"/>
      <c r="J42" s="75"/>
      <c r="K42" s="96" t="s">
        <v>141</v>
      </c>
      <c r="L42" s="68"/>
      <c r="M42" s="99" t="s">
        <v>2647</v>
      </c>
      <c r="N42" s="109">
        <v>19.55</v>
      </c>
      <c r="O42" s="96" t="s">
        <v>34</v>
      </c>
      <c r="P42" s="96" t="s">
        <v>54</v>
      </c>
      <c r="Q42" s="96" t="s">
        <v>45</v>
      </c>
      <c r="R42" s="101">
        <v>23323.15</v>
      </c>
      <c r="S42" s="101">
        <v>22115.45</v>
      </c>
      <c r="T42" s="96" t="s">
        <v>2617</v>
      </c>
      <c r="U42" s="96" t="s">
        <v>2618</v>
      </c>
      <c r="V42" s="101">
        <v>22115.45</v>
      </c>
      <c r="W42" s="110">
        <v>66.150000000000006</v>
      </c>
      <c r="X42" s="101">
        <f t="shared" si="1"/>
        <v>1462937.0175000001</v>
      </c>
      <c r="Y42" s="116">
        <v>0.02</v>
      </c>
      <c r="Z42" s="117">
        <f t="shared" si="0"/>
        <v>29258.740350000004</v>
      </c>
      <c r="AA42" s="118">
        <v>1.4999999999999999E-2</v>
      </c>
      <c r="AB42" s="117">
        <f t="shared" si="2"/>
        <v>21944.055262500002</v>
      </c>
      <c r="AC42" s="96" t="s">
        <v>1952</v>
      </c>
      <c r="AD42" s="96" t="s">
        <v>1294</v>
      </c>
    </row>
    <row r="43" spans="1:30" ht="18.75" customHeight="1" x14ac:dyDescent="0.2">
      <c r="A43" s="96">
        <v>41</v>
      </c>
      <c r="B43" s="96" t="s">
        <v>26</v>
      </c>
      <c r="C43" s="96">
        <v>9103750926</v>
      </c>
      <c r="D43" s="97">
        <v>42795</v>
      </c>
      <c r="E43" s="98" t="s">
        <v>2651</v>
      </c>
      <c r="F43" s="97">
        <v>42791</v>
      </c>
      <c r="G43" s="68"/>
      <c r="H43" s="99" t="s">
        <v>2646</v>
      </c>
      <c r="I43" s="68"/>
      <c r="J43" s="75"/>
      <c r="K43" s="96" t="s">
        <v>141</v>
      </c>
      <c r="L43" s="68"/>
      <c r="M43" s="99" t="s">
        <v>2647</v>
      </c>
      <c r="N43" s="109">
        <v>19.510000000000002</v>
      </c>
      <c r="O43" s="96" t="s">
        <v>34</v>
      </c>
      <c r="P43" s="96" t="s">
        <v>54</v>
      </c>
      <c r="Q43" s="96" t="s">
        <v>45</v>
      </c>
      <c r="R43" s="101">
        <v>23275.43</v>
      </c>
      <c r="S43" s="101">
        <v>22067.75</v>
      </c>
      <c r="T43" s="96" t="s">
        <v>2617</v>
      </c>
      <c r="U43" s="96" t="s">
        <v>2618</v>
      </c>
      <c r="V43" s="101">
        <v>22067.75</v>
      </c>
      <c r="W43" s="110">
        <v>66.150000000000006</v>
      </c>
      <c r="X43" s="101">
        <f t="shared" si="1"/>
        <v>1459781.6625000001</v>
      </c>
      <c r="Y43" s="116">
        <v>0.02</v>
      </c>
      <c r="Z43" s="117">
        <f t="shared" si="0"/>
        <v>29195.633250000003</v>
      </c>
      <c r="AA43" s="118">
        <v>1.4999999999999999E-2</v>
      </c>
      <c r="AB43" s="117">
        <f t="shared" si="2"/>
        <v>21896.724937499999</v>
      </c>
      <c r="AC43" s="96" t="s">
        <v>1952</v>
      </c>
      <c r="AD43" s="96" t="s">
        <v>1294</v>
      </c>
    </row>
    <row r="44" spans="1:30" ht="18.75" customHeight="1" x14ac:dyDescent="0.2">
      <c r="A44" s="96">
        <v>42</v>
      </c>
      <c r="B44" s="96" t="s">
        <v>26</v>
      </c>
      <c r="C44" s="96">
        <v>9103750926</v>
      </c>
      <c r="D44" s="97">
        <v>42795</v>
      </c>
      <c r="E44" s="98" t="s">
        <v>2651</v>
      </c>
      <c r="F44" s="97">
        <v>42791</v>
      </c>
      <c r="G44" s="68"/>
      <c r="H44" s="99" t="s">
        <v>2646</v>
      </c>
      <c r="I44" s="68"/>
      <c r="J44" s="75"/>
      <c r="K44" s="96" t="s">
        <v>141</v>
      </c>
      <c r="L44" s="68"/>
      <c r="M44" s="99" t="s">
        <v>2647</v>
      </c>
      <c r="N44" s="109">
        <v>19.54</v>
      </c>
      <c r="O44" s="96" t="s">
        <v>34</v>
      </c>
      <c r="P44" s="96" t="s">
        <v>54</v>
      </c>
      <c r="Q44" s="96" t="s">
        <v>45</v>
      </c>
      <c r="R44" s="101">
        <v>23311.22</v>
      </c>
      <c r="S44" s="101">
        <v>22103.53</v>
      </c>
      <c r="T44" s="96" t="s">
        <v>2617</v>
      </c>
      <c r="U44" s="96" t="s">
        <v>2618</v>
      </c>
      <c r="V44" s="101">
        <v>22103.53</v>
      </c>
      <c r="W44" s="110">
        <v>66.150000000000006</v>
      </c>
      <c r="X44" s="101">
        <f t="shared" si="1"/>
        <v>1462148.5095000002</v>
      </c>
      <c r="Y44" s="116">
        <v>0.02</v>
      </c>
      <c r="Z44" s="117">
        <f t="shared" si="0"/>
        <v>29242.970190000004</v>
      </c>
      <c r="AA44" s="118">
        <v>1.4999999999999999E-2</v>
      </c>
      <c r="AB44" s="117">
        <f t="shared" si="2"/>
        <v>21932.227642500002</v>
      </c>
      <c r="AC44" s="96" t="s">
        <v>1952</v>
      </c>
      <c r="AD44" s="96" t="s">
        <v>1294</v>
      </c>
    </row>
    <row r="45" spans="1:30" ht="18.75" customHeight="1" x14ac:dyDescent="0.2">
      <c r="A45" s="96">
        <v>43</v>
      </c>
      <c r="B45" s="96" t="s">
        <v>26</v>
      </c>
      <c r="C45" s="96">
        <v>9103750927</v>
      </c>
      <c r="D45" s="97">
        <v>42799</v>
      </c>
      <c r="E45" s="98" t="s">
        <v>2652</v>
      </c>
      <c r="F45" s="97">
        <v>42793</v>
      </c>
      <c r="G45" s="68"/>
      <c r="H45" s="99" t="s">
        <v>84</v>
      </c>
      <c r="I45" s="68"/>
      <c r="J45" s="75"/>
      <c r="K45" s="96" t="s">
        <v>31</v>
      </c>
      <c r="L45" s="68"/>
      <c r="M45" s="99" t="s">
        <v>2653</v>
      </c>
      <c r="N45" s="109">
        <v>18.143999999999998</v>
      </c>
      <c r="O45" s="96" t="s">
        <v>34</v>
      </c>
      <c r="P45" s="96" t="s">
        <v>54</v>
      </c>
      <c r="Q45" s="96" t="s">
        <v>45</v>
      </c>
      <c r="R45" s="101">
        <v>27415.58</v>
      </c>
      <c r="S45" s="101">
        <v>24506.53</v>
      </c>
      <c r="T45" s="96" t="s">
        <v>2617</v>
      </c>
      <c r="U45" s="96" t="s">
        <v>2624</v>
      </c>
      <c r="V45" s="101">
        <v>24506.53</v>
      </c>
      <c r="W45" s="110">
        <v>66.150000000000006</v>
      </c>
      <c r="X45" s="101">
        <f>W45*V45</f>
        <v>1621106.9595000001</v>
      </c>
      <c r="Y45" s="116">
        <v>0.02</v>
      </c>
      <c r="Z45" s="117">
        <f t="shared" si="0"/>
        <v>32422.139190000002</v>
      </c>
      <c r="AA45" s="118">
        <v>1.4999999999999999E-2</v>
      </c>
      <c r="AB45" s="117">
        <f t="shared" si="2"/>
        <v>24316.604392500001</v>
      </c>
      <c r="AC45" s="96" t="s">
        <v>86</v>
      </c>
      <c r="AD45" s="96" t="s">
        <v>1294</v>
      </c>
    </row>
    <row r="46" spans="1:30" ht="18.75" customHeight="1" x14ac:dyDescent="0.2">
      <c r="A46" s="96">
        <v>44</v>
      </c>
      <c r="B46" s="96" t="s">
        <v>26</v>
      </c>
      <c r="C46" s="96">
        <v>9103750927</v>
      </c>
      <c r="D46" s="97">
        <v>42799</v>
      </c>
      <c r="E46" s="98" t="s">
        <v>2652</v>
      </c>
      <c r="F46" s="97">
        <v>42793</v>
      </c>
      <c r="G46" s="68"/>
      <c r="H46" s="99" t="s">
        <v>84</v>
      </c>
      <c r="I46" s="68"/>
      <c r="J46" s="75"/>
      <c r="K46" s="96" t="s">
        <v>31</v>
      </c>
      <c r="L46" s="68"/>
      <c r="M46" s="99" t="s">
        <v>2653</v>
      </c>
      <c r="N46" s="109">
        <v>18.143999999999998</v>
      </c>
      <c r="O46" s="96" t="s">
        <v>34</v>
      </c>
      <c r="P46" s="96" t="s">
        <v>54</v>
      </c>
      <c r="Q46" s="96" t="s">
        <v>45</v>
      </c>
      <c r="R46" s="101">
        <v>27415.58</v>
      </c>
      <c r="S46" s="101">
        <v>24506.53</v>
      </c>
      <c r="T46" s="96" t="s">
        <v>2617</v>
      </c>
      <c r="U46" s="96" t="s">
        <v>2624</v>
      </c>
      <c r="V46" s="101">
        <v>24506.53</v>
      </c>
      <c r="W46" s="110">
        <v>66.150000000000006</v>
      </c>
      <c r="X46" s="101">
        <f>W46*V46</f>
        <v>1621106.9595000001</v>
      </c>
      <c r="Y46" s="116">
        <v>0.02</v>
      </c>
      <c r="Z46" s="117">
        <f t="shared" si="0"/>
        <v>32422.139190000002</v>
      </c>
      <c r="AA46" s="118">
        <v>1.4999999999999999E-2</v>
      </c>
      <c r="AB46" s="117">
        <f t="shared" si="2"/>
        <v>24316.604392500001</v>
      </c>
      <c r="AC46" s="96" t="s">
        <v>86</v>
      </c>
      <c r="AD46" s="96" t="s">
        <v>1294</v>
      </c>
    </row>
    <row r="47" spans="1:30" ht="18.75" customHeight="1" x14ac:dyDescent="0.2">
      <c r="A47" s="96">
        <v>45</v>
      </c>
      <c r="B47" s="96" t="s">
        <v>26</v>
      </c>
      <c r="C47" s="96">
        <v>9103750928</v>
      </c>
      <c r="D47" s="97">
        <v>42799</v>
      </c>
      <c r="E47" s="98" t="s">
        <v>2654</v>
      </c>
      <c r="F47" s="97">
        <v>42793</v>
      </c>
      <c r="G47" s="68"/>
      <c r="H47" s="99" t="s">
        <v>2048</v>
      </c>
      <c r="I47" s="68"/>
      <c r="J47" s="75"/>
      <c r="K47" s="96" t="s">
        <v>141</v>
      </c>
      <c r="L47" s="68"/>
      <c r="M47" s="99" t="s">
        <v>142</v>
      </c>
      <c r="N47" s="109">
        <v>19.8</v>
      </c>
      <c r="O47" s="96" t="s">
        <v>34</v>
      </c>
      <c r="P47" s="96" t="s">
        <v>54</v>
      </c>
      <c r="Q47" s="96" t="s">
        <v>45</v>
      </c>
      <c r="R47" s="101">
        <v>74745</v>
      </c>
      <c r="S47" s="101">
        <v>74520.33</v>
      </c>
      <c r="T47" s="96" t="s">
        <v>2617</v>
      </c>
      <c r="U47" s="96" t="s">
        <v>2624</v>
      </c>
      <c r="V47" s="101">
        <v>74520.33</v>
      </c>
      <c r="W47" s="110">
        <v>66.150000000000006</v>
      </c>
      <c r="X47" s="101">
        <f t="shared" si="1"/>
        <v>4929519.8295000009</v>
      </c>
      <c r="Y47" s="116">
        <v>0.02</v>
      </c>
      <c r="Z47" s="117">
        <f>X47*Y47</f>
        <v>98590.396590000018</v>
      </c>
      <c r="AA47" s="118">
        <v>1.4999999999999999E-2</v>
      </c>
      <c r="AB47" s="117">
        <f>X47*AA47</f>
        <v>73942.797442500014</v>
      </c>
      <c r="AC47" s="96" t="s">
        <v>2049</v>
      </c>
      <c r="AD47" s="96" t="s">
        <v>1222</v>
      </c>
    </row>
    <row r="48" spans="1:30" ht="18.75" customHeight="1" x14ac:dyDescent="0.2">
      <c r="A48" s="96">
        <v>46</v>
      </c>
      <c r="B48" s="96" t="s">
        <v>26</v>
      </c>
      <c r="C48" s="96">
        <v>9103750929</v>
      </c>
      <c r="D48" s="97">
        <v>42798</v>
      </c>
      <c r="E48" s="98" t="s">
        <v>2655</v>
      </c>
      <c r="F48" s="97">
        <v>42793</v>
      </c>
      <c r="G48" s="68"/>
      <c r="H48" s="99" t="s">
        <v>703</v>
      </c>
      <c r="I48" s="68"/>
      <c r="J48" s="75"/>
      <c r="K48" s="96" t="s">
        <v>141</v>
      </c>
      <c r="L48" s="68"/>
      <c r="M48" s="99" t="s">
        <v>142</v>
      </c>
      <c r="N48" s="109">
        <v>19.920000000000002</v>
      </c>
      <c r="O48" s="96" t="s">
        <v>34</v>
      </c>
      <c r="P48" s="96" t="s">
        <v>255</v>
      </c>
      <c r="Q48" s="96" t="s">
        <v>45</v>
      </c>
      <c r="R48" s="101">
        <v>78166.080000000002</v>
      </c>
      <c r="S48" s="101">
        <v>76140.289999999994</v>
      </c>
      <c r="T48" s="96" t="s">
        <v>2617</v>
      </c>
      <c r="U48" s="96" t="s">
        <v>2624</v>
      </c>
      <c r="V48" s="101">
        <v>76140.289999999994</v>
      </c>
      <c r="W48" s="110">
        <v>66.150000000000006</v>
      </c>
      <c r="X48" s="101">
        <f t="shared" si="1"/>
        <v>5036680.1835000003</v>
      </c>
      <c r="Y48" s="116">
        <v>0.02</v>
      </c>
      <c r="Z48" s="117">
        <f t="shared" si="0"/>
        <v>100733.60367000001</v>
      </c>
      <c r="AA48" s="118">
        <v>1.4999999999999999E-2</v>
      </c>
      <c r="AB48" s="117">
        <f>X48*AA48</f>
        <v>75550.202752500001</v>
      </c>
      <c r="AC48" s="96" t="s">
        <v>991</v>
      </c>
      <c r="AD48" s="96" t="s">
        <v>1294</v>
      </c>
    </row>
    <row r="49" spans="1:30" ht="18.75" customHeight="1" x14ac:dyDescent="0.2">
      <c r="A49" s="96">
        <v>47</v>
      </c>
      <c r="B49" s="96" t="s">
        <v>26</v>
      </c>
      <c r="C49" s="96">
        <v>9103750930</v>
      </c>
      <c r="D49" s="97">
        <v>42802</v>
      </c>
      <c r="E49" s="98" t="s">
        <v>2656</v>
      </c>
      <c r="F49" s="97">
        <v>42793</v>
      </c>
      <c r="G49" s="68"/>
      <c r="H49" s="99" t="s">
        <v>84</v>
      </c>
      <c r="I49" s="68"/>
      <c r="J49" s="75"/>
      <c r="K49" s="96" t="s">
        <v>31</v>
      </c>
      <c r="L49" s="68"/>
      <c r="M49" s="99" t="s">
        <v>2440</v>
      </c>
      <c r="N49" s="109">
        <v>19.5</v>
      </c>
      <c r="O49" s="96" t="s">
        <v>34</v>
      </c>
      <c r="P49" s="96" t="s">
        <v>54</v>
      </c>
      <c r="Q49" s="96" t="s">
        <v>45</v>
      </c>
      <c r="R49" s="101">
        <v>27768</v>
      </c>
      <c r="S49" s="101">
        <v>26408.84</v>
      </c>
      <c r="T49" s="96" t="s">
        <v>2644</v>
      </c>
      <c r="U49" s="96" t="s">
        <v>2624</v>
      </c>
      <c r="V49" s="101">
        <v>26408.84</v>
      </c>
      <c r="W49" s="110">
        <v>66.150000000000006</v>
      </c>
      <c r="X49" s="101">
        <f t="shared" si="1"/>
        <v>1746944.7660000001</v>
      </c>
      <c r="Y49" s="116">
        <v>0.02</v>
      </c>
      <c r="Z49" s="117">
        <f t="shared" si="0"/>
        <v>34938.895320000003</v>
      </c>
      <c r="AA49" s="118">
        <v>1.4999999999999999E-2</v>
      </c>
      <c r="AB49" s="117">
        <f>X49*AA49</f>
        <v>26204.171490000001</v>
      </c>
      <c r="AC49" s="96" t="s">
        <v>1078</v>
      </c>
      <c r="AD49" s="96" t="s">
        <v>1222</v>
      </c>
    </row>
    <row r="50" spans="1:30" ht="18.75" customHeight="1" x14ac:dyDescent="0.2">
      <c r="A50" s="96">
        <v>48</v>
      </c>
      <c r="B50" s="96" t="s">
        <v>26</v>
      </c>
      <c r="C50" s="96">
        <v>9103750931</v>
      </c>
      <c r="D50" s="97">
        <v>42802</v>
      </c>
      <c r="E50" s="98" t="s">
        <v>2657</v>
      </c>
      <c r="F50" s="97">
        <v>42794</v>
      </c>
      <c r="G50" s="68"/>
      <c r="H50" s="99" t="s">
        <v>84</v>
      </c>
      <c r="I50" s="68"/>
      <c r="J50" s="75"/>
      <c r="K50" s="96" t="s">
        <v>31</v>
      </c>
      <c r="L50" s="68"/>
      <c r="M50" s="99" t="s">
        <v>2440</v>
      </c>
      <c r="N50" s="109">
        <v>19.5</v>
      </c>
      <c r="O50" s="96" t="s">
        <v>34</v>
      </c>
      <c r="P50" s="96" t="s">
        <v>54</v>
      </c>
      <c r="Q50" s="96" t="s">
        <v>45</v>
      </c>
      <c r="R50" s="101">
        <v>27768</v>
      </c>
      <c r="S50" s="101">
        <v>26408.84</v>
      </c>
      <c r="T50" s="96" t="s">
        <v>2644</v>
      </c>
      <c r="U50" s="96" t="s">
        <v>2624</v>
      </c>
      <c r="V50" s="101">
        <v>26408.84</v>
      </c>
      <c r="W50" s="110">
        <v>66.150000000000006</v>
      </c>
      <c r="X50" s="101">
        <f t="shared" si="1"/>
        <v>1746944.7660000001</v>
      </c>
      <c r="Y50" s="116">
        <v>0.02</v>
      </c>
      <c r="Z50" s="117">
        <f t="shared" si="0"/>
        <v>34938.895320000003</v>
      </c>
      <c r="AA50" s="118">
        <v>1.4999999999999999E-2</v>
      </c>
      <c r="AB50" s="117">
        <f t="shared" si="2"/>
        <v>26204.171490000001</v>
      </c>
      <c r="AC50" s="96" t="s">
        <v>1078</v>
      </c>
      <c r="AD50" s="96" t="s">
        <v>1222</v>
      </c>
    </row>
    <row r="51" spans="1:30" ht="18.75" customHeight="1" x14ac:dyDescent="0.2">
      <c r="A51" s="96">
        <v>49</v>
      </c>
      <c r="B51" s="96" t="s">
        <v>26</v>
      </c>
      <c r="C51" s="96">
        <v>9103750932</v>
      </c>
      <c r="D51" s="97">
        <v>42799</v>
      </c>
      <c r="E51" s="98" t="s">
        <v>2658</v>
      </c>
      <c r="F51" s="97">
        <v>42794</v>
      </c>
      <c r="G51" s="68"/>
      <c r="H51" s="99" t="s">
        <v>249</v>
      </c>
      <c r="I51" s="68"/>
      <c r="J51" s="75"/>
      <c r="K51" s="96" t="s">
        <v>211</v>
      </c>
      <c r="L51" s="68"/>
      <c r="M51" s="99" t="s">
        <v>212</v>
      </c>
      <c r="N51" s="109">
        <v>14.4</v>
      </c>
      <c r="O51" s="96" t="s">
        <v>34</v>
      </c>
      <c r="P51" s="96" t="s">
        <v>54</v>
      </c>
      <c r="Q51" s="96" t="s">
        <v>45</v>
      </c>
      <c r="R51" s="101">
        <v>42120</v>
      </c>
      <c r="S51" s="101">
        <v>41956.1</v>
      </c>
      <c r="T51" s="96" t="s">
        <v>2617</v>
      </c>
      <c r="U51" s="96" t="s">
        <v>2624</v>
      </c>
      <c r="V51" s="101">
        <v>41956.1</v>
      </c>
      <c r="W51" s="110">
        <v>66.150000000000006</v>
      </c>
      <c r="X51" s="101">
        <f>W51*V51</f>
        <v>2775396.0150000001</v>
      </c>
      <c r="Y51" s="116">
        <v>0.02</v>
      </c>
      <c r="Z51" s="117">
        <f>X51*Y51</f>
        <v>55507.920300000005</v>
      </c>
      <c r="AA51" s="118">
        <v>1.4999999999999999E-2</v>
      </c>
      <c r="AB51" s="117">
        <f>X51*AA51</f>
        <v>41630.940224999998</v>
      </c>
      <c r="AC51" s="96" t="s">
        <v>1065</v>
      </c>
      <c r="AD51" s="96" t="s">
        <v>1222</v>
      </c>
    </row>
    <row r="52" spans="1:30" ht="18.75" customHeight="1" x14ac:dyDescent="0.2">
      <c r="A52" s="96">
        <v>50</v>
      </c>
      <c r="B52" s="96" t="s">
        <v>26</v>
      </c>
      <c r="C52" s="96">
        <v>9103750933</v>
      </c>
      <c r="D52" s="97">
        <v>42799</v>
      </c>
      <c r="E52" s="98" t="s">
        <v>2659</v>
      </c>
      <c r="F52" s="97">
        <v>42794</v>
      </c>
      <c r="G52" s="68"/>
      <c r="H52" s="99" t="s">
        <v>249</v>
      </c>
      <c r="I52" s="75"/>
      <c r="J52" s="75"/>
      <c r="K52" s="96" t="s">
        <v>211</v>
      </c>
      <c r="L52" s="68"/>
      <c r="M52" s="99" t="s">
        <v>212</v>
      </c>
      <c r="N52" s="109">
        <v>14.4</v>
      </c>
      <c r="O52" s="96" t="s">
        <v>34</v>
      </c>
      <c r="P52" s="96" t="s">
        <v>54</v>
      </c>
      <c r="Q52" s="96" t="s">
        <v>45</v>
      </c>
      <c r="R52" s="101">
        <v>42120</v>
      </c>
      <c r="S52" s="101">
        <v>41956.1</v>
      </c>
      <c r="T52" s="96" t="s">
        <v>2617</v>
      </c>
      <c r="U52" s="96" t="s">
        <v>2624</v>
      </c>
      <c r="V52" s="101">
        <v>41956.1</v>
      </c>
      <c r="W52" s="110">
        <v>66.150000000000006</v>
      </c>
      <c r="X52" s="101">
        <f t="shared" si="1"/>
        <v>2775396.0150000001</v>
      </c>
      <c r="Y52" s="116">
        <v>0.02</v>
      </c>
      <c r="Z52" s="117">
        <f t="shared" si="0"/>
        <v>55507.920300000005</v>
      </c>
      <c r="AA52" s="118">
        <v>1.4999999999999999E-2</v>
      </c>
      <c r="AB52" s="117">
        <f t="shared" si="2"/>
        <v>41630.940224999998</v>
      </c>
      <c r="AC52" s="96" t="s">
        <v>1065</v>
      </c>
      <c r="AD52" s="96" t="s">
        <v>1222</v>
      </c>
    </row>
    <row r="53" spans="1:30" ht="18.75" customHeight="1" x14ac:dyDescent="0.2">
      <c r="A53" s="96">
        <v>51</v>
      </c>
      <c r="B53" s="96" t="s">
        <v>26</v>
      </c>
      <c r="C53" s="96">
        <v>9103750934</v>
      </c>
      <c r="D53" s="97">
        <v>42796</v>
      </c>
      <c r="E53" s="98" t="s">
        <v>2660</v>
      </c>
      <c r="F53" s="97">
        <v>42794</v>
      </c>
      <c r="G53" s="68"/>
      <c r="H53" s="99" t="s">
        <v>2661</v>
      </c>
      <c r="I53" s="68"/>
      <c r="J53" s="75"/>
      <c r="K53" s="96" t="s">
        <v>31</v>
      </c>
      <c r="L53" s="68"/>
      <c r="M53" s="99" t="s">
        <v>2480</v>
      </c>
      <c r="N53" s="109">
        <v>0.05</v>
      </c>
      <c r="O53" s="96" t="s">
        <v>34</v>
      </c>
      <c r="P53" s="96" t="s">
        <v>54</v>
      </c>
      <c r="Q53" s="96" t="s">
        <v>45</v>
      </c>
      <c r="R53" s="101">
        <v>400</v>
      </c>
      <c r="S53" s="101">
        <v>222.55</v>
      </c>
      <c r="T53" s="96" t="s">
        <v>2617</v>
      </c>
      <c r="U53" s="96" t="s">
        <v>2618</v>
      </c>
      <c r="V53" s="101">
        <v>222.55</v>
      </c>
      <c r="W53" s="110">
        <v>66.150000000000006</v>
      </c>
      <c r="X53" s="101">
        <f t="shared" si="1"/>
        <v>14721.682500000003</v>
      </c>
      <c r="Y53" s="116">
        <v>0.02</v>
      </c>
      <c r="Z53" s="117">
        <f t="shared" si="0"/>
        <v>294.43365000000006</v>
      </c>
      <c r="AA53" s="118">
        <v>1.4999999999999999E-2</v>
      </c>
      <c r="AB53" s="117">
        <f>X53*AA53</f>
        <v>220.82523750000004</v>
      </c>
      <c r="AC53" s="96" t="s">
        <v>2662</v>
      </c>
      <c r="AD53" s="96" t="s">
        <v>1238</v>
      </c>
    </row>
    <row r="54" spans="1:30" ht="18.75" customHeight="1" x14ac:dyDescent="0.2">
      <c r="A54" s="96">
        <v>52</v>
      </c>
      <c r="B54" s="96" t="s">
        <v>26</v>
      </c>
      <c r="C54" s="96">
        <v>9103750935</v>
      </c>
      <c r="D54" s="97">
        <v>42800</v>
      </c>
      <c r="E54" s="98" t="s">
        <v>2663</v>
      </c>
      <c r="F54" s="97">
        <v>42794</v>
      </c>
      <c r="G54" s="68"/>
      <c r="H54" s="99" t="s">
        <v>2664</v>
      </c>
      <c r="I54" s="68"/>
      <c r="J54" s="75"/>
      <c r="K54" s="96" t="s">
        <v>141</v>
      </c>
      <c r="L54" s="68"/>
      <c r="M54" s="99" t="s">
        <v>2665</v>
      </c>
      <c r="N54" s="109">
        <v>1.08</v>
      </c>
      <c r="O54" s="96" t="s">
        <v>34</v>
      </c>
      <c r="P54" s="96" t="s">
        <v>35</v>
      </c>
      <c r="Q54" s="96" t="s">
        <v>45</v>
      </c>
      <c r="R54" s="101">
        <v>1296</v>
      </c>
      <c r="S54" s="101">
        <v>1246</v>
      </c>
      <c r="T54" s="96" t="s">
        <v>2666</v>
      </c>
      <c r="U54" s="96" t="s">
        <v>2624</v>
      </c>
      <c r="V54" s="101">
        <v>1246</v>
      </c>
      <c r="W54" s="110">
        <v>66.150000000000006</v>
      </c>
      <c r="X54" s="101">
        <f t="shared" si="1"/>
        <v>82422.900000000009</v>
      </c>
      <c r="Y54" s="116">
        <v>0.02</v>
      </c>
      <c r="Z54" s="117">
        <f t="shared" si="0"/>
        <v>1648.4580000000003</v>
      </c>
      <c r="AA54" s="118">
        <v>1.4999999999999999E-2</v>
      </c>
      <c r="AB54" s="117">
        <f t="shared" si="2"/>
        <v>1236.3435000000002</v>
      </c>
      <c r="AC54" s="96" t="s">
        <v>1119</v>
      </c>
      <c r="AD54" s="96" t="s">
        <v>1238</v>
      </c>
    </row>
    <row r="55" spans="1:30" ht="18.75" customHeight="1" x14ac:dyDescent="0.2">
      <c r="A55" s="96">
        <v>53</v>
      </c>
      <c r="B55" s="96" t="s">
        <v>26</v>
      </c>
      <c r="C55" s="96">
        <v>9103750936</v>
      </c>
      <c r="D55" s="97">
        <v>42801</v>
      </c>
      <c r="E55" s="98" t="s">
        <v>2667</v>
      </c>
      <c r="F55" s="97">
        <v>42793</v>
      </c>
      <c r="G55" s="68"/>
      <c r="H55" s="99" t="s">
        <v>2432</v>
      </c>
      <c r="I55" s="68"/>
      <c r="J55" s="75"/>
      <c r="K55" s="96" t="s">
        <v>141</v>
      </c>
      <c r="L55" s="68"/>
      <c r="M55" s="99" t="s">
        <v>142</v>
      </c>
      <c r="N55" s="109">
        <v>19.78</v>
      </c>
      <c r="O55" s="96" t="s">
        <v>34</v>
      </c>
      <c r="P55" s="96" t="s">
        <v>54</v>
      </c>
      <c r="Q55" s="96" t="s">
        <v>45</v>
      </c>
      <c r="R55" s="101">
        <v>75480.479999999996</v>
      </c>
      <c r="S55" s="101">
        <v>74155.570000000007</v>
      </c>
      <c r="T55" s="96" t="s">
        <v>2623</v>
      </c>
      <c r="U55" s="96" t="s">
        <v>2624</v>
      </c>
      <c r="V55" s="101">
        <v>74155.570000000007</v>
      </c>
      <c r="W55" s="110">
        <v>66.150000000000006</v>
      </c>
      <c r="X55" s="101">
        <f t="shared" si="1"/>
        <v>4905390.9555000011</v>
      </c>
      <c r="Y55" s="116">
        <v>0.02</v>
      </c>
      <c r="Z55" s="117">
        <f>X55*Y55</f>
        <v>98107.819110000026</v>
      </c>
      <c r="AA55" s="118">
        <v>1.4999999999999999E-2</v>
      </c>
      <c r="AB55" s="117">
        <f>X55*AA55</f>
        <v>73580.864332500016</v>
      </c>
      <c r="AC55" s="96" t="s">
        <v>991</v>
      </c>
      <c r="AD55" s="96" t="s">
        <v>1294</v>
      </c>
    </row>
    <row r="56" spans="1:30" ht="18.75" customHeight="1" x14ac:dyDescent="0.2">
      <c r="A56" s="96">
        <v>54</v>
      </c>
      <c r="B56" s="96" t="s">
        <v>26</v>
      </c>
      <c r="C56" s="96">
        <v>9103750936</v>
      </c>
      <c r="D56" s="97">
        <v>42801</v>
      </c>
      <c r="E56" s="98" t="s">
        <v>2667</v>
      </c>
      <c r="F56" s="97">
        <v>42793</v>
      </c>
      <c r="G56" s="68"/>
      <c r="H56" s="99" t="s">
        <v>2432</v>
      </c>
      <c r="I56" s="68"/>
      <c r="J56" s="75"/>
      <c r="K56" s="96" t="s">
        <v>141</v>
      </c>
      <c r="L56" s="68"/>
      <c r="M56" s="99" t="s">
        <v>142</v>
      </c>
      <c r="N56" s="109">
        <v>19.77</v>
      </c>
      <c r="O56" s="96" t="s">
        <v>34</v>
      </c>
      <c r="P56" s="96" t="s">
        <v>54</v>
      </c>
      <c r="Q56" s="96" t="s">
        <v>45</v>
      </c>
      <c r="R56" s="101">
        <v>75442.320000000007</v>
      </c>
      <c r="S56" s="101">
        <v>74117.42</v>
      </c>
      <c r="T56" s="96" t="s">
        <v>2623</v>
      </c>
      <c r="U56" s="96" t="s">
        <v>2624</v>
      </c>
      <c r="V56" s="101">
        <v>74117.42</v>
      </c>
      <c r="W56" s="110">
        <v>66.150000000000006</v>
      </c>
      <c r="X56" s="101">
        <f t="shared" si="1"/>
        <v>4902867.3330000006</v>
      </c>
      <c r="Y56" s="116">
        <v>0.02</v>
      </c>
      <c r="Z56" s="117">
        <f>X56*Y56</f>
        <v>98057.34666000001</v>
      </c>
      <c r="AA56" s="118">
        <v>1.4999999999999999E-2</v>
      </c>
      <c r="AB56" s="117">
        <f>X56*AA56</f>
        <v>73543.009995</v>
      </c>
      <c r="AC56" s="96" t="s">
        <v>991</v>
      </c>
      <c r="AD56" s="96" t="s">
        <v>1294</v>
      </c>
    </row>
    <row r="57" spans="1:30" ht="18.75" customHeight="1" x14ac:dyDescent="0.2">
      <c r="A57" s="96">
        <v>55</v>
      </c>
      <c r="B57" s="96" t="s">
        <v>26</v>
      </c>
      <c r="C57" s="96">
        <v>9103750936</v>
      </c>
      <c r="D57" s="97">
        <v>42801</v>
      </c>
      <c r="E57" s="98" t="s">
        <v>2667</v>
      </c>
      <c r="F57" s="97">
        <v>42793</v>
      </c>
      <c r="G57" s="68"/>
      <c r="H57" s="99" t="s">
        <v>2432</v>
      </c>
      <c r="I57" s="68"/>
      <c r="J57" s="75"/>
      <c r="K57" s="96" t="s">
        <v>141</v>
      </c>
      <c r="L57" s="68"/>
      <c r="M57" s="99" t="s">
        <v>142</v>
      </c>
      <c r="N57" s="109">
        <v>19.78</v>
      </c>
      <c r="O57" s="96" t="s">
        <v>34</v>
      </c>
      <c r="P57" s="96" t="s">
        <v>54</v>
      </c>
      <c r="Q57" s="96" t="s">
        <v>45</v>
      </c>
      <c r="R57" s="101">
        <v>75480.479999999996</v>
      </c>
      <c r="S57" s="101">
        <v>74155.570000000007</v>
      </c>
      <c r="T57" s="96" t="s">
        <v>2623</v>
      </c>
      <c r="U57" s="96" t="s">
        <v>2624</v>
      </c>
      <c r="V57" s="101">
        <v>74155.570000000007</v>
      </c>
      <c r="W57" s="110">
        <v>66.150000000000006</v>
      </c>
      <c r="X57" s="101">
        <f t="shared" si="1"/>
        <v>4905390.9555000011</v>
      </c>
      <c r="Y57" s="116">
        <v>0.02</v>
      </c>
      <c r="Z57" s="117">
        <f>X57*Y57</f>
        <v>98107.819110000026</v>
      </c>
      <c r="AA57" s="118">
        <v>1.4999999999999999E-2</v>
      </c>
      <c r="AB57" s="117">
        <f>X57*AA57</f>
        <v>73580.864332500016</v>
      </c>
      <c r="AC57" s="96" t="s">
        <v>991</v>
      </c>
      <c r="AD57" s="96" t="s">
        <v>1294</v>
      </c>
    </row>
    <row r="58" spans="1:30" ht="18.75" customHeight="1" x14ac:dyDescent="0.2">
      <c r="A58" s="96">
        <v>56</v>
      </c>
      <c r="B58" s="96" t="s">
        <v>26</v>
      </c>
      <c r="C58" s="96">
        <v>9103750937</v>
      </c>
      <c r="D58" s="97">
        <v>42802</v>
      </c>
      <c r="E58" s="98" t="s">
        <v>2668</v>
      </c>
      <c r="F58" s="97">
        <v>42795</v>
      </c>
      <c r="G58" s="68"/>
      <c r="H58" s="99" t="s">
        <v>84</v>
      </c>
      <c r="I58" s="74"/>
      <c r="J58" s="75"/>
      <c r="K58" s="96" t="s">
        <v>31</v>
      </c>
      <c r="L58" s="68"/>
      <c r="M58" s="99" t="s">
        <v>2442</v>
      </c>
      <c r="N58" s="109">
        <v>19.5</v>
      </c>
      <c r="O58" s="96" t="s">
        <v>34</v>
      </c>
      <c r="P58" s="96" t="s">
        <v>54</v>
      </c>
      <c r="Q58" s="96" t="s">
        <v>45</v>
      </c>
      <c r="R58" s="101">
        <v>27768</v>
      </c>
      <c r="S58" s="101">
        <v>26408.84</v>
      </c>
      <c r="T58" s="96" t="s">
        <v>2644</v>
      </c>
      <c r="U58" s="96" t="s">
        <v>2624</v>
      </c>
      <c r="V58" s="101">
        <v>26408.84</v>
      </c>
      <c r="W58" s="110">
        <v>66.150000000000006</v>
      </c>
      <c r="X58" s="101">
        <f t="shared" si="1"/>
        <v>1746944.7660000001</v>
      </c>
      <c r="Y58" s="116">
        <v>0.02</v>
      </c>
      <c r="Z58" s="117">
        <f>X58*Y58</f>
        <v>34938.895320000003</v>
      </c>
      <c r="AA58" s="118">
        <v>1.4999999999999999E-2</v>
      </c>
      <c r="AB58" s="117">
        <f>X58*AA58</f>
        <v>26204.171490000001</v>
      </c>
      <c r="AC58" s="96" t="s">
        <v>1078</v>
      </c>
      <c r="AD58" s="96" t="s">
        <v>1222</v>
      </c>
    </row>
    <row r="59" spans="1:30" ht="18.75" customHeight="1" x14ac:dyDescent="0.2">
      <c r="A59" s="96">
        <v>57</v>
      </c>
      <c r="B59" s="96" t="s">
        <v>26</v>
      </c>
      <c r="C59" s="96">
        <v>9103750938</v>
      </c>
      <c r="D59" s="97">
        <v>42802</v>
      </c>
      <c r="E59" s="98" t="s">
        <v>2669</v>
      </c>
      <c r="F59" s="97">
        <v>42796</v>
      </c>
      <c r="G59" s="68"/>
      <c r="H59" s="99" t="s">
        <v>2525</v>
      </c>
      <c r="I59" s="68"/>
      <c r="J59" s="75"/>
      <c r="K59" s="96" t="s">
        <v>58</v>
      </c>
      <c r="L59" s="68"/>
      <c r="M59" s="99" t="s">
        <v>2413</v>
      </c>
      <c r="N59" s="109">
        <v>16</v>
      </c>
      <c r="O59" s="96" t="s">
        <v>34</v>
      </c>
      <c r="P59" s="96" t="s">
        <v>70</v>
      </c>
      <c r="Q59" s="96" t="s">
        <v>238</v>
      </c>
      <c r="R59" s="101">
        <v>20532.64</v>
      </c>
      <c r="S59" s="101">
        <v>20532.64</v>
      </c>
      <c r="T59" s="96" t="s">
        <v>2670</v>
      </c>
      <c r="U59" s="96" t="s">
        <v>2671</v>
      </c>
      <c r="V59" s="101">
        <v>20532.64</v>
      </c>
      <c r="W59" s="110">
        <v>69.95</v>
      </c>
      <c r="X59" s="101">
        <f t="shared" si="1"/>
        <v>1436258.1680000001</v>
      </c>
      <c r="Y59" s="116">
        <v>0.02</v>
      </c>
      <c r="Z59" s="117">
        <f>X59*Y59</f>
        <v>28725.163360000002</v>
      </c>
      <c r="AA59" s="118">
        <v>1.4999999999999999E-2</v>
      </c>
      <c r="AB59" s="117">
        <f>X59*AA59</f>
        <v>21543.872520000001</v>
      </c>
      <c r="AC59" s="96" t="s">
        <v>155</v>
      </c>
      <c r="AD59" s="96" t="s">
        <v>1222</v>
      </c>
    </row>
    <row r="60" spans="1:30" ht="18.75" customHeight="1" x14ac:dyDescent="0.2">
      <c r="A60" s="96">
        <v>58</v>
      </c>
      <c r="B60" s="96" t="s">
        <v>26</v>
      </c>
      <c r="C60" s="96">
        <v>9103750939</v>
      </c>
      <c r="D60" s="97">
        <v>42801</v>
      </c>
      <c r="E60" s="98" t="s">
        <v>2672</v>
      </c>
      <c r="F60" s="97">
        <v>42796</v>
      </c>
      <c r="G60" s="68"/>
      <c r="H60" s="99" t="s">
        <v>157</v>
      </c>
      <c r="I60" s="68"/>
      <c r="J60" s="75"/>
      <c r="K60" s="96" t="s">
        <v>31</v>
      </c>
      <c r="L60" s="68"/>
      <c r="M60" s="99" t="s">
        <v>2403</v>
      </c>
      <c r="N60" s="109">
        <v>13</v>
      </c>
      <c r="O60" s="96" t="s">
        <v>34</v>
      </c>
      <c r="P60" s="96" t="s">
        <v>54</v>
      </c>
      <c r="Q60" s="96" t="s">
        <v>45</v>
      </c>
      <c r="R60" s="101">
        <v>18980</v>
      </c>
      <c r="S60" s="101">
        <v>18930.41</v>
      </c>
      <c r="T60" s="96" t="s">
        <v>2623</v>
      </c>
      <c r="U60" s="96" t="s">
        <v>2624</v>
      </c>
      <c r="V60" s="101">
        <v>18930.41</v>
      </c>
      <c r="W60" s="110">
        <v>66.150000000000006</v>
      </c>
      <c r="X60" s="101">
        <f t="shared" si="1"/>
        <v>1252246.6215000001</v>
      </c>
      <c r="Y60" s="116">
        <v>0.02</v>
      </c>
      <c r="Z60" s="117">
        <f t="shared" si="0"/>
        <v>25044.932430000004</v>
      </c>
      <c r="AA60" s="118">
        <v>1.4999999999999999E-2</v>
      </c>
      <c r="AB60" s="117">
        <f t="shared" si="2"/>
        <v>18783.699322500001</v>
      </c>
      <c r="AC60" s="96" t="s">
        <v>155</v>
      </c>
      <c r="AD60" s="96" t="s">
        <v>1222</v>
      </c>
    </row>
    <row r="61" spans="1:30" ht="18.75" customHeight="1" x14ac:dyDescent="0.2">
      <c r="A61" s="96">
        <v>59</v>
      </c>
      <c r="B61" s="96" t="s">
        <v>26</v>
      </c>
      <c r="C61" s="96">
        <v>9103750939</v>
      </c>
      <c r="D61" s="97">
        <v>42801</v>
      </c>
      <c r="E61" s="98" t="s">
        <v>2672</v>
      </c>
      <c r="F61" s="97">
        <v>42796</v>
      </c>
      <c r="G61" s="68"/>
      <c r="H61" s="99" t="s">
        <v>157</v>
      </c>
      <c r="I61" s="68"/>
      <c r="J61" s="75"/>
      <c r="K61" s="96" t="s">
        <v>58</v>
      </c>
      <c r="L61" s="68"/>
      <c r="M61" s="99" t="s">
        <v>2413</v>
      </c>
      <c r="N61" s="109">
        <v>2</v>
      </c>
      <c r="O61" s="96" t="s">
        <v>34</v>
      </c>
      <c r="P61" s="96" t="s">
        <v>54</v>
      </c>
      <c r="Q61" s="96" t="s">
        <v>45</v>
      </c>
      <c r="R61" s="101">
        <v>3180</v>
      </c>
      <c r="S61" s="101">
        <v>3172.28</v>
      </c>
      <c r="T61" s="96" t="s">
        <v>2623</v>
      </c>
      <c r="U61" s="96" t="s">
        <v>2624</v>
      </c>
      <c r="V61" s="101">
        <v>3172.28</v>
      </c>
      <c r="W61" s="110">
        <v>66.150000000000006</v>
      </c>
      <c r="X61" s="101">
        <f t="shared" si="1"/>
        <v>209846.32200000004</v>
      </c>
      <c r="Y61" s="116">
        <v>0.02</v>
      </c>
      <c r="Z61" s="117">
        <f t="shared" si="0"/>
        <v>4196.9264400000011</v>
      </c>
      <c r="AA61" s="118">
        <v>1.4999999999999999E-2</v>
      </c>
      <c r="AB61" s="117">
        <f t="shared" si="2"/>
        <v>3147.6948300000004</v>
      </c>
      <c r="AC61" s="96" t="s">
        <v>155</v>
      </c>
      <c r="AD61" s="96" t="s">
        <v>1222</v>
      </c>
    </row>
    <row r="62" spans="1:30" ht="18.75" customHeight="1" x14ac:dyDescent="0.2">
      <c r="A62" s="96">
        <v>60</v>
      </c>
      <c r="B62" s="96" t="s">
        <v>26</v>
      </c>
      <c r="C62" s="96">
        <v>9103750940</v>
      </c>
      <c r="D62" s="97">
        <v>42801</v>
      </c>
      <c r="E62" s="98" t="s">
        <v>2673</v>
      </c>
      <c r="F62" s="97">
        <v>42796</v>
      </c>
      <c r="G62" s="68"/>
      <c r="H62" s="99" t="s">
        <v>84</v>
      </c>
      <c r="I62" s="68"/>
      <c r="J62" s="75"/>
      <c r="K62" s="96" t="s">
        <v>31</v>
      </c>
      <c r="L62" s="68"/>
      <c r="M62" s="99" t="s">
        <v>2442</v>
      </c>
      <c r="N62" s="109">
        <v>19.5</v>
      </c>
      <c r="O62" s="96" t="s">
        <v>34</v>
      </c>
      <c r="P62" s="96" t="s">
        <v>54</v>
      </c>
      <c r="Q62" s="96" t="s">
        <v>45</v>
      </c>
      <c r="R62" s="101">
        <v>27768</v>
      </c>
      <c r="S62" s="101">
        <v>26408.84</v>
      </c>
      <c r="T62" s="96" t="s">
        <v>2623</v>
      </c>
      <c r="U62" s="96" t="s">
        <v>2624</v>
      </c>
      <c r="V62" s="101">
        <v>26408.84</v>
      </c>
      <c r="W62" s="110">
        <v>66.150000000000006</v>
      </c>
      <c r="X62" s="101">
        <f t="shared" si="1"/>
        <v>1746944.7660000001</v>
      </c>
      <c r="Y62" s="116">
        <v>0.02</v>
      </c>
      <c r="Z62" s="117">
        <f t="shared" si="0"/>
        <v>34938.895320000003</v>
      </c>
      <c r="AA62" s="118">
        <v>1.4999999999999999E-2</v>
      </c>
      <c r="AB62" s="117">
        <f t="shared" si="2"/>
        <v>26204.171490000001</v>
      </c>
      <c r="AC62" s="96" t="s">
        <v>1078</v>
      </c>
      <c r="AD62" s="96" t="s">
        <v>1222</v>
      </c>
    </row>
    <row r="63" spans="1:30" ht="18.75" customHeight="1" x14ac:dyDescent="0.2">
      <c r="A63" s="96">
        <v>61</v>
      </c>
      <c r="B63" s="96" t="s">
        <v>26</v>
      </c>
      <c r="C63" s="96">
        <v>9103750940</v>
      </c>
      <c r="D63" s="97">
        <v>42801</v>
      </c>
      <c r="E63" s="98" t="s">
        <v>2673</v>
      </c>
      <c r="F63" s="97">
        <v>42796</v>
      </c>
      <c r="G63" s="68"/>
      <c r="H63" s="99" t="s">
        <v>84</v>
      </c>
      <c r="I63" s="68"/>
      <c r="J63" s="75"/>
      <c r="K63" s="96" t="s">
        <v>31</v>
      </c>
      <c r="L63" s="68"/>
      <c r="M63" s="99" t="s">
        <v>2442</v>
      </c>
      <c r="N63" s="109">
        <v>19.5</v>
      </c>
      <c r="O63" s="96" t="s">
        <v>34</v>
      </c>
      <c r="P63" s="96" t="s">
        <v>54</v>
      </c>
      <c r="Q63" s="96" t="s">
        <v>45</v>
      </c>
      <c r="R63" s="101">
        <v>27768</v>
      </c>
      <c r="S63" s="101">
        <v>26408.84</v>
      </c>
      <c r="T63" s="96" t="s">
        <v>2623</v>
      </c>
      <c r="U63" s="96" t="s">
        <v>2624</v>
      </c>
      <c r="V63" s="101">
        <v>26408.84</v>
      </c>
      <c r="W63" s="110">
        <v>66.150000000000006</v>
      </c>
      <c r="X63" s="101">
        <f t="shared" si="1"/>
        <v>1746944.7660000001</v>
      </c>
      <c r="Y63" s="116">
        <v>0.02</v>
      </c>
      <c r="Z63" s="117">
        <f t="shared" si="0"/>
        <v>34938.895320000003</v>
      </c>
      <c r="AA63" s="118">
        <v>1.4999999999999999E-2</v>
      </c>
      <c r="AB63" s="117">
        <f t="shared" si="2"/>
        <v>26204.171490000001</v>
      </c>
      <c r="AC63" s="96" t="s">
        <v>1078</v>
      </c>
      <c r="AD63" s="96" t="s">
        <v>1222</v>
      </c>
    </row>
    <row r="64" spans="1:30" ht="18.75" customHeight="1" x14ac:dyDescent="0.2">
      <c r="A64" s="96">
        <v>62</v>
      </c>
      <c r="B64" s="96" t="s">
        <v>26</v>
      </c>
      <c r="C64" s="96">
        <v>9103750941</v>
      </c>
      <c r="D64" s="97">
        <v>42802</v>
      </c>
      <c r="E64" s="98" t="s">
        <v>2674</v>
      </c>
      <c r="F64" s="97">
        <v>42797</v>
      </c>
      <c r="G64" s="68"/>
      <c r="H64" s="99" t="s">
        <v>2525</v>
      </c>
      <c r="I64" s="68"/>
      <c r="J64" s="75"/>
      <c r="K64" s="96" t="s">
        <v>58</v>
      </c>
      <c r="L64" s="68"/>
      <c r="M64" s="99" t="s">
        <v>2413</v>
      </c>
      <c r="N64" s="109">
        <v>16</v>
      </c>
      <c r="O64" s="96" t="s">
        <v>34</v>
      </c>
      <c r="P64" s="96" t="s">
        <v>70</v>
      </c>
      <c r="Q64" s="96" t="s">
        <v>238</v>
      </c>
      <c r="R64" s="101">
        <v>20532.64</v>
      </c>
      <c r="S64" s="101">
        <v>20532.64</v>
      </c>
      <c r="T64" s="96" t="s">
        <v>2670</v>
      </c>
      <c r="U64" s="96" t="s">
        <v>2671</v>
      </c>
      <c r="V64" s="101">
        <v>20532.64</v>
      </c>
      <c r="W64" s="110">
        <v>69.099999999999994</v>
      </c>
      <c r="X64" s="101">
        <f t="shared" si="1"/>
        <v>1418805.4239999999</v>
      </c>
      <c r="Y64" s="116">
        <v>0.02</v>
      </c>
      <c r="Z64" s="117">
        <f t="shared" si="0"/>
        <v>28376.108479999999</v>
      </c>
      <c r="AA64" s="118">
        <v>1.4999999999999999E-2</v>
      </c>
      <c r="AB64" s="117">
        <f>X64*AA64</f>
        <v>21282.081359999996</v>
      </c>
      <c r="AC64" s="96" t="s">
        <v>155</v>
      </c>
      <c r="AD64" s="96" t="s">
        <v>1222</v>
      </c>
    </row>
    <row r="65" spans="1:30" ht="18.75" customHeight="1" x14ac:dyDescent="0.2">
      <c r="A65" s="96">
        <v>63</v>
      </c>
      <c r="B65" s="96" t="s">
        <v>26</v>
      </c>
      <c r="C65" s="96">
        <v>9103750942</v>
      </c>
      <c r="D65" s="97">
        <v>42802</v>
      </c>
      <c r="E65" s="98" t="s">
        <v>2675</v>
      </c>
      <c r="F65" s="97">
        <v>42797</v>
      </c>
      <c r="G65" s="68"/>
      <c r="H65" s="99" t="s">
        <v>919</v>
      </c>
      <c r="I65" s="68"/>
      <c r="J65" s="75"/>
      <c r="K65" s="96" t="s">
        <v>31</v>
      </c>
      <c r="L65" s="68"/>
      <c r="M65" s="99" t="s">
        <v>2403</v>
      </c>
      <c r="N65" s="109">
        <v>11</v>
      </c>
      <c r="O65" s="96" t="s">
        <v>34</v>
      </c>
      <c r="P65" s="96" t="s">
        <v>35</v>
      </c>
      <c r="Q65" s="96" t="s">
        <v>45</v>
      </c>
      <c r="R65" s="101">
        <v>15400</v>
      </c>
      <c r="S65" s="101">
        <v>15011.56</v>
      </c>
      <c r="T65" s="96" t="s">
        <v>2644</v>
      </c>
      <c r="U65" s="96" t="s">
        <v>2624</v>
      </c>
      <c r="V65" s="101">
        <v>15011.56</v>
      </c>
      <c r="W65" s="110">
        <v>66</v>
      </c>
      <c r="X65" s="101">
        <f t="shared" si="1"/>
        <v>990762.96</v>
      </c>
      <c r="Y65" s="116">
        <v>0.02</v>
      </c>
      <c r="Z65" s="117">
        <f t="shared" si="0"/>
        <v>19815.2592</v>
      </c>
      <c r="AA65" s="118">
        <v>1.4999999999999999E-2</v>
      </c>
      <c r="AB65" s="117">
        <f t="shared" si="2"/>
        <v>14861.444399999998</v>
      </c>
      <c r="AC65" s="96" t="s">
        <v>1086</v>
      </c>
      <c r="AD65" s="96" t="s">
        <v>1222</v>
      </c>
    </row>
    <row r="66" spans="1:30" ht="18.75" customHeight="1" x14ac:dyDescent="0.2">
      <c r="A66" s="96">
        <v>64</v>
      </c>
      <c r="B66" s="96" t="s">
        <v>26</v>
      </c>
      <c r="C66" s="96">
        <v>9103750942</v>
      </c>
      <c r="D66" s="97">
        <v>42802</v>
      </c>
      <c r="E66" s="98" t="s">
        <v>2675</v>
      </c>
      <c r="F66" s="97">
        <v>42797</v>
      </c>
      <c r="G66" s="68"/>
      <c r="H66" s="99" t="s">
        <v>919</v>
      </c>
      <c r="I66" s="68"/>
      <c r="J66" s="75"/>
      <c r="K66" s="96" t="s">
        <v>58</v>
      </c>
      <c r="L66" s="68"/>
      <c r="M66" s="99" t="s">
        <v>2413</v>
      </c>
      <c r="N66" s="109">
        <v>5</v>
      </c>
      <c r="O66" s="96" t="s">
        <v>34</v>
      </c>
      <c r="P66" s="96" t="s">
        <v>35</v>
      </c>
      <c r="Q66" s="96" t="s">
        <v>45</v>
      </c>
      <c r="R66" s="101">
        <v>7350</v>
      </c>
      <c r="S66" s="101">
        <v>7173.44</v>
      </c>
      <c r="T66" s="96" t="s">
        <v>2644</v>
      </c>
      <c r="U66" s="96" t="s">
        <v>2624</v>
      </c>
      <c r="V66" s="101">
        <v>7173.44</v>
      </c>
      <c r="W66" s="110">
        <v>66</v>
      </c>
      <c r="X66" s="101">
        <f t="shared" si="1"/>
        <v>473447.04</v>
      </c>
      <c r="Y66" s="116">
        <v>0.02</v>
      </c>
      <c r="Z66" s="117">
        <f t="shared" si="0"/>
        <v>9468.9408000000003</v>
      </c>
      <c r="AA66" s="118">
        <v>1.4999999999999999E-2</v>
      </c>
      <c r="AB66" s="117">
        <f t="shared" si="2"/>
        <v>7101.7055999999993</v>
      </c>
      <c r="AC66" s="96" t="s">
        <v>1086</v>
      </c>
      <c r="AD66" s="96" t="s">
        <v>1222</v>
      </c>
    </row>
    <row r="67" spans="1:30" ht="18.75" customHeight="1" x14ac:dyDescent="0.2">
      <c r="A67" s="96">
        <v>65</v>
      </c>
      <c r="B67" s="96" t="s">
        <v>26</v>
      </c>
      <c r="C67" s="96">
        <v>9103750943</v>
      </c>
      <c r="D67" s="97">
        <v>42802</v>
      </c>
      <c r="E67" s="98" t="s">
        <v>2676</v>
      </c>
      <c r="F67" s="97">
        <v>42797</v>
      </c>
      <c r="G67" s="68"/>
      <c r="H67" s="99" t="s">
        <v>722</v>
      </c>
      <c r="I67" s="68"/>
      <c r="J67" s="74"/>
      <c r="K67" s="96" t="s">
        <v>31</v>
      </c>
      <c r="L67" s="68"/>
      <c r="M67" s="99" t="s">
        <v>2403</v>
      </c>
      <c r="N67" s="109">
        <v>11</v>
      </c>
      <c r="O67" s="96" t="s">
        <v>34</v>
      </c>
      <c r="P67" s="96" t="s">
        <v>54</v>
      </c>
      <c r="Q67" s="96" t="s">
        <v>45</v>
      </c>
      <c r="R67" s="101">
        <v>16775</v>
      </c>
      <c r="S67" s="101">
        <v>16381.02</v>
      </c>
      <c r="T67" s="96" t="s">
        <v>2644</v>
      </c>
      <c r="U67" s="96" t="s">
        <v>2624</v>
      </c>
      <c r="V67" s="101">
        <v>16381.02</v>
      </c>
      <c r="W67" s="110">
        <v>66</v>
      </c>
      <c r="X67" s="101">
        <f t="shared" si="1"/>
        <v>1081147.32</v>
      </c>
      <c r="Y67" s="116">
        <v>0.02</v>
      </c>
      <c r="Z67" s="117">
        <f t="shared" ref="Z67:Z130" si="3">X67*Y67</f>
        <v>21622.946400000001</v>
      </c>
      <c r="AA67" s="118">
        <v>1.4999999999999999E-2</v>
      </c>
      <c r="AB67" s="117">
        <f t="shared" si="2"/>
        <v>16217.209800000001</v>
      </c>
      <c r="AC67" s="96" t="s">
        <v>1086</v>
      </c>
      <c r="AD67" s="96" t="s">
        <v>1222</v>
      </c>
    </row>
    <row r="68" spans="1:30" ht="18.75" customHeight="1" x14ac:dyDescent="0.2">
      <c r="A68" s="96">
        <v>66</v>
      </c>
      <c r="B68" s="96" t="s">
        <v>26</v>
      </c>
      <c r="C68" s="96">
        <v>9103750943</v>
      </c>
      <c r="D68" s="97">
        <v>42802</v>
      </c>
      <c r="E68" s="98" t="s">
        <v>2676</v>
      </c>
      <c r="F68" s="97">
        <v>42797</v>
      </c>
      <c r="G68" s="68"/>
      <c r="H68" s="99" t="s">
        <v>722</v>
      </c>
      <c r="I68" s="68"/>
      <c r="J68" s="75"/>
      <c r="K68" s="96" t="s">
        <v>58</v>
      </c>
      <c r="L68" s="68"/>
      <c r="M68" s="99" t="s">
        <v>2413</v>
      </c>
      <c r="N68" s="109">
        <v>5</v>
      </c>
      <c r="O68" s="96" t="s">
        <v>34</v>
      </c>
      <c r="P68" s="96" t="s">
        <v>54</v>
      </c>
      <c r="Q68" s="96" t="s">
        <v>45</v>
      </c>
      <c r="R68" s="101">
        <v>8125</v>
      </c>
      <c r="S68" s="101">
        <v>7945.76</v>
      </c>
      <c r="T68" s="96" t="s">
        <v>2644</v>
      </c>
      <c r="U68" s="96" t="s">
        <v>2624</v>
      </c>
      <c r="V68" s="101">
        <v>7945.76</v>
      </c>
      <c r="W68" s="110">
        <v>66</v>
      </c>
      <c r="X68" s="101">
        <f t="shared" ref="X68:X131" si="4">W68*V68</f>
        <v>524420.16</v>
      </c>
      <c r="Y68" s="116">
        <v>0.02</v>
      </c>
      <c r="Z68" s="117">
        <f t="shared" si="3"/>
        <v>10488.403200000001</v>
      </c>
      <c r="AA68" s="118">
        <v>1.4999999999999999E-2</v>
      </c>
      <c r="AB68" s="117">
        <f t="shared" ref="AB68:AB131" si="5">X68*AA68</f>
        <v>7866.3024000000005</v>
      </c>
      <c r="AC68" s="96" t="s">
        <v>1086</v>
      </c>
      <c r="AD68" s="96" t="s">
        <v>1222</v>
      </c>
    </row>
    <row r="69" spans="1:30" ht="18.75" customHeight="1" x14ac:dyDescent="0.2">
      <c r="A69" s="96">
        <v>67</v>
      </c>
      <c r="B69" s="96" t="s">
        <v>26</v>
      </c>
      <c r="C69" s="96">
        <v>9103750944</v>
      </c>
      <c r="D69" s="97">
        <v>42803</v>
      </c>
      <c r="E69" s="98" t="s">
        <v>2677</v>
      </c>
      <c r="F69" s="97">
        <v>42797</v>
      </c>
      <c r="G69" s="68"/>
      <c r="H69" s="99" t="s">
        <v>622</v>
      </c>
      <c r="I69" s="68"/>
      <c r="J69" s="75"/>
      <c r="K69" s="96" t="s">
        <v>31</v>
      </c>
      <c r="L69" s="68"/>
      <c r="M69" s="99" t="s">
        <v>2403</v>
      </c>
      <c r="N69" s="109">
        <v>26</v>
      </c>
      <c r="O69" s="96" t="s">
        <v>34</v>
      </c>
      <c r="P69" s="96" t="s">
        <v>54</v>
      </c>
      <c r="Q69" s="96" t="s">
        <v>45</v>
      </c>
      <c r="R69" s="101">
        <v>39260</v>
      </c>
      <c r="S69" s="101">
        <v>37247.040000000001</v>
      </c>
      <c r="T69" s="96" t="s">
        <v>2678</v>
      </c>
      <c r="U69" s="96" t="s">
        <v>2624</v>
      </c>
      <c r="V69" s="101">
        <v>37247.040000000001</v>
      </c>
      <c r="W69" s="110">
        <v>66</v>
      </c>
      <c r="X69" s="101">
        <f t="shared" si="4"/>
        <v>2458304.64</v>
      </c>
      <c r="Y69" s="116">
        <v>0.02</v>
      </c>
      <c r="Z69" s="117">
        <f>X69*Y69</f>
        <v>49166.092800000006</v>
      </c>
      <c r="AA69" s="118">
        <v>1.4999999999999999E-2</v>
      </c>
      <c r="AB69" s="117">
        <f>X69*AA69</f>
        <v>36874.569600000003</v>
      </c>
      <c r="AC69" s="96" t="s">
        <v>1125</v>
      </c>
      <c r="AD69" s="96" t="s">
        <v>1222</v>
      </c>
    </row>
    <row r="70" spans="1:30" ht="18.75" customHeight="1" x14ac:dyDescent="0.2">
      <c r="A70" s="96">
        <v>68</v>
      </c>
      <c r="B70" s="96" t="s">
        <v>26</v>
      </c>
      <c r="C70" s="96">
        <v>9103750945</v>
      </c>
      <c r="D70" s="97">
        <v>42803</v>
      </c>
      <c r="E70" s="98" t="s">
        <v>2679</v>
      </c>
      <c r="F70" s="97">
        <v>42797</v>
      </c>
      <c r="G70" s="68"/>
      <c r="H70" s="99" t="s">
        <v>493</v>
      </c>
      <c r="I70" s="68"/>
      <c r="J70" s="68"/>
      <c r="K70" s="96" t="s">
        <v>211</v>
      </c>
      <c r="L70" s="68"/>
      <c r="M70" s="99" t="s">
        <v>303</v>
      </c>
      <c r="N70" s="109">
        <v>19.75</v>
      </c>
      <c r="O70" s="96" t="s">
        <v>34</v>
      </c>
      <c r="P70" s="96" t="s">
        <v>54</v>
      </c>
      <c r="Q70" s="96" t="s">
        <v>45</v>
      </c>
      <c r="R70" s="101">
        <v>55201.25</v>
      </c>
      <c r="S70" s="101">
        <v>54583.03</v>
      </c>
      <c r="T70" s="96" t="s">
        <v>2678</v>
      </c>
      <c r="U70" s="96" t="s">
        <v>2624</v>
      </c>
      <c r="V70" s="101">
        <v>54583.03</v>
      </c>
      <c r="W70" s="110">
        <v>66</v>
      </c>
      <c r="X70" s="101">
        <f>W70*V70</f>
        <v>3602479.98</v>
      </c>
      <c r="Y70" s="116">
        <v>0.02</v>
      </c>
      <c r="Z70" s="117">
        <f t="shared" si="3"/>
        <v>72049.599600000001</v>
      </c>
      <c r="AA70" s="118">
        <v>1.4999999999999999E-2</v>
      </c>
      <c r="AB70" s="117">
        <f t="shared" si="5"/>
        <v>54037.199699999997</v>
      </c>
      <c r="AC70" s="96" t="s">
        <v>2080</v>
      </c>
      <c r="AD70" s="96" t="s">
        <v>1222</v>
      </c>
    </row>
    <row r="71" spans="1:30" ht="18.75" customHeight="1" x14ac:dyDescent="0.2">
      <c r="A71" s="96">
        <v>69</v>
      </c>
      <c r="B71" s="96" t="s">
        <v>26</v>
      </c>
      <c r="C71" s="96">
        <v>9103750946</v>
      </c>
      <c r="D71" s="97">
        <v>42803</v>
      </c>
      <c r="E71" s="98" t="s">
        <v>2680</v>
      </c>
      <c r="F71" s="97">
        <v>42797</v>
      </c>
      <c r="G71" s="68"/>
      <c r="H71" s="99" t="s">
        <v>2681</v>
      </c>
      <c r="I71" s="68"/>
      <c r="J71" s="68"/>
      <c r="K71" s="96" t="s">
        <v>31</v>
      </c>
      <c r="L71" s="68"/>
      <c r="M71" s="99" t="s">
        <v>2403</v>
      </c>
      <c r="N71" s="109">
        <v>12</v>
      </c>
      <c r="O71" s="96" t="s">
        <v>34</v>
      </c>
      <c r="P71" s="96" t="s">
        <v>54</v>
      </c>
      <c r="Q71" s="96" t="s">
        <v>45</v>
      </c>
      <c r="R71" s="101">
        <v>17880</v>
      </c>
      <c r="S71" s="101">
        <v>17824.099999999999</v>
      </c>
      <c r="T71" s="96" t="s">
        <v>2678</v>
      </c>
      <c r="U71" s="96" t="s">
        <v>2624</v>
      </c>
      <c r="V71" s="101">
        <v>17824.099999999999</v>
      </c>
      <c r="W71" s="110">
        <v>66</v>
      </c>
      <c r="X71" s="101">
        <f t="shared" si="4"/>
        <v>1176390.5999999999</v>
      </c>
      <c r="Y71" s="116">
        <v>0.02</v>
      </c>
      <c r="Z71" s="117">
        <f t="shared" si="3"/>
        <v>23527.811999999998</v>
      </c>
      <c r="AA71" s="118">
        <v>1.4999999999999999E-2</v>
      </c>
      <c r="AB71" s="117">
        <f>X71*AA71</f>
        <v>17645.858999999997</v>
      </c>
      <c r="AC71" s="96" t="s">
        <v>1255</v>
      </c>
      <c r="AD71" s="96" t="s">
        <v>1222</v>
      </c>
    </row>
    <row r="72" spans="1:30" ht="18.75" customHeight="1" x14ac:dyDescent="0.2">
      <c r="A72" s="96">
        <v>70</v>
      </c>
      <c r="B72" s="96" t="s">
        <v>26</v>
      </c>
      <c r="C72" s="96">
        <v>9103750947</v>
      </c>
      <c r="D72" s="97">
        <v>42802</v>
      </c>
      <c r="E72" s="98" t="s">
        <v>2682</v>
      </c>
      <c r="F72" s="97">
        <v>42797</v>
      </c>
      <c r="G72" s="68"/>
      <c r="H72" s="99" t="s">
        <v>919</v>
      </c>
      <c r="I72" s="68"/>
      <c r="J72" s="68"/>
      <c r="K72" s="96" t="s">
        <v>31</v>
      </c>
      <c r="L72" s="68"/>
      <c r="M72" s="99" t="s">
        <v>2403</v>
      </c>
      <c r="N72" s="109">
        <v>16</v>
      </c>
      <c r="O72" s="96" t="s">
        <v>34</v>
      </c>
      <c r="P72" s="96" t="s">
        <v>35</v>
      </c>
      <c r="Q72" s="96" t="s">
        <v>45</v>
      </c>
      <c r="R72" s="101">
        <v>23680</v>
      </c>
      <c r="S72" s="101">
        <v>22930</v>
      </c>
      <c r="T72" s="96" t="s">
        <v>2644</v>
      </c>
      <c r="U72" s="96" t="s">
        <v>2624</v>
      </c>
      <c r="V72" s="101">
        <v>22930</v>
      </c>
      <c r="W72" s="110">
        <v>66</v>
      </c>
      <c r="X72" s="101">
        <f t="shared" si="4"/>
        <v>1513380</v>
      </c>
      <c r="Y72" s="116">
        <v>0.02</v>
      </c>
      <c r="Z72" s="117">
        <f t="shared" si="3"/>
        <v>30267.600000000002</v>
      </c>
      <c r="AA72" s="118">
        <v>1.4999999999999999E-2</v>
      </c>
      <c r="AB72" s="117">
        <f t="shared" si="5"/>
        <v>22700.7</v>
      </c>
      <c r="AC72" s="96" t="s">
        <v>1086</v>
      </c>
      <c r="AD72" s="96" t="s">
        <v>1222</v>
      </c>
    </row>
    <row r="73" spans="1:30" ht="18.75" customHeight="1" x14ac:dyDescent="0.2">
      <c r="A73" s="96">
        <v>71</v>
      </c>
      <c r="B73" s="96" t="s">
        <v>26</v>
      </c>
      <c r="C73" s="96">
        <v>9103750947</v>
      </c>
      <c r="D73" s="97">
        <v>42802</v>
      </c>
      <c r="E73" s="98" t="s">
        <v>2682</v>
      </c>
      <c r="F73" s="97">
        <v>42797</v>
      </c>
      <c r="G73" s="68"/>
      <c r="H73" s="99" t="s">
        <v>919</v>
      </c>
      <c r="I73" s="68"/>
      <c r="J73" s="68"/>
      <c r="K73" s="96" t="s">
        <v>31</v>
      </c>
      <c r="L73" s="68"/>
      <c r="M73" s="99" t="s">
        <v>2403</v>
      </c>
      <c r="N73" s="109">
        <v>16</v>
      </c>
      <c r="O73" s="96" t="s">
        <v>34</v>
      </c>
      <c r="P73" s="96" t="s">
        <v>35</v>
      </c>
      <c r="Q73" s="96" t="s">
        <v>45</v>
      </c>
      <c r="R73" s="101">
        <v>23680</v>
      </c>
      <c r="S73" s="101">
        <v>22930</v>
      </c>
      <c r="T73" s="96" t="s">
        <v>2644</v>
      </c>
      <c r="U73" s="96" t="s">
        <v>2624</v>
      </c>
      <c r="V73" s="101">
        <v>22930</v>
      </c>
      <c r="W73" s="110">
        <v>66</v>
      </c>
      <c r="X73" s="101">
        <f t="shared" si="4"/>
        <v>1513380</v>
      </c>
      <c r="Y73" s="116">
        <v>0.02</v>
      </c>
      <c r="Z73" s="117">
        <f t="shared" si="3"/>
        <v>30267.600000000002</v>
      </c>
      <c r="AA73" s="118">
        <v>1.4999999999999999E-2</v>
      </c>
      <c r="AB73" s="117">
        <f t="shared" si="5"/>
        <v>22700.7</v>
      </c>
      <c r="AC73" s="96" t="s">
        <v>1086</v>
      </c>
      <c r="AD73" s="96" t="s">
        <v>1222</v>
      </c>
    </row>
    <row r="74" spans="1:30" ht="18.75" customHeight="1" x14ac:dyDescent="0.2">
      <c r="A74" s="96">
        <v>72</v>
      </c>
      <c r="B74" s="96" t="s">
        <v>26</v>
      </c>
      <c r="C74" s="96">
        <v>9103750947</v>
      </c>
      <c r="D74" s="97">
        <v>42802</v>
      </c>
      <c r="E74" s="98" t="s">
        <v>2682</v>
      </c>
      <c r="F74" s="97">
        <v>42797</v>
      </c>
      <c r="G74" s="68"/>
      <c r="H74" s="99" t="s">
        <v>919</v>
      </c>
      <c r="I74" s="68"/>
      <c r="J74" s="68"/>
      <c r="K74" s="96" t="s">
        <v>31</v>
      </c>
      <c r="L74" s="68"/>
      <c r="M74" s="99" t="s">
        <v>2403</v>
      </c>
      <c r="N74" s="109">
        <v>16</v>
      </c>
      <c r="O74" s="96" t="s">
        <v>34</v>
      </c>
      <c r="P74" s="96" t="s">
        <v>35</v>
      </c>
      <c r="Q74" s="96" t="s">
        <v>45</v>
      </c>
      <c r="R74" s="101">
        <v>23680</v>
      </c>
      <c r="S74" s="101">
        <v>22930</v>
      </c>
      <c r="T74" s="96" t="s">
        <v>2644</v>
      </c>
      <c r="U74" s="96" t="s">
        <v>2624</v>
      </c>
      <c r="V74" s="101">
        <v>22930</v>
      </c>
      <c r="W74" s="110">
        <v>66</v>
      </c>
      <c r="X74" s="101">
        <f t="shared" si="4"/>
        <v>1513380</v>
      </c>
      <c r="Y74" s="116">
        <v>0.02</v>
      </c>
      <c r="Z74" s="117">
        <f t="shared" si="3"/>
        <v>30267.600000000002</v>
      </c>
      <c r="AA74" s="118">
        <v>1.4999999999999999E-2</v>
      </c>
      <c r="AB74" s="117">
        <f t="shared" si="5"/>
        <v>22700.7</v>
      </c>
      <c r="AC74" s="96" t="s">
        <v>1086</v>
      </c>
      <c r="AD74" s="96" t="s">
        <v>1222</v>
      </c>
    </row>
    <row r="75" spans="1:30" ht="18.75" customHeight="1" x14ac:dyDescent="0.2">
      <c r="A75" s="96">
        <v>73</v>
      </c>
      <c r="B75" s="96" t="s">
        <v>26</v>
      </c>
      <c r="C75" s="96">
        <v>9103750947</v>
      </c>
      <c r="D75" s="97">
        <v>42802</v>
      </c>
      <c r="E75" s="98" t="s">
        <v>2682</v>
      </c>
      <c r="F75" s="97">
        <v>42797</v>
      </c>
      <c r="G75" s="68"/>
      <c r="H75" s="99" t="s">
        <v>919</v>
      </c>
      <c r="I75" s="68"/>
      <c r="J75" s="75"/>
      <c r="K75" s="96" t="s">
        <v>31</v>
      </c>
      <c r="L75" s="68"/>
      <c r="M75" s="99" t="s">
        <v>2403</v>
      </c>
      <c r="N75" s="109">
        <v>16</v>
      </c>
      <c r="O75" s="96" t="s">
        <v>34</v>
      </c>
      <c r="P75" s="96" t="s">
        <v>35</v>
      </c>
      <c r="Q75" s="96" t="s">
        <v>45</v>
      </c>
      <c r="R75" s="101">
        <v>23680</v>
      </c>
      <c r="S75" s="101">
        <v>22930</v>
      </c>
      <c r="T75" s="96" t="s">
        <v>2644</v>
      </c>
      <c r="U75" s="96" t="s">
        <v>2624</v>
      </c>
      <c r="V75" s="101">
        <v>22930</v>
      </c>
      <c r="W75" s="110">
        <v>66</v>
      </c>
      <c r="X75" s="101">
        <f t="shared" si="4"/>
        <v>1513380</v>
      </c>
      <c r="Y75" s="116">
        <v>0.02</v>
      </c>
      <c r="Z75" s="117">
        <f t="shared" si="3"/>
        <v>30267.600000000002</v>
      </c>
      <c r="AA75" s="118">
        <v>1.4999999999999999E-2</v>
      </c>
      <c r="AB75" s="117">
        <f t="shared" si="5"/>
        <v>22700.7</v>
      </c>
      <c r="AC75" s="96" t="s">
        <v>1086</v>
      </c>
      <c r="AD75" s="96" t="s">
        <v>1222</v>
      </c>
    </row>
    <row r="76" spans="1:30" ht="18.75" customHeight="1" x14ac:dyDescent="0.2">
      <c r="A76" s="96">
        <v>74</v>
      </c>
      <c r="B76" s="96" t="s">
        <v>26</v>
      </c>
      <c r="C76" s="96">
        <v>9103750948</v>
      </c>
      <c r="D76" s="97">
        <v>42803</v>
      </c>
      <c r="E76" s="98" t="s">
        <v>2683</v>
      </c>
      <c r="F76" s="97">
        <v>42800</v>
      </c>
      <c r="G76" s="68"/>
      <c r="H76" s="99" t="s">
        <v>2684</v>
      </c>
      <c r="I76" s="68"/>
      <c r="J76" s="75"/>
      <c r="K76" s="96" t="s">
        <v>31</v>
      </c>
      <c r="L76" s="68"/>
      <c r="M76" s="99" t="s">
        <v>2403</v>
      </c>
      <c r="N76" s="109">
        <v>8.65</v>
      </c>
      <c r="O76" s="96" t="s">
        <v>34</v>
      </c>
      <c r="P76" s="96" t="s">
        <v>54</v>
      </c>
      <c r="Q76" s="96" t="s">
        <v>45</v>
      </c>
      <c r="R76" s="101">
        <v>14056.25</v>
      </c>
      <c r="S76" s="101">
        <v>13114.53</v>
      </c>
      <c r="T76" s="96" t="s">
        <v>2678</v>
      </c>
      <c r="U76" s="96" t="s">
        <v>2624</v>
      </c>
      <c r="V76" s="101">
        <v>13114.53</v>
      </c>
      <c r="W76" s="110">
        <v>66</v>
      </c>
      <c r="X76" s="101">
        <f t="shared" si="4"/>
        <v>865558.9800000001</v>
      </c>
      <c r="Y76" s="116">
        <v>0.02</v>
      </c>
      <c r="Z76" s="117">
        <f t="shared" si="3"/>
        <v>17311.179600000003</v>
      </c>
      <c r="AA76" s="118">
        <v>1.4999999999999999E-2</v>
      </c>
      <c r="AB76" s="117">
        <f t="shared" si="5"/>
        <v>12983.384700000001</v>
      </c>
      <c r="AC76" s="96" t="s">
        <v>1152</v>
      </c>
      <c r="AD76" s="96" t="s">
        <v>1222</v>
      </c>
    </row>
    <row r="77" spans="1:30" ht="18.75" customHeight="1" x14ac:dyDescent="0.2">
      <c r="A77" s="96">
        <v>75</v>
      </c>
      <c r="B77" s="96" t="s">
        <v>26</v>
      </c>
      <c r="C77" s="96">
        <v>9103750948</v>
      </c>
      <c r="D77" s="97">
        <v>42803</v>
      </c>
      <c r="E77" s="98" t="s">
        <v>2683</v>
      </c>
      <c r="F77" s="97">
        <v>42800</v>
      </c>
      <c r="G77" s="68"/>
      <c r="H77" s="99" t="s">
        <v>2684</v>
      </c>
      <c r="I77" s="68"/>
      <c r="J77" s="75"/>
      <c r="K77" s="96" t="s">
        <v>31</v>
      </c>
      <c r="L77" s="68"/>
      <c r="M77" s="99" t="s">
        <v>2403</v>
      </c>
      <c r="N77" s="109">
        <v>9.35</v>
      </c>
      <c r="O77" s="96" t="s">
        <v>34</v>
      </c>
      <c r="P77" s="96" t="s">
        <v>54</v>
      </c>
      <c r="Q77" s="96" t="s">
        <v>45</v>
      </c>
      <c r="R77" s="101">
        <v>15193.75</v>
      </c>
      <c r="S77" s="101">
        <v>14175.82</v>
      </c>
      <c r="T77" s="96" t="s">
        <v>2678</v>
      </c>
      <c r="U77" s="96" t="s">
        <v>2624</v>
      </c>
      <c r="V77" s="101">
        <v>14175.82</v>
      </c>
      <c r="W77" s="110">
        <v>66</v>
      </c>
      <c r="X77" s="101">
        <f t="shared" si="4"/>
        <v>935604.12</v>
      </c>
      <c r="Y77" s="116">
        <v>0.02</v>
      </c>
      <c r="Z77" s="117">
        <f t="shared" si="3"/>
        <v>18712.082399999999</v>
      </c>
      <c r="AA77" s="118">
        <v>1.4999999999999999E-2</v>
      </c>
      <c r="AB77" s="117">
        <f t="shared" si="5"/>
        <v>14034.061799999999</v>
      </c>
      <c r="AC77" s="96" t="s">
        <v>1152</v>
      </c>
      <c r="AD77" s="96" t="s">
        <v>1222</v>
      </c>
    </row>
    <row r="78" spans="1:30" ht="18.75" customHeight="1" x14ac:dyDescent="0.2">
      <c r="A78" s="96">
        <v>76</v>
      </c>
      <c r="B78" s="96" t="s">
        <v>26</v>
      </c>
      <c r="C78" s="96">
        <v>9103750949</v>
      </c>
      <c r="D78" s="97">
        <v>42801</v>
      </c>
      <c r="E78" s="98" t="s">
        <v>2685</v>
      </c>
      <c r="F78" s="97">
        <v>42797</v>
      </c>
      <c r="G78" s="68"/>
      <c r="H78" s="99" t="s">
        <v>2686</v>
      </c>
      <c r="I78" s="68"/>
      <c r="J78" s="75"/>
      <c r="K78" s="96" t="s">
        <v>58</v>
      </c>
      <c r="L78" s="68"/>
      <c r="M78" s="99" t="s">
        <v>2446</v>
      </c>
      <c r="N78" s="109">
        <v>0.1</v>
      </c>
      <c r="O78" s="96" t="s">
        <v>34</v>
      </c>
      <c r="P78" s="96" t="s">
        <v>35</v>
      </c>
      <c r="Q78" s="96" t="s">
        <v>45</v>
      </c>
      <c r="R78" s="101">
        <v>170</v>
      </c>
      <c r="S78" s="101">
        <v>145</v>
      </c>
      <c r="T78" s="96" t="s">
        <v>2623</v>
      </c>
      <c r="U78" s="96" t="s">
        <v>2624</v>
      </c>
      <c r="V78" s="101">
        <v>145</v>
      </c>
      <c r="W78" s="110">
        <v>66</v>
      </c>
      <c r="X78" s="101">
        <f t="shared" si="4"/>
        <v>9570</v>
      </c>
      <c r="Y78" s="116">
        <v>0.02</v>
      </c>
      <c r="Z78" s="117">
        <f t="shared" si="3"/>
        <v>191.4</v>
      </c>
      <c r="AA78" s="118">
        <v>1.4999999999999999E-2</v>
      </c>
      <c r="AB78" s="117">
        <f t="shared" si="5"/>
        <v>143.54999999999998</v>
      </c>
      <c r="AC78" s="96" t="s">
        <v>1873</v>
      </c>
      <c r="AD78" s="96" t="s">
        <v>1238</v>
      </c>
    </row>
    <row r="79" spans="1:30" ht="18.75" customHeight="1" x14ac:dyDescent="0.2">
      <c r="A79" s="96">
        <v>77</v>
      </c>
      <c r="B79" s="96" t="s">
        <v>26</v>
      </c>
      <c r="C79" s="96">
        <v>9103750950</v>
      </c>
      <c r="D79" s="97">
        <v>42804</v>
      </c>
      <c r="E79" s="98" t="s">
        <v>2687</v>
      </c>
      <c r="F79" s="97">
        <v>42798</v>
      </c>
      <c r="G79" s="68"/>
      <c r="H79" s="99" t="s">
        <v>751</v>
      </c>
      <c r="I79" s="75"/>
      <c r="J79" s="75"/>
      <c r="K79" s="96" t="s">
        <v>31</v>
      </c>
      <c r="L79" s="68"/>
      <c r="M79" s="99" t="s">
        <v>2442</v>
      </c>
      <c r="N79" s="109">
        <v>19.2</v>
      </c>
      <c r="O79" s="96" t="s">
        <v>34</v>
      </c>
      <c r="P79" s="96" t="s">
        <v>35</v>
      </c>
      <c r="Q79" s="96" t="s">
        <v>45</v>
      </c>
      <c r="R79" s="101">
        <v>25363.200000000001</v>
      </c>
      <c r="S79" s="101">
        <v>23403.200000000001</v>
      </c>
      <c r="T79" s="96" t="s">
        <v>2688</v>
      </c>
      <c r="U79" s="96" t="s">
        <v>2624</v>
      </c>
      <c r="V79" s="101">
        <v>23403.200000000001</v>
      </c>
      <c r="W79" s="110">
        <v>66</v>
      </c>
      <c r="X79" s="101">
        <f t="shared" si="4"/>
        <v>1544611.2</v>
      </c>
      <c r="Y79" s="116">
        <v>0.02</v>
      </c>
      <c r="Z79" s="117">
        <f t="shared" si="3"/>
        <v>30892.223999999998</v>
      </c>
      <c r="AA79" s="118">
        <v>1.4999999999999999E-2</v>
      </c>
      <c r="AB79" s="117">
        <f t="shared" si="5"/>
        <v>23169.167999999998</v>
      </c>
      <c r="AC79" s="96" t="s">
        <v>1093</v>
      </c>
      <c r="AD79" s="96" t="s">
        <v>1222</v>
      </c>
    </row>
    <row r="80" spans="1:30" ht="18.75" customHeight="1" x14ac:dyDescent="0.2">
      <c r="A80" s="96">
        <v>78</v>
      </c>
      <c r="B80" s="96" t="s">
        <v>26</v>
      </c>
      <c r="C80" s="96">
        <v>9103750950</v>
      </c>
      <c r="D80" s="97">
        <v>42804</v>
      </c>
      <c r="E80" s="98" t="s">
        <v>2687</v>
      </c>
      <c r="F80" s="97">
        <v>42798</v>
      </c>
      <c r="G80" s="68"/>
      <c r="H80" s="99" t="s">
        <v>751</v>
      </c>
      <c r="I80" s="68"/>
      <c r="J80" s="75"/>
      <c r="K80" s="96" t="s">
        <v>58</v>
      </c>
      <c r="L80" s="68"/>
      <c r="M80" s="99" t="s">
        <v>2689</v>
      </c>
      <c r="N80" s="109">
        <v>4.8</v>
      </c>
      <c r="O80" s="96" t="s">
        <v>34</v>
      </c>
      <c r="P80" s="96" t="s">
        <v>35</v>
      </c>
      <c r="Q80" s="96" t="s">
        <v>45</v>
      </c>
      <c r="R80" s="101">
        <v>6604.8</v>
      </c>
      <c r="S80" s="101">
        <v>6114.8</v>
      </c>
      <c r="T80" s="96" t="s">
        <v>2688</v>
      </c>
      <c r="U80" s="96" t="s">
        <v>2624</v>
      </c>
      <c r="V80" s="101">
        <v>6114.8</v>
      </c>
      <c r="W80" s="110">
        <v>66</v>
      </c>
      <c r="X80" s="101">
        <f t="shared" si="4"/>
        <v>403576.8</v>
      </c>
      <c r="Y80" s="116">
        <v>0.02</v>
      </c>
      <c r="Z80" s="117">
        <f t="shared" si="3"/>
        <v>8071.5360000000001</v>
      </c>
      <c r="AA80" s="118">
        <v>1.4999999999999999E-2</v>
      </c>
      <c r="AB80" s="117">
        <f t="shared" si="5"/>
        <v>6053.652</v>
      </c>
      <c r="AC80" s="96" t="s">
        <v>1093</v>
      </c>
      <c r="AD80" s="96" t="s">
        <v>1222</v>
      </c>
    </row>
    <row r="81" spans="1:31" ht="18.75" customHeight="1" x14ac:dyDescent="0.2">
      <c r="A81" s="96">
        <v>79</v>
      </c>
      <c r="B81" s="96" t="s">
        <v>26</v>
      </c>
      <c r="C81" s="96">
        <v>9103750951</v>
      </c>
      <c r="D81" s="97">
        <v>42825</v>
      </c>
      <c r="E81" s="98" t="s">
        <v>2690</v>
      </c>
      <c r="F81" s="97">
        <v>42798</v>
      </c>
      <c r="G81" s="68"/>
      <c r="H81" s="99" t="s">
        <v>793</v>
      </c>
      <c r="I81" s="68"/>
      <c r="J81" s="75"/>
      <c r="K81" s="96" t="s">
        <v>52</v>
      </c>
      <c r="L81" s="68"/>
      <c r="M81" s="99" t="s">
        <v>53</v>
      </c>
      <c r="N81" s="109">
        <v>12</v>
      </c>
      <c r="O81" s="96" t="s">
        <v>34</v>
      </c>
      <c r="P81" s="96" t="s">
        <v>70</v>
      </c>
      <c r="Q81" s="96" t="s">
        <v>45</v>
      </c>
      <c r="R81" s="101">
        <v>10740</v>
      </c>
      <c r="S81" s="101">
        <v>10740</v>
      </c>
      <c r="T81" s="96" t="s">
        <v>2691</v>
      </c>
      <c r="U81" s="96" t="s">
        <v>2692</v>
      </c>
      <c r="V81" s="101">
        <v>10740</v>
      </c>
      <c r="W81" s="110">
        <v>66</v>
      </c>
      <c r="X81" s="101">
        <f t="shared" si="4"/>
        <v>708840</v>
      </c>
      <c r="Y81" s="116">
        <v>0.02</v>
      </c>
      <c r="Z81" s="117">
        <f t="shared" si="3"/>
        <v>14176.800000000001</v>
      </c>
      <c r="AA81" s="118">
        <v>1.4999999999999999E-2</v>
      </c>
      <c r="AB81" s="117">
        <f t="shared" si="5"/>
        <v>10632.6</v>
      </c>
      <c r="AC81" s="96" t="s">
        <v>988</v>
      </c>
      <c r="AD81" s="96" t="s">
        <v>1222</v>
      </c>
    </row>
    <row r="82" spans="1:31" ht="18.75" customHeight="1" x14ac:dyDescent="0.2">
      <c r="A82" s="96">
        <v>80</v>
      </c>
      <c r="B82" s="96" t="s">
        <v>26</v>
      </c>
      <c r="C82" s="96">
        <v>9103750951</v>
      </c>
      <c r="D82" s="97">
        <v>42825</v>
      </c>
      <c r="E82" s="98" t="s">
        <v>2690</v>
      </c>
      <c r="F82" s="97">
        <v>42798</v>
      </c>
      <c r="G82" s="68"/>
      <c r="H82" s="99" t="s">
        <v>793</v>
      </c>
      <c r="I82" s="68"/>
      <c r="J82" s="75"/>
      <c r="K82" s="96" t="s">
        <v>52</v>
      </c>
      <c r="L82" s="68"/>
      <c r="M82" s="99" t="s">
        <v>53</v>
      </c>
      <c r="N82" s="109">
        <v>12</v>
      </c>
      <c r="O82" s="96" t="s">
        <v>34</v>
      </c>
      <c r="P82" s="96" t="s">
        <v>70</v>
      </c>
      <c r="Q82" s="96" t="s">
        <v>45</v>
      </c>
      <c r="R82" s="101">
        <v>10740</v>
      </c>
      <c r="S82" s="101">
        <v>10740</v>
      </c>
      <c r="T82" s="96" t="s">
        <v>2691</v>
      </c>
      <c r="U82" s="96" t="s">
        <v>2692</v>
      </c>
      <c r="V82" s="101">
        <v>10740</v>
      </c>
      <c r="W82" s="110">
        <v>66</v>
      </c>
      <c r="X82" s="101">
        <f t="shared" si="4"/>
        <v>708840</v>
      </c>
      <c r="Y82" s="116">
        <v>0.02</v>
      </c>
      <c r="Z82" s="117">
        <f t="shared" si="3"/>
        <v>14176.800000000001</v>
      </c>
      <c r="AA82" s="118">
        <v>1.4999999999999999E-2</v>
      </c>
      <c r="AB82" s="117">
        <f t="shared" si="5"/>
        <v>10632.6</v>
      </c>
      <c r="AC82" s="96" t="s">
        <v>988</v>
      </c>
      <c r="AD82" s="96" t="s">
        <v>1222</v>
      </c>
    </row>
    <row r="83" spans="1:31" ht="18.75" customHeight="1" x14ac:dyDescent="0.2">
      <c r="A83" s="96">
        <v>81</v>
      </c>
      <c r="B83" s="96" t="s">
        <v>26</v>
      </c>
      <c r="C83" s="96">
        <v>9103750952</v>
      </c>
      <c r="D83" s="97">
        <v>42803</v>
      </c>
      <c r="E83" s="98" t="s">
        <v>2693</v>
      </c>
      <c r="F83" s="97">
        <v>42798</v>
      </c>
      <c r="G83" s="68"/>
      <c r="H83" s="99" t="s">
        <v>164</v>
      </c>
      <c r="I83" s="68"/>
      <c r="J83" s="75"/>
      <c r="K83" s="96" t="s">
        <v>58</v>
      </c>
      <c r="L83" s="68"/>
      <c r="M83" s="99" t="s">
        <v>2413</v>
      </c>
      <c r="N83" s="109">
        <v>15</v>
      </c>
      <c r="O83" s="96" t="s">
        <v>34</v>
      </c>
      <c r="P83" s="96" t="s">
        <v>35</v>
      </c>
      <c r="Q83" s="96" t="s">
        <v>45</v>
      </c>
      <c r="R83" s="101">
        <v>24225</v>
      </c>
      <c r="S83" s="101">
        <v>22275</v>
      </c>
      <c r="T83" s="96" t="s">
        <v>2678</v>
      </c>
      <c r="U83" s="96" t="s">
        <v>2624</v>
      </c>
      <c r="V83" s="101">
        <v>22275</v>
      </c>
      <c r="W83" s="110">
        <v>66</v>
      </c>
      <c r="X83" s="101">
        <f>W83*V83</f>
        <v>1470150</v>
      </c>
      <c r="Y83" s="116">
        <v>0.02</v>
      </c>
      <c r="Z83" s="117">
        <f t="shared" si="3"/>
        <v>29403</v>
      </c>
      <c r="AA83" s="118">
        <v>1.4999999999999999E-2</v>
      </c>
      <c r="AB83" s="117">
        <f>X83*AA83</f>
        <v>22052.25</v>
      </c>
      <c r="AC83" s="96" t="s">
        <v>1059</v>
      </c>
      <c r="AD83" s="96" t="s">
        <v>1222</v>
      </c>
    </row>
    <row r="84" spans="1:31" ht="18.75" customHeight="1" x14ac:dyDescent="0.2">
      <c r="A84" s="96">
        <v>82</v>
      </c>
      <c r="B84" s="96" t="s">
        <v>26</v>
      </c>
      <c r="C84" s="96">
        <v>9103750953</v>
      </c>
      <c r="D84" s="97">
        <v>42806</v>
      </c>
      <c r="E84" s="98" t="s">
        <v>2694</v>
      </c>
      <c r="F84" s="97">
        <v>42800</v>
      </c>
      <c r="G84" s="68"/>
      <c r="H84" s="99" t="s">
        <v>84</v>
      </c>
      <c r="I84" s="68"/>
      <c r="J84" s="75"/>
      <c r="K84" s="96" t="s">
        <v>31</v>
      </c>
      <c r="L84" s="68"/>
      <c r="M84" s="99" t="s">
        <v>2653</v>
      </c>
      <c r="N84" s="109">
        <v>18.16</v>
      </c>
      <c r="O84" s="96" t="s">
        <v>34</v>
      </c>
      <c r="P84" s="96" t="s">
        <v>54</v>
      </c>
      <c r="Q84" s="96" t="s">
        <v>45</v>
      </c>
      <c r="R84" s="101">
        <v>32342.959999999999</v>
      </c>
      <c r="S84" s="101">
        <v>29032.29</v>
      </c>
      <c r="T84" s="96" t="s">
        <v>2688</v>
      </c>
      <c r="U84" s="96" t="s">
        <v>2624</v>
      </c>
      <c r="V84" s="101">
        <v>29032.29</v>
      </c>
      <c r="W84" s="110">
        <v>66</v>
      </c>
      <c r="X84" s="101">
        <f t="shared" si="4"/>
        <v>1916131.1400000001</v>
      </c>
      <c r="Y84" s="116">
        <v>0.02</v>
      </c>
      <c r="Z84" s="117">
        <f t="shared" si="3"/>
        <v>38322.622800000005</v>
      </c>
      <c r="AA84" s="118">
        <v>1.4999999999999999E-2</v>
      </c>
      <c r="AB84" s="117">
        <f t="shared" si="5"/>
        <v>28741.967100000002</v>
      </c>
      <c r="AC84" s="96" t="s">
        <v>86</v>
      </c>
      <c r="AD84" s="96" t="s">
        <v>1294</v>
      </c>
    </row>
    <row r="85" spans="1:31" ht="18.75" customHeight="1" x14ac:dyDescent="0.2">
      <c r="A85" s="96">
        <v>83</v>
      </c>
      <c r="B85" s="96" t="s">
        <v>26</v>
      </c>
      <c r="C85" s="96">
        <v>9103750954</v>
      </c>
      <c r="D85" s="97">
        <v>42806</v>
      </c>
      <c r="E85" s="98" t="s">
        <v>2695</v>
      </c>
      <c r="F85" s="97">
        <v>42800</v>
      </c>
      <c r="G85" s="68"/>
      <c r="H85" s="99" t="s">
        <v>84</v>
      </c>
      <c r="I85" s="74"/>
      <c r="J85" s="75"/>
      <c r="K85" s="96" t="s">
        <v>58</v>
      </c>
      <c r="L85" s="68"/>
      <c r="M85" s="99" t="s">
        <v>2465</v>
      </c>
      <c r="N85" s="109">
        <v>19.844999999999999</v>
      </c>
      <c r="O85" s="96" t="s">
        <v>34</v>
      </c>
      <c r="P85" s="96" t="s">
        <v>54</v>
      </c>
      <c r="Q85" s="96" t="s">
        <v>45</v>
      </c>
      <c r="R85" s="101">
        <v>34054.019999999997</v>
      </c>
      <c r="S85" s="101">
        <v>30742.78</v>
      </c>
      <c r="T85" s="96" t="s">
        <v>2688</v>
      </c>
      <c r="U85" s="96" t="s">
        <v>2624</v>
      </c>
      <c r="V85" s="101">
        <v>30742.78</v>
      </c>
      <c r="W85" s="110">
        <v>66</v>
      </c>
      <c r="X85" s="101">
        <f>W85*V85</f>
        <v>2029023.48</v>
      </c>
      <c r="Y85" s="116">
        <v>0.02</v>
      </c>
      <c r="Z85" s="117">
        <f t="shared" si="3"/>
        <v>40580.469600000004</v>
      </c>
      <c r="AA85" s="118">
        <v>1.4999999999999999E-2</v>
      </c>
      <c r="AB85" s="117">
        <f t="shared" si="5"/>
        <v>30435.352199999998</v>
      </c>
      <c r="AC85" s="96" t="s">
        <v>86</v>
      </c>
      <c r="AD85" s="96" t="s">
        <v>1294</v>
      </c>
    </row>
    <row r="86" spans="1:31" ht="18.75" customHeight="1" x14ac:dyDescent="0.2">
      <c r="A86" s="96">
        <v>84</v>
      </c>
      <c r="B86" s="96" t="s">
        <v>26</v>
      </c>
      <c r="C86" s="96">
        <v>9103750955</v>
      </c>
      <c r="D86" s="97">
        <v>42804</v>
      </c>
      <c r="E86" s="98" t="s">
        <v>2696</v>
      </c>
      <c r="F86" s="97">
        <v>42800</v>
      </c>
      <c r="G86" s="68"/>
      <c r="H86" s="99" t="s">
        <v>43</v>
      </c>
      <c r="I86" s="74"/>
      <c r="J86" s="75"/>
      <c r="K86" s="96" t="s">
        <v>58</v>
      </c>
      <c r="L86" s="68"/>
      <c r="M86" s="99" t="s">
        <v>2413</v>
      </c>
      <c r="N86" s="109">
        <v>8</v>
      </c>
      <c r="O86" s="96" t="s">
        <v>34</v>
      </c>
      <c r="P86" s="96" t="s">
        <v>35</v>
      </c>
      <c r="Q86" s="96" t="s">
        <v>45</v>
      </c>
      <c r="R86" s="101">
        <v>12400</v>
      </c>
      <c r="S86" s="101">
        <v>11650</v>
      </c>
      <c r="T86" s="96" t="s">
        <v>2688</v>
      </c>
      <c r="U86" s="96" t="s">
        <v>2624</v>
      </c>
      <c r="V86" s="101">
        <v>11650</v>
      </c>
      <c r="W86" s="110">
        <v>66</v>
      </c>
      <c r="X86" s="101">
        <f t="shared" si="4"/>
        <v>768900</v>
      </c>
      <c r="Y86" s="116">
        <v>0.02</v>
      </c>
      <c r="Z86" s="117">
        <f t="shared" si="3"/>
        <v>15378</v>
      </c>
      <c r="AA86" s="118">
        <v>1.4999999999999999E-2</v>
      </c>
      <c r="AB86" s="117">
        <f t="shared" si="5"/>
        <v>11533.5</v>
      </c>
      <c r="AC86" s="96" t="s">
        <v>1090</v>
      </c>
      <c r="AD86" s="96" t="s">
        <v>1294</v>
      </c>
    </row>
    <row r="87" spans="1:31" ht="18.75" customHeight="1" x14ac:dyDescent="0.2">
      <c r="A87" s="96">
        <v>85</v>
      </c>
      <c r="B87" s="96" t="s">
        <v>26</v>
      </c>
      <c r="C87" s="96">
        <v>9103750955</v>
      </c>
      <c r="D87" s="97">
        <v>42804</v>
      </c>
      <c r="E87" s="98" t="s">
        <v>2696</v>
      </c>
      <c r="F87" s="97">
        <v>42800</v>
      </c>
      <c r="G87" s="68"/>
      <c r="H87" s="99" t="s">
        <v>43</v>
      </c>
      <c r="I87" s="68"/>
      <c r="J87" s="74"/>
      <c r="K87" s="96" t="s">
        <v>31</v>
      </c>
      <c r="L87" s="68"/>
      <c r="M87" s="99" t="s">
        <v>2480</v>
      </c>
      <c r="N87" s="109">
        <v>8</v>
      </c>
      <c r="O87" s="96" t="s">
        <v>34</v>
      </c>
      <c r="P87" s="96" t="s">
        <v>35</v>
      </c>
      <c r="Q87" s="96" t="s">
        <v>45</v>
      </c>
      <c r="R87" s="101">
        <v>29200</v>
      </c>
      <c r="S87" s="101">
        <v>28450</v>
      </c>
      <c r="T87" s="96" t="s">
        <v>2688</v>
      </c>
      <c r="U87" s="96" t="s">
        <v>2624</v>
      </c>
      <c r="V87" s="101">
        <v>28450</v>
      </c>
      <c r="W87" s="110">
        <v>66</v>
      </c>
      <c r="X87" s="101">
        <f t="shared" si="4"/>
        <v>1877700</v>
      </c>
      <c r="Y87" s="116">
        <v>0.02</v>
      </c>
      <c r="Z87" s="117">
        <f t="shared" si="3"/>
        <v>37554</v>
      </c>
      <c r="AA87" s="118">
        <v>1.4999999999999999E-2</v>
      </c>
      <c r="AB87" s="117">
        <f t="shared" si="5"/>
        <v>28165.5</v>
      </c>
      <c r="AC87" s="96" t="s">
        <v>1090</v>
      </c>
      <c r="AD87" s="96" t="s">
        <v>1294</v>
      </c>
      <c r="AE87" s="79"/>
    </row>
    <row r="88" spans="1:31" ht="18.75" customHeight="1" x14ac:dyDescent="0.2">
      <c r="A88" s="96">
        <v>86</v>
      </c>
      <c r="B88" s="96" t="s">
        <v>26</v>
      </c>
      <c r="C88" s="96">
        <v>9103750956</v>
      </c>
      <c r="D88" s="97">
        <v>42802</v>
      </c>
      <c r="E88" s="98" t="s">
        <v>2697</v>
      </c>
      <c r="F88" s="97">
        <v>42797</v>
      </c>
      <c r="G88" s="68"/>
      <c r="H88" s="99" t="s">
        <v>182</v>
      </c>
      <c r="I88" s="68"/>
      <c r="J88" s="75"/>
      <c r="K88" s="96" t="s">
        <v>58</v>
      </c>
      <c r="L88" s="68"/>
      <c r="M88" s="99" t="s">
        <v>2413</v>
      </c>
      <c r="N88" s="109">
        <v>0.9</v>
      </c>
      <c r="O88" s="96" t="s">
        <v>34</v>
      </c>
      <c r="P88" s="96" t="s">
        <v>35</v>
      </c>
      <c r="Q88" s="96" t="s">
        <v>45</v>
      </c>
      <c r="R88" s="101">
        <v>1350</v>
      </c>
      <c r="S88" s="101">
        <v>1333.78</v>
      </c>
      <c r="T88" s="96" t="s">
        <v>2644</v>
      </c>
      <c r="U88" s="96" t="s">
        <v>2624</v>
      </c>
      <c r="V88" s="101">
        <v>1333.78</v>
      </c>
      <c r="W88" s="110">
        <v>66</v>
      </c>
      <c r="X88" s="101">
        <f t="shared" si="4"/>
        <v>88029.48</v>
      </c>
      <c r="Y88" s="116">
        <v>0.02</v>
      </c>
      <c r="Z88" s="117">
        <f t="shared" si="3"/>
        <v>1760.5896</v>
      </c>
      <c r="AA88" s="118">
        <v>1.4999999999999999E-2</v>
      </c>
      <c r="AB88" s="117">
        <f t="shared" si="5"/>
        <v>1320.4422</v>
      </c>
      <c r="AC88" s="96" t="s">
        <v>1086</v>
      </c>
      <c r="AD88" s="96" t="s">
        <v>1222</v>
      </c>
    </row>
    <row r="89" spans="1:31" ht="18.75" customHeight="1" x14ac:dyDescent="0.2">
      <c r="A89" s="96">
        <v>87</v>
      </c>
      <c r="B89" s="96" t="s">
        <v>26</v>
      </c>
      <c r="C89" s="96">
        <v>9103750956</v>
      </c>
      <c r="D89" s="97">
        <v>42802</v>
      </c>
      <c r="E89" s="98" t="s">
        <v>2697</v>
      </c>
      <c r="F89" s="97">
        <v>42797</v>
      </c>
      <c r="G89" s="68"/>
      <c r="H89" s="99" t="s">
        <v>182</v>
      </c>
      <c r="I89" s="68"/>
      <c r="J89" s="75"/>
      <c r="K89" s="96" t="s">
        <v>31</v>
      </c>
      <c r="L89" s="68"/>
      <c r="M89" s="99" t="s">
        <v>2416</v>
      </c>
      <c r="N89" s="109">
        <v>1.875</v>
      </c>
      <c r="O89" s="96" t="s">
        <v>34</v>
      </c>
      <c r="P89" s="96" t="s">
        <v>35</v>
      </c>
      <c r="Q89" s="96" t="s">
        <v>45</v>
      </c>
      <c r="R89" s="101">
        <v>3000</v>
      </c>
      <c r="S89" s="101">
        <v>2966.22</v>
      </c>
      <c r="T89" s="96" t="s">
        <v>2644</v>
      </c>
      <c r="U89" s="96" t="s">
        <v>2624</v>
      </c>
      <c r="V89" s="101">
        <v>2966.22</v>
      </c>
      <c r="W89" s="110">
        <v>66</v>
      </c>
      <c r="X89" s="101">
        <f t="shared" si="4"/>
        <v>195770.52</v>
      </c>
      <c r="Y89" s="116">
        <v>0.02</v>
      </c>
      <c r="Z89" s="117">
        <f t="shared" si="3"/>
        <v>3915.4103999999998</v>
      </c>
      <c r="AA89" s="118">
        <v>1.4999999999999999E-2</v>
      </c>
      <c r="AB89" s="117">
        <f t="shared" si="5"/>
        <v>2936.5577999999996</v>
      </c>
      <c r="AC89" s="96" t="s">
        <v>1086</v>
      </c>
      <c r="AD89" s="96" t="s">
        <v>1222</v>
      </c>
    </row>
    <row r="90" spans="1:31" ht="18.75" customHeight="1" x14ac:dyDescent="0.2">
      <c r="A90" s="96">
        <v>88</v>
      </c>
      <c r="B90" s="96" t="s">
        <v>26</v>
      </c>
      <c r="C90" s="96">
        <v>9103750957</v>
      </c>
      <c r="D90" s="97">
        <v>42806</v>
      </c>
      <c r="E90" s="98" t="s">
        <v>2698</v>
      </c>
      <c r="F90" s="97">
        <v>42801</v>
      </c>
      <c r="G90" s="68"/>
      <c r="H90" s="99" t="s">
        <v>2326</v>
      </c>
      <c r="I90" s="68"/>
      <c r="J90" s="75"/>
      <c r="K90" s="96" t="s">
        <v>58</v>
      </c>
      <c r="L90" s="68"/>
      <c r="M90" s="99" t="s">
        <v>2413</v>
      </c>
      <c r="N90" s="109">
        <v>16</v>
      </c>
      <c r="O90" s="96" t="s">
        <v>34</v>
      </c>
      <c r="P90" s="96" t="s">
        <v>70</v>
      </c>
      <c r="Q90" s="96" t="s">
        <v>45</v>
      </c>
      <c r="R90" s="101">
        <v>25424</v>
      </c>
      <c r="S90" s="101">
        <v>25424</v>
      </c>
      <c r="T90" s="96" t="s">
        <v>2688</v>
      </c>
      <c r="U90" s="96" t="s">
        <v>2624</v>
      </c>
      <c r="V90" s="101">
        <v>25424</v>
      </c>
      <c r="W90" s="110">
        <v>66</v>
      </c>
      <c r="X90" s="101">
        <f t="shared" si="4"/>
        <v>1677984</v>
      </c>
      <c r="Y90" s="116">
        <v>0.02</v>
      </c>
      <c r="Z90" s="117">
        <f t="shared" si="3"/>
        <v>33559.68</v>
      </c>
      <c r="AA90" s="118">
        <v>1.4999999999999999E-2</v>
      </c>
      <c r="AB90" s="117">
        <f>X90*AA90</f>
        <v>25169.759999999998</v>
      </c>
      <c r="AC90" s="96" t="s">
        <v>1078</v>
      </c>
      <c r="AD90" s="96" t="s">
        <v>1222</v>
      </c>
    </row>
    <row r="91" spans="1:31" ht="18.75" customHeight="1" x14ac:dyDescent="0.2">
      <c r="A91" s="96">
        <v>89</v>
      </c>
      <c r="B91" s="96" t="s">
        <v>26</v>
      </c>
      <c r="C91" s="96">
        <v>9103750958</v>
      </c>
      <c r="D91" s="97">
        <v>42807</v>
      </c>
      <c r="E91" s="98" t="s">
        <v>2699</v>
      </c>
      <c r="F91" s="97">
        <v>42801</v>
      </c>
      <c r="G91" s="68"/>
      <c r="H91" s="99" t="s">
        <v>84</v>
      </c>
      <c r="I91" s="68"/>
      <c r="J91" s="75"/>
      <c r="K91" s="96" t="s">
        <v>58</v>
      </c>
      <c r="L91" s="68"/>
      <c r="M91" s="99" t="s">
        <v>2700</v>
      </c>
      <c r="N91" s="109">
        <v>18.143999999999998</v>
      </c>
      <c r="O91" s="96" t="s">
        <v>34</v>
      </c>
      <c r="P91" s="96" t="s">
        <v>54</v>
      </c>
      <c r="Q91" s="96" t="s">
        <v>45</v>
      </c>
      <c r="R91" s="101">
        <v>29647.3</v>
      </c>
      <c r="S91" s="101">
        <v>27387.52</v>
      </c>
      <c r="T91" s="96" t="s">
        <v>2688</v>
      </c>
      <c r="U91" s="96" t="s">
        <v>2624</v>
      </c>
      <c r="V91" s="101">
        <v>27387.52</v>
      </c>
      <c r="W91" s="110">
        <v>66</v>
      </c>
      <c r="X91" s="101">
        <f t="shared" si="4"/>
        <v>1807576.32</v>
      </c>
      <c r="Y91" s="116">
        <v>0.02</v>
      </c>
      <c r="Z91" s="117">
        <f t="shared" si="3"/>
        <v>36151.526400000002</v>
      </c>
      <c r="AA91" s="118">
        <v>1.4999999999999999E-2</v>
      </c>
      <c r="AB91" s="117">
        <f t="shared" si="5"/>
        <v>27113.644799999998</v>
      </c>
      <c r="AC91" s="96" t="s">
        <v>86</v>
      </c>
      <c r="AD91" s="96" t="s">
        <v>1294</v>
      </c>
    </row>
    <row r="92" spans="1:31" ht="18.75" customHeight="1" x14ac:dyDescent="0.2">
      <c r="A92" s="96">
        <v>90</v>
      </c>
      <c r="B92" s="96" t="s">
        <v>26</v>
      </c>
      <c r="C92" s="96">
        <v>9103750959</v>
      </c>
      <c r="D92" s="97">
        <v>42807</v>
      </c>
      <c r="E92" s="98" t="s">
        <v>2701</v>
      </c>
      <c r="F92" s="97">
        <v>42801</v>
      </c>
      <c r="G92" s="72"/>
      <c r="H92" s="99" t="s">
        <v>84</v>
      </c>
      <c r="I92" s="68"/>
      <c r="J92" s="75"/>
      <c r="K92" s="96" t="s">
        <v>31</v>
      </c>
      <c r="L92" s="68"/>
      <c r="M92" s="99" t="s">
        <v>2557</v>
      </c>
      <c r="N92" s="109">
        <v>18.143999999999998</v>
      </c>
      <c r="O92" s="96" t="s">
        <v>34</v>
      </c>
      <c r="P92" s="96" t="s">
        <v>54</v>
      </c>
      <c r="Q92" s="96" t="s">
        <v>45</v>
      </c>
      <c r="R92" s="101">
        <v>29484</v>
      </c>
      <c r="S92" s="101">
        <v>27224.27</v>
      </c>
      <c r="T92" s="96" t="s">
        <v>2688</v>
      </c>
      <c r="U92" s="96" t="s">
        <v>2624</v>
      </c>
      <c r="V92" s="101">
        <v>27224.27</v>
      </c>
      <c r="W92" s="110">
        <v>66</v>
      </c>
      <c r="X92" s="101">
        <f t="shared" si="4"/>
        <v>1796801.82</v>
      </c>
      <c r="Y92" s="116">
        <v>0.02</v>
      </c>
      <c r="Z92" s="117">
        <f t="shared" si="3"/>
        <v>35936.036400000005</v>
      </c>
      <c r="AA92" s="118">
        <v>1.4999999999999999E-2</v>
      </c>
      <c r="AB92" s="117">
        <f t="shared" si="5"/>
        <v>26952.027300000002</v>
      </c>
      <c r="AC92" s="96" t="s">
        <v>86</v>
      </c>
      <c r="AD92" s="96" t="s">
        <v>1294</v>
      </c>
    </row>
    <row r="93" spans="1:31" ht="18.75" customHeight="1" x14ac:dyDescent="0.2">
      <c r="A93" s="96">
        <v>91</v>
      </c>
      <c r="B93" s="96" t="s">
        <v>26</v>
      </c>
      <c r="C93" s="96">
        <v>9103750960</v>
      </c>
      <c r="D93" s="97">
        <v>42807</v>
      </c>
      <c r="E93" s="98" t="s">
        <v>2702</v>
      </c>
      <c r="F93" s="97">
        <v>42802</v>
      </c>
      <c r="G93" s="68"/>
      <c r="H93" s="99" t="s">
        <v>84</v>
      </c>
      <c r="I93" s="68"/>
      <c r="J93" s="75"/>
      <c r="K93" s="96" t="s">
        <v>58</v>
      </c>
      <c r="L93" s="68"/>
      <c r="M93" s="99" t="s">
        <v>2465</v>
      </c>
      <c r="N93" s="109">
        <v>19.844999999999999</v>
      </c>
      <c r="O93" s="96" t="s">
        <v>34</v>
      </c>
      <c r="P93" s="96" t="s">
        <v>54</v>
      </c>
      <c r="Q93" s="96" t="s">
        <v>45</v>
      </c>
      <c r="R93" s="101">
        <v>34312.01</v>
      </c>
      <c r="S93" s="101">
        <v>31150.69</v>
      </c>
      <c r="T93" s="96" t="s">
        <v>2688</v>
      </c>
      <c r="U93" s="96" t="s">
        <v>2624</v>
      </c>
      <c r="V93" s="101">
        <v>31150.69</v>
      </c>
      <c r="W93" s="110">
        <v>66</v>
      </c>
      <c r="X93" s="101">
        <f t="shared" si="4"/>
        <v>2055945.5399999998</v>
      </c>
      <c r="Y93" s="116">
        <v>0.02</v>
      </c>
      <c r="Z93" s="117">
        <f t="shared" si="3"/>
        <v>41118.910799999998</v>
      </c>
      <c r="AA93" s="118">
        <v>1.4999999999999999E-2</v>
      </c>
      <c r="AB93" s="117">
        <f>X93*AA93</f>
        <v>30839.183099999995</v>
      </c>
      <c r="AC93" s="96" t="s">
        <v>86</v>
      </c>
      <c r="AD93" s="96" t="s">
        <v>1294</v>
      </c>
    </row>
    <row r="94" spans="1:31" ht="18.75" customHeight="1" x14ac:dyDescent="0.2">
      <c r="A94" s="96">
        <v>92</v>
      </c>
      <c r="B94" s="96" t="s">
        <v>26</v>
      </c>
      <c r="C94" s="96">
        <v>9103750961</v>
      </c>
      <c r="D94" s="97">
        <v>42806</v>
      </c>
      <c r="E94" s="98" t="s">
        <v>2703</v>
      </c>
      <c r="F94" s="97">
        <v>42802</v>
      </c>
      <c r="G94" s="68"/>
      <c r="H94" s="99" t="s">
        <v>2326</v>
      </c>
      <c r="I94" s="68"/>
      <c r="J94" s="75"/>
      <c r="K94" s="96" t="s">
        <v>31</v>
      </c>
      <c r="L94" s="68"/>
      <c r="M94" s="99" t="s">
        <v>2403</v>
      </c>
      <c r="N94" s="109">
        <v>16</v>
      </c>
      <c r="O94" s="96" t="s">
        <v>34</v>
      </c>
      <c r="P94" s="96" t="s">
        <v>70</v>
      </c>
      <c r="Q94" s="96" t="s">
        <v>45</v>
      </c>
      <c r="R94" s="101">
        <v>23184</v>
      </c>
      <c r="S94" s="101">
        <v>23184</v>
      </c>
      <c r="T94" s="96" t="s">
        <v>2688</v>
      </c>
      <c r="U94" s="96" t="s">
        <v>2624</v>
      </c>
      <c r="V94" s="101">
        <v>23184</v>
      </c>
      <c r="W94" s="110">
        <v>66</v>
      </c>
      <c r="X94" s="101">
        <f t="shared" si="4"/>
        <v>1530144</v>
      </c>
      <c r="Y94" s="116">
        <v>0.02</v>
      </c>
      <c r="Z94" s="117">
        <f>X94*Y94</f>
        <v>30602.880000000001</v>
      </c>
      <c r="AA94" s="118">
        <v>1.4999999999999999E-2</v>
      </c>
      <c r="AB94" s="117">
        <f>X94*AA94</f>
        <v>22952.16</v>
      </c>
      <c r="AC94" s="96" t="s">
        <v>1078</v>
      </c>
      <c r="AD94" s="96" t="s">
        <v>1222</v>
      </c>
    </row>
    <row r="95" spans="1:31" ht="18.75" customHeight="1" x14ac:dyDescent="0.2">
      <c r="A95" s="96">
        <v>93</v>
      </c>
      <c r="B95" s="96" t="s">
        <v>26</v>
      </c>
      <c r="C95" s="96">
        <v>9103750962</v>
      </c>
      <c r="D95" s="97">
        <v>42808</v>
      </c>
      <c r="E95" s="98" t="s">
        <v>2704</v>
      </c>
      <c r="F95" s="97">
        <v>42802</v>
      </c>
      <c r="G95" s="68"/>
      <c r="H95" s="99" t="s">
        <v>43</v>
      </c>
      <c r="I95" s="68"/>
      <c r="J95" s="75"/>
      <c r="K95" s="96" t="s">
        <v>31</v>
      </c>
      <c r="L95" s="68"/>
      <c r="M95" s="99" t="s">
        <v>2416</v>
      </c>
      <c r="N95" s="109">
        <v>12</v>
      </c>
      <c r="O95" s="96" t="s">
        <v>34</v>
      </c>
      <c r="P95" s="96" t="s">
        <v>70</v>
      </c>
      <c r="Q95" s="96" t="s">
        <v>45</v>
      </c>
      <c r="R95" s="101">
        <v>17820</v>
      </c>
      <c r="S95" s="101">
        <v>17820</v>
      </c>
      <c r="T95" s="96" t="s">
        <v>2688</v>
      </c>
      <c r="U95" s="96" t="s">
        <v>2624</v>
      </c>
      <c r="V95" s="101">
        <v>17820</v>
      </c>
      <c r="W95" s="110">
        <v>66</v>
      </c>
      <c r="X95" s="101">
        <f t="shared" si="4"/>
        <v>1176120</v>
      </c>
      <c r="Y95" s="116">
        <v>0.02</v>
      </c>
      <c r="Z95" s="117">
        <f t="shared" si="3"/>
        <v>23522.400000000001</v>
      </c>
      <c r="AA95" s="118">
        <v>1.4999999999999999E-2</v>
      </c>
      <c r="AB95" s="117">
        <f>X95*AA95</f>
        <v>17641.8</v>
      </c>
      <c r="AC95" s="96" t="s">
        <v>1090</v>
      </c>
      <c r="AD95" s="96" t="s">
        <v>1294</v>
      </c>
    </row>
    <row r="96" spans="1:31" ht="18.75" customHeight="1" x14ac:dyDescent="0.2">
      <c r="A96" s="96">
        <v>94</v>
      </c>
      <c r="B96" s="96" t="s">
        <v>26</v>
      </c>
      <c r="C96" s="96">
        <v>9103750963</v>
      </c>
      <c r="D96" s="97">
        <v>42807</v>
      </c>
      <c r="E96" s="98" t="s">
        <v>2705</v>
      </c>
      <c r="F96" s="97">
        <v>42802</v>
      </c>
      <c r="G96" s="68"/>
      <c r="H96" s="99" t="s">
        <v>84</v>
      </c>
      <c r="I96" s="68"/>
      <c r="J96" s="75"/>
      <c r="K96" s="96" t="s">
        <v>58</v>
      </c>
      <c r="L96" s="68"/>
      <c r="M96" s="99" t="s">
        <v>2465</v>
      </c>
      <c r="N96" s="109">
        <v>18.143999999999998</v>
      </c>
      <c r="O96" s="96" t="s">
        <v>34</v>
      </c>
      <c r="P96" s="96" t="s">
        <v>54</v>
      </c>
      <c r="Q96" s="96" t="s">
        <v>45</v>
      </c>
      <c r="R96" s="101">
        <v>30100.9</v>
      </c>
      <c r="S96" s="101">
        <v>27840.97</v>
      </c>
      <c r="T96" s="96" t="s">
        <v>2688</v>
      </c>
      <c r="U96" s="96" t="s">
        <v>2624</v>
      </c>
      <c r="V96" s="101">
        <v>27840.97</v>
      </c>
      <c r="W96" s="119">
        <v>66</v>
      </c>
      <c r="X96" s="101">
        <f>W96*V96</f>
        <v>1837504.02</v>
      </c>
      <c r="Y96" s="116">
        <v>0.02</v>
      </c>
      <c r="Z96" s="117">
        <f t="shared" si="3"/>
        <v>36750.080399999999</v>
      </c>
      <c r="AA96" s="118">
        <v>1.4999999999999999E-2</v>
      </c>
      <c r="AB96" s="117">
        <f>X96*AA96</f>
        <v>27562.560300000001</v>
      </c>
      <c r="AC96" s="96" t="s">
        <v>86</v>
      </c>
      <c r="AD96" s="96" t="s">
        <v>1294</v>
      </c>
    </row>
    <row r="97" spans="1:30" ht="18.75" customHeight="1" x14ac:dyDescent="0.2">
      <c r="A97" s="96">
        <v>95</v>
      </c>
      <c r="B97" s="96" t="s">
        <v>26</v>
      </c>
      <c r="C97" s="96">
        <v>9103750964</v>
      </c>
      <c r="D97" s="97">
        <v>42808</v>
      </c>
      <c r="E97" s="98" t="s">
        <v>2706</v>
      </c>
      <c r="F97" s="97">
        <v>42802</v>
      </c>
      <c r="G97" s="68"/>
      <c r="H97" s="99" t="s">
        <v>43</v>
      </c>
      <c r="I97" s="68"/>
      <c r="J97" s="75"/>
      <c r="K97" s="96" t="s">
        <v>133</v>
      </c>
      <c r="L97" s="68"/>
      <c r="M97" s="99" t="s">
        <v>2476</v>
      </c>
      <c r="N97" s="109">
        <v>16</v>
      </c>
      <c r="O97" s="96" t="s">
        <v>34</v>
      </c>
      <c r="P97" s="96" t="s">
        <v>70</v>
      </c>
      <c r="Q97" s="96" t="s">
        <v>45</v>
      </c>
      <c r="R97" s="101">
        <v>17280</v>
      </c>
      <c r="S97" s="101">
        <v>17280</v>
      </c>
      <c r="T97" s="96" t="s">
        <v>2688</v>
      </c>
      <c r="U97" s="96" t="s">
        <v>2624</v>
      </c>
      <c r="V97" s="101">
        <v>17280</v>
      </c>
      <c r="W97" s="119">
        <v>66</v>
      </c>
      <c r="X97" s="101">
        <f t="shared" si="4"/>
        <v>1140480</v>
      </c>
      <c r="Y97" s="116">
        <v>0.02</v>
      </c>
      <c r="Z97" s="117">
        <f t="shared" si="3"/>
        <v>22809.600000000002</v>
      </c>
      <c r="AA97" s="118">
        <v>1.4999999999999999E-2</v>
      </c>
      <c r="AB97" s="117">
        <f t="shared" si="5"/>
        <v>17107.2</v>
      </c>
      <c r="AC97" s="96" t="s">
        <v>1952</v>
      </c>
      <c r="AD97" s="96" t="s">
        <v>1294</v>
      </c>
    </row>
    <row r="98" spans="1:30" ht="18.75" customHeight="1" x14ac:dyDescent="0.2">
      <c r="A98" s="96">
        <v>96</v>
      </c>
      <c r="B98" s="96" t="s">
        <v>26</v>
      </c>
      <c r="C98" s="96">
        <v>9103750964</v>
      </c>
      <c r="D98" s="97">
        <v>42808</v>
      </c>
      <c r="E98" s="98" t="s">
        <v>2706</v>
      </c>
      <c r="F98" s="97">
        <v>42802</v>
      </c>
      <c r="G98" s="68"/>
      <c r="H98" s="99" t="s">
        <v>43</v>
      </c>
      <c r="I98" s="68"/>
      <c r="J98" s="75"/>
      <c r="K98" s="96" t="s">
        <v>133</v>
      </c>
      <c r="L98" s="68"/>
      <c r="M98" s="99" t="s">
        <v>2476</v>
      </c>
      <c r="N98" s="109">
        <v>16</v>
      </c>
      <c r="O98" s="96" t="s">
        <v>34</v>
      </c>
      <c r="P98" s="96" t="s">
        <v>70</v>
      </c>
      <c r="Q98" s="96" t="s">
        <v>45</v>
      </c>
      <c r="R98" s="101">
        <v>17280</v>
      </c>
      <c r="S98" s="101">
        <v>17280</v>
      </c>
      <c r="T98" s="96" t="s">
        <v>2688</v>
      </c>
      <c r="U98" s="96" t="s">
        <v>2624</v>
      </c>
      <c r="V98" s="101">
        <v>17280</v>
      </c>
      <c r="W98" s="119">
        <v>66</v>
      </c>
      <c r="X98" s="101">
        <f t="shared" si="4"/>
        <v>1140480</v>
      </c>
      <c r="Y98" s="116">
        <v>0.02</v>
      </c>
      <c r="Z98" s="117">
        <f t="shared" si="3"/>
        <v>22809.600000000002</v>
      </c>
      <c r="AA98" s="118">
        <v>1.4999999999999999E-2</v>
      </c>
      <c r="AB98" s="117">
        <f t="shared" si="5"/>
        <v>17107.2</v>
      </c>
      <c r="AC98" s="96" t="s">
        <v>1952</v>
      </c>
      <c r="AD98" s="96" t="s">
        <v>1294</v>
      </c>
    </row>
    <row r="99" spans="1:30" ht="18.75" customHeight="1" x14ac:dyDescent="0.2">
      <c r="A99" s="96">
        <v>97</v>
      </c>
      <c r="B99" s="96" t="s">
        <v>26</v>
      </c>
      <c r="C99" s="96">
        <v>9103750964</v>
      </c>
      <c r="D99" s="97">
        <v>42808</v>
      </c>
      <c r="E99" s="98" t="s">
        <v>2706</v>
      </c>
      <c r="F99" s="97">
        <v>42802</v>
      </c>
      <c r="G99" s="68"/>
      <c r="H99" s="99" t="s">
        <v>43</v>
      </c>
      <c r="I99" s="68"/>
      <c r="J99" s="75"/>
      <c r="K99" s="96" t="s">
        <v>133</v>
      </c>
      <c r="L99" s="68"/>
      <c r="M99" s="99" t="s">
        <v>2476</v>
      </c>
      <c r="N99" s="109">
        <v>16</v>
      </c>
      <c r="O99" s="96" t="s">
        <v>34</v>
      </c>
      <c r="P99" s="96" t="s">
        <v>70</v>
      </c>
      <c r="Q99" s="96" t="s">
        <v>45</v>
      </c>
      <c r="R99" s="101">
        <v>17280</v>
      </c>
      <c r="S99" s="101">
        <v>17280</v>
      </c>
      <c r="T99" s="96" t="s">
        <v>2688</v>
      </c>
      <c r="U99" s="96" t="s">
        <v>2624</v>
      </c>
      <c r="V99" s="101">
        <v>17280</v>
      </c>
      <c r="W99" s="119">
        <v>66</v>
      </c>
      <c r="X99" s="101">
        <f t="shared" si="4"/>
        <v>1140480</v>
      </c>
      <c r="Y99" s="116">
        <v>0.02</v>
      </c>
      <c r="Z99" s="117">
        <f t="shared" si="3"/>
        <v>22809.600000000002</v>
      </c>
      <c r="AA99" s="118">
        <v>1.4999999999999999E-2</v>
      </c>
      <c r="AB99" s="117">
        <f t="shared" si="5"/>
        <v>17107.2</v>
      </c>
      <c r="AC99" s="96" t="s">
        <v>1952</v>
      </c>
      <c r="AD99" s="96" t="s">
        <v>1294</v>
      </c>
    </row>
    <row r="100" spans="1:30" ht="18.75" customHeight="1" x14ac:dyDescent="0.2">
      <c r="A100" s="96">
        <v>98</v>
      </c>
      <c r="B100" s="96" t="s">
        <v>26</v>
      </c>
      <c r="C100" s="96">
        <v>9103750965</v>
      </c>
      <c r="D100" s="97">
        <v>42807</v>
      </c>
      <c r="E100" s="98" t="s">
        <v>2707</v>
      </c>
      <c r="F100" s="97">
        <v>42802</v>
      </c>
      <c r="G100" s="68"/>
      <c r="H100" s="99" t="s">
        <v>76</v>
      </c>
      <c r="I100" s="68"/>
      <c r="J100" s="75"/>
      <c r="K100" s="96" t="s">
        <v>120</v>
      </c>
      <c r="L100" s="68"/>
      <c r="M100" s="99" t="s">
        <v>121</v>
      </c>
      <c r="N100" s="109">
        <v>19.670000000000002</v>
      </c>
      <c r="O100" s="96" t="s">
        <v>34</v>
      </c>
      <c r="P100" s="96" t="s">
        <v>54</v>
      </c>
      <c r="Q100" s="96" t="s">
        <v>45</v>
      </c>
      <c r="R100" s="101">
        <v>59305.05</v>
      </c>
      <c r="S100" s="101">
        <v>57485.48</v>
      </c>
      <c r="T100" s="96" t="s">
        <v>2688</v>
      </c>
      <c r="U100" s="96" t="s">
        <v>2624</v>
      </c>
      <c r="V100" s="101">
        <v>57485.48</v>
      </c>
      <c r="W100" s="119">
        <v>66</v>
      </c>
      <c r="X100" s="101">
        <f>W100*V100</f>
        <v>3794041.68</v>
      </c>
      <c r="Y100" s="116">
        <v>0.02</v>
      </c>
      <c r="Z100" s="117">
        <f t="shared" si="3"/>
        <v>75880.833599999998</v>
      </c>
      <c r="AA100" s="118">
        <v>1.4999999999999999E-2</v>
      </c>
      <c r="AB100" s="117">
        <f t="shared" si="5"/>
        <v>56910.625200000002</v>
      </c>
      <c r="AC100" s="96" t="s">
        <v>2708</v>
      </c>
      <c r="AD100" s="96" t="s">
        <v>1294</v>
      </c>
    </row>
    <row r="101" spans="1:30" ht="18.75" customHeight="1" x14ac:dyDescent="0.2">
      <c r="A101" s="96">
        <v>99</v>
      </c>
      <c r="B101" s="96" t="s">
        <v>26</v>
      </c>
      <c r="C101" s="96">
        <v>9103750966</v>
      </c>
      <c r="D101" s="97">
        <v>42808</v>
      </c>
      <c r="E101" s="98" t="s">
        <v>2709</v>
      </c>
      <c r="F101" s="97">
        <v>42800</v>
      </c>
      <c r="G101" s="68"/>
      <c r="H101" s="99" t="s">
        <v>84</v>
      </c>
      <c r="I101" s="68"/>
      <c r="J101" s="75"/>
      <c r="K101" s="96" t="s">
        <v>31</v>
      </c>
      <c r="L101" s="68"/>
      <c r="M101" s="99" t="s">
        <v>2442</v>
      </c>
      <c r="N101" s="109">
        <v>18</v>
      </c>
      <c r="O101" s="96" t="s">
        <v>34</v>
      </c>
      <c r="P101" s="96" t="s">
        <v>54</v>
      </c>
      <c r="Q101" s="96" t="s">
        <v>45</v>
      </c>
      <c r="R101" s="101">
        <v>24984</v>
      </c>
      <c r="S101" s="101">
        <v>23064</v>
      </c>
      <c r="T101" s="96" t="s">
        <v>2688</v>
      </c>
      <c r="U101" s="96" t="s">
        <v>2624</v>
      </c>
      <c r="V101" s="101">
        <v>23042.03</v>
      </c>
      <c r="W101" s="119">
        <v>66</v>
      </c>
      <c r="X101" s="101">
        <f>W101*V101</f>
        <v>1520773.98</v>
      </c>
      <c r="Y101" s="116">
        <v>0.02</v>
      </c>
      <c r="Z101" s="117">
        <f>X101*Y101</f>
        <v>30415.479599999999</v>
      </c>
      <c r="AA101" s="118">
        <v>1.4999999999999999E-2</v>
      </c>
      <c r="AB101" s="117">
        <f>X101*AA101</f>
        <v>22811.609699999997</v>
      </c>
      <c r="AC101" s="96" t="s">
        <v>999</v>
      </c>
      <c r="AD101" s="96" t="s">
        <v>1294</v>
      </c>
    </row>
    <row r="102" spans="1:30" ht="18.75" customHeight="1" x14ac:dyDescent="0.2">
      <c r="A102" s="96">
        <v>100</v>
      </c>
      <c r="B102" s="96" t="s">
        <v>26</v>
      </c>
      <c r="C102" s="96">
        <v>9103750966</v>
      </c>
      <c r="D102" s="97">
        <v>42808</v>
      </c>
      <c r="E102" s="98" t="s">
        <v>2709</v>
      </c>
      <c r="F102" s="97">
        <v>42800</v>
      </c>
      <c r="G102" s="68"/>
      <c r="H102" s="99" t="s">
        <v>84</v>
      </c>
      <c r="I102" s="68"/>
      <c r="J102" s="68"/>
      <c r="K102" s="96" t="s">
        <v>2043</v>
      </c>
      <c r="L102" s="68"/>
      <c r="M102" s="99" t="s">
        <v>2044</v>
      </c>
      <c r="N102" s="109">
        <v>36</v>
      </c>
      <c r="O102" s="96" t="s">
        <v>2045</v>
      </c>
      <c r="P102" s="96" t="s">
        <v>54</v>
      </c>
      <c r="Q102" s="96" t="s">
        <v>45</v>
      </c>
      <c r="R102" s="101">
        <v>210.24</v>
      </c>
      <c r="S102" s="101">
        <v>171.93</v>
      </c>
      <c r="T102" s="96" t="s">
        <v>2688</v>
      </c>
      <c r="U102" s="96" t="s">
        <v>2624</v>
      </c>
      <c r="V102" s="101">
        <v>193.9</v>
      </c>
      <c r="W102" s="119">
        <v>66</v>
      </c>
      <c r="X102" s="101">
        <f t="shared" si="4"/>
        <v>12797.4</v>
      </c>
      <c r="Y102" s="116">
        <v>0</v>
      </c>
      <c r="Z102" s="117">
        <f t="shared" si="3"/>
        <v>0</v>
      </c>
      <c r="AA102" s="118">
        <v>0</v>
      </c>
      <c r="AB102" s="117">
        <f t="shared" si="5"/>
        <v>0</v>
      </c>
      <c r="AC102" s="96" t="s">
        <v>999</v>
      </c>
      <c r="AD102" s="96" t="s">
        <v>1294</v>
      </c>
    </row>
    <row r="103" spans="1:30" ht="18.75" customHeight="1" x14ac:dyDescent="0.2">
      <c r="A103" s="96">
        <v>101</v>
      </c>
      <c r="B103" s="96" t="s">
        <v>26</v>
      </c>
      <c r="C103" s="96">
        <v>9103750966</v>
      </c>
      <c r="D103" s="97">
        <v>42808</v>
      </c>
      <c r="E103" s="98" t="s">
        <v>2710</v>
      </c>
      <c r="F103" s="97">
        <v>42800</v>
      </c>
      <c r="G103" s="68"/>
      <c r="H103" s="99" t="s">
        <v>84</v>
      </c>
      <c r="I103" s="68"/>
      <c r="J103" s="68"/>
      <c r="K103" s="96" t="s">
        <v>31</v>
      </c>
      <c r="L103" s="68"/>
      <c r="M103" s="99" t="s">
        <v>2442</v>
      </c>
      <c r="N103" s="109">
        <v>18</v>
      </c>
      <c r="O103" s="96" t="s">
        <v>34</v>
      </c>
      <c r="P103" s="96" t="s">
        <v>54</v>
      </c>
      <c r="Q103" s="96" t="s">
        <v>45</v>
      </c>
      <c r="R103" s="101">
        <v>24984</v>
      </c>
      <c r="S103" s="101">
        <v>23064</v>
      </c>
      <c r="T103" s="96" t="s">
        <v>2688</v>
      </c>
      <c r="U103" s="96" t="s">
        <v>2624</v>
      </c>
      <c r="V103" s="101">
        <v>23042.03</v>
      </c>
      <c r="W103" s="119">
        <v>66</v>
      </c>
      <c r="X103" s="101">
        <f>W103*V103</f>
        <v>1520773.98</v>
      </c>
      <c r="Y103" s="116">
        <v>0.02</v>
      </c>
      <c r="Z103" s="117">
        <f>X103*Y103</f>
        <v>30415.479599999999</v>
      </c>
      <c r="AA103" s="118">
        <v>1.4999999999999999E-2</v>
      </c>
      <c r="AB103" s="117">
        <f>X103*AA103</f>
        <v>22811.609699999997</v>
      </c>
      <c r="AC103" s="96" t="s">
        <v>999</v>
      </c>
      <c r="AD103" s="96" t="s">
        <v>1294</v>
      </c>
    </row>
    <row r="104" spans="1:30" ht="18.75" customHeight="1" x14ac:dyDescent="0.2">
      <c r="A104" s="96">
        <v>102</v>
      </c>
      <c r="B104" s="96" t="s">
        <v>26</v>
      </c>
      <c r="C104" s="96">
        <v>9103750966</v>
      </c>
      <c r="D104" s="97">
        <v>42808</v>
      </c>
      <c r="E104" s="98" t="s">
        <v>2710</v>
      </c>
      <c r="F104" s="97">
        <v>42800</v>
      </c>
      <c r="G104" s="68"/>
      <c r="H104" s="99" t="s">
        <v>84</v>
      </c>
      <c r="I104" s="68"/>
      <c r="J104" s="68"/>
      <c r="K104" s="96" t="s">
        <v>2043</v>
      </c>
      <c r="L104" s="68"/>
      <c r="M104" s="99" t="s">
        <v>2044</v>
      </c>
      <c r="N104" s="109">
        <v>36</v>
      </c>
      <c r="O104" s="96" t="s">
        <v>2045</v>
      </c>
      <c r="P104" s="96" t="s">
        <v>54</v>
      </c>
      <c r="Q104" s="96" t="s">
        <v>45</v>
      </c>
      <c r="R104" s="101">
        <v>210.24</v>
      </c>
      <c r="S104" s="101">
        <v>171.93</v>
      </c>
      <c r="T104" s="96" t="s">
        <v>2688</v>
      </c>
      <c r="U104" s="96" t="s">
        <v>2624</v>
      </c>
      <c r="V104" s="101">
        <v>193.9</v>
      </c>
      <c r="W104" s="119">
        <v>66</v>
      </c>
      <c r="X104" s="101">
        <f t="shared" si="4"/>
        <v>12797.4</v>
      </c>
      <c r="Y104" s="116">
        <v>0</v>
      </c>
      <c r="Z104" s="117">
        <f t="shared" si="3"/>
        <v>0</v>
      </c>
      <c r="AA104" s="118">
        <v>0</v>
      </c>
      <c r="AB104" s="117">
        <f t="shared" si="5"/>
        <v>0</v>
      </c>
      <c r="AC104" s="96" t="s">
        <v>999</v>
      </c>
      <c r="AD104" s="96" t="s">
        <v>1294</v>
      </c>
    </row>
    <row r="105" spans="1:30" ht="18.75" customHeight="1" x14ac:dyDescent="0.2">
      <c r="A105" s="96">
        <v>103</v>
      </c>
      <c r="B105" s="96" t="s">
        <v>26</v>
      </c>
      <c r="C105" s="96">
        <v>9103750967</v>
      </c>
      <c r="D105" s="97">
        <v>42808</v>
      </c>
      <c r="E105" s="98" t="s">
        <v>2711</v>
      </c>
      <c r="F105" s="97">
        <v>42802</v>
      </c>
      <c r="G105" s="68"/>
      <c r="H105" s="99" t="s">
        <v>84</v>
      </c>
      <c r="I105" s="68"/>
      <c r="J105" s="68"/>
      <c r="K105" s="96" t="s">
        <v>31</v>
      </c>
      <c r="L105" s="68"/>
      <c r="M105" s="99" t="s">
        <v>2442</v>
      </c>
      <c r="N105" s="109">
        <v>18</v>
      </c>
      <c r="O105" s="96" t="s">
        <v>34</v>
      </c>
      <c r="P105" s="96" t="s">
        <v>54</v>
      </c>
      <c r="Q105" s="96" t="s">
        <v>45</v>
      </c>
      <c r="R105" s="101">
        <v>24984</v>
      </c>
      <c r="S105" s="101">
        <v>23051.25</v>
      </c>
      <c r="T105" s="96" t="s">
        <v>2688</v>
      </c>
      <c r="U105" s="96" t="s">
        <v>2624</v>
      </c>
      <c r="V105" s="101">
        <v>23029.14</v>
      </c>
      <c r="W105" s="119">
        <v>66</v>
      </c>
      <c r="X105" s="101">
        <f t="shared" si="4"/>
        <v>1519923.24</v>
      </c>
      <c r="Y105" s="116">
        <v>0.02</v>
      </c>
      <c r="Z105" s="117">
        <f>X105*Y105</f>
        <v>30398.464800000002</v>
      </c>
      <c r="AA105" s="118">
        <v>1.4999999999999999E-2</v>
      </c>
      <c r="AB105" s="117">
        <f>X105*AA105</f>
        <v>22798.848599999998</v>
      </c>
      <c r="AC105" s="96" t="s">
        <v>999</v>
      </c>
      <c r="AD105" s="96" t="s">
        <v>1294</v>
      </c>
    </row>
    <row r="106" spans="1:30" ht="18.75" customHeight="1" x14ac:dyDescent="0.2">
      <c r="A106" s="96">
        <v>104</v>
      </c>
      <c r="B106" s="96" t="s">
        <v>26</v>
      </c>
      <c r="C106" s="96">
        <v>9103750967</v>
      </c>
      <c r="D106" s="97">
        <v>42808</v>
      </c>
      <c r="E106" s="98" t="s">
        <v>2711</v>
      </c>
      <c r="F106" s="97">
        <v>42802</v>
      </c>
      <c r="G106" s="68"/>
      <c r="H106" s="99" t="s">
        <v>84</v>
      </c>
      <c r="I106" s="68"/>
      <c r="J106" s="68"/>
      <c r="K106" s="96" t="s">
        <v>2043</v>
      </c>
      <c r="L106" s="68"/>
      <c r="M106" s="99" t="s">
        <v>2044</v>
      </c>
      <c r="N106" s="109">
        <v>36</v>
      </c>
      <c r="O106" s="96" t="s">
        <v>2045</v>
      </c>
      <c r="P106" s="96" t="s">
        <v>54</v>
      </c>
      <c r="Q106" s="96" t="s">
        <v>45</v>
      </c>
      <c r="R106" s="101">
        <v>210.24</v>
      </c>
      <c r="S106" s="101">
        <v>171.68</v>
      </c>
      <c r="T106" s="96" t="s">
        <v>2688</v>
      </c>
      <c r="U106" s="96" t="s">
        <v>2624</v>
      </c>
      <c r="V106" s="101">
        <v>193.79</v>
      </c>
      <c r="W106" s="119">
        <v>66</v>
      </c>
      <c r="X106" s="101">
        <f t="shared" si="4"/>
        <v>12790.14</v>
      </c>
      <c r="Y106" s="116">
        <v>0</v>
      </c>
      <c r="Z106" s="117">
        <f t="shared" si="3"/>
        <v>0</v>
      </c>
      <c r="AA106" s="118">
        <v>0</v>
      </c>
      <c r="AB106" s="117">
        <f t="shared" si="5"/>
        <v>0</v>
      </c>
      <c r="AC106" s="96" t="s">
        <v>999</v>
      </c>
      <c r="AD106" s="96" t="s">
        <v>1294</v>
      </c>
    </row>
    <row r="107" spans="1:30" ht="18.75" customHeight="1" x14ac:dyDescent="0.2">
      <c r="A107" s="96">
        <v>105</v>
      </c>
      <c r="B107" s="96" t="s">
        <v>26</v>
      </c>
      <c r="C107" s="96">
        <v>9103750968</v>
      </c>
      <c r="D107" s="97">
        <v>42808</v>
      </c>
      <c r="E107" s="98" t="s">
        <v>2712</v>
      </c>
      <c r="F107" s="97">
        <v>42803</v>
      </c>
      <c r="G107" s="68"/>
      <c r="H107" s="99" t="s">
        <v>84</v>
      </c>
      <c r="I107" s="68"/>
      <c r="J107" s="74"/>
      <c r="K107" s="96" t="s">
        <v>31</v>
      </c>
      <c r="L107" s="68"/>
      <c r="M107" s="99" t="s">
        <v>2442</v>
      </c>
      <c r="N107" s="109">
        <v>18</v>
      </c>
      <c r="O107" s="96" t="s">
        <v>34</v>
      </c>
      <c r="P107" s="96" t="s">
        <v>54</v>
      </c>
      <c r="Q107" s="96" t="s">
        <v>45</v>
      </c>
      <c r="R107" s="101">
        <v>24984</v>
      </c>
      <c r="S107" s="101">
        <v>23051.25</v>
      </c>
      <c r="T107" s="96" t="s">
        <v>2688</v>
      </c>
      <c r="U107" s="96" t="s">
        <v>2624</v>
      </c>
      <c r="V107" s="101">
        <v>23029.14</v>
      </c>
      <c r="W107" s="119">
        <v>66</v>
      </c>
      <c r="X107" s="101">
        <f t="shared" si="4"/>
        <v>1519923.24</v>
      </c>
      <c r="Y107" s="116">
        <v>0.02</v>
      </c>
      <c r="Z107" s="117">
        <f>X107*Y107</f>
        <v>30398.464800000002</v>
      </c>
      <c r="AA107" s="118">
        <v>1.4999999999999999E-2</v>
      </c>
      <c r="AB107" s="117">
        <f>X107*AA107</f>
        <v>22798.848599999998</v>
      </c>
      <c r="AC107" s="96" t="s">
        <v>999</v>
      </c>
      <c r="AD107" s="96" t="s">
        <v>1294</v>
      </c>
    </row>
    <row r="108" spans="1:30" ht="18.75" customHeight="1" x14ac:dyDescent="0.2">
      <c r="A108" s="96">
        <v>106</v>
      </c>
      <c r="B108" s="96" t="s">
        <v>26</v>
      </c>
      <c r="C108" s="96">
        <v>9103750968</v>
      </c>
      <c r="D108" s="97">
        <v>42808</v>
      </c>
      <c r="E108" s="98" t="s">
        <v>2712</v>
      </c>
      <c r="F108" s="97">
        <v>42803</v>
      </c>
      <c r="G108" s="68"/>
      <c r="H108" s="99" t="s">
        <v>84</v>
      </c>
      <c r="I108" s="68"/>
      <c r="J108" s="74"/>
      <c r="K108" s="96" t="s">
        <v>2043</v>
      </c>
      <c r="L108" s="68"/>
      <c r="M108" s="99" t="s">
        <v>2044</v>
      </c>
      <c r="N108" s="109">
        <v>36</v>
      </c>
      <c r="O108" s="96" t="s">
        <v>2045</v>
      </c>
      <c r="P108" s="96" t="s">
        <v>54</v>
      </c>
      <c r="Q108" s="96" t="s">
        <v>45</v>
      </c>
      <c r="R108" s="101">
        <v>210.24</v>
      </c>
      <c r="S108" s="101">
        <v>171.68</v>
      </c>
      <c r="T108" s="96" t="s">
        <v>2688</v>
      </c>
      <c r="U108" s="96" t="s">
        <v>2624</v>
      </c>
      <c r="V108" s="101">
        <v>193.79</v>
      </c>
      <c r="W108" s="119">
        <v>66</v>
      </c>
      <c r="X108" s="101">
        <f t="shared" si="4"/>
        <v>12790.14</v>
      </c>
      <c r="Y108" s="116">
        <v>0</v>
      </c>
      <c r="Z108" s="117">
        <f t="shared" si="3"/>
        <v>0</v>
      </c>
      <c r="AA108" s="118">
        <v>0</v>
      </c>
      <c r="AB108" s="117">
        <f t="shared" si="5"/>
        <v>0</v>
      </c>
      <c r="AC108" s="96" t="s">
        <v>999</v>
      </c>
      <c r="AD108" s="96" t="s">
        <v>1294</v>
      </c>
    </row>
    <row r="109" spans="1:30" ht="18.75" customHeight="1" x14ac:dyDescent="0.2">
      <c r="A109" s="96">
        <v>107</v>
      </c>
      <c r="B109" s="96" t="s">
        <v>26</v>
      </c>
      <c r="C109" s="96">
        <v>9103750969</v>
      </c>
      <c r="D109" s="97">
        <v>42807</v>
      </c>
      <c r="E109" s="98" t="s">
        <v>2713</v>
      </c>
      <c r="F109" s="97">
        <v>42803</v>
      </c>
      <c r="G109" s="68"/>
      <c r="H109" s="99" t="s">
        <v>717</v>
      </c>
      <c r="I109" s="75"/>
      <c r="J109" s="75"/>
      <c r="K109" s="96" t="s">
        <v>31</v>
      </c>
      <c r="L109" s="68"/>
      <c r="M109" s="99" t="s">
        <v>2480</v>
      </c>
      <c r="N109" s="109">
        <v>1</v>
      </c>
      <c r="O109" s="96" t="s">
        <v>34</v>
      </c>
      <c r="P109" s="96" t="s">
        <v>70</v>
      </c>
      <c r="Q109" s="96" t="s">
        <v>45</v>
      </c>
      <c r="R109" s="101">
        <v>3580</v>
      </c>
      <c r="S109" s="101">
        <v>3580</v>
      </c>
      <c r="T109" s="96" t="s">
        <v>2688</v>
      </c>
      <c r="U109" s="96" t="s">
        <v>2624</v>
      </c>
      <c r="V109" s="101">
        <v>3580</v>
      </c>
      <c r="W109" s="119">
        <v>66</v>
      </c>
      <c r="X109" s="101">
        <f t="shared" si="4"/>
        <v>236280</v>
      </c>
      <c r="Y109" s="116">
        <v>0.02</v>
      </c>
      <c r="Z109" s="117">
        <f t="shared" si="3"/>
        <v>4725.6000000000004</v>
      </c>
      <c r="AA109" s="118">
        <v>1.4999999999999999E-2</v>
      </c>
      <c r="AB109" s="117">
        <f t="shared" si="5"/>
        <v>3544.2</v>
      </c>
      <c r="AC109" s="96" t="s">
        <v>1159</v>
      </c>
      <c r="AD109" s="96" t="s">
        <v>1222</v>
      </c>
    </row>
    <row r="110" spans="1:30" ht="18.75" customHeight="1" x14ac:dyDescent="0.2">
      <c r="A110" s="96">
        <v>108</v>
      </c>
      <c r="B110" s="96" t="s">
        <v>26</v>
      </c>
      <c r="C110" s="96">
        <v>9103750969</v>
      </c>
      <c r="D110" s="97">
        <v>42807</v>
      </c>
      <c r="E110" s="98" t="s">
        <v>2713</v>
      </c>
      <c r="F110" s="97">
        <v>42803</v>
      </c>
      <c r="G110" s="68"/>
      <c r="H110" s="99" t="s">
        <v>717</v>
      </c>
      <c r="I110" s="68"/>
      <c r="J110" s="68"/>
      <c r="K110" s="96" t="s">
        <v>31</v>
      </c>
      <c r="L110" s="68"/>
      <c r="M110" s="99" t="s">
        <v>2714</v>
      </c>
      <c r="N110" s="109">
        <v>21</v>
      </c>
      <c r="O110" s="96" t="s">
        <v>34</v>
      </c>
      <c r="P110" s="96" t="s">
        <v>70</v>
      </c>
      <c r="Q110" s="96" t="s">
        <v>45</v>
      </c>
      <c r="R110" s="101">
        <v>30240</v>
      </c>
      <c r="S110" s="101">
        <v>30240</v>
      </c>
      <c r="T110" s="96" t="s">
        <v>2688</v>
      </c>
      <c r="U110" s="96" t="s">
        <v>2624</v>
      </c>
      <c r="V110" s="101">
        <v>30240</v>
      </c>
      <c r="W110" s="119">
        <v>66</v>
      </c>
      <c r="X110" s="101">
        <f t="shared" si="4"/>
        <v>1995840</v>
      </c>
      <c r="Y110" s="116">
        <v>0.02</v>
      </c>
      <c r="Z110" s="117">
        <f t="shared" si="3"/>
        <v>39916.800000000003</v>
      </c>
      <c r="AA110" s="118">
        <v>1.4999999999999999E-2</v>
      </c>
      <c r="AB110" s="117">
        <f t="shared" si="5"/>
        <v>29937.599999999999</v>
      </c>
      <c r="AC110" s="96" t="s">
        <v>1159</v>
      </c>
      <c r="AD110" s="96" t="s">
        <v>1222</v>
      </c>
    </row>
    <row r="111" spans="1:30" ht="18.75" customHeight="1" x14ac:dyDescent="0.2">
      <c r="A111" s="96">
        <v>109</v>
      </c>
      <c r="B111" s="96" t="s">
        <v>26</v>
      </c>
      <c r="C111" s="96">
        <v>9103750969</v>
      </c>
      <c r="D111" s="97">
        <v>42807</v>
      </c>
      <c r="E111" s="98" t="s">
        <v>2713</v>
      </c>
      <c r="F111" s="97">
        <v>42803</v>
      </c>
      <c r="G111" s="68"/>
      <c r="H111" s="99" t="s">
        <v>717</v>
      </c>
      <c r="I111" s="68"/>
      <c r="J111" s="68"/>
      <c r="K111" s="96" t="s">
        <v>58</v>
      </c>
      <c r="L111" s="68"/>
      <c r="M111" s="99" t="s">
        <v>2446</v>
      </c>
      <c r="N111" s="109">
        <v>3</v>
      </c>
      <c r="O111" s="96" t="s">
        <v>34</v>
      </c>
      <c r="P111" s="96" t="s">
        <v>70</v>
      </c>
      <c r="Q111" s="96" t="s">
        <v>45</v>
      </c>
      <c r="R111" s="101">
        <v>4650</v>
      </c>
      <c r="S111" s="101">
        <v>4650</v>
      </c>
      <c r="T111" s="96" t="s">
        <v>2688</v>
      </c>
      <c r="U111" s="96" t="s">
        <v>2624</v>
      </c>
      <c r="V111" s="101">
        <v>4650</v>
      </c>
      <c r="W111" s="119">
        <v>66</v>
      </c>
      <c r="X111" s="101">
        <f t="shared" si="4"/>
        <v>306900</v>
      </c>
      <c r="Y111" s="116">
        <v>0.02</v>
      </c>
      <c r="Z111" s="117">
        <f t="shared" si="3"/>
        <v>6138</v>
      </c>
      <c r="AA111" s="118">
        <v>1.4999999999999999E-2</v>
      </c>
      <c r="AB111" s="117">
        <f t="shared" si="5"/>
        <v>4603.5</v>
      </c>
      <c r="AC111" s="96" t="s">
        <v>1159</v>
      </c>
      <c r="AD111" s="96" t="s">
        <v>1222</v>
      </c>
    </row>
    <row r="112" spans="1:30" ht="18.75" customHeight="1" x14ac:dyDescent="0.2">
      <c r="A112" s="96">
        <v>110</v>
      </c>
      <c r="B112" s="96" t="s">
        <v>26</v>
      </c>
      <c r="C112" s="96">
        <v>9103750970</v>
      </c>
      <c r="D112" s="97">
        <v>42810</v>
      </c>
      <c r="E112" s="98" t="s">
        <v>2715</v>
      </c>
      <c r="F112" s="97">
        <v>42803</v>
      </c>
      <c r="G112" s="68"/>
      <c r="H112" s="99" t="s">
        <v>178</v>
      </c>
      <c r="I112" s="68"/>
      <c r="J112" s="68"/>
      <c r="K112" s="96" t="s">
        <v>58</v>
      </c>
      <c r="L112" s="68"/>
      <c r="M112" s="99" t="s">
        <v>2446</v>
      </c>
      <c r="N112" s="109">
        <v>16</v>
      </c>
      <c r="O112" s="96" t="s">
        <v>34</v>
      </c>
      <c r="P112" s="96" t="s">
        <v>35</v>
      </c>
      <c r="Q112" s="96" t="s">
        <v>45</v>
      </c>
      <c r="R112" s="101">
        <v>25760</v>
      </c>
      <c r="S112" s="101">
        <v>24810</v>
      </c>
      <c r="T112" s="96" t="s">
        <v>2716</v>
      </c>
      <c r="U112" s="96" t="s">
        <v>2624</v>
      </c>
      <c r="V112" s="101">
        <v>24810</v>
      </c>
      <c r="W112" s="119">
        <v>66</v>
      </c>
      <c r="X112" s="101">
        <f t="shared" si="4"/>
        <v>1637460</v>
      </c>
      <c r="Y112" s="116">
        <v>0.02</v>
      </c>
      <c r="Z112" s="117">
        <f t="shared" si="3"/>
        <v>32749.200000000001</v>
      </c>
      <c r="AA112" s="118">
        <v>1.4999999999999999E-2</v>
      </c>
      <c r="AB112" s="117">
        <f>X112*AA112</f>
        <v>24561.899999999998</v>
      </c>
      <c r="AC112" s="96" t="s">
        <v>1078</v>
      </c>
      <c r="AD112" s="96" t="s">
        <v>1222</v>
      </c>
    </row>
    <row r="113" spans="1:30" ht="18.75" customHeight="1" x14ac:dyDescent="0.2">
      <c r="A113" s="96">
        <v>111</v>
      </c>
      <c r="B113" s="96" t="s">
        <v>26</v>
      </c>
      <c r="C113" s="96">
        <v>9103750971</v>
      </c>
      <c r="D113" s="97">
        <v>42807</v>
      </c>
      <c r="E113" s="98" t="s">
        <v>2717</v>
      </c>
      <c r="F113" s="97">
        <v>42802</v>
      </c>
      <c r="G113" s="68"/>
      <c r="H113" s="99" t="s">
        <v>84</v>
      </c>
      <c r="I113" s="68"/>
      <c r="J113" s="68"/>
      <c r="K113" s="96" t="s">
        <v>58</v>
      </c>
      <c r="L113" s="68"/>
      <c r="M113" s="99" t="s">
        <v>2465</v>
      </c>
      <c r="N113" s="109">
        <v>19.844999999999999</v>
      </c>
      <c r="O113" s="96" t="s">
        <v>34</v>
      </c>
      <c r="P113" s="96" t="s">
        <v>54</v>
      </c>
      <c r="Q113" s="96" t="s">
        <v>45</v>
      </c>
      <c r="R113" s="101">
        <v>33438.83</v>
      </c>
      <c r="S113" s="101">
        <v>31127.8</v>
      </c>
      <c r="T113" s="96" t="s">
        <v>2688</v>
      </c>
      <c r="U113" s="96" t="s">
        <v>2624</v>
      </c>
      <c r="V113" s="101">
        <v>31127.8</v>
      </c>
      <c r="W113" s="119">
        <v>66</v>
      </c>
      <c r="X113" s="101">
        <f t="shared" si="4"/>
        <v>2054434.8</v>
      </c>
      <c r="Y113" s="116">
        <v>0.02</v>
      </c>
      <c r="Z113" s="117">
        <f t="shared" si="3"/>
        <v>41088.696000000004</v>
      </c>
      <c r="AA113" s="118">
        <v>1.4999999999999999E-2</v>
      </c>
      <c r="AB113" s="117">
        <f t="shared" si="5"/>
        <v>30816.522000000001</v>
      </c>
      <c r="AC113" s="96" t="s">
        <v>86</v>
      </c>
      <c r="AD113" s="96" t="s">
        <v>1294</v>
      </c>
    </row>
    <row r="114" spans="1:30" ht="18.75" customHeight="1" x14ac:dyDescent="0.2">
      <c r="A114" s="96">
        <v>112</v>
      </c>
      <c r="B114" s="96" t="s">
        <v>26</v>
      </c>
      <c r="C114" s="96">
        <v>9103750972</v>
      </c>
      <c r="D114" s="97">
        <v>42807</v>
      </c>
      <c r="E114" s="98" t="s">
        <v>2718</v>
      </c>
      <c r="F114" s="97">
        <v>42803</v>
      </c>
      <c r="G114" s="68"/>
      <c r="H114" s="99" t="s">
        <v>84</v>
      </c>
      <c r="I114" s="68"/>
      <c r="J114" s="68"/>
      <c r="K114" s="96" t="s">
        <v>58</v>
      </c>
      <c r="L114" s="68"/>
      <c r="M114" s="99" t="s">
        <v>2465</v>
      </c>
      <c r="N114" s="109">
        <v>19.844999999999999</v>
      </c>
      <c r="O114" s="96" t="s">
        <v>34</v>
      </c>
      <c r="P114" s="96" t="s">
        <v>54</v>
      </c>
      <c r="Q114" s="96" t="s">
        <v>45</v>
      </c>
      <c r="R114" s="101">
        <v>33438.83</v>
      </c>
      <c r="S114" s="101">
        <v>31177.8</v>
      </c>
      <c r="T114" s="96" t="s">
        <v>2688</v>
      </c>
      <c r="U114" s="96" t="s">
        <v>2624</v>
      </c>
      <c r="V114" s="101">
        <v>31177.8</v>
      </c>
      <c r="W114" s="119">
        <v>66</v>
      </c>
      <c r="X114" s="101">
        <f t="shared" si="4"/>
        <v>2057734.8</v>
      </c>
      <c r="Y114" s="116">
        <v>0.02</v>
      </c>
      <c r="Z114" s="117">
        <f t="shared" si="3"/>
        <v>41154.696000000004</v>
      </c>
      <c r="AA114" s="118">
        <v>1.4999999999999999E-2</v>
      </c>
      <c r="AB114" s="117">
        <f t="shared" si="5"/>
        <v>30866.022000000001</v>
      </c>
      <c r="AC114" s="96" t="s">
        <v>86</v>
      </c>
      <c r="AD114" s="96" t="s">
        <v>1294</v>
      </c>
    </row>
    <row r="115" spans="1:30" ht="18.75" customHeight="1" x14ac:dyDescent="0.2">
      <c r="A115" s="96">
        <v>113</v>
      </c>
      <c r="B115" s="96" t="s">
        <v>26</v>
      </c>
      <c r="C115" s="96">
        <v>9103750973</v>
      </c>
      <c r="D115" s="97">
        <v>42809</v>
      </c>
      <c r="E115" s="98" t="s">
        <v>2719</v>
      </c>
      <c r="F115" s="97">
        <v>42803</v>
      </c>
      <c r="G115" s="68"/>
      <c r="H115" s="99" t="s">
        <v>1849</v>
      </c>
      <c r="I115" s="68"/>
      <c r="J115" s="75"/>
      <c r="K115" s="96" t="s">
        <v>58</v>
      </c>
      <c r="L115" s="68"/>
      <c r="M115" s="99" t="s">
        <v>2413</v>
      </c>
      <c r="N115" s="109">
        <v>24</v>
      </c>
      <c r="O115" s="96" t="s">
        <v>34</v>
      </c>
      <c r="P115" s="96" t="s">
        <v>35</v>
      </c>
      <c r="Q115" s="96" t="s">
        <v>45</v>
      </c>
      <c r="R115" s="101">
        <v>35280</v>
      </c>
      <c r="S115" s="101">
        <v>33630</v>
      </c>
      <c r="T115" s="96" t="s">
        <v>2720</v>
      </c>
      <c r="U115" s="96" t="s">
        <v>2624</v>
      </c>
      <c r="V115" s="101">
        <v>33630</v>
      </c>
      <c r="W115" s="119">
        <v>66</v>
      </c>
      <c r="X115" s="101">
        <f>W115*V115</f>
        <v>2219580</v>
      </c>
      <c r="Y115" s="116">
        <v>0.02</v>
      </c>
      <c r="Z115" s="117">
        <f t="shared" si="3"/>
        <v>44391.6</v>
      </c>
      <c r="AA115" s="118">
        <v>1.4999999999999999E-2</v>
      </c>
      <c r="AB115" s="117">
        <f t="shared" si="5"/>
        <v>33293.699999999997</v>
      </c>
      <c r="AC115" s="96" t="s">
        <v>1595</v>
      </c>
      <c r="AD115" s="96" t="s">
        <v>1222</v>
      </c>
    </row>
    <row r="116" spans="1:30" ht="18.75" customHeight="1" x14ac:dyDescent="0.2">
      <c r="A116" s="96">
        <v>114</v>
      </c>
      <c r="B116" s="96" t="s">
        <v>26</v>
      </c>
      <c r="C116" s="96">
        <v>9103750974</v>
      </c>
      <c r="D116" s="97">
        <v>42809</v>
      </c>
      <c r="E116" s="98" t="s">
        <v>2721</v>
      </c>
      <c r="F116" s="97">
        <v>42804</v>
      </c>
      <c r="G116" s="68"/>
      <c r="H116" s="99" t="s">
        <v>1849</v>
      </c>
      <c r="I116" s="68"/>
      <c r="J116" s="75"/>
      <c r="K116" s="96" t="s">
        <v>58</v>
      </c>
      <c r="L116" s="68"/>
      <c r="M116" s="99" t="s">
        <v>2413</v>
      </c>
      <c r="N116" s="109">
        <v>12</v>
      </c>
      <c r="O116" s="96" t="s">
        <v>34</v>
      </c>
      <c r="P116" s="96" t="s">
        <v>35</v>
      </c>
      <c r="Q116" s="96" t="s">
        <v>45</v>
      </c>
      <c r="R116" s="101">
        <v>17640</v>
      </c>
      <c r="S116" s="101">
        <v>16590</v>
      </c>
      <c r="T116" s="96" t="s">
        <v>2720</v>
      </c>
      <c r="U116" s="96" t="s">
        <v>2624</v>
      </c>
      <c r="V116" s="101">
        <v>16590</v>
      </c>
      <c r="W116" s="119">
        <v>66</v>
      </c>
      <c r="X116" s="101">
        <f t="shared" si="4"/>
        <v>1094940</v>
      </c>
      <c r="Y116" s="116">
        <v>0.02</v>
      </c>
      <c r="Z116" s="117">
        <f t="shared" si="3"/>
        <v>21898.799999999999</v>
      </c>
      <c r="AA116" s="118">
        <v>1.4999999999999999E-2</v>
      </c>
      <c r="AB116" s="117">
        <f t="shared" si="5"/>
        <v>16424.099999999999</v>
      </c>
      <c r="AC116" s="96" t="s">
        <v>1595</v>
      </c>
      <c r="AD116" s="96" t="s">
        <v>1222</v>
      </c>
    </row>
    <row r="117" spans="1:30" ht="18.75" customHeight="1" x14ac:dyDescent="0.2">
      <c r="A117" s="96">
        <v>115</v>
      </c>
      <c r="B117" s="96" t="s">
        <v>26</v>
      </c>
      <c r="C117" s="96">
        <v>9103750975</v>
      </c>
      <c r="D117" s="97">
        <v>42808</v>
      </c>
      <c r="E117" s="98" t="s">
        <v>2722</v>
      </c>
      <c r="F117" s="97">
        <v>42804</v>
      </c>
      <c r="G117" s="68"/>
      <c r="H117" s="99" t="s">
        <v>84</v>
      </c>
      <c r="I117" s="68"/>
      <c r="J117" s="75"/>
      <c r="K117" s="96" t="s">
        <v>58</v>
      </c>
      <c r="L117" s="68"/>
      <c r="M117" s="99" t="s">
        <v>2689</v>
      </c>
      <c r="N117" s="109">
        <v>21.875</v>
      </c>
      <c r="O117" s="96" t="s">
        <v>34</v>
      </c>
      <c r="P117" s="96" t="s">
        <v>54</v>
      </c>
      <c r="Q117" s="96" t="s">
        <v>45</v>
      </c>
      <c r="R117" s="101">
        <v>37296.879999999997</v>
      </c>
      <c r="S117" s="101">
        <v>35309.57</v>
      </c>
      <c r="T117" s="96" t="s">
        <v>2688</v>
      </c>
      <c r="U117" s="96" t="s">
        <v>2624</v>
      </c>
      <c r="V117" s="101">
        <v>35309.57</v>
      </c>
      <c r="W117" s="119">
        <v>66</v>
      </c>
      <c r="X117" s="101">
        <f>W117*V117</f>
        <v>2330431.62</v>
      </c>
      <c r="Y117" s="116">
        <v>0.02</v>
      </c>
      <c r="Z117" s="117">
        <f t="shared" si="3"/>
        <v>46608.632400000002</v>
      </c>
      <c r="AA117" s="118">
        <v>1.4999999999999999E-2</v>
      </c>
      <c r="AB117" s="117">
        <f>X117*AA117</f>
        <v>34956.474300000002</v>
      </c>
      <c r="AC117" s="96" t="s">
        <v>999</v>
      </c>
      <c r="AD117" s="96" t="s">
        <v>1294</v>
      </c>
    </row>
    <row r="118" spans="1:30" ht="18.75" customHeight="1" x14ac:dyDescent="0.2">
      <c r="A118" s="96">
        <v>116</v>
      </c>
      <c r="B118" s="96" t="s">
        <v>26</v>
      </c>
      <c r="C118" s="96">
        <v>9103750976</v>
      </c>
      <c r="D118" s="97">
        <v>42808</v>
      </c>
      <c r="E118" s="98" t="s">
        <v>2723</v>
      </c>
      <c r="F118" s="97">
        <v>42803</v>
      </c>
      <c r="G118" s="68"/>
      <c r="H118" s="99" t="s">
        <v>84</v>
      </c>
      <c r="I118" s="68"/>
      <c r="J118" s="75"/>
      <c r="K118" s="96" t="s">
        <v>58</v>
      </c>
      <c r="L118" s="68"/>
      <c r="M118" s="99" t="s">
        <v>2724</v>
      </c>
      <c r="N118" s="109">
        <v>21.875</v>
      </c>
      <c r="O118" s="96" t="s">
        <v>34</v>
      </c>
      <c r="P118" s="96" t="s">
        <v>54</v>
      </c>
      <c r="Q118" s="96" t="s">
        <v>45</v>
      </c>
      <c r="R118" s="101">
        <v>38390.629999999997</v>
      </c>
      <c r="S118" s="101">
        <v>36402.959999999999</v>
      </c>
      <c r="T118" s="96" t="s">
        <v>2688</v>
      </c>
      <c r="U118" s="96" t="s">
        <v>2624</v>
      </c>
      <c r="V118" s="101">
        <v>36402.959999999999</v>
      </c>
      <c r="W118" s="119">
        <v>66</v>
      </c>
      <c r="X118" s="101">
        <f t="shared" si="4"/>
        <v>2402595.36</v>
      </c>
      <c r="Y118" s="116">
        <v>0.02</v>
      </c>
      <c r="Z118" s="117">
        <f t="shared" si="3"/>
        <v>48051.907200000001</v>
      </c>
      <c r="AA118" s="118">
        <v>1.4999999999999999E-2</v>
      </c>
      <c r="AB118" s="117">
        <f t="shared" si="5"/>
        <v>36038.930399999997</v>
      </c>
      <c r="AC118" s="96" t="s">
        <v>999</v>
      </c>
      <c r="AD118" s="96" t="s">
        <v>1294</v>
      </c>
    </row>
    <row r="119" spans="1:30" ht="18.75" customHeight="1" x14ac:dyDescent="0.2">
      <c r="A119" s="96">
        <v>117</v>
      </c>
      <c r="B119" s="96" t="s">
        <v>26</v>
      </c>
      <c r="C119" s="96">
        <v>9103750977</v>
      </c>
      <c r="D119" s="97">
        <v>42810</v>
      </c>
      <c r="E119" s="98" t="s">
        <v>2725</v>
      </c>
      <c r="F119" s="97">
        <v>42804</v>
      </c>
      <c r="G119" s="68"/>
      <c r="H119" s="99" t="s">
        <v>2684</v>
      </c>
      <c r="I119" s="74"/>
      <c r="J119" s="75"/>
      <c r="K119" s="96" t="s">
        <v>31</v>
      </c>
      <c r="L119" s="68"/>
      <c r="M119" s="99" t="s">
        <v>2403</v>
      </c>
      <c r="N119" s="109">
        <v>18</v>
      </c>
      <c r="O119" s="96" t="s">
        <v>34</v>
      </c>
      <c r="P119" s="96" t="s">
        <v>54</v>
      </c>
      <c r="Q119" s="96" t="s">
        <v>45</v>
      </c>
      <c r="R119" s="101">
        <v>29250</v>
      </c>
      <c r="S119" s="101">
        <v>27440.35</v>
      </c>
      <c r="T119" s="96" t="s">
        <v>2716</v>
      </c>
      <c r="U119" s="96" t="s">
        <v>2624</v>
      </c>
      <c r="V119" s="101">
        <v>27440.35</v>
      </c>
      <c r="W119" s="119">
        <v>66</v>
      </c>
      <c r="X119" s="101">
        <f t="shared" si="4"/>
        <v>1811063.0999999999</v>
      </c>
      <c r="Y119" s="116">
        <v>0.02</v>
      </c>
      <c r="Z119" s="117">
        <f>X119*Y119</f>
        <v>36221.261999999995</v>
      </c>
      <c r="AA119" s="118">
        <v>1.4999999999999999E-2</v>
      </c>
      <c r="AB119" s="117">
        <f>X119*AA119</f>
        <v>27165.946499999998</v>
      </c>
      <c r="AC119" s="96" t="s">
        <v>1152</v>
      </c>
      <c r="AD119" s="96" t="s">
        <v>1222</v>
      </c>
    </row>
    <row r="120" spans="1:30" ht="18.75" customHeight="1" x14ac:dyDescent="0.2">
      <c r="A120" s="96">
        <v>118</v>
      </c>
      <c r="B120" s="96" t="s">
        <v>26</v>
      </c>
      <c r="C120" s="96">
        <v>9103750978</v>
      </c>
      <c r="D120" s="97">
        <v>42809</v>
      </c>
      <c r="E120" s="98" t="s">
        <v>2726</v>
      </c>
      <c r="F120" s="97">
        <v>42804</v>
      </c>
      <c r="G120" s="68"/>
      <c r="H120" s="99" t="s">
        <v>1849</v>
      </c>
      <c r="I120" s="68"/>
      <c r="J120" s="75"/>
      <c r="K120" s="96" t="s">
        <v>58</v>
      </c>
      <c r="L120" s="68"/>
      <c r="M120" s="99" t="s">
        <v>2413</v>
      </c>
      <c r="N120" s="109">
        <v>24</v>
      </c>
      <c r="O120" s="96" t="s">
        <v>34</v>
      </c>
      <c r="P120" s="96" t="s">
        <v>35</v>
      </c>
      <c r="Q120" s="96" t="s">
        <v>45</v>
      </c>
      <c r="R120" s="101">
        <v>35280</v>
      </c>
      <c r="S120" s="101">
        <v>33705</v>
      </c>
      <c r="T120" s="96" t="s">
        <v>2720</v>
      </c>
      <c r="U120" s="96" t="s">
        <v>2624</v>
      </c>
      <c r="V120" s="101">
        <v>33705</v>
      </c>
      <c r="W120" s="119">
        <v>66</v>
      </c>
      <c r="X120" s="101">
        <f t="shared" si="4"/>
        <v>2224530</v>
      </c>
      <c r="Y120" s="116">
        <v>0.02</v>
      </c>
      <c r="Z120" s="117">
        <f t="shared" si="3"/>
        <v>44490.6</v>
      </c>
      <c r="AA120" s="118">
        <v>1.4999999999999999E-2</v>
      </c>
      <c r="AB120" s="117">
        <f t="shared" si="5"/>
        <v>33367.949999999997</v>
      </c>
      <c r="AC120" s="96" t="s">
        <v>1595</v>
      </c>
      <c r="AD120" s="96" t="s">
        <v>1222</v>
      </c>
    </row>
    <row r="121" spans="1:30" ht="18.75" customHeight="1" x14ac:dyDescent="0.2">
      <c r="A121" s="96">
        <v>119</v>
      </c>
      <c r="B121" s="96" t="s">
        <v>26</v>
      </c>
      <c r="C121" s="96">
        <v>9103750979</v>
      </c>
      <c r="D121" s="97">
        <v>42808</v>
      </c>
      <c r="E121" s="98" t="s">
        <v>2727</v>
      </c>
      <c r="F121" s="97">
        <v>42804</v>
      </c>
      <c r="G121" s="68"/>
      <c r="H121" s="99" t="s">
        <v>43</v>
      </c>
      <c r="I121" s="68"/>
      <c r="J121" s="75"/>
      <c r="K121" s="96" t="s">
        <v>31</v>
      </c>
      <c r="L121" s="68"/>
      <c r="M121" s="99" t="s">
        <v>2416</v>
      </c>
      <c r="N121" s="109">
        <v>8</v>
      </c>
      <c r="O121" s="96" t="s">
        <v>34</v>
      </c>
      <c r="P121" s="96" t="s">
        <v>35</v>
      </c>
      <c r="Q121" s="96" t="s">
        <v>45</v>
      </c>
      <c r="R121" s="101">
        <v>12640</v>
      </c>
      <c r="S121" s="101">
        <v>11470.19</v>
      </c>
      <c r="T121" s="96" t="s">
        <v>2688</v>
      </c>
      <c r="U121" s="96" t="s">
        <v>2624</v>
      </c>
      <c r="V121" s="101">
        <v>11470.19</v>
      </c>
      <c r="W121" s="119">
        <v>66</v>
      </c>
      <c r="X121" s="101">
        <f t="shared" si="4"/>
        <v>757032.54</v>
      </c>
      <c r="Y121" s="116">
        <v>0.02</v>
      </c>
      <c r="Z121" s="117">
        <f t="shared" si="3"/>
        <v>15140.650800000001</v>
      </c>
      <c r="AA121" s="118">
        <v>1.4999999999999999E-2</v>
      </c>
      <c r="AB121" s="117">
        <f t="shared" si="5"/>
        <v>11355.4881</v>
      </c>
      <c r="AC121" s="96" t="s">
        <v>1002</v>
      </c>
      <c r="AD121" s="96" t="s">
        <v>1294</v>
      </c>
    </row>
    <row r="122" spans="1:30" ht="18.75" customHeight="1" x14ac:dyDescent="0.2">
      <c r="A122" s="96">
        <v>120</v>
      </c>
      <c r="B122" s="96" t="s">
        <v>26</v>
      </c>
      <c r="C122" s="96">
        <v>9103750979</v>
      </c>
      <c r="D122" s="97">
        <v>42808</v>
      </c>
      <c r="E122" s="98" t="s">
        <v>2727</v>
      </c>
      <c r="F122" s="97">
        <v>42804</v>
      </c>
      <c r="G122" s="68"/>
      <c r="H122" s="99" t="s">
        <v>43</v>
      </c>
      <c r="I122" s="68"/>
      <c r="J122" s="75"/>
      <c r="K122" s="96" t="s">
        <v>58</v>
      </c>
      <c r="L122" s="68"/>
      <c r="M122" s="99" t="s">
        <v>2413</v>
      </c>
      <c r="N122" s="109">
        <v>2.6</v>
      </c>
      <c r="O122" s="96" t="s">
        <v>34</v>
      </c>
      <c r="P122" s="96" t="s">
        <v>35</v>
      </c>
      <c r="Q122" s="96" t="s">
        <v>45</v>
      </c>
      <c r="R122" s="101">
        <v>4342</v>
      </c>
      <c r="S122" s="101">
        <v>3961.81</v>
      </c>
      <c r="T122" s="96" t="s">
        <v>2688</v>
      </c>
      <c r="U122" s="96" t="s">
        <v>2624</v>
      </c>
      <c r="V122" s="101">
        <v>3961.81</v>
      </c>
      <c r="W122" s="119">
        <v>66</v>
      </c>
      <c r="X122" s="101">
        <f t="shared" si="4"/>
        <v>261479.46</v>
      </c>
      <c r="Y122" s="116">
        <v>0.02</v>
      </c>
      <c r="Z122" s="117">
        <f t="shared" si="3"/>
        <v>5229.5892000000003</v>
      </c>
      <c r="AA122" s="118">
        <v>1.4999999999999999E-2</v>
      </c>
      <c r="AB122" s="117">
        <f t="shared" si="5"/>
        <v>3922.1918999999998</v>
      </c>
      <c r="AC122" s="96" t="s">
        <v>1002</v>
      </c>
      <c r="AD122" s="96" t="s">
        <v>1294</v>
      </c>
    </row>
    <row r="123" spans="1:30" ht="18.75" customHeight="1" x14ac:dyDescent="0.2">
      <c r="A123" s="96">
        <v>121</v>
      </c>
      <c r="B123" s="96" t="s">
        <v>26</v>
      </c>
      <c r="C123" s="96">
        <v>9103750980</v>
      </c>
      <c r="D123" s="97">
        <v>42810</v>
      </c>
      <c r="E123" s="98" t="s">
        <v>2728</v>
      </c>
      <c r="F123" s="97">
        <v>42804</v>
      </c>
      <c r="G123" s="68"/>
      <c r="H123" s="99" t="s">
        <v>76</v>
      </c>
      <c r="I123" s="68"/>
      <c r="J123" s="75"/>
      <c r="K123" s="96" t="s">
        <v>133</v>
      </c>
      <c r="L123" s="68"/>
      <c r="M123" s="99" t="s">
        <v>2729</v>
      </c>
      <c r="N123" s="109">
        <v>15</v>
      </c>
      <c r="O123" s="96" t="s">
        <v>34</v>
      </c>
      <c r="P123" s="96" t="s">
        <v>54</v>
      </c>
      <c r="Q123" s="96" t="s">
        <v>45</v>
      </c>
      <c r="R123" s="101">
        <v>17671.5</v>
      </c>
      <c r="S123" s="101">
        <v>17565.669999999998</v>
      </c>
      <c r="T123" s="96" t="s">
        <v>2716</v>
      </c>
      <c r="U123" s="96" t="s">
        <v>2624</v>
      </c>
      <c r="V123" s="101">
        <v>17564.169999999998</v>
      </c>
      <c r="W123" s="119">
        <v>66</v>
      </c>
      <c r="X123" s="101">
        <f t="shared" si="4"/>
        <v>1159235.22</v>
      </c>
      <c r="Y123" s="116">
        <v>0.02</v>
      </c>
      <c r="Z123" s="117">
        <f t="shared" si="3"/>
        <v>23184.704399999999</v>
      </c>
      <c r="AA123" s="118">
        <v>1.4999999999999999E-2</v>
      </c>
      <c r="AB123" s="117">
        <f>X123*AA123</f>
        <v>17388.528299999998</v>
      </c>
      <c r="AC123" s="96" t="s">
        <v>1005</v>
      </c>
      <c r="AD123" s="96" t="s">
        <v>1222</v>
      </c>
    </row>
    <row r="124" spans="1:30" ht="18.75" customHeight="1" x14ac:dyDescent="0.2">
      <c r="A124" s="96">
        <v>122</v>
      </c>
      <c r="B124" s="96" t="s">
        <v>26</v>
      </c>
      <c r="C124" s="96">
        <v>9103750980</v>
      </c>
      <c r="D124" s="97">
        <v>42810</v>
      </c>
      <c r="E124" s="98" t="s">
        <v>2728</v>
      </c>
      <c r="F124" s="97">
        <v>42804</v>
      </c>
      <c r="G124" s="68"/>
      <c r="H124" s="99" t="s">
        <v>76</v>
      </c>
      <c r="I124" s="68"/>
      <c r="J124" s="75"/>
      <c r="K124" s="96" t="s">
        <v>133</v>
      </c>
      <c r="L124" s="68"/>
      <c r="M124" s="99" t="s">
        <v>2729</v>
      </c>
      <c r="N124" s="109">
        <v>15</v>
      </c>
      <c r="O124" s="96" t="s">
        <v>34</v>
      </c>
      <c r="P124" s="96" t="s">
        <v>54</v>
      </c>
      <c r="Q124" s="96" t="s">
        <v>45</v>
      </c>
      <c r="R124" s="101">
        <v>17671.5</v>
      </c>
      <c r="S124" s="101">
        <v>17565.669999999998</v>
      </c>
      <c r="T124" s="96" t="s">
        <v>2716</v>
      </c>
      <c r="U124" s="96" t="s">
        <v>2624</v>
      </c>
      <c r="V124" s="101">
        <v>17564.169999999998</v>
      </c>
      <c r="W124" s="119">
        <v>66</v>
      </c>
      <c r="X124" s="101">
        <f t="shared" si="4"/>
        <v>1159235.22</v>
      </c>
      <c r="Y124" s="116">
        <v>0.02</v>
      </c>
      <c r="Z124" s="117">
        <f t="shared" si="3"/>
        <v>23184.704399999999</v>
      </c>
      <c r="AA124" s="118">
        <v>1.4999999999999999E-2</v>
      </c>
      <c r="AB124" s="117">
        <f t="shared" si="5"/>
        <v>17388.528299999998</v>
      </c>
      <c r="AC124" s="96" t="s">
        <v>1005</v>
      </c>
      <c r="AD124" s="96" t="s">
        <v>1222</v>
      </c>
    </row>
    <row r="125" spans="1:30" ht="18.75" customHeight="1" x14ac:dyDescent="0.2">
      <c r="A125" s="96">
        <v>123</v>
      </c>
      <c r="B125" s="96" t="s">
        <v>26</v>
      </c>
      <c r="C125" s="96">
        <v>9103750980</v>
      </c>
      <c r="D125" s="97">
        <v>42810</v>
      </c>
      <c r="E125" s="98" t="s">
        <v>2728</v>
      </c>
      <c r="F125" s="97">
        <v>42804</v>
      </c>
      <c r="G125" s="68"/>
      <c r="H125" s="99" t="s">
        <v>76</v>
      </c>
      <c r="I125" s="68"/>
      <c r="J125" s="75"/>
      <c r="K125" s="96" t="s">
        <v>133</v>
      </c>
      <c r="L125" s="68"/>
      <c r="M125" s="99" t="s">
        <v>2729</v>
      </c>
      <c r="N125" s="109">
        <v>15</v>
      </c>
      <c r="O125" s="96" t="s">
        <v>34</v>
      </c>
      <c r="P125" s="96" t="s">
        <v>54</v>
      </c>
      <c r="Q125" s="96" t="s">
        <v>45</v>
      </c>
      <c r="R125" s="101">
        <v>17671.5</v>
      </c>
      <c r="S125" s="101">
        <v>17565.669999999998</v>
      </c>
      <c r="T125" s="96" t="s">
        <v>2716</v>
      </c>
      <c r="U125" s="96" t="s">
        <v>2624</v>
      </c>
      <c r="V125" s="101">
        <v>17564.169999999998</v>
      </c>
      <c r="W125" s="119">
        <v>66</v>
      </c>
      <c r="X125" s="101">
        <f t="shared" si="4"/>
        <v>1159235.22</v>
      </c>
      <c r="Y125" s="116">
        <v>0.02</v>
      </c>
      <c r="Z125" s="117">
        <f t="shared" si="3"/>
        <v>23184.704399999999</v>
      </c>
      <c r="AA125" s="118">
        <v>1.4999999999999999E-2</v>
      </c>
      <c r="AB125" s="117">
        <f t="shared" si="5"/>
        <v>17388.528299999998</v>
      </c>
      <c r="AC125" s="96" t="s">
        <v>1005</v>
      </c>
      <c r="AD125" s="96" t="s">
        <v>1222</v>
      </c>
    </row>
    <row r="126" spans="1:30" ht="18.75" customHeight="1" x14ac:dyDescent="0.2">
      <c r="A126" s="96">
        <v>124</v>
      </c>
      <c r="B126" s="96" t="s">
        <v>26</v>
      </c>
      <c r="C126" s="96">
        <v>9103750981</v>
      </c>
      <c r="D126" s="97">
        <v>42817</v>
      </c>
      <c r="E126" s="98" t="s">
        <v>2730</v>
      </c>
      <c r="F126" s="97">
        <v>42805</v>
      </c>
      <c r="G126" s="68"/>
      <c r="H126" s="99" t="s">
        <v>76</v>
      </c>
      <c r="I126" s="68"/>
      <c r="J126" s="75"/>
      <c r="K126" s="96" t="s">
        <v>133</v>
      </c>
      <c r="L126" s="68"/>
      <c r="M126" s="99" t="s">
        <v>2729</v>
      </c>
      <c r="N126" s="109">
        <v>15</v>
      </c>
      <c r="O126" s="96" t="s">
        <v>34</v>
      </c>
      <c r="P126" s="96" t="s">
        <v>54</v>
      </c>
      <c r="Q126" s="96" t="s">
        <v>45</v>
      </c>
      <c r="R126" s="101">
        <v>17671.5</v>
      </c>
      <c r="S126" s="101">
        <v>17565.669999999998</v>
      </c>
      <c r="T126" s="96" t="s">
        <v>2731</v>
      </c>
      <c r="U126" s="96" t="s">
        <v>2692</v>
      </c>
      <c r="V126" s="101">
        <v>17564.169999999998</v>
      </c>
      <c r="W126" s="119">
        <v>66</v>
      </c>
      <c r="X126" s="101">
        <f t="shared" si="4"/>
        <v>1159235.22</v>
      </c>
      <c r="Y126" s="116">
        <v>0.02</v>
      </c>
      <c r="Z126" s="117">
        <f t="shared" si="3"/>
        <v>23184.704399999999</v>
      </c>
      <c r="AA126" s="118">
        <v>1.4999999999999999E-2</v>
      </c>
      <c r="AB126" s="117">
        <f t="shared" si="5"/>
        <v>17388.528299999998</v>
      </c>
      <c r="AC126" s="96" t="s">
        <v>1005</v>
      </c>
      <c r="AD126" s="96" t="s">
        <v>1222</v>
      </c>
    </row>
    <row r="127" spans="1:30" ht="18.75" customHeight="1" x14ac:dyDescent="0.2">
      <c r="A127" s="96">
        <v>125</v>
      </c>
      <c r="B127" s="96" t="s">
        <v>26</v>
      </c>
      <c r="C127" s="96">
        <v>9103750982</v>
      </c>
      <c r="D127" s="97">
        <v>42809</v>
      </c>
      <c r="E127" s="98" t="s">
        <v>2732</v>
      </c>
      <c r="F127" s="97">
        <v>42805</v>
      </c>
      <c r="G127" s="68"/>
      <c r="H127" s="99" t="s">
        <v>1849</v>
      </c>
      <c r="I127" s="68"/>
      <c r="J127" s="75"/>
      <c r="K127" s="96" t="s">
        <v>58</v>
      </c>
      <c r="L127" s="68"/>
      <c r="M127" s="99" t="s">
        <v>2413</v>
      </c>
      <c r="N127" s="109">
        <v>24</v>
      </c>
      <c r="O127" s="96" t="s">
        <v>34</v>
      </c>
      <c r="P127" s="96" t="s">
        <v>35</v>
      </c>
      <c r="Q127" s="96" t="s">
        <v>45</v>
      </c>
      <c r="R127" s="101">
        <v>35280</v>
      </c>
      <c r="S127" s="101">
        <v>33705</v>
      </c>
      <c r="T127" s="96" t="s">
        <v>2720</v>
      </c>
      <c r="U127" s="96" t="s">
        <v>2624</v>
      </c>
      <c r="V127" s="101">
        <v>33705</v>
      </c>
      <c r="W127" s="119">
        <v>66</v>
      </c>
      <c r="X127" s="101">
        <f t="shared" si="4"/>
        <v>2224530</v>
      </c>
      <c r="Y127" s="116">
        <v>0.02</v>
      </c>
      <c r="Z127" s="117">
        <f t="shared" si="3"/>
        <v>44490.6</v>
      </c>
      <c r="AA127" s="118">
        <v>1.4999999999999999E-2</v>
      </c>
      <c r="AB127" s="117">
        <f t="shared" si="5"/>
        <v>33367.949999999997</v>
      </c>
      <c r="AC127" s="96" t="s">
        <v>1595</v>
      </c>
      <c r="AD127" s="96" t="s">
        <v>1222</v>
      </c>
    </row>
    <row r="128" spans="1:30" ht="18.75" customHeight="1" x14ac:dyDescent="0.2">
      <c r="A128" s="96">
        <v>126</v>
      </c>
      <c r="B128" s="96" t="s">
        <v>26</v>
      </c>
      <c r="C128" s="96">
        <v>9103750983</v>
      </c>
      <c r="D128" s="97">
        <v>42811</v>
      </c>
      <c r="E128" s="98" t="s">
        <v>2733</v>
      </c>
      <c r="F128" s="97">
        <v>42805</v>
      </c>
      <c r="G128" s="68"/>
      <c r="H128" s="99" t="s">
        <v>1377</v>
      </c>
      <c r="I128" s="68"/>
      <c r="J128" s="75"/>
      <c r="K128" s="96" t="s">
        <v>58</v>
      </c>
      <c r="L128" s="68"/>
      <c r="M128" s="99" t="s">
        <v>2413</v>
      </c>
      <c r="N128" s="109">
        <v>26</v>
      </c>
      <c r="O128" s="96" t="s">
        <v>34</v>
      </c>
      <c r="P128" s="96" t="s">
        <v>70</v>
      </c>
      <c r="Q128" s="96" t="s">
        <v>45</v>
      </c>
      <c r="R128" s="101">
        <v>41080</v>
      </c>
      <c r="S128" s="101">
        <v>41080</v>
      </c>
      <c r="T128" s="96" t="s">
        <v>2716</v>
      </c>
      <c r="U128" s="96" t="s">
        <v>2692</v>
      </c>
      <c r="V128" s="101">
        <v>41080</v>
      </c>
      <c r="W128" s="119">
        <v>66</v>
      </c>
      <c r="X128" s="101">
        <f t="shared" si="4"/>
        <v>2711280</v>
      </c>
      <c r="Y128" s="116">
        <v>0.02</v>
      </c>
      <c r="Z128" s="117">
        <f t="shared" si="3"/>
        <v>54225.599999999999</v>
      </c>
      <c r="AA128" s="118">
        <v>1.4999999999999999E-2</v>
      </c>
      <c r="AB128" s="117">
        <f>X128*AA128</f>
        <v>40669.199999999997</v>
      </c>
      <c r="AC128" s="96" t="s">
        <v>1056</v>
      </c>
      <c r="AD128" s="96" t="s">
        <v>1222</v>
      </c>
    </row>
    <row r="129" spans="1:30" ht="18.75" customHeight="1" x14ac:dyDescent="0.2">
      <c r="A129" s="96">
        <v>127</v>
      </c>
      <c r="B129" s="96" t="s">
        <v>26</v>
      </c>
      <c r="C129" s="96">
        <v>9103750984</v>
      </c>
      <c r="D129" s="97">
        <v>42812</v>
      </c>
      <c r="E129" s="98" t="s">
        <v>2734</v>
      </c>
      <c r="F129" s="97">
        <v>42808</v>
      </c>
      <c r="G129" s="68"/>
      <c r="H129" s="99" t="s">
        <v>84</v>
      </c>
      <c r="I129" s="68"/>
      <c r="J129" s="75"/>
      <c r="K129" s="96" t="s">
        <v>58</v>
      </c>
      <c r="L129" s="68"/>
      <c r="M129" s="99" t="s">
        <v>2465</v>
      </c>
      <c r="N129" s="109">
        <v>19.844999999999999</v>
      </c>
      <c r="O129" s="96" t="s">
        <v>34</v>
      </c>
      <c r="P129" s="96" t="s">
        <v>54</v>
      </c>
      <c r="Q129" s="96" t="s">
        <v>45</v>
      </c>
      <c r="R129" s="101">
        <v>33438.83</v>
      </c>
      <c r="S129" s="101">
        <v>31477.8</v>
      </c>
      <c r="T129" s="96" t="s">
        <v>2716</v>
      </c>
      <c r="U129" s="96" t="s">
        <v>2692</v>
      </c>
      <c r="V129" s="101">
        <v>31477.8</v>
      </c>
      <c r="W129" s="119">
        <v>66</v>
      </c>
      <c r="X129" s="101">
        <f t="shared" si="4"/>
        <v>2077534.8</v>
      </c>
      <c r="Y129" s="116">
        <v>0.02</v>
      </c>
      <c r="Z129" s="117">
        <f t="shared" si="3"/>
        <v>41550.696000000004</v>
      </c>
      <c r="AA129" s="118">
        <v>1.4999999999999999E-2</v>
      </c>
      <c r="AB129" s="117">
        <f t="shared" si="5"/>
        <v>31163.022000000001</v>
      </c>
      <c r="AC129" s="96" t="s">
        <v>86</v>
      </c>
      <c r="AD129" s="96" t="s">
        <v>1294</v>
      </c>
    </row>
    <row r="130" spans="1:30" ht="18.75" customHeight="1" x14ac:dyDescent="0.2">
      <c r="A130" s="96">
        <v>128</v>
      </c>
      <c r="B130" s="96" t="s">
        <v>26</v>
      </c>
      <c r="C130" s="96">
        <v>9103750985</v>
      </c>
      <c r="D130" s="97">
        <v>42813</v>
      </c>
      <c r="E130" s="98" t="s">
        <v>2735</v>
      </c>
      <c r="F130" s="97">
        <v>42808</v>
      </c>
      <c r="G130" s="68"/>
      <c r="H130" s="99" t="s">
        <v>751</v>
      </c>
      <c r="I130" s="68"/>
      <c r="J130" s="75"/>
      <c r="K130" s="96" t="s">
        <v>31</v>
      </c>
      <c r="L130" s="68"/>
      <c r="M130" s="99" t="s">
        <v>2736</v>
      </c>
      <c r="N130" s="109">
        <v>16</v>
      </c>
      <c r="O130" s="96" t="s">
        <v>34</v>
      </c>
      <c r="P130" s="96" t="s">
        <v>35</v>
      </c>
      <c r="Q130" s="96" t="s">
        <v>45</v>
      </c>
      <c r="R130" s="101">
        <v>24240</v>
      </c>
      <c r="S130" s="101">
        <v>22773.33</v>
      </c>
      <c r="T130" s="96" t="s">
        <v>2716</v>
      </c>
      <c r="U130" s="96" t="s">
        <v>2692</v>
      </c>
      <c r="V130" s="101">
        <v>22773.33</v>
      </c>
      <c r="W130" s="119">
        <v>66</v>
      </c>
      <c r="X130" s="101">
        <f t="shared" si="4"/>
        <v>1503039.78</v>
      </c>
      <c r="Y130" s="116">
        <v>0.02</v>
      </c>
      <c r="Z130" s="117">
        <f t="shared" si="3"/>
        <v>30060.795600000001</v>
      </c>
      <c r="AA130" s="118">
        <v>1.4999999999999999E-2</v>
      </c>
      <c r="AB130" s="117">
        <f t="shared" si="5"/>
        <v>22545.596699999998</v>
      </c>
      <c r="AC130" s="96" t="s">
        <v>1093</v>
      </c>
      <c r="AD130" s="96" t="s">
        <v>1222</v>
      </c>
    </row>
    <row r="131" spans="1:30" ht="18.75" customHeight="1" x14ac:dyDescent="0.2">
      <c r="A131" s="96">
        <v>129</v>
      </c>
      <c r="B131" s="96" t="s">
        <v>26</v>
      </c>
      <c r="C131" s="96">
        <v>9103750985</v>
      </c>
      <c r="D131" s="97">
        <v>42813</v>
      </c>
      <c r="E131" s="98" t="s">
        <v>2735</v>
      </c>
      <c r="F131" s="97">
        <v>42808</v>
      </c>
      <c r="G131" s="68"/>
      <c r="H131" s="99" t="s">
        <v>751</v>
      </c>
      <c r="I131" s="68"/>
      <c r="J131" s="68"/>
      <c r="K131" s="96" t="s">
        <v>58</v>
      </c>
      <c r="L131" s="68"/>
      <c r="M131" s="99" t="s">
        <v>2737</v>
      </c>
      <c r="N131" s="109">
        <v>8</v>
      </c>
      <c r="O131" s="96" t="s">
        <v>34</v>
      </c>
      <c r="P131" s="96" t="s">
        <v>35</v>
      </c>
      <c r="Q131" s="96" t="s">
        <v>45</v>
      </c>
      <c r="R131" s="101">
        <v>12320</v>
      </c>
      <c r="S131" s="101">
        <v>11586.67</v>
      </c>
      <c r="T131" s="96" t="s">
        <v>2716</v>
      </c>
      <c r="U131" s="96" t="s">
        <v>2692</v>
      </c>
      <c r="V131" s="101">
        <v>11586.67</v>
      </c>
      <c r="W131" s="119">
        <v>66</v>
      </c>
      <c r="X131" s="101">
        <f t="shared" si="4"/>
        <v>764720.22</v>
      </c>
      <c r="Y131" s="116">
        <v>0.02</v>
      </c>
      <c r="Z131" s="117">
        <f t="shared" ref="Z131:Z194" si="6">X131*Y131</f>
        <v>15294.404399999999</v>
      </c>
      <c r="AA131" s="118">
        <v>1.4999999999999999E-2</v>
      </c>
      <c r="AB131" s="117">
        <f t="shared" si="5"/>
        <v>11470.8033</v>
      </c>
      <c r="AC131" s="96" t="s">
        <v>1093</v>
      </c>
      <c r="AD131" s="96" t="s">
        <v>1222</v>
      </c>
    </row>
    <row r="132" spans="1:30" ht="18.75" customHeight="1" x14ac:dyDescent="0.2">
      <c r="A132" s="96">
        <v>130</v>
      </c>
      <c r="B132" s="96" t="s">
        <v>26</v>
      </c>
      <c r="C132" s="96">
        <v>9103750986</v>
      </c>
      <c r="D132" s="97">
        <v>42815</v>
      </c>
      <c r="E132" s="98" t="s">
        <v>2738</v>
      </c>
      <c r="F132" s="97">
        <v>42809</v>
      </c>
      <c r="G132" s="68"/>
      <c r="H132" s="99" t="s">
        <v>2525</v>
      </c>
      <c r="I132" s="75"/>
      <c r="J132" s="75"/>
      <c r="K132" s="96" t="s">
        <v>31</v>
      </c>
      <c r="L132" s="68"/>
      <c r="M132" s="99" t="s">
        <v>2493</v>
      </c>
      <c r="N132" s="109">
        <v>18.670000000000002</v>
      </c>
      <c r="O132" s="96" t="s">
        <v>34</v>
      </c>
      <c r="P132" s="96" t="s">
        <v>70</v>
      </c>
      <c r="Q132" s="96" t="s">
        <v>238</v>
      </c>
      <c r="R132" s="101">
        <v>37713.4</v>
      </c>
      <c r="S132" s="101">
        <v>37713.4</v>
      </c>
      <c r="T132" s="96" t="s">
        <v>2739</v>
      </c>
      <c r="U132" s="96" t="s">
        <v>2740</v>
      </c>
      <c r="V132" s="101">
        <v>37713.4</v>
      </c>
      <c r="W132" s="119">
        <v>69.099999999999994</v>
      </c>
      <c r="X132" s="101">
        <f t="shared" ref="X132:X195" si="7">W132*V132</f>
        <v>2605995.94</v>
      </c>
      <c r="Y132" s="116">
        <v>0.02</v>
      </c>
      <c r="Z132" s="117">
        <f t="shared" si="6"/>
        <v>52119.918799999999</v>
      </c>
      <c r="AA132" s="118">
        <v>1.4999999999999999E-2</v>
      </c>
      <c r="AB132" s="117">
        <f t="shared" ref="AB132:AB195" si="8">X132*AA132</f>
        <v>39089.939099999996</v>
      </c>
      <c r="AC132" s="96" t="s">
        <v>155</v>
      </c>
      <c r="AD132" s="96" t="s">
        <v>1222</v>
      </c>
    </row>
    <row r="133" spans="1:30" ht="18.75" customHeight="1" x14ac:dyDescent="0.2">
      <c r="A133" s="96">
        <v>131</v>
      </c>
      <c r="B133" s="96" t="s">
        <v>26</v>
      </c>
      <c r="C133" s="96">
        <v>9103750986</v>
      </c>
      <c r="D133" s="97">
        <v>42815</v>
      </c>
      <c r="E133" s="98" t="s">
        <v>2738</v>
      </c>
      <c r="F133" s="97">
        <v>42809</v>
      </c>
      <c r="G133" s="68"/>
      <c r="H133" s="99" t="s">
        <v>2525</v>
      </c>
      <c r="I133" s="75"/>
      <c r="J133" s="75"/>
      <c r="K133" s="96" t="s">
        <v>31</v>
      </c>
      <c r="L133" s="68"/>
      <c r="M133" s="99" t="s">
        <v>2493</v>
      </c>
      <c r="N133" s="109">
        <v>18.91</v>
      </c>
      <c r="O133" s="96" t="s">
        <v>34</v>
      </c>
      <c r="P133" s="96" t="s">
        <v>70</v>
      </c>
      <c r="Q133" s="96" t="s">
        <v>238</v>
      </c>
      <c r="R133" s="101">
        <v>38198.199999999997</v>
      </c>
      <c r="S133" s="101">
        <v>38198.199999999997</v>
      </c>
      <c r="T133" s="96" t="s">
        <v>2739</v>
      </c>
      <c r="U133" s="96" t="s">
        <v>2740</v>
      </c>
      <c r="V133" s="101">
        <v>38198.199999999997</v>
      </c>
      <c r="W133" s="119">
        <v>69.099999999999994</v>
      </c>
      <c r="X133" s="101">
        <f t="shared" si="7"/>
        <v>2639495.6199999996</v>
      </c>
      <c r="Y133" s="116">
        <v>0.02</v>
      </c>
      <c r="Z133" s="117">
        <f t="shared" si="6"/>
        <v>52789.912399999994</v>
      </c>
      <c r="AA133" s="118">
        <v>1.4999999999999999E-2</v>
      </c>
      <c r="AB133" s="117">
        <f t="shared" si="8"/>
        <v>39592.434299999994</v>
      </c>
      <c r="AC133" s="96" t="s">
        <v>155</v>
      </c>
      <c r="AD133" s="96" t="s">
        <v>1222</v>
      </c>
    </row>
    <row r="134" spans="1:30" ht="18.75" customHeight="1" x14ac:dyDescent="0.2">
      <c r="A134" s="96">
        <v>132</v>
      </c>
      <c r="B134" s="96" t="s">
        <v>26</v>
      </c>
      <c r="C134" s="96">
        <v>9103750986</v>
      </c>
      <c r="D134" s="97">
        <v>42815</v>
      </c>
      <c r="E134" s="98" t="s">
        <v>2738</v>
      </c>
      <c r="F134" s="97">
        <v>42809</v>
      </c>
      <c r="G134" s="68"/>
      <c r="H134" s="99" t="s">
        <v>2525</v>
      </c>
      <c r="I134" s="75"/>
      <c r="J134" s="75"/>
      <c r="K134" s="96" t="s">
        <v>31</v>
      </c>
      <c r="L134" s="68"/>
      <c r="M134" s="99" t="s">
        <v>2493</v>
      </c>
      <c r="N134" s="109">
        <v>18.93</v>
      </c>
      <c r="O134" s="96" t="s">
        <v>34</v>
      </c>
      <c r="P134" s="96" t="s">
        <v>70</v>
      </c>
      <c r="Q134" s="96" t="s">
        <v>238</v>
      </c>
      <c r="R134" s="101">
        <v>38238.6</v>
      </c>
      <c r="S134" s="101">
        <v>38238.6</v>
      </c>
      <c r="T134" s="96" t="s">
        <v>2739</v>
      </c>
      <c r="U134" s="96" t="s">
        <v>2740</v>
      </c>
      <c r="V134" s="101">
        <v>38238.6</v>
      </c>
      <c r="W134" s="119">
        <v>69.099999999999994</v>
      </c>
      <c r="X134" s="101">
        <f t="shared" si="7"/>
        <v>2642287.2599999998</v>
      </c>
      <c r="Y134" s="116">
        <v>0.02</v>
      </c>
      <c r="Z134" s="117">
        <f t="shared" si="6"/>
        <v>52845.745199999998</v>
      </c>
      <c r="AA134" s="118">
        <v>1.4999999999999999E-2</v>
      </c>
      <c r="AB134" s="117">
        <f t="shared" si="8"/>
        <v>39634.308899999996</v>
      </c>
      <c r="AC134" s="96" t="s">
        <v>155</v>
      </c>
      <c r="AD134" s="96" t="s">
        <v>1222</v>
      </c>
    </row>
    <row r="135" spans="1:30" ht="18.75" customHeight="1" x14ac:dyDescent="0.2">
      <c r="A135" s="96">
        <v>133</v>
      </c>
      <c r="B135" s="96" t="s">
        <v>26</v>
      </c>
      <c r="C135" s="96">
        <v>9103750986</v>
      </c>
      <c r="D135" s="97">
        <v>42815</v>
      </c>
      <c r="E135" s="98" t="s">
        <v>2738</v>
      </c>
      <c r="F135" s="97">
        <v>42809</v>
      </c>
      <c r="G135" s="68"/>
      <c r="H135" s="99" t="s">
        <v>2525</v>
      </c>
      <c r="I135" s="75"/>
      <c r="J135" s="75"/>
      <c r="K135" s="96" t="s">
        <v>31</v>
      </c>
      <c r="L135" s="68"/>
      <c r="M135" s="99" t="s">
        <v>2493</v>
      </c>
      <c r="N135" s="109">
        <v>19.02</v>
      </c>
      <c r="O135" s="96" t="s">
        <v>34</v>
      </c>
      <c r="P135" s="96" t="s">
        <v>70</v>
      </c>
      <c r="Q135" s="96" t="s">
        <v>238</v>
      </c>
      <c r="R135" s="101">
        <v>38420.400000000001</v>
      </c>
      <c r="S135" s="101">
        <v>38420.400000000001</v>
      </c>
      <c r="T135" s="96" t="s">
        <v>2739</v>
      </c>
      <c r="U135" s="96" t="s">
        <v>2740</v>
      </c>
      <c r="V135" s="101">
        <v>38420.400000000001</v>
      </c>
      <c r="W135" s="119">
        <v>69.099999999999994</v>
      </c>
      <c r="X135" s="101">
        <f t="shared" si="7"/>
        <v>2654849.6399999997</v>
      </c>
      <c r="Y135" s="116">
        <v>0.02</v>
      </c>
      <c r="Z135" s="117">
        <f t="shared" si="6"/>
        <v>53096.992799999993</v>
      </c>
      <c r="AA135" s="118">
        <v>1.4999999999999999E-2</v>
      </c>
      <c r="AB135" s="117">
        <f t="shared" si="8"/>
        <v>39822.744599999991</v>
      </c>
      <c r="AC135" s="96" t="s">
        <v>155</v>
      </c>
      <c r="AD135" s="96" t="s">
        <v>1222</v>
      </c>
    </row>
    <row r="136" spans="1:30" ht="18.75" customHeight="1" x14ac:dyDescent="0.2">
      <c r="A136" s="96">
        <v>134</v>
      </c>
      <c r="B136" s="96" t="s">
        <v>26</v>
      </c>
      <c r="C136" s="96">
        <v>9103750986</v>
      </c>
      <c r="D136" s="97">
        <v>42815</v>
      </c>
      <c r="E136" s="98" t="s">
        <v>2738</v>
      </c>
      <c r="F136" s="97">
        <v>42809</v>
      </c>
      <c r="G136" s="68"/>
      <c r="H136" s="99" t="s">
        <v>2525</v>
      </c>
      <c r="I136" s="75"/>
      <c r="J136" s="75"/>
      <c r="K136" s="96" t="s">
        <v>31</v>
      </c>
      <c r="L136" s="68"/>
      <c r="M136" s="99" t="s">
        <v>2493</v>
      </c>
      <c r="N136" s="109">
        <v>18.739999999999998</v>
      </c>
      <c r="O136" s="96" t="s">
        <v>34</v>
      </c>
      <c r="P136" s="96" t="s">
        <v>70</v>
      </c>
      <c r="Q136" s="96" t="s">
        <v>238</v>
      </c>
      <c r="R136" s="101">
        <v>37854.800000000003</v>
      </c>
      <c r="S136" s="101">
        <v>37854.800000000003</v>
      </c>
      <c r="T136" s="96" t="s">
        <v>2739</v>
      </c>
      <c r="U136" s="96" t="s">
        <v>2740</v>
      </c>
      <c r="V136" s="101">
        <v>37854.800000000003</v>
      </c>
      <c r="W136" s="119">
        <v>69.099999999999994</v>
      </c>
      <c r="X136" s="101">
        <f t="shared" si="7"/>
        <v>2615766.6800000002</v>
      </c>
      <c r="Y136" s="116">
        <v>0.02</v>
      </c>
      <c r="Z136" s="117">
        <f t="shared" si="6"/>
        <v>52315.333600000005</v>
      </c>
      <c r="AA136" s="118">
        <v>1.4999999999999999E-2</v>
      </c>
      <c r="AB136" s="117">
        <f t="shared" si="8"/>
        <v>39236.500200000002</v>
      </c>
      <c r="AC136" s="96" t="s">
        <v>155</v>
      </c>
      <c r="AD136" s="96" t="s">
        <v>1222</v>
      </c>
    </row>
    <row r="137" spans="1:30" ht="18.75" customHeight="1" x14ac:dyDescent="0.2">
      <c r="A137" s="96">
        <v>135</v>
      </c>
      <c r="B137" s="96" t="s">
        <v>26</v>
      </c>
      <c r="C137" s="96">
        <v>9103750986</v>
      </c>
      <c r="D137" s="97">
        <v>42815</v>
      </c>
      <c r="E137" s="98" t="s">
        <v>2738</v>
      </c>
      <c r="F137" s="97">
        <v>42809</v>
      </c>
      <c r="G137" s="68"/>
      <c r="H137" s="99" t="s">
        <v>2525</v>
      </c>
      <c r="I137" s="75"/>
      <c r="J137" s="75"/>
      <c r="K137" s="96" t="s">
        <v>31</v>
      </c>
      <c r="L137" s="68"/>
      <c r="M137" s="99" t="s">
        <v>2493</v>
      </c>
      <c r="N137" s="109">
        <v>19.010000000000002</v>
      </c>
      <c r="O137" s="96" t="s">
        <v>34</v>
      </c>
      <c r="P137" s="96" t="s">
        <v>70</v>
      </c>
      <c r="Q137" s="96" t="s">
        <v>238</v>
      </c>
      <c r="R137" s="101">
        <v>38400.199999999997</v>
      </c>
      <c r="S137" s="101">
        <v>38400.199999999997</v>
      </c>
      <c r="T137" s="96" t="s">
        <v>2739</v>
      </c>
      <c r="U137" s="96" t="s">
        <v>2740</v>
      </c>
      <c r="V137" s="101">
        <v>38400.199999999997</v>
      </c>
      <c r="W137" s="119">
        <v>69.099999999999994</v>
      </c>
      <c r="X137" s="101">
        <f t="shared" si="7"/>
        <v>2653453.8199999994</v>
      </c>
      <c r="Y137" s="116">
        <v>0.02</v>
      </c>
      <c r="Z137" s="117">
        <f t="shared" si="6"/>
        <v>53069.076399999991</v>
      </c>
      <c r="AA137" s="118">
        <v>1.4999999999999999E-2</v>
      </c>
      <c r="AB137" s="117">
        <f t="shared" si="8"/>
        <v>39801.807299999986</v>
      </c>
      <c r="AC137" s="96" t="s">
        <v>155</v>
      </c>
      <c r="AD137" s="96" t="s">
        <v>1222</v>
      </c>
    </row>
    <row r="138" spans="1:30" ht="18.75" customHeight="1" x14ac:dyDescent="0.2">
      <c r="A138" s="96">
        <v>136</v>
      </c>
      <c r="B138" s="96" t="s">
        <v>26</v>
      </c>
      <c r="C138" s="96">
        <v>9103750987</v>
      </c>
      <c r="D138" s="97">
        <v>42815</v>
      </c>
      <c r="E138" s="98" t="s">
        <v>2741</v>
      </c>
      <c r="F138" s="97">
        <v>42809</v>
      </c>
      <c r="G138" s="68"/>
      <c r="H138" s="99" t="s">
        <v>2525</v>
      </c>
      <c r="I138" s="75"/>
      <c r="J138" s="75"/>
      <c r="K138" s="96" t="s">
        <v>31</v>
      </c>
      <c r="L138" s="68"/>
      <c r="M138" s="99" t="s">
        <v>2493</v>
      </c>
      <c r="N138" s="109">
        <v>18.57</v>
      </c>
      <c r="O138" s="96" t="s">
        <v>34</v>
      </c>
      <c r="P138" s="96" t="s">
        <v>70</v>
      </c>
      <c r="Q138" s="96" t="s">
        <v>238</v>
      </c>
      <c r="R138" s="101">
        <v>38559.68</v>
      </c>
      <c r="S138" s="101">
        <v>38559.68</v>
      </c>
      <c r="T138" s="96" t="s">
        <v>2739</v>
      </c>
      <c r="U138" s="96" t="s">
        <v>2740</v>
      </c>
      <c r="V138" s="101">
        <v>38559.68</v>
      </c>
      <c r="W138" s="119">
        <v>69.099999999999994</v>
      </c>
      <c r="X138" s="101">
        <f t="shared" si="7"/>
        <v>2664473.8879999998</v>
      </c>
      <c r="Y138" s="116">
        <v>0.02</v>
      </c>
      <c r="Z138" s="117">
        <f t="shared" si="6"/>
        <v>53289.477759999994</v>
      </c>
      <c r="AA138" s="118">
        <v>1.4999999999999999E-2</v>
      </c>
      <c r="AB138" s="117">
        <f t="shared" si="8"/>
        <v>39967.108319999992</v>
      </c>
      <c r="AC138" s="96" t="s">
        <v>155</v>
      </c>
      <c r="AD138" s="96" t="s">
        <v>1222</v>
      </c>
    </row>
    <row r="139" spans="1:30" ht="18.75" customHeight="1" x14ac:dyDescent="0.2">
      <c r="A139" s="96">
        <v>137</v>
      </c>
      <c r="B139" s="96" t="s">
        <v>26</v>
      </c>
      <c r="C139" s="96">
        <v>9103750987</v>
      </c>
      <c r="D139" s="97">
        <v>42815</v>
      </c>
      <c r="E139" s="98" t="s">
        <v>2741</v>
      </c>
      <c r="F139" s="97">
        <v>42809</v>
      </c>
      <c r="G139" s="68"/>
      <c r="H139" s="99" t="s">
        <v>2525</v>
      </c>
      <c r="I139" s="75"/>
      <c r="J139" s="75"/>
      <c r="K139" s="96" t="s">
        <v>31</v>
      </c>
      <c r="L139" s="68"/>
      <c r="M139" s="99" t="s">
        <v>2493</v>
      </c>
      <c r="N139" s="109">
        <v>18.78</v>
      </c>
      <c r="O139" s="96" t="s">
        <v>34</v>
      </c>
      <c r="P139" s="96" t="s">
        <v>70</v>
      </c>
      <c r="Q139" s="96" t="s">
        <v>238</v>
      </c>
      <c r="R139" s="101">
        <v>38995.730000000003</v>
      </c>
      <c r="S139" s="101">
        <v>38995.730000000003</v>
      </c>
      <c r="T139" s="96" t="s">
        <v>2739</v>
      </c>
      <c r="U139" s="96" t="s">
        <v>2740</v>
      </c>
      <c r="V139" s="101">
        <v>38995.730000000003</v>
      </c>
      <c r="W139" s="119">
        <v>69.099999999999994</v>
      </c>
      <c r="X139" s="101">
        <f t="shared" si="7"/>
        <v>2694604.943</v>
      </c>
      <c r="Y139" s="116">
        <v>0.02</v>
      </c>
      <c r="Z139" s="117">
        <f t="shared" si="6"/>
        <v>53892.098859999998</v>
      </c>
      <c r="AA139" s="118">
        <v>1.4999999999999999E-2</v>
      </c>
      <c r="AB139" s="117">
        <f t="shared" si="8"/>
        <v>40419.074144999999</v>
      </c>
      <c r="AC139" s="96" t="s">
        <v>155</v>
      </c>
      <c r="AD139" s="96" t="s">
        <v>1222</v>
      </c>
    </row>
    <row r="140" spans="1:30" ht="18.75" customHeight="1" x14ac:dyDescent="0.2">
      <c r="A140" s="96">
        <v>138</v>
      </c>
      <c r="B140" s="96" t="s">
        <v>26</v>
      </c>
      <c r="C140" s="96">
        <v>9103750987</v>
      </c>
      <c r="D140" s="97">
        <v>42815</v>
      </c>
      <c r="E140" s="98" t="s">
        <v>2741</v>
      </c>
      <c r="F140" s="97">
        <v>42809</v>
      </c>
      <c r="G140" s="68"/>
      <c r="H140" s="99" t="s">
        <v>2525</v>
      </c>
      <c r="I140" s="75"/>
      <c r="J140" s="75"/>
      <c r="K140" s="96" t="s">
        <v>31</v>
      </c>
      <c r="L140" s="68"/>
      <c r="M140" s="99" t="s">
        <v>2493</v>
      </c>
      <c r="N140" s="109">
        <v>18.579999999999998</v>
      </c>
      <c r="O140" s="96" t="s">
        <v>34</v>
      </c>
      <c r="P140" s="96" t="s">
        <v>70</v>
      </c>
      <c r="Q140" s="96" t="s">
        <v>238</v>
      </c>
      <c r="R140" s="101">
        <v>38580.44</v>
      </c>
      <c r="S140" s="101">
        <v>38580.44</v>
      </c>
      <c r="T140" s="96" t="s">
        <v>2739</v>
      </c>
      <c r="U140" s="96" t="s">
        <v>2740</v>
      </c>
      <c r="V140" s="101">
        <v>38580.44</v>
      </c>
      <c r="W140" s="119">
        <v>69.099999999999994</v>
      </c>
      <c r="X140" s="101">
        <f t="shared" si="7"/>
        <v>2665908.4040000001</v>
      </c>
      <c r="Y140" s="116">
        <v>0.02</v>
      </c>
      <c r="Z140" s="117">
        <f t="shared" si="6"/>
        <v>53318.168080000003</v>
      </c>
      <c r="AA140" s="118">
        <v>1.4999999999999999E-2</v>
      </c>
      <c r="AB140" s="117">
        <f t="shared" si="8"/>
        <v>39988.626060000002</v>
      </c>
      <c r="AC140" s="96" t="s">
        <v>155</v>
      </c>
      <c r="AD140" s="96" t="s">
        <v>1222</v>
      </c>
    </row>
    <row r="141" spans="1:30" ht="18.75" customHeight="1" x14ac:dyDescent="0.2">
      <c r="A141" s="96">
        <v>139</v>
      </c>
      <c r="B141" s="96" t="s">
        <v>26</v>
      </c>
      <c r="C141" s="96">
        <v>9103750987</v>
      </c>
      <c r="D141" s="97">
        <v>42815</v>
      </c>
      <c r="E141" s="98" t="s">
        <v>2741</v>
      </c>
      <c r="F141" s="97">
        <v>42809</v>
      </c>
      <c r="G141" s="68"/>
      <c r="H141" s="99" t="s">
        <v>2525</v>
      </c>
      <c r="I141" s="75"/>
      <c r="J141" s="75"/>
      <c r="K141" s="96" t="s">
        <v>31</v>
      </c>
      <c r="L141" s="68"/>
      <c r="M141" s="99" t="s">
        <v>2493</v>
      </c>
      <c r="N141" s="109">
        <v>18.47</v>
      </c>
      <c r="O141" s="96" t="s">
        <v>34</v>
      </c>
      <c r="P141" s="96" t="s">
        <v>70</v>
      </c>
      <c r="Q141" s="96" t="s">
        <v>238</v>
      </c>
      <c r="R141" s="101">
        <v>38352.03</v>
      </c>
      <c r="S141" s="101">
        <v>38352.03</v>
      </c>
      <c r="T141" s="96" t="s">
        <v>2739</v>
      </c>
      <c r="U141" s="96" t="s">
        <v>2740</v>
      </c>
      <c r="V141" s="101">
        <v>38352.03</v>
      </c>
      <c r="W141" s="119">
        <v>69.099999999999994</v>
      </c>
      <c r="X141" s="101">
        <f t="shared" si="7"/>
        <v>2650125.2729999996</v>
      </c>
      <c r="Y141" s="116">
        <v>0.02</v>
      </c>
      <c r="Z141" s="117">
        <f t="shared" si="6"/>
        <v>53002.505459999993</v>
      </c>
      <c r="AA141" s="118">
        <v>1.4999999999999999E-2</v>
      </c>
      <c r="AB141" s="117">
        <f t="shared" si="8"/>
        <v>39751.879094999989</v>
      </c>
      <c r="AC141" s="96" t="s">
        <v>155</v>
      </c>
      <c r="AD141" s="96" t="s">
        <v>1222</v>
      </c>
    </row>
    <row r="142" spans="1:30" ht="18.75" customHeight="1" x14ac:dyDescent="0.2">
      <c r="A142" s="96">
        <v>140</v>
      </c>
      <c r="B142" s="96" t="s">
        <v>26</v>
      </c>
      <c r="C142" s="96">
        <v>9103750987</v>
      </c>
      <c r="D142" s="97">
        <v>42815</v>
      </c>
      <c r="E142" s="98" t="s">
        <v>2741</v>
      </c>
      <c r="F142" s="97">
        <v>42809</v>
      </c>
      <c r="G142" s="68"/>
      <c r="H142" s="99" t="s">
        <v>2525</v>
      </c>
      <c r="I142" s="75"/>
      <c r="J142" s="75"/>
      <c r="K142" s="96" t="s">
        <v>31</v>
      </c>
      <c r="L142" s="68"/>
      <c r="M142" s="99" t="s">
        <v>2493</v>
      </c>
      <c r="N142" s="109">
        <v>18.579999999999998</v>
      </c>
      <c r="O142" s="96" t="s">
        <v>34</v>
      </c>
      <c r="P142" s="96" t="s">
        <v>70</v>
      </c>
      <c r="Q142" s="96" t="s">
        <v>238</v>
      </c>
      <c r="R142" s="101">
        <v>38580.44</v>
      </c>
      <c r="S142" s="101">
        <v>38580.44</v>
      </c>
      <c r="T142" s="96" t="s">
        <v>2739</v>
      </c>
      <c r="U142" s="96" t="s">
        <v>2740</v>
      </c>
      <c r="V142" s="101">
        <v>38580.44</v>
      </c>
      <c r="W142" s="119">
        <v>69.099999999999994</v>
      </c>
      <c r="X142" s="101">
        <f t="shared" si="7"/>
        <v>2665908.4040000001</v>
      </c>
      <c r="Y142" s="116">
        <v>0.02</v>
      </c>
      <c r="Z142" s="117">
        <f t="shared" si="6"/>
        <v>53318.168080000003</v>
      </c>
      <c r="AA142" s="118">
        <v>1.4999999999999999E-2</v>
      </c>
      <c r="AB142" s="117">
        <f t="shared" si="8"/>
        <v>39988.626060000002</v>
      </c>
      <c r="AC142" s="96" t="s">
        <v>155</v>
      </c>
      <c r="AD142" s="96" t="s">
        <v>1222</v>
      </c>
    </row>
    <row r="143" spans="1:30" ht="18.75" customHeight="1" x14ac:dyDescent="0.2">
      <c r="A143" s="96">
        <v>141</v>
      </c>
      <c r="B143" s="96" t="s">
        <v>26</v>
      </c>
      <c r="C143" s="96">
        <v>9103750988</v>
      </c>
      <c r="D143" s="97">
        <v>42815</v>
      </c>
      <c r="E143" s="98" t="s">
        <v>2742</v>
      </c>
      <c r="F143" s="97">
        <v>42809</v>
      </c>
      <c r="G143" s="68"/>
      <c r="H143" s="99" t="s">
        <v>2525</v>
      </c>
      <c r="I143" s="75"/>
      <c r="J143" s="75"/>
      <c r="K143" s="96" t="s">
        <v>31</v>
      </c>
      <c r="L143" s="68"/>
      <c r="M143" s="99" t="s">
        <v>2493</v>
      </c>
      <c r="N143" s="109">
        <v>18.73</v>
      </c>
      <c r="O143" s="96" t="s">
        <v>34</v>
      </c>
      <c r="P143" s="96" t="s">
        <v>70</v>
      </c>
      <c r="Q143" s="96" t="s">
        <v>238</v>
      </c>
      <c r="R143" s="101">
        <v>38891.910000000003</v>
      </c>
      <c r="S143" s="101">
        <v>38891.910000000003</v>
      </c>
      <c r="T143" s="96" t="s">
        <v>2739</v>
      </c>
      <c r="U143" s="96" t="s">
        <v>2740</v>
      </c>
      <c r="V143" s="101">
        <v>38891.910000000003</v>
      </c>
      <c r="W143" s="119">
        <v>69.099999999999994</v>
      </c>
      <c r="X143" s="101">
        <f t="shared" si="7"/>
        <v>2687430.9810000001</v>
      </c>
      <c r="Y143" s="116">
        <v>0.02</v>
      </c>
      <c r="Z143" s="117">
        <f t="shared" si="6"/>
        <v>53748.619620000005</v>
      </c>
      <c r="AA143" s="118">
        <v>1.4999999999999999E-2</v>
      </c>
      <c r="AB143" s="117">
        <f t="shared" si="8"/>
        <v>40311.464715000002</v>
      </c>
      <c r="AC143" s="96" t="s">
        <v>155</v>
      </c>
      <c r="AD143" s="96" t="s">
        <v>1222</v>
      </c>
    </row>
    <row r="144" spans="1:30" ht="18.75" customHeight="1" x14ac:dyDescent="0.2">
      <c r="A144" s="96">
        <v>142</v>
      </c>
      <c r="B144" s="96" t="s">
        <v>26</v>
      </c>
      <c r="C144" s="96">
        <v>9103750989</v>
      </c>
      <c r="D144" s="97">
        <v>42813</v>
      </c>
      <c r="E144" s="98" t="s">
        <v>2743</v>
      </c>
      <c r="F144" s="97">
        <v>42809</v>
      </c>
      <c r="G144" s="68"/>
      <c r="H144" s="99" t="s">
        <v>751</v>
      </c>
      <c r="I144" s="75"/>
      <c r="J144" s="75"/>
      <c r="K144" s="96" t="s">
        <v>31</v>
      </c>
      <c r="L144" s="68"/>
      <c r="M144" s="99" t="s">
        <v>2442</v>
      </c>
      <c r="N144" s="109">
        <v>24</v>
      </c>
      <c r="O144" s="96" t="s">
        <v>34</v>
      </c>
      <c r="P144" s="96" t="s">
        <v>35</v>
      </c>
      <c r="Q144" s="96" t="s">
        <v>45</v>
      </c>
      <c r="R144" s="101">
        <v>36360</v>
      </c>
      <c r="S144" s="101">
        <v>34160</v>
      </c>
      <c r="T144" s="96" t="s">
        <v>2716</v>
      </c>
      <c r="U144" s="96" t="s">
        <v>2692</v>
      </c>
      <c r="V144" s="101">
        <v>34160</v>
      </c>
      <c r="W144" s="119">
        <v>66</v>
      </c>
      <c r="X144" s="101">
        <f t="shared" si="7"/>
        <v>2254560</v>
      </c>
      <c r="Y144" s="116">
        <v>0.02</v>
      </c>
      <c r="Z144" s="117">
        <f t="shared" si="6"/>
        <v>45091.200000000004</v>
      </c>
      <c r="AA144" s="118">
        <v>1.4999999999999999E-2</v>
      </c>
      <c r="AB144" s="117">
        <f t="shared" si="8"/>
        <v>33818.400000000001</v>
      </c>
      <c r="AC144" s="96" t="s">
        <v>1093</v>
      </c>
      <c r="AD144" s="96" t="s">
        <v>1222</v>
      </c>
    </row>
    <row r="145" spans="1:30" ht="18.75" customHeight="1" x14ac:dyDescent="0.2">
      <c r="A145" s="96">
        <v>143</v>
      </c>
      <c r="B145" s="96" t="s">
        <v>26</v>
      </c>
      <c r="C145" s="96">
        <v>9103750990</v>
      </c>
      <c r="D145" s="97">
        <v>42813</v>
      </c>
      <c r="E145" s="98" t="s">
        <v>2744</v>
      </c>
      <c r="F145" s="97">
        <v>42809</v>
      </c>
      <c r="G145" s="68"/>
      <c r="H145" s="99" t="s">
        <v>1561</v>
      </c>
      <c r="I145" s="75"/>
      <c r="J145" s="75"/>
      <c r="K145" s="96" t="s">
        <v>58</v>
      </c>
      <c r="L145" s="68"/>
      <c r="M145" s="99" t="s">
        <v>2446</v>
      </c>
      <c r="N145" s="109">
        <v>16</v>
      </c>
      <c r="O145" s="96" t="s">
        <v>34</v>
      </c>
      <c r="P145" s="96" t="s">
        <v>70</v>
      </c>
      <c r="Q145" s="96" t="s">
        <v>45</v>
      </c>
      <c r="R145" s="101">
        <v>24000</v>
      </c>
      <c r="S145" s="101">
        <v>24000</v>
      </c>
      <c r="T145" s="96" t="s">
        <v>2716</v>
      </c>
      <c r="U145" s="96" t="s">
        <v>2692</v>
      </c>
      <c r="V145" s="101">
        <v>24000</v>
      </c>
      <c r="W145" s="119">
        <v>66</v>
      </c>
      <c r="X145" s="101">
        <f t="shared" si="7"/>
        <v>1584000</v>
      </c>
      <c r="Y145" s="116">
        <v>0.02</v>
      </c>
      <c r="Z145" s="117">
        <f t="shared" si="6"/>
        <v>31680</v>
      </c>
      <c r="AA145" s="118">
        <v>1.4999999999999999E-2</v>
      </c>
      <c r="AB145" s="117">
        <f t="shared" si="8"/>
        <v>23760</v>
      </c>
      <c r="AC145" s="96" t="s">
        <v>1078</v>
      </c>
      <c r="AD145" s="96" t="s">
        <v>1222</v>
      </c>
    </row>
    <row r="146" spans="1:30" ht="18.75" customHeight="1" x14ac:dyDescent="0.2">
      <c r="A146" s="96">
        <v>144</v>
      </c>
      <c r="B146" s="96" t="s">
        <v>26</v>
      </c>
      <c r="C146" s="96">
        <v>9103750991</v>
      </c>
      <c r="D146" s="97">
        <v>42813</v>
      </c>
      <c r="E146" s="98" t="s">
        <v>2745</v>
      </c>
      <c r="F146" s="97">
        <v>42809</v>
      </c>
      <c r="G146" s="68"/>
      <c r="H146" s="99" t="s">
        <v>1077</v>
      </c>
      <c r="I146" s="75"/>
      <c r="J146" s="75"/>
      <c r="K146" s="96" t="s">
        <v>58</v>
      </c>
      <c r="L146" s="68"/>
      <c r="M146" s="99" t="s">
        <v>2413</v>
      </c>
      <c r="N146" s="109">
        <v>14</v>
      </c>
      <c r="O146" s="96" t="s">
        <v>34</v>
      </c>
      <c r="P146" s="96" t="s">
        <v>70</v>
      </c>
      <c r="Q146" s="96" t="s">
        <v>45</v>
      </c>
      <c r="R146" s="101">
        <v>17500</v>
      </c>
      <c r="S146" s="101">
        <v>17500</v>
      </c>
      <c r="T146" s="96" t="s">
        <v>2716</v>
      </c>
      <c r="U146" s="96" t="s">
        <v>2692</v>
      </c>
      <c r="V146" s="101">
        <v>17500</v>
      </c>
      <c r="W146" s="119">
        <v>66</v>
      </c>
      <c r="X146" s="101">
        <f t="shared" si="7"/>
        <v>1155000</v>
      </c>
      <c r="Y146" s="116">
        <v>0.02</v>
      </c>
      <c r="Z146" s="117">
        <f t="shared" si="6"/>
        <v>23100</v>
      </c>
      <c r="AA146" s="118">
        <v>1.4999999999999999E-2</v>
      </c>
      <c r="AB146" s="117">
        <f t="shared" si="8"/>
        <v>17325</v>
      </c>
      <c r="AC146" s="96" t="s">
        <v>1078</v>
      </c>
      <c r="AD146" s="96" t="s">
        <v>1222</v>
      </c>
    </row>
    <row r="147" spans="1:30" ht="18.75" customHeight="1" x14ac:dyDescent="0.2">
      <c r="A147" s="96">
        <v>145</v>
      </c>
      <c r="B147" s="96" t="s">
        <v>26</v>
      </c>
      <c r="C147" s="96">
        <v>9103750991</v>
      </c>
      <c r="D147" s="97">
        <v>42813</v>
      </c>
      <c r="E147" s="98" t="s">
        <v>2745</v>
      </c>
      <c r="F147" s="97">
        <v>42809</v>
      </c>
      <c r="G147" s="68"/>
      <c r="H147" s="99" t="s">
        <v>1077</v>
      </c>
      <c r="I147" s="75"/>
      <c r="J147" s="75"/>
      <c r="K147" s="96" t="s">
        <v>31</v>
      </c>
      <c r="L147" s="68"/>
      <c r="M147" s="99" t="s">
        <v>2480</v>
      </c>
      <c r="N147" s="109">
        <v>1.3</v>
      </c>
      <c r="O147" s="96" t="s">
        <v>34</v>
      </c>
      <c r="P147" s="96" t="s">
        <v>70</v>
      </c>
      <c r="Q147" s="96" t="s">
        <v>45</v>
      </c>
      <c r="R147" s="101">
        <v>4420</v>
      </c>
      <c r="S147" s="101">
        <v>4420</v>
      </c>
      <c r="T147" s="96" t="s">
        <v>2716</v>
      </c>
      <c r="U147" s="96" t="s">
        <v>2692</v>
      </c>
      <c r="V147" s="101">
        <v>4420</v>
      </c>
      <c r="W147" s="119">
        <v>66</v>
      </c>
      <c r="X147" s="101">
        <f t="shared" si="7"/>
        <v>291720</v>
      </c>
      <c r="Y147" s="116">
        <v>0.02</v>
      </c>
      <c r="Z147" s="117">
        <f t="shared" si="6"/>
        <v>5834.4000000000005</v>
      </c>
      <c r="AA147" s="118">
        <v>1.4999999999999999E-2</v>
      </c>
      <c r="AB147" s="117">
        <f t="shared" si="8"/>
        <v>4375.8</v>
      </c>
      <c r="AC147" s="96" t="s">
        <v>1078</v>
      </c>
      <c r="AD147" s="96" t="s">
        <v>1222</v>
      </c>
    </row>
    <row r="148" spans="1:30" ht="18.75" customHeight="1" x14ac:dyDescent="0.2">
      <c r="A148" s="96">
        <v>146</v>
      </c>
      <c r="B148" s="96" t="s">
        <v>26</v>
      </c>
      <c r="C148" s="96">
        <v>9103750991</v>
      </c>
      <c r="D148" s="97">
        <v>42813</v>
      </c>
      <c r="E148" s="98" t="s">
        <v>2745</v>
      </c>
      <c r="F148" s="97">
        <v>42809</v>
      </c>
      <c r="G148" s="68"/>
      <c r="H148" s="99" t="s">
        <v>1077</v>
      </c>
      <c r="I148" s="75"/>
      <c r="J148" s="75"/>
      <c r="K148" s="96" t="s">
        <v>58</v>
      </c>
      <c r="L148" s="68"/>
      <c r="M148" s="99" t="s">
        <v>2446</v>
      </c>
      <c r="N148" s="109">
        <v>0.7</v>
      </c>
      <c r="O148" s="96" t="s">
        <v>34</v>
      </c>
      <c r="P148" s="96" t="s">
        <v>70</v>
      </c>
      <c r="Q148" s="96" t="s">
        <v>45</v>
      </c>
      <c r="R148" s="101">
        <v>910</v>
      </c>
      <c r="S148" s="101">
        <v>910</v>
      </c>
      <c r="T148" s="96" t="s">
        <v>2716</v>
      </c>
      <c r="U148" s="96" t="s">
        <v>2692</v>
      </c>
      <c r="V148" s="101">
        <v>910</v>
      </c>
      <c r="W148" s="119">
        <v>66</v>
      </c>
      <c r="X148" s="101">
        <f t="shared" si="7"/>
        <v>60060</v>
      </c>
      <c r="Y148" s="116">
        <v>0.02</v>
      </c>
      <c r="Z148" s="117">
        <f t="shared" si="6"/>
        <v>1201.2</v>
      </c>
      <c r="AA148" s="118">
        <v>1.4999999999999999E-2</v>
      </c>
      <c r="AB148" s="117">
        <f t="shared" si="8"/>
        <v>900.9</v>
      </c>
      <c r="AC148" s="96" t="s">
        <v>1078</v>
      </c>
      <c r="AD148" s="96" t="s">
        <v>1222</v>
      </c>
    </row>
    <row r="149" spans="1:30" ht="18.75" customHeight="1" x14ac:dyDescent="0.2">
      <c r="A149" s="96">
        <v>147</v>
      </c>
      <c r="B149" s="96" t="s">
        <v>26</v>
      </c>
      <c r="C149" s="96">
        <v>9103750992</v>
      </c>
      <c r="D149" s="97">
        <v>42819</v>
      </c>
      <c r="E149" s="98" t="s">
        <v>2746</v>
      </c>
      <c r="F149" s="97">
        <v>42809</v>
      </c>
      <c r="G149" s="68"/>
      <c r="H149" s="99" t="s">
        <v>2028</v>
      </c>
      <c r="I149" s="75"/>
      <c r="J149" s="75"/>
      <c r="K149" s="96" t="s">
        <v>31</v>
      </c>
      <c r="L149" s="68"/>
      <c r="M149" s="99" t="s">
        <v>2403</v>
      </c>
      <c r="N149" s="109">
        <v>16</v>
      </c>
      <c r="O149" s="96" t="s">
        <v>34</v>
      </c>
      <c r="P149" s="96" t="s">
        <v>35</v>
      </c>
      <c r="Q149" s="96" t="s">
        <v>45</v>
      </c>
      <c r="R149" s="101">
        <v>22080</v>
      </c>
      <c r="S149" s="101">
        <v>21080</v>
      </c>
      <c r="T149" s="96" t="s">
        <v>2747</v>
      </c>
      <c r="U149" s="96" t="s">
        <v>2692</v>
      </c>
      <c r="V149" s="101">
        <v>21080</v>
      </c>
      <c r="W149" s="119">
        <v>66</v>
      </c>
      <c r="X149" s="101">
        <f t="shared" si="7"/>
        <v>1391280</v>
      </c>
      <c r="Y149" s="116">
        <v>0.02</v>
      </c>
      <c r="Z149" s="117">
        <f t="shared" si="6"/>
        <v>27825.600000000002</v>
      </c>
      <c r="AA149" s="118">
        <v>1.4999999999999999E-2</v>
      </c>
      <c r="AB149" s="117">
        <f t="shared" si="8"/>
        <v>20869.2</v>
      </c>
      <c r="AC149" s="96" t="s">
        <v>1381</v>
      </c>
      <c r="AD149" s="96" t="s">
        <v>1222</v>
      </c>
    </row>
    <row r="150" spans="1:30" ht="18.75" customHeight="1" x14ac:dyDescent="0.2">
      <c r="A150" s="96">
        <v>148</v>
      </c>
      <c r="B150" s="96" t="s">
        <v>26</v>
      </c>
      <c r="C150" s="96">
        <v>9103750993</v>
      </c>
      <c r="D150" s="97">
        <v>42815</v>
      </c>
      <c r="E150" s="98" t="s">
        <v>2748</v>
      </c>
      <c r="F150" s="97">
        <v>42809</v>
      </c>
      <c r="G150" s="68"/>
      <c r="H150" s="99" t="s">
        <v>84</v>
      </c>
      <c r="I150" s="75"/>
      <c r="J150" s="75"/>
      <c r="K150" s="96" t="s">
        <v>1311</v>
      </c>
      <c r="L150" s="68"/>
      <c r="M150" s="99" t="s">
        <v>2515</v>
      </c>
      <c r="N150" s="109">
        <v>19.844999999999999</v>
      </c>
      <c r="O150" s="96" t="s">
        <v>34</v>
      </c>
      <c r="P150" s="96" t="s">
        <v>54</v>
      </c>
      <c r="Q150" s="96" t="s">
        <v>45</v>
      </c>
      <c r="R150" s="101">
        <v>68564.479999999996</v>
      </c>
      <c r="S150" s="101">
        <v>65341.85</v>
      </c>
      <c r="T150" s="96" t="s">
        <v>2749</v>
      </c>
      <c r="U150" s="96" t="s">
        <v>2692</v>
      </c>
      <c r="V150" s="101">
        <v>65343.519999999997</v>
      </c>
      <c r="W150" s="119">
        <v>66</v>
      </c>
      <c r="X150" s="101">
        <f t="shared" si="7"/>
        <v>4312672.3199999994</v>
      </c>
      <c r="Y150" s="116">
        <v>0.02</v>
      </c>
      <c r="Z150" s="117">
        <f t="shared" si="6"/>
        <v>86253.446399999986</v>
      </c>
      <c r="AA150" s="118">
        <v>1.4999999999999999E-2</v>
      </c>
      <c r="AB150" s="117">
        <f t="shared" si="8"/>
        <v>64690.08479999999</v>
      </c>
      <c r="AC150" s="96" t="s">
        <v>86</v>
      </c>
      <c r="AD150" s="96" t="s">
        <v>1294</v>
      </c>
    </row>
    <row r="151" spans="1:30" ht="18.75" customHeight="1" x14ac:dyDescent="0.2">
      <c r="A151" s="96">
        <v>149</v>
      </c>
      <c r="B151" s="96" t="s">
        <v>26</v>
      </c>
      <c r="C151" s="96">
        <v>9103750994</v>
      </c>
      <c r="D151" s="97">
        <v>42815</v>
      </c>
      <c r="E151" s="98" t="s">
        <v>2750</v>
      </c>
      <c r="F151" s="97">
        <v>42809</v>
      </c>
      <c r="G151" s="68"/>
      <c r="H151" s="99" t="s">
        <v>84</v>
      </c>
      <c r="I151" s="75"/>
      <c r="J151" s="75"/>
      <c r="K151" s="96" t="s">
        <v>31</v>
      </c>
      <c r="L151" s="68"/>
      <c r="M151" s="99" t="s">
        <v>2426</v>
      </c>
      <c r="N151" s="109">
        <v>19.844999999999999</v>
      </c>
      <c r="O151" s="96" t="s">
        <v>34</v>
      </c>
      <c r="P151" s="96" t="s">
        <v>54</v>
      </c>
      <c r="Q151" s="96" t="s">
        <v>45</v>
      </c>
      <c r="R151" s="101">
        <v>31533.71</v>
      </c>
      <c r="S151" s="101">
        <v>28523.3</v>
      </c>
      <c r="T151" s="96" t="s">
        <v>2749</v>
      </c>
      <c r="U151" s="96" t="s">
        <v>2692</v>
      </c>
      <c r="V151" s="101">
        <v>28514.06</v>
      </c>
      <c r="W151" s="119">
        <v>66</v>
      </c>
      <c r="X151" s="101">
        <f t="shared" si="7"/>
        <v>1881927.9600000002</v>
      </c>
      <c r="Y151" s="116">
        <v>0.02</v>
      </c>
      <c r="Z151" s="117">
        <f t="shared" si="6"/>
        <v>37638.559200000003</v>
      </c>
      <c r="AA151" s="118">
        <v>1.4999999999999999E-2</v>
      </c>
      <c r="AB151" s="117">
        <f t="shared" si="8"/>
        <v>28228.919400000002</v>
      </c>
      <c r="AC151" s="96" t="s">
        <v>86</v>
      </c>
      <c r="AD151" s="96" t="s">
        <v>1294</v>
      </c>
    </row>
    <row r="152" spans="1:30" ht="18.75" customHeight="1" x14ac:dyDescent="0.2">
      <c r="A152" s="96">
        <v>150</v>
      </c>
      <c r="B152" s="96" t="s">
        <v>26</v>
      </c>
      <c r="C152" s="96">
        <v>9103750995</v>
      </c>
      <c r="D152" s="97">
        <v>42815</v>
      </c>
      <c r="E152" s="98" t="s">
        <v>2751</v>
      </c>
      <c r="F152" s="97">
        <v>42810</v>
      </c>
      <c r="G152" s="68"/>
      <c r="H152" s="99" t="s">
        <v>84</v>
      </c>
      <c r="I152" s="75"/>
      <c r="J152" s="75"/>
      <c r="K152" s="96" t="s">
        <v>1311</v>
      </c>
      <c r="L152" s="68"/>
      <c r="M152" s="99" t="s">
        <v>2515</v>
      </c>
      <c r="N152" s="109">
        <v>6.8040000000000003</v>
      </c>
      <c r="O152" s="96" t="s">
        <v>34</v>
      </c>
      <c r="P152" s="96" t="s">
        <v>54</v>
      </c>
      <c r="Q152" s="96" t="s">
        <v>45</v>
      </c>
      <c r="R152" s="101">
        <v>23507.82</v>
      </c>
      <c r="S152" s="101">
        <v>22402.92</v>
      </c>
      <c r="T152" s="96" t="s">
        <v>2749</v>
      </c>
      <c r="U152" s="96" t="s">
        <v>2692</v>
      </c>
      <c r="V152" s="101">
        <v>22402.92</v>
      </c>
      <c r="W152" s="119">
        <v>66</v>
      </c>
      <c r="X152" s="101">
        <f t="shared" si="7"/>
        <v>1478592.72</v>
      </c>
      <c r="Y152" s="116">
        <v>0.02</v>
      </c>
      <c r="Z152" s="117">
        <f t="shared" si="6"/>
        <v>29571.8544</v>
      </c>
      <c r="AA152" s="118">
        <v>1.4999999999999999E-2</v>
      </c>
      <c r="AB152" s="117">
        <f t="shared" si="8"/>
        <v>22178.890799999997</v>
      </c>
      <c r="AC152" s="96" t="s">
        <v>86</v>
      </c>
      <c r="AD152" s="96" t="s">
        <v>1294</v>
      </c>
    </row>
    <row r="153" spans="1:30" ht="18.75" customHeight="1" x14ac:dyDescent="0.2">
      <c r="A153" s="96">
        <v>151</v>
      </c>
      <c r="B153" s="96" t="s">
        <v>26</v>
      </c>
      <c r="C153" s="96">
        <v>9103750995</v>
      </c>
      <c r="D153" s="97">
        <v>42815</v>
      </c>
      <c r="E153" s="98" t="s">
        <v>2751</v>
      </c>
      <c r="F153" s="97">
        <v>42810</v>
      </c>
      <c r="G153" s="68"/>
      <c r="H153" s="99" t="s">
        <v>84</v>
      </c>
      <c r="I153" s="75"/>
      <c r="J153" s="75"/>
      <c r="K153" s="96" t="s">
        <v>1311</v>
      </c>
      <c r="L153" s="68"/>
      <c r="M153" s="99" t="s">
        <v>2515</v>
      </c>
      <c r="N153" s="109">
        <v>13.041</v>
      </c>
      <c r="O153" s="96" t="s">
        <v>34</v>
      </c>
      <c r="P153" s="96" t="s">
        <v>54</v>
      </c>
      <c r="Q153" s="96" t="s">
        <v>45</v>
      </c>
      <c r="R153" s="101">
        <v>45056.66</v>
      </c>
      <c r="S153" s="101">
        <v>42938.93</v>
      </c>
      <c r="T153" s="96" t="s">
        <v>2749</v>
      </c>
      <c r="U153" s="96" t="s">
        <v>2692</v>
      </c>
      <c r="V153" s="101">
        <v>42938.93</v>
      </c>
      <c r="W153" s="119">
        <v>66</v>
      </c>
      <c r="X153" s="101">
        <f t="shared" si="7"/>
        <v>2833969.38</v>
      </c>
      <c r="Y153" s="116">
        <v>0.02</v>
      </c>
      <c r="Z153" s="117">
        <f t="shared" si="6"/>
        <v>56679.387600000002</v>
      </c>
      <c r="AA153" s="118">
        <v>1.4999999999999999E-2</v>
      </c>
      <c r="AB153" s="117">
        <f t="shared" si="8"/>
        <v>42509.540699999998</v>
      </c>
      <c r="AC153" s="96" t="s">
        <v>86</v>
      </c>
      <c r="AD153" s="96" t="s">
        <v>1294</v>
      </c>
    </row>
    <row r="154" spans="1:30" ht="18.75" customHeight="1" x14ac:dyDescent="0.2">
      <c r="A154" s="96">
        <v>152</v>
      </c>
      <c r="B154" s="96" t="s">
        <v>26</v>
      </c>
      <c r="C154" s="96">
        <v>9103750996</v>
      </c>
      <c r="D154" s="97">
        <v>42816</v>
      </c>
      <c r="E154" s="98" t="s">
        <v>2752</v>
      </c>
      <c r="F154" s="97">
        <v>42810</v>
      </c>
      <c r="G154" s="68"/>
      <c r="H154" s="99" t="s">
        <v>84</v>
      </c>
      <c r="I154" s="75"/>
      <c r="J154" s="75"/>
      <c r="K154" s="96" t="s">
        <v>31</v>
      </c>
      <c r="L154" s="68"/>
      <c r="M154" s="99" t="s">
        <v>2753</v>
      </c>
      <c r="N154" s="109">
        <v>21.875</v>
      </c>
      <c r="O154" s="96" t="s">
        <v>34</v>
      </c>
      <c r="P154" s="96" t="s">
        <v>54</v>
      </c>
      <c r="Q154" s="96" t="s">
        <v>45</v>
      </c>
      <c r="R154" s="101">
        <v>35415.629999999997</v>
      </c>
      <c r="S154" s="101">
        <v>33403.94</v>
      </c>
      <c r="T154" s="96" t="s">
        <v>2754</v>
      </c>
      <c r="U154" s="96" t="s">
        <v>2692</v>
      </c>
      <c r="V154" s="101">
        <v>33403.94</v>
      </c>
      <c r="W154" s="119">
        <v>66</v>
      </c>
      <c r="X154" s="101">
        <f t="shared" si="7"/>
        <v>2204660.04</v>
      </c>
      <c r="Y154" s="116">
        <v>0.02</v>
      </c>
      <c r="Z154" s="117">
        <f t="shared" si="6"/>
        <v>44093.200799999999</v>
      </c>
      <c r="AA154" s="118">
        <v>1.4999999999999999E-2</v>
      </c>
      <c r="AB154" s="117">
        <f t="shared" si="8"/>
        <v>33069.900600000001</v>
      </c>
      <c r="AC154" s="96" t="s">
        <v>86</v>
      </c>
      <c r="AD154" s="96" t="s">
        <v>1294</v>
      </c>
    </row>
    <row r="155" spans="1:30" ht="18.75" customHeight="1" x14ac:dyDescent="0.2">
      <c r="A155" s="96">
        <v>153</v>
      </c>
      <c r="B155" s="96" t="s">
        <v>26</v>
      </c>
      <c r="C155" s="96">
        <v>9103750997</v>
      </c>
      <c r="D155" s="97">
        <v>42815</v>
      </c>
      <c r="E155" s="98" t="s">
        <v>2755</v>
      </c>
      <c r="F155" s="97">
        <v>42810</v>
      </c>
      <c r="G155" s="68"/>
      <c r="H155" s="99" t="s">
        <v>1989</v>
      </c>
      <c r="I155" s="75"/>
      <c r="J155" s="75"/>
      <c r="K155" s="96" t="s">
        <v>245</v>
      </c>
      <c r="L155" s="68"/>
      <c r="M155" s="99" t="s">
        <v>651</v>
      </c>
      <c r="N155" s="109">
        <v>19.91</v>
      </c>
      <c r="O155" s="96" t="s">
        <v>34</v>
      </c>
      <c r="P155" s="96" t="s">
        <v>54</v>
      </c>
      <c r="Q155" s="96" t="s">
        <v>45</v>
      </c>
      <c r="R155" s="101">
        <v>16823.95</v>
      </c>
      <c r="S155" s="101">
        <v>16418.400000000001</v>
      </c>
      <c r="T155" s="96" t="s">
        <v>2749</v>
      </c>
      <c r="U155" s="96" t="s">
        <v>2692</v>
      </c>
      <c r="V155" s="101">
        <v>16418.400000000001</v>
      </c>
      <c r="W155" s="119">
        <v>66</v>
      </c>
      <c r="X155" s="101">
        <f t="shared" si="7"/>
        <v>1083614.4000000001</v>
      </c>
      <c r="Y155" s="116">
        <v>0.02</v>
      </c>
      <c r="Z155" s="117">
        <f t="shared" si="6"/>
        <v>21672.288000000004</v>
      </c>
      <c r="AA155" s="118">
        <v>1.4999999999999999E-2</v>
      </c>
      <c r="AB155" s="117">
        <f t="shared" si="8"/>
        <v>16254.216000000002</v>
      </c>
      <c r="AC155" s="96" t="s">
        <v>1005</v>
      </c>
      <c r="AD155" s="96" t="s">
        <v>1222</v>
      </c>
    </row>
    <row r="156" spans="1:30" ht="18.75" customHeight="1" x14ac:dyDescent="0.2">
      <c r="A156" s="96">
        <v>154</v>
      </c>
      <c r="B156" s="96" t="s">
        <v>26</v>
      </c>
      <c r="C156" s="96">
        <v>9103750998</v>
      </c>
      <c r="D156" s="97">
        <v>42816</v>
      </c>
      <c r="E156" s="98" t="s">
        <v>2756</v>
      </c>
      <c r="F156" s="97">
        <v>42810</v>
      </c>
      <c r="G156" s="68"/>
      <c r="H156" s="99" t="s">
        <v>43</v>
      </c>
      <c r="I156" s="75"/>
      <c r="J156" s="75"/>
      <c r="K156" s="96" t="s">
        <v>31</v>
      </c>
      <c r="L156" s="68"/>
      <c r="M156" s="99" t="s">
        <v>2403</v>
      </c>
      <c r="N156" s="109">
        <v>16</v>
      </c>
      <c r="O156" s="96" t="s">
        <v>34</v>
      </c>
      <c r="P156" s="96" t="s">
        <v>35</v>
      </c>
      <c r="Q156" s="96" t="s">
        <v>45</v>
      </c>
      <c r="R156" s="101">
        <v>24240</v>
      </c>
      <c r="S156" s="101">
        <v>22790</v>
      </c>
      <c r="T156" s="96" t="s">
        <v>2754</v>
      </c>
      <c r="U156" s="96" t="s">
        <v>2692</v>
      </c>
      <c r="V156" s="101">
        <v>22790</v>
      </c>
      <c r="W156" s="119">
        <v>66</v>
      </c>
      <c r="X156" s="101">
        <f t="shared" si="7"/>
        <v>1504140</v>
      </c>
      <c r="Y156" s="116">
        <v>0.02</v>
      </c>
      <c r="Z156" s="117">
        <f t="shared" si="6"/>
        <v>30082.799999999999</v>
      </c>
      <c r="AA156" s="118">
        <v>1.4999999999999999E-2</v>
      </c>
      <c r="AB156" s="117">
        <f t="shared" si="8"/>
        <v>22562.1</v>
      </c>
      <c r="AC156" s="96" t="s">
        <v>1090</v>
      </c>
      <c r="AD156" s="96" t="s">
        <v>1294</v>
      </c>
    </row>
    <row r="157" spans="1:30" ht="18.75" customHeight="1" x14ac:dyDescent="0.2">
      <c r="A157" s="96">
        <v>155</v>
      </c>
      <c r="B157" s="96" t="s">
        <v>26</v>
      </c>
      <c r="C157" s="96">
        <v>9103750999</v>
      </c>
      <c r="D157" s="97">
        <v>42813</v>
      </c>
      <c r="E157" s="98" t="s">
        <v>2757</v>
      </c>
      <c r="F157" s="97">
        <v>42810</v>
      </c>
      <c r="G157" s="68"/>
      <c r="H157" s="99" t="s">
        <v>751</v>
      </c>
      <c r="I157" s="75"/>
      <c r="J157" s="75"/>
      <c r="K157" s="96" t="s">
        <v>31</v>
      </c>
      <c r="L157" s="68"/>
      <c r="M157" s="99" t="s">
        <v>2442</v>
      </c>
      <c r="N157" s="109">
        <v>24</v>
      </c>
      <c r="O157" s="96" t="s">
        <v>34</v>
      </c>
      <c r="P157" s="96" t="s">
        <v>35</v>
      </c>
      <c r="Q157" s="96" t="s">
        <v>45</v>
      </c>
      <c r="R157" s="101">
        <v>36360</v>
      </c>
      <c r="S157" s="101">
        <v>34510</v>
      </c>
      <c r="T157" s="96" t="s">
        <v>2716</v>
      </c>
      <c r="U157" s="96" t="s">
        <v>2692</v>
      </c>
      <c r="V157" s="101">
        <v>34510</v>
      </c>
      <c r="W157" s="119">
        <v>66</v>
      </c>
      <c r="X157" s="101">
        <f t="shared" si="7"/>
        <v>2277660</v>
      </c>
      <c r="Y157" s="116">
        <v>0.02</v>
      </c>
      <c r="Z157" s="117">
        <f t="shared" si="6"/>
        <v>45553.200000000004</v>
      </c>
      <c r="AA157" s="118">
        <v>1.4999999999999999E-2</v>
      </c>
      <c r="AB157" s="117">
        <f>X157*AA157</f>
        <v>34164.9</v>
      </c>
      <c r="AC157" s="96" t="s">
        <v>1093</v>
      </c>
      <c r="AD157" s="96" t="s">
        <v>1222</v>
      </c>
    </row>
    <row r="158" spans="1:30" ht="18.75" customHeight="1" x14ac:dyDescent="0.2">
      <c r="A158" s="96">
        <v>156</v>
      </c>
      <c r="B158" s="96" t="s">
        <v>26</v>
      </c>
      <c r="C158" s="96">
        <v>9103751000</v>
      </c>
      <c r="D158" s="97">
        <v>42816</v>
      </c>
      <c r="E158" s="98" t="s">
        <v>2758</v>
      </c>
      <c r="F158" s="97">
        <v>42810</v>
      </c>
      <c r="G158" s="68"/>
      <c r="H158" s="99" t="s">
        <v>84</v>
      </c>
      <c r="I158" s="75"/>
      <c r="J158" s="75"/>
      <c r="K158" s="96" t="s">
        <v>58</v>
      </c>
      <c r="L158" s="68"/>
      <c r="M158" s="99" t="s">
        <v>2689</v>
      </c>
      <c r="N158" s="109">
        <v>7.5</v>
      </c>
      <c r="O158" s="96" t="s">
        <v>34</v>
      </c>
      <c r="P158" s="96" t="s">
        <v>54</v>
      </c>
      <c r="Q158" s="96" t="s">
        <v>45</v>
      </c>
      <c r="R158" s="101">
        <v>12787.5</v>
      </c>
      <c r="S158" s="101">
        <v>12097.57</v>
      </c>
      <c r="T158" s="96" t="s">
        <v>2754</v>
      </c>
      <c r="U158" s="96" t="s">
        <v>2692</v>
      </c>
      <c r="V158" s="101">
        <v>12097.57</v>
      </c>
      <c r="W158" s="119">
        <v>66</v>
      </c>
      <c r="X158" s="101">
        <f t="shared" si="7"/>
        <v>798439.62</v>
      </c>
      <c r="Y158" s="116">
        <v>0.02</v>
      </c>
      <c r="Z158" s="117">
        <f t="shared" si="6"/>
        <v>15968.7924</v>
      </c>
      <c r="AA158" s="118">
        <v>1.4999999999999999E-2</v>
      </c>
      <c r="AB158" s="117">
        <f t="shared" si="8"/>
        <v>11976.594299999999</v>
      </c>
      <c r="AC158" s="96" t="s">
        <v>86</v>
      </c>
      <c r="AD158" s="96" t="s">
        <v>1294</v>
      </c>
    </row>
    <row r="159" spans="1:30" ht="18.75" customHeight="1" x14ac:dyDescent="0.2">
      <c r="A159" s="96">
        <v>157</v>
      </c>
      <c r="B159" s="96" t="s">
        <v>26</v>
      </c>
      <c r="C159" s="96">
        <v>9103751000</v>
      </c>
      <c r="D159" s="97">
        <v>42816</v>
      </c>
      <c r="E159" s="98" t="s">
        <v>2758</v>
      </c>
      <c r="F159" s="97">
        <v>42810</v>
      </c>
      <c r="G159" s="68"/>
      <c r="H159" s="99" t="s">
        <v>84</v>
      </c>
      <c r="I159" s="75"/>
      <c r="J159" s="75"/>
      <c r="K159" s="96" t="s">
        <v>58</v>
      </c>
      <c r="L159" s="68"/>
      <c r="M159" s="99" t="s">
        <v>2689</v>
      </c>
      <c r="N159" s="109">
        <v>14.375</v>
      </c>
      <c r="O159" s="96" t="s">
        <v>34</v>
      </c>
      <c r="P159" s="96" t="s">
        <v>54</v>
      </c>
      <c r="Q159" s="96" t="s">
        <v>45</v>
      </c>
      <c r="R159" s="101">
        <v>24509.38</v>
      </c>
      <c r="S159" s="101">
        <v>23187</v>
      </c>
      <c r="T159" s="96" t="s">
        <v>2754</v>
      </c>
      <c r="U159" s="96" t="s">
        <v>2692</v>
      </c>
      <c r="V159" s="101">
        <v>23187</v>
      </c>
      <c r="W159" s="119">
        <v>66</v>
      </c>
      <c r="X159" s="101">
        <f t="shared" si="7"/>
        <v>1530342</v>
      </c>
      <c r="Y159" s="116">
        <v>0.02</v>
      </c>
      <c r="Z159" s="117">
        <f t="shared" si="6"/>
        <v>30606.84</v>
      </c>
      <c r="AA159" s="118">
        <v>1.4999999999999999E-2</v>
      </c>
      <c r="AB159" s="117">
        <f t="shared" si="8"/>
        <v>22955.129999999997</v>
      </c>
      <c r="AC159" s="96" t="s">
        <v>86</v>
      </c>
      <c r="AD159" s="96" t="s">
        <v>1294</v>
      </c>
    </row>
    <row r="160" spans="1:30" ht="18.75" customHeight="1" x14ac:dyDescent="0.2">
      <c r="A160" s="96">
        <v>158</v>
      </c>
      <c r="B160" s="96" t="s">
        <v>26</v>
      </c>
      <c r="C160" s="96">
        <v>9103751001</v>
      </c>
      <c r="D160" s="97">
        <v>42816</v>
      </c>
      <c r="E160" s="98" t="s">
        <v>2759</v>
      </c>
      <c r="F160" s="97">
        <v>42810</v>
      </c>
      <c r="G160" s="68"/>
      <c r="H160" s="99" t="s">
        <v>1440</v>
      </c>
      <c r="I160" s="75"/>
      <c r="J160" s="75"/>
      <c r="K160" s="96" t="s">
        <v>660</v>
      </c>
      <c r="L160" s="68"/>
      <c r="M160" s="99" t="s">
        <v>661</v>
      </c>
      <c r="N160" s="109">
        <v>19.62</v>
      </c>
      <c r="O160" s="96" t="s">
        <v>34</v>
      </c>
      <c r="P160" s="96" t="s">
        <v>54</v>
      </c>
      <c r="Q160" s="96" t="s">
        <v>45</v>
      </c>
      <c r="R160" s="101">
        <v>93881.7</v>
      </c>
      <c r="S160" s="101">
        <v>92000.72</v>
      </c>
      <c r="T160" s="96" t="s">
        <v>2754</v>
      </c>
      <c r="U160" s="96" t="s">
        <v>2692</v>
      </c>
      <c r="V160" s="101">
        <v>92000.72</v>
      </c>
      <c r="W160" s="119">
        <v>66</v>
      </c>
      <c r="X160" s="101">
        <f t="shared" si="7"/>
        <v>6072047.5200000005</v>
      </c>
      <c r="Y160" s="116">
        <v>0.02</v>
      </c>
      <c r="Z160" s="117">
        <f t="shared" si="6"/>
        <v>121440.95040000002</v>
      </c>
      <c r="AA160" s="118">
        <v>1.4999999999999999E-2</v>
      </c>
      <c r="AB160" s="117">
        <f t="shared" si="8"/>
        <v>91080.712800000008</v>
      </c>
      <c r="AC160" s="96" t="s">
        <v>1090</v>
      </c>
      <c r="AD160" s="96" t="s">
        <v>1294</v>
      </c>
    </row>
    <row r="161" spans="1:30" ht="18.75" customHeight="1" x14ac:dyDescent="0.2">
      <c r="A161" s="96">
        <v>159</v>
      </c>
      <c r="B161" s="96" t="s">
        <v>26</v>
      </c>
      <c r="C161" s="96">
        <v>9103751002</v>
      </c>
      <c r="D161" s="97">
        <v>42825</v>
      </c>
      <c r="E161" s="98" t="s">
        <v>2760</v>
      </c>
      <c r="F161" s="97">
        <v>42809</v>
      </c>
      <c r="G161" s="68"/>
      <c r="H161" s="99" t="s">
        <v>759</v>
      </c>
      <c r="I161" s="75"/>
      <c r="J161" s="75"/>
      <c r="K161" s="96" t="s">
        <v>31</v>
      </c>
      <c r="L161" s="68"/>
      <c r="M161" s="99" t="s">
        <v>2416</v>
      </c>
      <c r="N161" s="109">
        <v>0.32500000000000001</v>
      </c>
      <c r="O161" s="96" t="s">
        <v>34</v>
      </c>
      <c r="P161" s="96" t="s">
        <v>54</v>
      </c>
      <c r="Q161" s="96" t="s">
        <v>45</v>
      </c>
      <c r="R161" s="101">
        <v>507</v>
      </c>
      <c r="S161" s="101">
        <v>495.01</v>
      </c>
      <c r="T161" s="96" t="s">
        <v>2761</v>
      </c>
      <c r="U161" s="96" t="s">
        <v>2692</v>
      </c>
      <c r="V161" s="101">
        <v>495.01</v>
      </c>
      <c r="W161" s="119">
        <v>66</v>
      </c>
      <c r="X161" s="101">
        <f t="shared" si="7"/>
        <v>32670.66</v>
      </c>
      <c r="Y161" s="116">
        <v>0.02</v>
      </c>
      <c r="Z161" s="117">
        <f t="shared" si="6"/>
        <v>653.41319999999996</v>
      </c>
      <c r="AA161" s="118">
        <v>1.4999999999999999E-2</v>
      </c>
      <c r="AB161" s="117">
        <f t="shared" si="8"/>
        <v>490.05989999999997</v>
      </c>
      <c r="AC161" s="96" t="s">
        <v>988</v>
      </c>
      <c r="AD161" s="96" t="s">
        <v>1222</v>
      </c>
    </row>
    <row r="162" spans="1:30" ht="18.75" customHeight="1" x14ac:dyDescent="0.2">
      <c r="A162" s="96">
        <v>160</v>
      </c>
      <c r="B162" s="96" t="s">
        <v>26</v>
      </c>
      <c r="C162" s="96">
        <v>9103751002</v>
      </c>
      <c r="D162" s="97">
        <v>42825</v>
      </c>
      <c r="E162" s="98" t="s">
        <v>2760</v>
      </c>
      <c r="F162" s="97">
        <v>42809</v>
      </c>
      <c r="G162" s="68"/>
      <c r="H162" s="99" t="s">
        <v>759</v>
      </c>
      <c r="I162" s="75"/>
      <c r="J162" s="75"/>
      <c r="K162" s="96" t="s">
        <v>58</v>
      </c>
      <c r="L162" s="68"/>
      <c r="M162" s="99" t="s">
        <v>2413</v>
      </c>
      <c r="N162" s="109">
        <v>0.65</v>
      </c>
      <c r="O162" s="96" t="s">
        <v>34</v>
      </c>
      <c r="P162" s="96" t="s">
        <v>54</v>
      </c>
      <c r="Q162" s="96" t="s">
        <v>45</v>
      </c>
      <c r="R162" s="101">
        <v>1105</v>
      </c>
      <c r="S162" s="101">
        <v>1081.01</v>
      </c>
      <c r="T162" s="96" t="s">
        <v>2761</v>
      </c>
      <c r="U162" s="96" t="s">
        <v>2692</v>
      </c>
      <c r="V162" s="101">
        <v>1081.01</v>
      </c>
      <c r="W162" s="119">
        <v>66</v>
      </c>
      <c r="X162" s="101">
        <f t="shared" si="7"/>
        <v>71346.66</v>
      </c>
      <c r="Y162" s="116">
        <v>0.02</v>
      </c>
      <c r="Z162" s="117">
        <f t="shared" si="6"/>
        <v>1426.9332000000002</v>
      </c>
      <c r="AA162" s="118">
        <v>1.4999999999999999E-2</v>
      </c>
      <c r="AB162" s="117">
        <f t="shared" si="8"/>
        <v>1070.1999000000001</v>
      </c>
      <c r="AC162" s="96" t="s">
        <v>988</v>
      </c>
      <c r="AD162" s="96" t="s">
        <v>1222</v>
      </c>
    </row>
    <row r="163" spans="1:30" ht="18.75" customHeight="1" x14ac:dyDescent="0.2">
      <c r="A163" s="96">
        <v>161</v>
      </c>
      <c r="B163" s="96" t="s">
        <v>26</v>
      </c>
      <c r="C163" s="96">
        <v>9103751002</v>
      </c>
      <c r="D163" s="97">
        <v>42825</v>
      </c>
      <c r="E163" s="98" t="s">
        <v>2760</v>
      </c>
      <c r="F163" s="97">
        <v>42809</v>
      </c>
      <c r="G163" s="68"/>
      <c r="H163" s="99" t="s">
        <v>759</v>
      </c>
      <c r="I163" s="75"/>
      <c r="J163" s="75"/>
      <c r="K163" s="96" t="s">
        <v>58</v>
      </c>
      <c r="L163" s="68"/>
      <c r="M163" s="99" t="s">
        <v>2446</v>
      </c>
      <c r="N163" s="109">
        <v>0.4</v>
      </c>
      <c r="O163" s="96" t="s">
        <v>34</v>
      </c>
      <c r="P163" s="96" t="s">
        <v>54</v>
      </c>
      <c r="Q163" s="96" t="s">
        <v>45</v>
      </c>
      <c r="R163" s="101">
        <v>800</v>
      </c>
      <c r="S163" s="101">
        <v>785.19</v>
      </c>
      <c r="T163" s="96" t="s">
        <v>2761</v>
      </c>
      <c r="U163" s="96" t="s">
        <v>2692</v>
      </c>
      <c r="V163" s="101">
        <v>785.19</v>
      </c>
      <c r="W163" s="119">
        <v>66</v>
      </c>
      <c r="X163" s="101">
        <f t="shared" si="7"/>
        <v>51822.54</v>
      </c>
      <c r="Y163" s="116">
        <v>0.02</v>
      </c>
      <c r="Z163" s="117">
        <f t="shared" si="6"/>
        <v>1036.4508000000001</v>
      </c>
      <c r="AA163" s="118">
        <v>1.4999999999999999E-2</v>
      </c>
      <c r="AB163" s="117">
        <f t="shared" si="8"/>
        <v>777.33809999999994</v>
      </c>
      <c r="AC163" s="96" t="s">
        <v>988</v>
      </c>
      <c r="AD163" s="96" t="s">
        <v>1222</v>
      </c>
    </row>
    <row r="164" spans="1:30" ht="18.75" customHeight="1" x14ac:dyDescent="0.2">
      <c r="A164" s="96">
        <v>162</v>
      </c>
      <c r="B164" s="96" t="s">
        <v>26</v>
      </c>
      <c r="C164" s="96">
        <v>9103751003</v>
      </c>
      <c r="D164" s="97">
        <v>42816</v>
      </c>
      <c r="E164" s="98" t="s">
        <v>2762</v>
      </c>
      <c r="F164" s="97">
        <v>42810</v>
      </c>
      <c r="G164" s="68"/>
      <c r="H164" s="99" t="s">
        <v>84</v>
      </c>
      <c r="I164" s="75"/>
      <c r="J164" s="75"/>
      <c r="K164" s="96" t="s">
        <v>31</v>
      </c>
      <c r="L164" s="68"/>
      <c r="M164" s="99" t="s">
        <v>2653</v>
      </c>
      <c r="N164" s="109">
        <v>2.27</v>
      </c>
      <c r="O164" s="96" t="s">
        <v>34</v>
      </c>
      <c r="P164" s="96" t="s">
        <v>54</v>
      </c>
      <c r="Q164" s="96" t="s">
        <v>45</v>
      </c>
      <c r="R164" s="101">
        <v>3942.99</v>
      </c>
      <c r="S164" s="101">
        <v>3662.65</v>
      </c>
      <c r="T164" s="96" t="s">
        <v>2754</v>
      </c>
      <c r="U164" s="96" t="s">
        <v>2692</v>
      </c>
      <c r="V164" s="101">
        <v>3662.65</v>
      </c>
      <c r="W164" s="119">
        <v>66</v>
      </c>
      <c r="X164" s="101">
        <f t="shared" si="7"/>
        <v>241734.9</v>
      </c>
      <c r="Y164" s="116">
        <v>0.02</v>
      </c>
      <c r="Z164" s="117">
        <f t="shared" si="6"/>
        <v>4834.6980000000003</v>
      </c>
      <c r="AA164" s="118">
        <v>1.4999999999999999E-2</v>
      </c>
      <c r="AB164" s="117">
        <f t="shared" si="8"/>
        <v>3626.0234999999998</v>
      </c>
      <c r="AC164" s="96" t="s">
        <v>999</v>
      </c>
      <c r="AD164" s="96" t="s">
        <v>1294</v>
      </c>
    </row>
    <row r="165" spans="1:30" ht="18.75" customHeight="1" x14ac:dyDescent="0.2">
      <c r="A165" s="96">
        <v>163</v>
      </c>
      <c r="B165" s="96" t="s">
        <v>26</v>
      </c>
      <c r="C165" s="96">
        <v>9103751003</v>
      </c>
      <c r="D165" s="97">
        <v>42816</v>
      </c>
      <c r="E165" s="98" t="s">
        <v>2762</v>
      </c>
      <c r="F165" s="97">
        <v>42810</v>
      </c>
      <c r="G165" s="68"/>
      <c r="H165" s="99" t="s">
        <v>84</v>
      </c>
      <c r="I165" s="75"/>
      <c r="J165" s="75"/>
      <c r="K165" s="96" t="s">
        <v>31</v>
      </c>
      <c r="L165" s="68"/>
      <c r="M165" s="99" t="s">
        <v>2440</v>
      </c>
      <c r="N165" s="109">
        <v>14</v>
      </c>
      <c r="O165" s="96" t="s">
        <v>34</v>
      </c>
      <c r="P165" s="96" t="s">
        <v>54</v>
      </c>
      <c r="Q165" s="96" t="s">
        <v>45</v>
      </c>
      <c r="R165" s="101">
        <v>23534</v>
      </c>
      <c r="S165" s="101">
        <v>21805.27</v>
      </c>
      <c r="T165" s="96" t="s">
        <v>2754</v>
      </c>
      <c r="U165" s="96" t="s">
        <v>2692</v>
      </c>
      <c r="V165" s="101">
        <v>21805.27</v>
      </c>
      <c r="W165" s="119">
        <v>66</v>
      </c>
      <c r="X165" s="101">
        <f t="shared" si="7"/>
        <v>1439147.82</v>
      </c>
      <c r="Y165" s="116">
        <v>0.02</v>
      </c>
      <c r="Z165" s="117">
        <f t="shared" si="6"/>
        <v>28782.956400000003</v>
      </c>
      <c r="AA165" s="118">
        <v>1.4999999999999999E-2</v>
      </c>
      <c r="AB165" s="117">
        <f t="shared" si="8"/>
        <v>21587.2173</v>
      </c>
      <c r="AC165" s="96" t="s">
        <v>999</v>
      </c>
      <c r="AD165" s="96" t="s">
        <v>1294</v>
      </c>
    </row>
    <row r="166" spans="1:30" ht="18.75" customHeight="1" x14ac:dyDescent="0.2">
      <c r="A166" s="96">
        <v>164</v>
      </c>
      <c r="B166" s="96" t="s">
        <v>26</v>
      </c>
      <c r="C166" s="96">
        <v>9103751004</v>
      </c>
      <c r="D166" s="97">
        <v>42816</v>
      </c>
      <c r="E166" s="98" t="s">
        <v>2763</v>
      </c>
      <c r="F166" s="97">
        <v>42811</v>
      </c>
      <c r="G166" s="68"/>
      <c r="H166" s="99" t="s">
        <v>84</v>
      </c>
      <c r="I166" s="75"/>
      <c r="J166" s="75"/>
      <c r="K166" s="96" t="s">
        <v>31</v>
      </c>
      <c r="L166" s="68"/>
      <c r="M166" s="99" t="s">
        <v>2442</v>
      </c>
      <c r="N166" s="109">
        <v>18</v>
      </c>
      <c r="O166" s="96" t="s">
        <v>34</v>
      </c>
      <c r="P166" s="96" t="s">
        <v>54</v>
      </c>
      <c r="Q166" s="96" t="s">
        <v>45</v>
      </c>
      <c r="R166" s="101">
        <v>30258</v>
      </c>
      <c r="S166" s="101">
        <v>28248.01</v>
      </c>
      <c r="T166" s="96" t="s">
        <v>2754</v>
      </c>
      <c r="U166" s="96" t="s">
        <v>2692</v>
      </c>
      <c r="V166" s="101">
        <v>28248.01</v>
      </c>
      <c r="W166" s="119">
        <v>64.5</v>
      </c>
      <c r="X166" s="101">
        <f t="shared" si="7"/>
        <v>1821996.6449999998</v>
      </c>
      <c r="Y166" s="116">
        <v>0.02</v>
      </c>
      <c r="Z166" s="117">
        <f t="shared" si="6"/>
        <v>36439.9329</v>
      </c>
      <c r="AA166" s="118">
        <v>1.4999999999999999E-2</v>
      </c>
      <c r="AB166" s="117">
        <f t="shared" si="8"/>
        <v>27329.949674999996</v>
      </c>
      <c r="AC166" s="96" t="s">
        <v>999</v>
      </c>
      <c r="AD166" s="96" t="s">
        <v>1294</v>
      </c>
    </row>
    <row r="167" spans="1:30" ht="18.75" customHeight="1" x14ac:dyDescent="0.2">
      <c r="A167" s="96">
        <v>165</v>
      </c>
      <c r="B167" s="96" t="s">
        <v>26</v>
      </c>
      <c r="C167" s="96">
        <v>9103751005</v>
      </c>
      <c r="D167" s="97">
        <v>42817</v>
      </c>
      <c r="E167" s="98" t="s">
        <v>2764</v>
      </c>
      <c r="F167" s="97">
        <v>42811</v>
      </c>
      <c r="G167" s="68"/>
      <c r="H167" s="99" t="s">
        <v>76</v>
      </c>
      <c r="I167" s="75"/>
      <c r="J167" s="75"/>
      <c r="K167" s="96" t="s">
        <v>133</v>
      </c>
      <c r="L167" s="68"/>
      <c r="M167" s="99" t="s">
        <v>2476</v>
      </c>
      <c r="N167" s="109">
        <v>15</v>
      </c>
      <c r="O167" s="96" t="s">
        <v>34</v>
      </c>
      <c r="P167" s="96" t="s">
        <v>54</v>
      </c>
      <c r="Q167" s="96" t="s">
        <v>45</v>
      </c>
      <c r="R167" s="101">
        <v>17671.5</v>
      </c>
      <c r="S167" s="101">
        <v>17565.669999999998</v>
      </c>
      <c r="T167" s="96" t="s">
        <v>2731</v>
      </c>
      <c r="U167" s="96" t="s">
        <v>2692</v>
      </c>
      <c r="V167" s="101">
        <v>17564.169999999998</v>
      </c>
      <c r="W167" s="119">
        <v>64.5</v>
      </c>
      <c r="X167" s="101">
        <f t="shared" si="7"/>
        <v>1132888.9649999999</v>
      </c>
      <c r="Y167" s="116">
        <v>0.02</v>
      </c>
      <c r="Z167" s="117">
        <f t="shared" si="6"/>
        <v>22657.779299999998</v>
      </c>
      <c r="AA167" s="118">
        <v>1.4999999999999999E-2</v>
      </c>
      <c r="AB167" s="117">
        <f t="shared" si="8"/>
        <v>16993.334474999996</v>
      </c>
      <c r="AC167" s="96" t="s">
        <v>1005</v>
      </c>
      <c r="AD167" s="96" t="s">
        <v>1222</v>
      </c>
    </row>
    <row r="168" spans="1:30" ht="18.75" customHeight="1" x14ac:dyDescent="0.2">
      <c r="A168" s="96">
        <v>166</v>
      </c>
      <c r="B168" s="96" t="s">
        <v>26</v>
      </c>
      <c r="C168" s="96">
        <v>9103751005</v>
      </c>
      <c r="D168" s="97">
        <v>42817</v>
      </c>
      <c r="E168" s="98" t="s">
        <v>2764</v>
      </c>
      <c r="F168" s="97">
        <v>42811</v>
      </c>
      <c r="G168" s="68"/>
      <c r="H168" s="99" t="s">
        <v>76</v>
      </c>
      <c r="I168" s="75"/>
      <c r="J168" s="75"/>
      <c r="K168" s="96" t="s">
        <v>133</v>
      </c>
      <c r="L168" s="68"/>
      <c r="M168" s="99" t="s">
        <v>2476</v>
      </c>
      <c r="N168" s="109">
        <v>15</v>
      </c>
      <c r="O168" s="96" t="s">
        <v>34</v>
      </c>
      <c r="P168" s="96" t="s">
        <v>54</v>
      </c>
      <c r="Q168" s="96" t="s">
        <v>45</v>
      </c>
      <c r="R168" s="101">
        <v>17671.5</v>
      </c>
      <c r="S168" s="101">
        <v>17565.669999999998</v>
      </c>
      <c r="T168" s="96" t="s">
        <v>2731</v>
      </c>
      <c r="U168" s="96" t="s">
        <v>2692</v>
      </c>
      <c r="V168" s="101">
        <v>17564.169999999998</v>
      </c>
      <c r="W168" s="119">
        <v>64.5</v>
      </c>
      <c r="X168" s="101">
        <f t="shared" si="7"/>
        <v>1132888.9649999999</v>
      </c>
      <c r="Y168" s="116">
        <v>0.02</v>
      </c>
      <c r="Z168" s="117">
        <f t="shared" si="6"/>
        <v>22657.779299999998</v>
      </c>
      <c r="AA168" s="118">
        <v>1.4999999999999999E-2</v>
      </c>
      <c r="AB168" s="117">
        <f t="shared" si="8"/>
        <v>16993.334474999996</v>
      </c>
      <c r="AC168" s="96" t="s">
        <v>1005</v>
      </c>
      <c r="AD168" s="96" t="s">
        <v>1222</v>
      </c>
    </row>
    <row r="169" spans="1:30" ht="18.75" customHeight="1" x14ac:dyDescent="0.2">
      <c r="A169" s="96">
        <v>167</v>
      </c>
      <c r="B169" s="96" t="s">
        <v>26</v>
      </c>
      <c r="C169" s="96">
        <v>9103751005</v>
      </c>
      <c r="D169" s="97">
        <v>42817</v>
      </c>
      <c r="E169" s="98" t="s">
        <v>2764</v>
      </c>
      <c r="F169" s="97">
        <v>42811</v>
      </c>
      <c r="G169" s="68"/>
      <c r="H169" s="99" t="s">
        <v>76</v>
      </c>
      <c r="I169" s="75"/>
      <c r="J169" s="75"/>
      <c r="K169" s="96" t="s">
        <v>133</v>
      </c>
      <c r="L169" s="68"/>
      <c r="M169" s="99" t="s">
        <v>2476</v>
      </c>
      <c r="N169" s="109">
        <v>15</v>
      </c>
      <c r="O169" s="96" t="s">
        <v>34</v>
      </c>
      <c r="P169" s="96" t="s">
        <v>54</v>
      </c>
      <c r="Q169" s="96" t="s">
        <v>45</v>
      </c>
      <c r="R169" s="101">
        <v>17671.5</v>
      </c>
      <c r="S169" s="101">
        <v>17565.669999999998</v>
      </c>
      <c r="T169" s="96" t="s">
        <v>2731</v>
      </c>
      <c r="U169" s="96" t="s">
        <v>2692</v>
      </c>
      <c r="V169" s="101">
        <v>17564.169999999998</v>
      </c>
      <c r="W169" s="119">
        <v>64.5</v>
      </c>
      <c r="X169" s="101">
        <f t="shared" si="7"/>
        <v>1132888.9649999999</v>
      </c>
      <c r="Y169" s="116">
        <v>0.02</v>
      </c>
      <c r="Z169" s="117">
        <f t="shared" si="6"/>
        <v>22657.779299999998</v>
      </c>
      <c r="AA169" s="118">
        <v>1.4999999999999999E-2</v>
      </c>
      <c r="AB169" s="117">
        <f t="shared" si="8"/>
        <v>16993.334474999996</v>
      </c>
      <c r="AC169" s="96" t="s">
        <v>1005</v>
      </c>
      <c r="AD169" s="96" t="s">
        <v>1222</v>
      </c>
    </row>
    <row r="170" spans="1:30" ht="18.75" customHeight="1" x14ac:dyDescent="0.2">
      <c r="A170" s="96">
        <v>168</v>
      </c>
      <c r="B170" s="96" t="s">
        <v>26</v>
      </c>
      <c r="C170" s="96">
        <v>9103751005</v>
      </c>
      <c r="D170" s="97">
        <v>42817</v>
      </c>
      <c r="E170" s="98" t="s">
        <v>2764</v>
      </c>
      <c r="F170" s="97">
        <v>42811</v>
      </c>
      <c r="G170" s="68"/>
      <c r="H170" s="99" t="s">
        <v>76</v>
      </c>
      <c r="I170" s="75"/>
      <c r="J170" s="75"/>
      <c r="K170" s="96" t="s">
        <v>133</v>
      </c>
      <c r="L170" s="68"/>
      <c r="M170" s="99" t="s">
        <v>2476</v>
      </c>
      <c r="N170" s="109">
        <v>15</v>
      </c>
      <c r="O170" s="96" t="s">
        <v>34</v>
      </c>
      <c r="P170" s="96" t="s">
        <v>54</v>
      </c>
      <c r="Q170" s="96" t="s">
        <v>45</v>
      </c>
      <c r="R170" s="101">
        <v>17671.5</v>
      </c>
      <c r="S170" s="101">
        <v>17565.669999999998</v>
      </c>
      <c r="T170" s="96" t="s">
        <v>2731</v>
      </c>
      <c r="U170" s="96" t="s">
        <v>2692</v>
      </c>
      <c r="V170" s="101">
        <v>17564.169999999998</v>
      </c>
      <c r="W170" s="119">
        <v>64.5</v>
      </c>
      <c r="X170" s="101">
        <f t="shared" si="7"/>
        <v>1132888.9649999999</v>
      </c>
      <c r="Y170" s="116">
        <v>0.02</v>
      </c>
      <c r="Z170" s="117">
        <f t="shared" si="6"/>
        <v>22657.779299999998</v>
      </c>
      <c r="AA170" s="118">
        <v>1.4999999999999999E-2</v>
      </c>
      <c r="AB170" s="117">
        <f t="shared" si="8"/>
        <v>16993.334474999996</v>
      </c>
      <c r="AC170" s="96" t="s">
        <v>1005</v>
      </c>
      <c r="AD170" s="96" t="s">
        <v>1222</v>
      </c>
    </row>
    <row r="171" spans="1:30" ht="18.75" customHeight="1" x14ac:dyDescent="0.2">
      <c r="A171" s="96">
        <v>169</v>
      </c>
      <c r="B171" s="96" t="s">
        <v>26</v>
      </c>
      <c r="C171" s="96">
        <v>9103751005</v>
      </c>
      <c r="D171" s="97">
        <v>42817</v>
      </c>
      <c r="E171" s="98" t="s">
        <v>2764</v>
      </c>
      <c r="F171" s="97">
        <v>42811</v>
      </c>
      <c r="G171" s="68"/>
      <c r="H171" s="99" t="s">
        <v>76</v>
      </c>
      <c r="I171" s="75"/>
      <c r="J171" s="75"/>
      <c r="K171" s="96" t="s">
        <v>133</v>
      </c>
      <c r="L171" s="68"/>
      <c r="M171" s="99" t="s">
        <v>2476</v>
      </c>
      <c r="N171" s="109">
        <v>15</v>
      </c>
      <c r="O171" s="96" t="s">
        <v>34</v>
      </c>
      <c r="P171" s="96" t="s">
        <v>54</v>
      </c>
      <c r="Q171" s="96" t="s">
        <v>45</v>
      </c>
      <c r="R171" s="101">
        <v>17671.5</v>
      </c>
      <c r="S171" s="101">
        <v>17565.669999999998</v>
      </c>
      <c r="T171" s="96" t="s">
        <v>2731</v>
      </c>
      <c r="U171" s="96" t="s">
        <v>2692</v>
      </c>
      <c r="V171" s="101">
        <v>17564.169999999998</v>
      </c>
      <c r="W171" s="119">
        <v>64.5</v>
      </c>
      <c r="X171" s="101">
        <f t="shared" si="7"/>
        <v>1132888.9649999999</v>
      </c>
      <c r="Y171" s="116">
        <v>0.02</v>
      </c>
      <c r="Z171" s="117">
        <f t="shared" si="6"/>
        <v>22657.779299999998</v>
      </c>
      <c r="AA171" s="118">
        <v>1.4999999999999999E-2</v>
      </c>
      <c r="AB171" s="117">
        <f t="shared" si="8"/>
        <v>16993.334474999996</v>
      </c>
      <c r="AC171" s="96" t="s">
        <v>1005</v>
      </c>
      <c r="AD171" s="96" t="s">
        <v>1222</v>
      </c>
    </row>
    <row r="172" spans="1:30" ht="18.75" customHeight="1" x14ac:dyDescent="0.2">
      <c r="A172" s="96">
        <v>170</v>
      </c>
      <c r="B172" s="96" t="s">
        <v>26</v>
      </c>
      <c r="C172" s="96">
        <v>9103751005</v>
      </c>
      <c r="D172" s="97">
        <v>42817</v>
      </c>
      <c r="E172" s="98" t="s">
        <v>2764</v>
      </c>
      <c r="F172" s="97">
        <v>42811</v>
      </c>
      <c r="G172" s="68"/>
      <c r="H172" s="99" t="s">
        <v>76</v>
      </c>
      <c r="I172" s="75"/>
      <c r="J172" s="75"/>
      <c r="K172" s="96" t="s">
        <v>133</v>
      </c>
      <c r="L172" s="68"/>
      <c r="M172" s="99" t="s">
        <v>2476</v>
      </c>
      <c r="N172" s="109">
        <v>15</v>
      </c>
      <c r="O172" s="96" t="s">
        <v>34</v>
      </c>
      <c r="P172" s="96" t="s">
        <v>54</v>
      </c>
      <c r="Q172" s="96" t="s">
        <v>45</v>
      </c>
      <c r="R172" s="101">
        <v>17671.5</v>
      </c>
      <c r="S172" s="101">
        <v>17565.669999999998</v>
      </c>
      <c r="T172" s="96" t="s">
        <v>2731</v>
      </c>
      <c r="U172" s="96" t="s">
        <v>2692</v>
      </c>
      <c r="V172" s="101">
        <v>17564.169999999998</v>
      </c>
      <c r="W172" s="119">
        <v>64.5</v>
      </c>
      <c r="X172" s="101">
        <f t="shared" si="7"/>
        <v>1132888.9649999999</v>
      </c>
      <c r="Y172" s="116">
        <v>0.02</v>
      </c>
      <c r="Z172" s="117">
        <f t="shared" si="6"/>
        <v>22657.779299999998</v>
      </c>
      <c r="AA172" s="118">
        <v>1.4999999999999999E-2</v>
      </c>
      <c r="AB172" s="117">
        <f t="shared" si="8"/>
        <v>16993.334474999996</v>
      </c>
      <c r="AC172" s="96" t="s">
        <v>1005</v>
      </c>
      <c r="AD172" s="96" t="s">
        <v>1222</v>
      </c>
    </row>
    <row r="173" spans="1:30" ht="18.75" customHeight="1" x14ac:dyDescent="0.2">
      <c r="A173" s="96">
        <v>171</v>
      </c>
      <c r="B173" s="96" t="s">
        <v>26</v>
      </c>
      <c r="C173" s="96">
        <v>9103751006</v>
      </c>
      <c r="D173" s="97">
        <v>42816</v>
      </c>
      <c r="E173" s="98" t="s">
        <v>2765</v>
      </c>
      <c r="F173" s="97">
        <v>42811</v>
      </c>
      <c r="G173" s="68"/>
      <c r="H173" s="99" t="s">
        <v>76</v>
      </c>
      <c r="I173" s="75"/>
      <c r="J173" s="75"/>
      <c r="K173" s="96" t="s">
        <v>133</v>
      </c>
      <c r="L173" s="68"/>
      <c r="M173" s="99" t="s">
        <v>2476</v>
      </c>
      <c r="N173" s="109">
        <v>16</v>
      </c>
      <c r="O173" s="96" t="s">
        <v>34</v>
      </c>
      <c r="P173" s="96" t="s">
        <v>70</v>
      </c>
      <c r="Q173" s="96" t="s">
        <v>45</v>
      </c>
      <c r="R173" s="101">
        <v>18400</v>
      </c>
      <c r="S173" s="101">
        <v>18400</v>
      </c>
      <c r="T173" s="96" t="s">
        <v>2754</v>
      </c>
      <c r="U173" s="96" t="s">
        <v>2692</v>
      </c>
      <c r="V173" s="101">
        <v>18400</v>
      </c>
      <c r="W173" s="119">
        <v>64.5</v>
      </c>
      <c r="X173" s="101">
        <f t="shared" si="7"/>
        <v>1186800</v>
      </c>
      <c r="Y173" s="116">
        <v>0.02</v>
      </c>
      <c r="Z173" s="117">
        <f t="shared" si="6"/>
        <v>23736</v>
      </c>
      <c r="AA173" s="118">
        <v>1.4999999999999999E-2</v>
      </c>
      <c r="AB173" s="117">
        <f t="shared" si="8"/>
        <v>17802</v>
      </c>
      <c r="AC173" s="96" t="s">
        <v>2708</v>
      </c>
      <c r="AD173" s="96" t="s">
        <v>1294</v>
      </c>
    </row>
    <row r="174" spans="1:30" ht="18.75" customHeight="1" x14ac:dyDescent="0.2">
      <c r="A174" s="96">
        <v>172</v>
      </c>
      <c r="B174" s="96" t="s">
        <v>26</v>
      </c>
      <c r="C174" s="96">
        <v>9103751007</v>
      </c>
      <c r="D174" s="97">
        <v>42816</v>
      </c>
      <c r="E174" s="98" t="s">
        <v>2766</v>
      </c>
      <c r="F174" s="97">
        <v>42811</v>
      </c>
      <c r="G174" s="68"/>
      <c r="H174" s="99" t="s">
        <v>1561</v>
      </c>
      <c r="I174" s="75"/>
      <c r="J174" s="75"/>
      <c r="K174" s="96" t="s">
        <v>58</v>
      </c>
      <c r="L174" s="68"/>
      <c r="M174" s="99" t="s">
        <v>2446</v>
      </c>
      <c r="N174" s="109">
        <v>16</v>
      </c>
      <c r="O174" s="96" t="s">
        <v>34</v>
      </c>
      <c r="P174" s="96" t="s">
        <v>70</v>
      </c>
      <c r="Q174" s="96" t="s">
        <v>45</v>
      </c>
      <c r="R174" s="101">
        <v>24000</v>
      </c>
      <c r="S174" s="101">
        <v>24000</v>
      </c>
      <c r="T174" s="96" t="s">
        <v>2754</v>
      </c>
      <c r="U174" s="96" t="s">
        <v>2692</v>
      </c>
      <c r="V174" s="101">
        <v>24000</v>
      </c>
      <c r="W174" s="119">
        <v>64.5</v>
      </c>
      <c r="X174" s="101">
        <f t="shared" si="7"/>
        <v>1548000</v>
      </c>
      <c r="Y174" s="116">
        <v>0.02</v>
      </c>
      <c r="Z174" s="117">
        <f t="shared" si="6"/>
        <v>30960</v>
      </c>
      <c r="AA174" s="118">
        <v>1.4999999999999999E-2</v>
      </c>
      <c r="AB174" s="117">
        <f t="shared" si="8"/>
        <v>23220</v>
      </c>
      <c r="AC174" s="96" t="s">
        <v>1078</v>
      </c>
      <c r="AD174" s="96" t="s">
        <v>1222</v>
      </c>
    </row>
    <row r="175" spans="1:30" ht="18.75" customHeight="1" x14ac:dyDescent="0.2">
      <c r="A175" s="96">
        <v>173</v>
      </c>
      <c r="B175" s="96" t="s">
        <v>26</v>
      </c>
      <c r="C175" s="96">
        <v>9103751008</v>
      </c>
      <c r="D175" s="97">
        <v>42815</v>
      </c>
      <c r="E175" s="98" t="s">
        <v>2767</v>
      </c>
      <c r="F175" s="97">
        <v>42811</v>
      </c>
      <c r="G175" s="68"/>
      <c r="H175" s="99" t="s">
        <v>84</v>
      </c>
      <c r="I175" s="75"/>
      <c r="J175" s="75"/>
      <c r="K175" s="96" t="s">
        <v>31</v>
      </c>
      <c r="L175" s="68"/>
      <c r="M175" s="99" t="s">
        <v>2436</v>
      </c>
      <c r="N175" s="109">
        <v>18.143999999999998</v>
      </c>
      <c r="O175" s="96" t="s">
        <v>34</v>
      </c>
      <c r="P175" s="96" t="s">
        <v>54</v>
      </c>
      <c r="Q175" s="96" t="s">
        <v>45</v>
      </c>
      <c r="R175" s="101">
        <v>29738.02</v>
      </c>
      <c r="S175" s="101">
        <v>27428.21</v>
      </c>
      <c r="T175" s="96" t="s">
        <v>2749</v>
      </c>
      <c r="U175" s="96" t="s">
        <v>2692</v>
      </c>
      <c r="V175" s="101">
        <v>27428.21</v>
      </c>
      <c r="W175" s="119">
        <v>64.5</v>
      </c>
      <c r="X175" s="101">
        <f t="shared" si="7"/>
        <v>1769119.5449999999</v>
      </c>
      <c r="Y175" s="116">
        <v>0.02</v>
      </c>
      <c r="Z175" s="117">
        <f t="shared" si="6"/>
        <v>35382.390899999999</v>
      </c>
      <c r="AA175" s="118">
        <v>1.4999999999999999E-2</v>
      </c>
      <c r="AB175" s="117">
        <f t="shared" si="8"/>
        <v>26536.793174999999</v>
      </c>
      <c r="AC175" s="96" t="s">
        <v>86</v>
      </c>
      <c r="AD175" s="96" t="s">
        <v>1294</v>
      </c>
    </row>
    <row r="176" spans="1:30" ht="18.75" customHeight="1" x14ac:dyDescent="0.2">
      <c r="A176" s="96">
        <v>174</v>
      </c>
      <c r="B176" s="96" t="s">
        <v>26</v>
      </c>
      <c r="C176" s="96">
        <v>9103751009</v>
      </c>
      <c r="D176" s="97">
        <v>42818</v>
      </c>
      <c r="E176" s="98" t="s">
        <v>2768</v>
      </c>
      <c r="F176" s="97">
        <v>42812</v>
      </c>
      <c r="G176" s="68"/>
      <c r="H176" s="99" t="s">
        <v>1377</v>
      </c>
      <c r="I176" s="75"/>
      <c r="J176" s="75"/>
      <c r="K176" s="96" t="s">
        <v>31</v>
      </c>
      <c r="L176" s="68"/>
      <c r="M176" s="99" t="s">
        <v>2403</v>
      </c>
      <c r="N176" s="109">
        <v>26</v>
      </c>
      <c r="O176" s="96" t="s">
        <v>34</v>
      </c>
      <c r="P176" s="96" t="s">
        <v>70</v>
      </c>
      <c r="Q176" s="96" t="s">
        <v>45</v>
      </c>
      <c r="R176" s="101">
        <v>37440</v>
      </c>
      <c r="S176" s="101">
        <v>37440</v>
      </c>
      <c r="T176" s="96" t="s">
        <v>2747</v>
      </c>
      <c r="U176" s="96" t="s">
        <v>2692</v>
      </c>
      <c r="V176" s="101">
        <v>37440</v>
      </c>
      <c r="W176" s="119">
        <v>64.5</v>
      </c>
      <c r="X176" s="101">
        <f t="shared" si="7"/>
        <v>2414880</v>
      </c>
      <c r="Y176" s="116">
        <v>0.02</v>
      </c>
      <c r="Z176" s="117">
        <f t="shared" si="6"/>
        <v>48297.599999999999</v>
      </c>
      <c r="AA176" s="118">
        <v>1.4999999999999999E-2</v>
      </c>
      <c r="AB176" s="117">
        <f t="shared" si="8"/>
        <v>36223.199999999997</v>
      </c>
      <c r="AC176" s="96" t="s">
        <v>1056</v>
      </c>
      <c r="AD176" s="96" t="s">
        <v>1222</v>
      </c>
    </row>
    <row r="177" spans="1:30" ht="18.75" customHeight="1" x14ac:dyDescent="0.2">
      <c r="A177" s="96">
        <v>175</v>
      </c>
      <c r="B177" s="96" t="s">
        <v>26</v>
      </c>
      <c r="C177" s="96">
        <v>9103751010</v>
      </c>
      <c r="D177" s="97">
        <v>42818</v>
      </c>
      <c r="E177" s="98" t="s">
        <v>2769</v>
      </c>
      <c r="F177" s="97">
        <v>42811</v>
      </c>
      <c r="G177" s="68"/>
      <c r="H177" s="99" t="s">
        <v>76</v>
      </c>
      <c r="I177" s="75"/>
      <c r="J177" s="75"/>
      <c r="K177" s="96" t="s">
        <v>133</v>
      </c>
      <c r="L177" s="68"/>
      <c r="M177" s="99" t="s">
        <v>2476</v>
      </c>
      <c r="N177" s="109">
        <v>15</v>
      </c>
      <c r="O177" s="96" t="s">
        <v>34</v>
      </c>
      <c r="P177" s="96" t="s">
        <v>54</v>
      </c>
      <c r="Q177" s="96" t="s">
        <v>45</v>
      </c>
      <c r="R177" s="101">
        <v>17671.5</v>
      </c>
      <c r="S177" s="101">
        <v>17515.669999999998</v>
      </c>
      <c r="T177" s="96" t="s">
        <v>2747</v>
      </c>
      <c r="U177" s="96" t="s">
        <v>2692</v>
      </c>
      <c r="V177" s="101">
        <v>17514.169999999998</v>
      </c>
      <c r="W177" s="119">
        <v>64.5</v>
      </c>
      <c r="X177" s="101">
        <f t="shared" si="7"/>
        <v>1129663.9649999999</v>
      </c>
      <c r="Y177" s="116">
        <v>0.02</v>
      </c>
      <c r="Z177" s="117">
        <f t="shared" si="6"/>
        <v>22593.279299999998</v>
      </c>
      <c r="AA177" s="118">
        <v>1.4999999999999999E-2</v>
      </c>
      <c r="AB177" s="117">
        <f t="shared" si="8"/>
        <v>16944.959474999996</v>
      </c>
      <c r="AC177" s="96" t="s">
        <v>1005</v>
      </c>
      <c r="AD177" s="96" t="s">
        <v>1222</v>
      </c>
    </row>
    <row r="178" spans="1:30" ht="18.75" customHeight="1" x14ac:dyDescent="0.2">
      <c r="A178" s="96">
        <v>176</v>
      </c>
      <c r="B178" s="96" t="s">
        <v>26</v>
      </c>
      <c r="C178" s="96">
        <v>9103751011</v>
      </c>
      <c r="D178" s="97">
        <v>42818</v>
      </c>
      <c r="E178" s="98" t="s">
        <v>2770</v>
      </c>
      <c r="F178" s="97">
        <v>42812</v>
      </c>
      <c r="G178" s="68"/>
      <c r="H178" s="99" t="s">
        <v>76</v>
      </c>
      <c r="I178" s="75"/>
      <c r="J178" s="75"/>
      <c r="K178" s="96" t="s">
        <v>133</v>
      </c>
      <c r="L178" s="68"/>
      <c r="M178" s="99" t="s">
        <v>2476</v>
      </c>
      <c r="N178" s="109">
        <v>15</v>
      </c>
      <c r="O178" s="96" t="s">
        <v>34</v>
      </c>
      <c r="P178" s="96" t="s">
        <v>54</v>
      </c>
      <c r="Q178" s="96" t="s">
        <v>45</v>
      </c>
      <c r="R178" s="101">
        <v>17671.5</v>
      </c>
      <c r="S178" s="101">
        <v>17515.669999999998</v>
      </c>
      <c r="T178" s="96" t="s">
        <v>2747</v>
      </c>
      <c r="U178" s="96" t="s">
        <v>2692</v>
      </c>
      <c r="V178" s="101">
        <v>17514.169999999998</v>
      </c>
      <c r="W178" s="119">
        <v>64.5</v>
      </c>
      <c r="X178" s="101">
        <f t="shared" si="7"/>
        <v>1129663.9649999999</v>
      </c>
      <c r="Y178" s="116">
        <v>0.02</v>
      </c>
      <c r="Z178" s="117">
        <f t="shared" si="6"/>
        <v>22593.279299999998</v>
      </c>
      <c r="AA178" s="118">
        <v>1.4999999999999999E-2</v>
      </c>
      <c r="AB178" s="117">
        <f t="shared" si="8"/>
        <v>16944.959474999996</v>
      </c>
      <c r="AC178" s="96" t="s">
        <v>1005</v>
      </c>
      <c r="AD178" s="96" t="s">
        <v>1222</v>
      </c>
    </row>
    <row r="179" spans="1:30" ht="18.75" customHeight="1" x14ac:dyDescent="0.2">
      <c r="A179" s="96">
        <v>177</v>
      </c>
      <c r="B179" s="96" t="s">
        <v>26</v>
      </c>
      <c r="C179" s="96">
        <v>9103751012</v>
      </c>
      <c r="D179" s="97">
        <v>42817</v>
      </c>
      <c r="E179" s="98" t="s">
        <v>2771</v>
      </c>
      <c r="F179" s="97">
        <v>42812</v>
      </c>
      <c r="G179" s="68"/>
      <c r="H179" s="99" t="s">
        <v>2684</v>
      </c>
      <c r="I179" s="75"/>
      <c r="J179" s="75"/>
      <c r="K179" s="96" t="s">
        <v>31</v>
      </c>
      <c r="L179" s="68"/>
      <c r="M179" s="99" t="s">
        <v>2403</v>
      </c>
      <c r="N179" s="109">
        <v>18</v>
      </c>
      <c r="O179" s="96" t="s">
        <v>34</v>
      </c>
      <c r="P179" s="96" t="s">
        <v>54</v>
      </c>
      <c r="Q179" s="96" t="s">
        <v>45</v>
      </c>
      <c r="R179" s="101">
        <v>29250</v>
      </c>
      <c r="S179" s="101">
        <v>27490.35</v>
      </c>
      <c r="T179" s="96" t="s">
        <v>2731</v>
      </c>
      <c r="U179" s="96" t="s">
        <v>2692</v>
      </c>
      <c r="V179" s="101">
        <v>27490.35</v>
      </c>
      <c r="W179" s="119">
        <v>64.5</v>
      </c>
      <c r="X179" s="101">
        <f>W179*V179</f>
        <v>1773127.575</v>
      </c>
      <c r="Y179" s="116">
        <v>0.02</v>
      </c>
      <c r="Z179" s="117">
        <f t="shared" si="6"/>
        <v>35462.551500000001</v>
      </c>
      <c r="AA179" s="118">
        <v>1.4999999999999999E-2</v>
      </c>
      <c r="AB179" s="117">
        <f>X179*AA179</f>
        <v>26596.913624999997</v>
      </c>
      <c r="AC179" s="96" t="s">
        <v>1152</v>
      </c>
      <c r="AD179" s="96" t="s">
        <v>1222</v>
      </c>
    </row>
    <row r="180" spans="1:30" ht="18.75" customHeight="1" x14ac:dyDescent="0.2">
      <c r="A180" s="96">
        <v>178</v>
      </c>
      <c r="B180" s="96" t="s">
        <v>26</v>
      </c>
      <c r="C180" s="96">
        <v>9103751013</v>
      </c>
      <c r="D180" s="97">
        <v>42818</v>
      </c>
      <c r="E180" s="98" t="s">
        <v>2772</v>
      </c>
      <c r="F180" s="97">
        <v>42812</v>
      </c>
      <c r="G180" s="68"/>
      <c r="H180" s="99" t="s">
        <v>84</v>
      </c>
      <c r="I180" s="75"/>
      <c r="J180" s="75"/>
      <c r="K180" s="96" t="s">
        <v>58</v>
      </c>
      <c r="L180" s="68"/>
      <c r="M180" s="99" t="s">
        <v>2773</v>
      </c>
      <c r="N180" s="109">
        <v>18.143999999999998</v>
      </c>
      <c r="O180" s="96" t="s">
        <v>34</v>
      </c>
      <c r="P180" s="96" t="s">
        <v>54</v>
      </c>
      <c r="Q180" s="96" t="s">
        <v>45</v>
      </c>
      <c r="R180" s="101">
        <v>27560.74</v>
      </c>
      <c r="S180" s="101">
        <v>25801.64</v>
      </c>
      <c r="T180" s="96" t="s">
        <v>2747</v>
      </c>
      <c r="U180" s="96" t="s">
        <v>2692</v>
      </c>
      <c r="V180" s="101">
        <v>26676.639999999999</v>
      </c>
      <c r="W180" s="119">
        <v>64.5</v>
      </c>
      <c r="X180" s="101">
        <f>W180*V180</f>
        <v>1720643.28</v>
      </c>
      <c r="Y180" s="116">
        <v>0.02</v>
      </c>
      <c r="Z180" s="117">
        <f t="shared" si="6"/>
        <v>34412.865600000005</v>
      </c>
      <c r="AA180" s="118">
        <v>1.4999999999999999E-2</v>
      </c>
      <c r="AB180" s="117">
        <f t="shared" si="8"/>
        <v>25809.6492</v>
      </c>
      <c r="AC180" s="96" t="s">
        <v>86</v>
      </c>
      <c r="AD180" s="96" t="s">
        <v>1294</v>
      </c>
    </row>
    <row r="181" spans="1:30" ht="18.75" customHeight="1" x14ac:dyDescent="0.2">
      <c r="A181" s="96">
        <v>179</v>
      </c>
      <c r="B181" s="96" t="s">
        <v>26</v>
      </c>
      <c r="C181" s="96">
        <v>9103751013</v>
      </c>
      <c r="D181" s="97">
        <v>42818</v>
      </c>
      <c r="E181" s="98" t="s">
        <v>2772</v>
      </c>
      <c r="F181" s="97">
        <v>42812</v>
      </c>
      <c r="G181" s="68"/>
      <c r="H181" s="99" t="s">
        <v>84</v>
      </c>
      <c r="I181" s="75"/>
      <c r="J181" s="75"/>
      <c r="K181" s="96" t="s">
        <v>58</v>
      </c>
      <c r="L181" s="68"/>
      <c r="M181" s="99" t="s">
        <v>2773</v>
      </c>
      <c r="N181" s="109">
        <v>18.143999999999998</v>
      </c>
      <c r="O181" s="96" t="s">
        <v>34</v>
      </c>
      <c r="P181" s="96" t="s">
        <v>54</v>
      </c>
      <c r="Q181" s="96" t="s">
        <v>45</v>
      </c>
      <c r="R181" s="101">
        <v>27560.74</v>
      </c>
      <c r="S181" s="101">
        <v>25801.64</v>
      </c>
      <c r="T181" s="96" t="s">
        <v>2747</v>
      </c>
      <c r="U181" s="96" t="s">
        <v>2692</v>
      </c>
      <c r="V181" s="101">
        <v>26676.639999999999</v>
      </c>
      <c r="W181" s="119">
        <v>64.5</v>
      </c>
      <c r="X181" s="101">
        <f t="shared" si="7"/>
        <v>1720643.28</v>
      </c>
      <c r="Y181" s="116">
        <v>0.02</v>
      </c>
      <c r="Z181" s="117">
        <f t="shared" si="6"/>
        <v>34412.865600000005</v>
      </c>
      <c r="AA181" s="118">
        <v>1.4999999999999999E-2</v>
      </c>
      <c r="AB181" s="117">
        <f t="shared" si="8"/>
        <v>25809.6492</v>
      </c>
      <c r="AC181" s="96" t="s">
        <v>86</v>
      </c>
      <c r="AD181" s="96" t="s">
        <v>1294</v>
      </c>
    </row>
    <row r="182" spans="1:30" ht="18.75" customHeight="1" x14ac:dyDescent="0.2">
      <c r="A182" s="96">
        <v>180</v>
      </c>
      <c r="B182" s="96" t="s">
        <v>26</v>
      </c>
      <c r="C182" s="96">
        <v>9103751014</v>
      </c>
      <c r="D182" s="97">
        <v>42817</v>
      </c>
      <c r="E182" s="98" t="s">
        <v>2774</v>
      </c>
      <c r="F182" s="97">
        <v>42812</v>
      </c>
      <c r="G182" s="68"/>
      <c r="H182" s="99" t="s">
        <v>2775</v>
      </c>
      <c r="I182" s="75"/>
      <c r="J182" s="75"/>
      <c r="K182" s="96" t="s">
        <v>52</v>
      </c>
      <c r="L182" s="68"/>
      <c r="M182" s="99" t="s">
        <v>2776</v>
      </c>
      <c r="N182" s="109">
        <v>19.64</v>
      </c>
      <c r="O182" s="96" t="s">
        <v>34</v>
      </c>
      <c r="P182" s="96" t="s">
        <v>54</v>
      </c>
      <c r="Q182" s="96" t="s">
        <v>45</v>
      </c>
      <c r="R182" s="101">
        <v>19149</v>
      </c>
      <c r="S182" s="101">
        <v>18592.68</v>
      </c>
      <c r="T182" s="96" t="s">
        <v>2731</v>
      </c>
      <c r="U182" s="96" t="s">
        <v>2692</v>
      </c>
      <c r="V182" s="101">
        <v>18592.68</v>
      </c>
      <c r="W182" s="119">
        <v>64.5</v>
      </c>
      <c r="X182" s="101">
        <f t="shared" si="7"/>
        <v>1199227.8600000001</v>
      </c>
      <c r="Y182" s="116">
        <v>0.02</v>
      </c>
      <c r="Z182" s="117">
        <f t="shared" si="6"/>
        <v>23984.557200000003</v>
      </c>
      <c r="AA182" s="118">
        <v>1.4999999999999999E-2</v>
      </c>
      <c r="AB182" s="117">
        <f t="shared" si="8"/>
        <v>17988.4179</v>
      </c>
      <c r="AC182" s="96" t="s">
        <v>2777</v>
      </c>
      <c r="AD182" s="96" t="s">
        <v>1222</v>
      </c>
    </row>
    <row r="183" spans="1:30" ht="18.75" customHeight="1" x14ac:dyDescent="0.2">
      <c r="A183" s="96">
        <v>181</v>
      </c>
      <c r="B183" s="96" t="s">
        <v>26</v>
      </c>
      <c r="C183" s="96">
        <v>9103751014</v>
      </c>
      <c r="D183" s="97">
        <v>42817</v>
      </c>
      <c r="E183" s="98" t="s">
        <v>2774</v>
      </c>
      <c r="F183" s="97">
        <v>42812</v>
      </c>
      <c r="G183" s="68"/>
      <c r="H183" s="99" t="s">
        <v>2775</v>
      </c>
      <c r="I183" s="75"/>
      <c r="J183" s="75"/>
      <c r="K183" s="96" t="s">
        <v>52</v>
      </c>
      <c r="L183" s="68"/>
      <c r="M183" s="99" t="s">
        <v>2776</v>
      </c>
      <c r="N183" s="109">
        <v>19.57</v>
      </c>
      <c r="O183" s="96" t="s">
        <v>34</v>
      </c>
      <c r="P183" s="96" t="s">
        <v>54</v>
      </c>
      <c r="Q183" s="96" t="s">
        <v>45</v>
      </c>
      <c r="R183" s="101">
        <v>19080.75</v>
      </c>
      <c r="S183" s="101">
        <v>18524.45</v>
      </c>
      <c r="T183" s="96" t="s">
        <v>2731</v>
      </c>
      <c r="U183" s="96" t="s">
        <v>2692</v>
      </c>
      <c r="V183" s="101">
        <v>18524.45</v>
      </c>
      <c r="W183" s="119">
        <v>64.5</v>
      </c>
      <c r="X183" s="101">
        <f t="shared" si="7"/>
        <v>1194827.0250000001</v>
      </c>
      <c r="Y183" s="116">
        <v>0.02</v>
      </c>
      <c r="Z183" s="117">
        <f t="shared" si="6"/>
        <v>23896.540500000003</v>
      </c>
      <c r="AA183" s="118">
        <v>1.4999999999999999E-2</v>
      </c>
      <c r="AB183" s="117">
        <f t="shared" si="8"/>
        <v>17922.405375000002</v>
      </c>
      <c r="AC183" s="96" t="s">
        <v>2777</v>
      </c>
      <c r="AD183" s="96" t="s">
        <v>1222</v>
      </c>
    </row>
    <row r="184" spans="1:30" ht="18.75" customHeight="1" x14ac:dyDescent="0.2">
      <c r="A184" s="96">
        <v>182</v>
      </c>
      <c r="B184" s="96" t="s">
        <v>26</v>
      </c>
      <c r="C184" s="96">
        <v>9103751014</v>
      </c>
      <c r="D184" s="97">
        <v>42817</v>
      </c>
      <c r="E184" s="98" t="s">
        <v>2774</v>
      </c>
      <c r="F184" s="97">
        <v>42812</v>
      </c>
      <c r="G184" s="68"/>
      <c r="H184" s="99" t="s">
        <v>2775</v>
      </c>
      <c r="I184" s="75"/>
      <c r="J184" s="75"/>
      <c r="K184" s="96" t="s">
        <v>52</v>
      </c>
      <c r="L184" s="68"/>
      <c r="M184" s="99" t="s">
        <v>2776</v>
      </c>
      <c r="N184" s="109">
        <v>19.63</v>
      </c>
      <c r="O184" s="96" t="s">
        <v>34</v>
      </c>
      <c r="P184" s="96" t="s">
        <v>54</v>
      </c>
      <c r="Q184" s="96" t="s">
        <v>45</v>
      </c>
      <c r="R184" s="101">
        <v>19139.25</v>
      </c>
      <c r="S184" s="101">
        <v>18582.93</v>
      </c>
      <c r="T184" s="96" t="s">
        <v>2731</v>
      </c>
      <c r="U184" s="96" t="s">
        <v>2692</v>
      </c>
      <c r="V184" s="101">
        <v>18582.93</v>
      </c>
      <c r="W184" s="119">
        <v>64.5</v>
      </c>
      <c r="X184" s="101">
        <f t="shared" si="7"/>
        <v>1198598.9850000001</v>
      </c>
      <c r="Y184" s="116">
        <v>0.02</v>
      </c>
      <c r="Z184" s="117">
        <f t="shared" si="6"/>
        <v>23971.979700000004</v>
      </c>
      <c r="AA184" s="118">
        <v>1.4999999999999999E-2</v>
      </c>
      <c r="AB184" s="117">
        <f t="shared" si="8"/>
        <v>17978.984775000001</v>
      </c>
      <c r="AC184" s="96" t="s">
        <v>2777</v>
      </c>
      <c r="AD184" s="96" t="s">
        <v>1222</v>
      </c>
    </row>
    <row r="185" spans="1:30" ht="18.75" customHeight="1" x14ac:dyDescent="0.2">
      <c r="A185" s="96">
        <v>183</v>
      </c>
      <c r="B185" s="96" t="s">
        <v>26</v>
      </c>
      <c r="C185" s="96">
        <v>9103751014</v>
      </c>
      <c r="D185" s="97">
        <v>42817</v>
      </c>
      <c r="E185" s="98" t="s">
        <v>2774</v>
      </c>
      <c r="F185" s="97">
        <v>42812</v>
      </c>
      <c r="G185" s="68"/>
      <c r="H185" s="99" t="s">
        <v>2775</v>
      </c>
      <c r="I185" s="75"/>
      <c r="J185" s="75"/>
      <c r="K185" s="96" t="s">
        <v>52</v>
      </c>
      <c r="L185" s="68"/>
      <c r="M185" s="99" t="s">
        <v>2776</v>
      </c>
      <c r="N185" s="109">
        <v>19.579999999999998</v>
      </c>
      <c r="O185" s="96" t="s">
        <v>34</v>
      </c>
      <c r="P185" s="96" t="s">
        <v>54</v>
      </c>
      <c r="Q185" s="96" t="s">
        <v>45</v>
      </c>
      <c r="R185" s="101">
        <v>19090.5</v>
      </c>
      <c r="S185" s="101">
        <v>18534.2</v>
      </c>
      <c r="T185" s="96" t="s">
        <v>2731</v>
      </c>
      <c r="U185" s="96" t="s">
        <v>2692</v>
      </c>
      <c r="V185" s="101">
        <v>18534.2</v>
      </c>
      <c r="W185" s="119">
        <v>64.5</v>
      </c>
      <c r="X185" s="101">
        <f t="shared" si="7"/>
        <v>1195455.9000000001</v>
      </c>
      <c r="Y185" s="116">
        <v>0.02</v>
      </c>
      <c r="Z185" s="117">
        <f t="shared" si="6"/>
        <v>23909.118000000002</v>
      </c>
      <c r="AA185" s="118">
        <v>1.4999999999999999E-2</v>
      </c>
      <c r="AB185" s="117">
        <f t="shared" si="8"/>
        <v>17931.838500000002</v>
      </c>
      <c r="AC185" s="96" t="s">
        <v>2777</v>
      </c>
      <c r="AD185" s="96" t="s">
        <v>1222</v>
      </c>
    </row>
    <row r="186" spans="1:30" ht="18.75" customHeight="1" x14ac:dyDescent="0.2">
      <c r="A186" s="96">
        <v>184</v>
      </c>
      <c r="B186" s="96" t="s">
        <v>26</v>
      </c>
      <c r="C186" s="96">
        <v>9103751014</v>
      </c>
      <c r="D186" s="97">
        <v>42817</v>
      </c>
      <c r="E186" s="98" t="s">
        <v>2774</v>
      </c>
      <c r="F186" s="97">
        <v>42812</v>
      </c>
      <c r="G186" s="68"/>
      <c r="H186" s="99" t="s">
        <v>2775</v>
      </c>
      <c r="I186" s="75"/>
      <c r="J186" s="75"/>
      <c r="K186" s="96" t="s">
        <v>52</v>
      </c>
      <c r="L186" s="68"/>
      <c r="M186" s="99" t="s">
        <v>2776</v>
      </c>
      <c r="N186" s="109">
        <v>19.79</v>
      </c>
      <c r="O186" s="96" t="s">
        <v>34</v>
      </c>
      <c r="P186" s="96" t="s">
        <v>54</v>
      </c>
      <c r="Q186" s="96" t="s">
        <v>45</v>
      </c>
      <c r="R186" s="101">
        <v>19295.25</v>
      </c>
      <c r="S186" s="101">
        <v>18738.88</v>
      </c>
      <c r="T186" s="96" t="s">
        <v>2731</v>
      </c>
      <c r="U186" s="96" t="s">
        <v>2692</v>
      </c>
      <c r="V186" s="101">
        <v>18738.88</v>
      </c>
      <c r="W186" s="119">
        <v>64.5</v>
      </c>
      <c r="X186" s="101">
        <f t="shared" si="7"/>
        <v>1208657.76</v>
      </c>
      <c r="Y186" s="116">
        <v>0.02</v>
      </c>
      <c r="Z186" s="117">
        <f t="shared" si="6"/>
        <v>24173.155200000001</v>
      </c>
      <c r="AA186" s="118">
        <v>1.4999999999999999E-2</v>
      </c>
      <c r="AB186" s="117">
        <f t="shared" si="8"/>
        <v>18129.866399999999</v>
      </c>
      <c r="AC186" s="96" t="s">
        <v>2777</v>
      </c>
      <c r="AD186" s="96" t="s">
        <v>1222</v>
      </c>
    </row>
    <row r="187" spans="1:30" ht="18.75" customHeight="1" x14ac:dyDescent="0.2">
      <c r="A187" s="96">
        <v>185</v>
      </c>
      <c r="B187" s="96" t="s">
        <v>26</v>
      </c>
      <c r="C187" s="96">
        <v>9103751014</v>
      </c>
      <c r="D187" s="97">
        <v>42817</v>
      </c>
      <c r="E187" s="98" t="s">
        <v>2778</v>
      </c>
      <c r="F187" s="97">
        <v>42812</v>
      </c>
      <c r="G187" s="68"/>
      <c r="H187" s="99" t="s">
        <v>2775</v>
      </c>
      <c r="I187" s="75"/>
      <c r="J187" s="75"/>
      <c r="K187" s="96" t="s">
        <v>52</v>
      </c>
      <c r="L187" s="68"/>
      <c r="M187" s="99" t="s">
        <v>2776</v>
      </c>
      <c r="N187" s="109">
        <v>19.64</v>
      </c>
      <c r="O187" s="96" t="s">
        <v>34</v>
      </c>
      <c r="P187" s="96" t="s">
        <v>54</v>
      </c>
      <c r="Q187" s="96" t="s">
        <v>45</v>
      </c>
      <c r="R187" s="101">
        <v>19149</v>
      </c>
      <c r="S187" s="101">
        <v>18592.68</v>
      </c>
      <c r="T187" s="96" t="s">
        <v>2731</v>
      </c>
      <c r="U187" s="96" t="s">
        <v>2692</v>
      </c>
      <c r="V187" s="101">
        <v>18592.68</v>
      </c>
      <c r="W187" s="119">
        <v>64.5</v>
      </c>
      <c r="X187" s="101">
        <f t="shared" si="7"/>
        <v>1199227.8600000001</v>
      </c>
      <c r="Y187" s="116">
        <v>0.02</v>
      </c>
      <c r="Z187" s="117">
        <f t="shared" si="6"/>
        <v>23984.557200000003</v>
      </c>
      <c r="AA187" s="118">
        <v>1.4999999999999999E-2</v>
      </c>
      <c r="AB187" s="117">
        <f t="shared" si="8"/>
        <v>17988.4179</v>
      </c>
      <c r="AC187" s="96" t="s">
        <v>2777</v>
      </c>
      <c r="AD187" s="96" t="s">
        <v>1222</v>
      </c>
    </row>
    <row r="188" spans="1:30" ht="18.75" customHeight="1" x14ac:dyDescent="0.2">
      <c r="A188" s="96">
        <v>186</v>
      </c>
      <c r="B188" s="96" t="s">
        <v>26</v>
      </c>
      <c r="C188" s="96">
        <v>9103751014</v>
      </c>
      <c r="D188" s="97">
        <v>42817</v>
      </c>
      <c r="E188" s="98" t="s">
        <v>2778</v>
      </c>
      <c r="F188" s="97">
        <v>42812</v>
      </c>
      <c r="G188" s="68"/>
      <c r="H188" s="99" t="s">
        <v>2775</v>
      </c>
      <c r="I188" s="75"/>
      <c r="J188" s="75"/>
      <c r="K188" s="96" t="s">
        <v>52</v>
      </c>
      <c r="L188" s="68"/>
      <c r="M188" s="99" t="s">
        <v>2776</v>
      </c>
      <c r="N188" s="109">
        <v>19.55</v>
      </c>
      <c r="O188" s="96" t="s">
        <v>34</v>
      </c>
      <c r="P188" s="96" t="s">
        <v>54</v>
      </c>
      <c r="Q188" s="96" t="s">
        <v>45</v>
      </c>
      <c r="R188" s="101">
        <v>19061.25</v>
      </c>
      <c r="S188" s="101">
        <v>18504.96</v>
      </c>
      <c r="T188" s="96" t="s">
        <v>2731</v>
      </c>
      <c r="U188" s="96" t="s">
        <v>2692</v>
      </c>
      <c r="V188" s="101">
        <v>18504.96</v>
      </c>
      <c r="W188" s="119">
        <v>64.5</v>
      </c>
      <c r="X188" s="101">
        <f t="shared" si="7"/>
        <v>1193569.92</v>
      </c>
      <c r="Y188" s="116">
        <v>0.02</v>
      </c>
      <c r="Z188" s="117">
        <f t="shared" si="6"/>
        <v>23871.398399999998</v>
      </c>
      <c r="AA188" s="118">
        <v>1.4999999999999999E-2</v>
      </c>
      <c r="AB188" s="117">
        <f t="shared" si="8"/>
        <v>17903.548799999997</v>
      </c>
      <c r="AC188" s="96" t="s">
        <v>2777</v>
      </c>
      <c r="AD188" s="96" t="s">
        <v>1222</v>
      </c>
    </row>
    <row r="189" spans="1:30" ht="18.75" customHeight="1" x14ac:dyDescent="0.2">
      <c r="A189" s="96">
        <v>187</v>
      </c>
      <c r="B189" s="96" t="s">
        <v>26</v>
      </c>
      <c r="C189" s="96">
        <v>9103751014</v>
      </c>
      <c r="D189" s="97">
        <v>42817</v>
      </c>
      <c r="E189" s="98" t="s">
        <v>2778</v>
      </c>
      <c r="F189" s="97">
        <v>42812</v>
      </c>
      <c r="G189" s="68"/>
      <c r="H189" s="99" t="s">
        <v>2775</v>
      </c>
      <c r="I189" s="75"/>
      <c r="J189" s="75"/>
      <c r="K189" s="96" t="s">
        <v>52</v>
      </c>
      <c r="L189" s="68"/>
      <c r="M189" s="99" t="s">
        <v>2776</v>
      </c>
      <c r="N189" s="109">
        <v>19.690000000000001</v>
      </c>
      <c r="O189" s="96" t="s">
        <v>34</v>
      </c>
      <c r="P189" s="96" t="s">
        <v>54</v>
      </c>
      <c r="Q189" s="96" t="s">
        <v>45</v>
      </c>
      <c r="R189" s="101">
        <v>19197.75</v>
      </c>
      <c r="S189" s="101">
        <v>18641.41</v>
      </c>
      <c r="T189" s="96" t="s">
        <v>2731</v>
      </c>
      <c r="U189" s="96" t="s">
        <v>2692</v>
      </c>
      <c r="V189" s="101">
        <v>18641.41</v>
      </c>
      <c r="W189" s="119">
        <v>64.5</v>
      </c>
      <c r="X189" s="101">
        <f t="shared" si="7"/>
        <v>1202370.9450000001</v>
      </c>
      <c r="Y189" s="116">
        <v>0.02</v>
      </c>
      <c r="Z189" s="117">
        <f t="shared" si="6"/>
        <v>24047.418900000001</v>
      </c>
      <c r="AA189" s="118">
        <v>1.4999999999999999E-2</v>
      </c>
      <c r="AB189" s="117">
        <f t="shared" si="8"/>
        <v>18035.564175</v>
      </c>
      <c r="AC189" s="96" t="s">
        <v>2777</v>
      </c>
      <c r="AD189" s="96" t="s">
        <v>1222</v>
      </c>
    </row>
    <row r="190" spans="1:30" ht="18.75" customHeight="1" x14ac:dyDescent="0.2">
      <c r="A190" s="96">
        <v>188</v>
      </c>
      <c r="B190" s="96" t="s">
        <v>26</v>
      </c>
      <c r="C190" s="96">
        <v>9103751015</v>
      </c>
      <c r="D190" s="97">
        <v>42820</v>
      </c>
      <c r="E190" s="98" t="s">
        <v>2779</v>
      </c>
      <c r="F190" s="97">
        <v>42814</v>
      </c>
      <c r="G190" s="68"/>
      <c r="H190" s="99" t="s">
        <v>76</v>
      </c>
      <c r="I190" s="75"/>
      <c r="J190" s="75"/>
      <c r="K190" s="96" t="s">
        <v>31</v>
      </c>
      <c r="L190" s="68"/>
      <c r="M190" s="99" t="s">
        <v>2403</v>
      </c>
      <c r="N190" s="109">
        <v>16</v>
      </c>
      <c r="O190" s="96" t="s">
        <v>34</v>
      </c>
      <c r="P190" s="96" t="s">
        <v>70</v>
      </c>
      <c r="Q190" s="96" t="s">
        <v>45</v>
      </c>
      <c r="R190" s="101">
        <v>21280</v>
      </c>
      <c r="S190" s="101">
        <v>21280</v>
      </c>
      <c r="T190" s="96" t="s">
        <v>2747</v>
      </c>
      <c r="U190" s="96" t="s">
        <v>2692</v>
      </c>
      <c r="V190" s="101">
        <v>21280</v>
      </c>
      <c r="W190" s="119">
        <v>64.5</v>
      </c>
      <c r="X190" s="101">
        <f t="shared" si="7"/>
        <v>1372560</v>
      </c>
      <c r="Y190" s="116">
        <v>0.02</v>
      </c>
      <c r="Z190" s="117">
        <f t="shared" si="6"/>
        <v>27451.200000000001</v>
      </c>
      <c r="AA190" s="118">
        <v>1.4999999999999999E-2</v>
      </c>
      <c r="AB190" s="117">
        <f>X190*AA190</f>
        <v>20588.399999999998</v>
      </c>
      <c r="AC190" s="96" t="s">
        <v>1957</v>
      </c>
      <c r="AD190" s="96" t="s">
        <v>1222</v>
      </c>
    </row>
    <row r="191" spans="1:30" ht="18.75" customHeight="1" x14ac:dyDescent="0.2">
      <c r="A191" s="96">
        <v>189</v>
      </c>
      <c r="B191" s="96" t="s">
        <v>26</v>
      </c>
      <c r="C191" s="96">
        <v>9103751016</v>
      </c>
      <c r="D191" s="97">
        <v>42820</v>
      </c>
      <c r="E191" s="98" t="s">
        <v>2780</v>
      </c>
      <c r="F191" s="97">
        <v>42814</v>
      </c>
      <c r="G191" s="68"/>
      <c r="H191" s="99" t="s">
        <v>919</v>
      </c>
      <c r="I191" s="75"/>
      <c r="J191" s="75"/>
      <c r="K191" s="96" t="s">
        <v>31</v>
      </c>
      <c r="L191" s="68"/>
      <c r="M191" s="99" t="s">
        <v>2403</v>
      </c>
      <c r="N191" s="109">
        <v>16</v>
      </c>
      <c r="O191" s="96" t="s">
        <v>34</v>
      </c>
      <c r="P191" s="96" t="s">
        <v>35</v>
      </c>
      <c r="Q191" s="96" t="s">
        <v>45</v>
      </c>
      <c r="R191" s="101">
        <v>23680</v>
      </c>
      <c r="S191" s="101">
        <v>23030</v>
      </c>
      <c r="T191" s="96" t="s">
        <v>2747</v>
      </c>
      <c r="U191" s="96" t="s">
        <v>2692</v>
      </c>
      <c r="V191" s="101">
        <v>23030</v>
      </c>
      <c r="W191" s="119">
        <v>64.5</v>
      </c>
      <c r="X191" s="101">
        <f t="shared" si="7"/>
        <v>1485435</v>
      </c>
      <c r="Y191" s="116">
        <v>0.02</v>
      </c>
      <c r="Z191" s="117">
        <f t="shared" si="6"/>
        <v>29708.7</v>
      </c>
      <c r="AA191" s="118">
        <v>1.4999999999999999E-2</v>
      </c>
      <c r="AB191" s="117">
        <f t="shared" si="8"/>
        <v>22281.524999999998</v>
      </c>
      <c r="AC191" s="96" t="s">
        <v>1086</v>
      </c>
      <c r="AD191" s="96" t="s">
        <v>1222</v>
      </c>
    </row>
    <row r="192" spans="1:30" ht="18.75" customHeight="1" x14ac:dyDescent="0.2">
      <c r="A192" s="96">
        <v>190</v>
      </c>
      <c r="B192" s="96" t="s">
        <v>26</v>
      </c>
      <c r="C192" s="96">
        <v>9103751016</v>
      </c>
      <c r="D192" s="97">
        <v>42820</v>
      </c>
      <c r="E192" s="98" t="s">
        <v>2780</v>
      </c>
      <c r="F192" s="97">
        <v>42814</v>
      </c>
      <c r="G192" s="68"/>
      <c r="H192" s="99" t="s">
        <v>919</v>
      </c>
      <c r="I192" s="75"/>
      <c r="J192" s="75"/>
      <c r="K192" s="96" t="s">
        <v>31</v>
      </c>
      <c r="L192" s="68"/>
      <c r="M192" s="99" t="s">
        <v>2403</v>
      </c>
      <c r="N192" s="109">
        <v>16</v>
      </c>
      <c r="O192" s="96" t="s">
        <v>34</v>
      </c>
      <c r="P192" s="96" t="s">
        <v>35</v>
      </c>
      <c r="Q192" s="96" t="s">
        <v>45</v>
      </c>
      <c r="R192" s="101">
        <v>23680</v>
      </c>
      <c r="S192" s="101">
        <v>23030</v>
      </c>
      <c r="T192" s="96" t="s">
        <v>2747</v>
      </c>
      <c r="U192" s="96" t="s">
        <v>2692</v>
      </c>
      <c r="V192" s="101">
        <v>23030</v>
      </c>
      <c r="W192" s="119">
        <v>64.5</v>
      </c>
      <c r="X192" s="101">
        <f t="shared" si="7"/>
        <v>1485435</v>
      </c>
      <c r="Y192" s="116">
        <v>0.02</v>
      </c>
      <c r="Z192" s="117">
        <f t="shared" si="6"/>
        <v>29708.7</v>
      </c>
      <c r="AA192" s="118">
        <v>1.4999999999999999E-2</v>
      </c>
      <c r="AB192" s="117">
        <f t="shared" si="8"/>
        <v>22281.524999999998</v>
      </c>
      <c r="AC192" s="96" t="s">
        <v>1086</v>
      </c>
      <c r="AD192" s="96" t="s">
        <v>1222</v>
      </c>
    </row>
    <row r="193" spans="1:30" ht="18.75" customHeight="1" x14ac:dyDescent="0.2">
      <c r="A193" s="96">
        <v>191</v>
      </c>
      <c r="B193" s="96" t="s">
        <v>26</v>
      </c>
      <c r="C193" s="96">
        <v>9103751017</v>
      </c>
      <c r="D193" s="97">
        <v>42822</v>
      </c>
      <c r="E193" s="98" t="s">
        <v>2781</v>
      </c>
      <c r="F193" s="97">
        <v>42814</v>
      </c>
      <c r="G193" s="68"/>
      <c r="H193" s="99" t="s">
        <v>703</v>
      </c>
      <c r="I193" s="75"/>
      <c r="J193" s="75"/>
      <c r="K193" s="96" t="s">
        <v>141</v>
      </c>
      <c r="L193" s="68"/>
      <c r="M193" s="99" t="s">
        <v>142</v>
      </c>
      <c r="N193" s="109">
        <v>19.78</v>
      </c>
      <c r="O193" s="96" t="s">
        <v>34</v>
      </c>
      <c r="P193" s="96" t="s">
        <v>255</v>
      </c>
      <c r="Q193" s="96" t="s">
        <v>45</v>
      </c>
      <c r="R193" s="101">
        <v>76766.179999999993</v>
      </c>
      <c r="S193" s="101">
        <v>74240.850000000006</v>
      </c>
      <c r="T193" s="96" t="s">
        <v>2782</v>
      </c>
      <c r="U193" s="96" t="s">
        <v>2692</v>
      </c>
      <c r="V193" s="101">
        <v>74240.850000000006</v>
      </c>
      <c r="W193" s="119">
        <v>64.5</v>
      </c>
      <c r="X193" s="101">
        <f t="shared" si="7"/>
        <v>4788534.8250000002</v>
      </c>
      <c r="Y193" s="116">
        <v>0.02</v>
      </c>
      <c r="Z193" s="117">
        <f t="shared" si="6"/>
        <v>95770.696500000005</v>
      </c>
      <c r="AA193" s="118">
        <v>1.4999999999999999E-2</v>
      </c>
      <c r="AB193" s="117">
        <f t="shared" si="8"/>
        <v>71828.022375</v>
      </c>
      <c r="AC193" s="96" t="s">
        <v>991</v>
      </c>
      <c r="AD193" s="96" t="s">
        <v>1294</v>
      </c>
    </row>
    <row r="194" spans="1:30" ht="18.75" customHeight="1" x14ac:dyDescent="0.2">
      <c r="A194" s="96">
        <v>192</v>
      </c>
      <c r="B194" s="96" t="s">
        <v>26</v>
      </c>
      <c r="C194" s="96">
        <v>9103751017</v>
      </c>
      <c r="D194" s="97">
        <v>42822</v>
      </c>
      <c r="E194" s="98" t="s">
        <v>2781</v>
      </c>
      <c r="F194" s="97">
        <v>42814</v>
      </c>
      <c r="G194" s="68"/>
      <c r="H194" s="99" t="s">
        <v>703</v>
      </c>
      <c r="I194" s="75"/>
      <c r="J194" s="75"/>
      <c r="K194" s="96" t="s">
        <v>141</v>
      </c>
      <c r="L194" s="68"/>
      <c r="M194" s="99" t="s">
        <v>142</v>
      </c>
      <c r="N194" s="109">
        <v>19.829999999999998</v>
      </c>
      <c r="O194" s="96" t="s">
        <v>34</v>
      </c>
      <c r="P194" s="96" t="s">
        <v>255</v>
      </c>
      <c r="Q194" s="96" t="s">
        <v>45</v>
      </c>
      <c r="R194" s="101">
        <v>76960.23</v>
      </c>
      <c r="S194" s="101">
        <v>74434.83</v>
      </c>
      <c r="T194" s="96" t="s">
        <v>2782</v>
      </c>
      <c r="U194" s="96" t="s">
        <v>2692</v>
      </c>
      <c r="V194" s="101">
        <v>74434.83</v>
      </c>
      <c r="W194" s="119">
        <v>64.5</v>
      </c>
      <c r="X194" s="101">
        <f t="shared" si="7"/>
        <v>4801046.5350000001</v>
      </c>
      <c r="Y194" s="116">
        <v>0.02</v>
      </c>
      <c r="Z194" s="117">
        <f t="shared" si="6"/>
        <v>96020.930700000012</v>
      </c>
      <c r="AA194" s="118">
        <v>1.4999999999999999E-2</v>
      </c>
      <c r="AB194" s="117">
        <f t="shared" si="8"/>
        <v>72015.698025000005</v>
      </c>
      <c r="AC194" s="96" t="s">
        <v>991</v>
      </c>
      <c r="AD194" s="96" t="s">
        <v>1294</v>
      </c>
    </row>
    <row r="195" spans="1:30" ht="18.75" customHeight="1" x14ac:dyDescent="0.2">
      <c r="A195" s="96">
        <v>193</v>
      </c>
      <c r="B195" s="96" t="s">
        <v>26</v>
      </c>
      <c r="C195" s="96">
        <v>9103751018</v>
      </c>
      <c r="D195" s="97">
        <v>42820</v>
      </c>
      <c r="E195" s="98" t="s">
        <v>2783</v>
      </c>
      <c r="F195" s="97">
        <v>42814</v>
      </c>
      <c r="G195" s="68"/>
      <c r="H195" s="99" t="s">
        <v>2784</v>
      </c>
      <c r="I195" s="75"/>
      <c r="J195" s="75"/>
      <c r="K195" s="96" t="s">
        <v>31</v>
      </c>
      <c r="L195" s="68"/>
      <c r="M195" s="99" t="s">
        <v>2403</v>
      </c>
      <c r="N195" s="109">
        <v>16</v>
      </c>
      <c r="O195" s="96" t="s">
        <v>34</v>
      </c>
      <c r="P195" s="96" t="s">
        <v>54</v>
      </c>
      <c r="Q195" s="96" t="s">
        <v>45</v>
      </c>
      <c r="R195" s="101">
        <v>24176</v>
      </c>
      <c r="S195" s="101">
        <v>23568.02</v>
      </c>
      <c r="T195" s="96" t="s">
        <v>2747</v>
      </c>
      <c r="U195" s="96" t="s">
        <v>2692</v>
      </c>
      <c r="V195" s="101">
        <v>23568.02</v>
      </c>
      <c r="W195" s="119">
        <v>64.5</v>
      </c>
      <c r="X195" s="101">
        <f t="shared" si="7"/>
        <v>1520137.29</v>
      </c>
      <c r="Y195" s="116">
        <v>0.02</v>
      </c>
      <c r="Z195" s="117">
        <f t="shared" ref="Z195:Z258" si="9">X195*Y195</f>
        <v>30402.745800000001</v>
      </c>
      <c r="AA195" s="118">
        <v>1.4999999999999999E-2</v>
      </c>
      <c r="AB195" s="117">
        <f t="shared" si="8"/>
        <v>22802.05935</v>
      </c>
      <c r="AC195" s="96" t="s">
        <v>1086</v>
      </c>
      <c r="AD195" s="96" t="s">
        <v>1222</v>
      </c>
    </row>
    <row r="196" spans="1:30" ht="18.75" customHeight="1" x14ac:dyDescent="0.2">
      <c r="A196" s="96">
        <v>194</v>
      </c>
      <c r="B196" s="96" t="s">
        <v>26</v>
      </c>
      <c r="C196" s="96">
        <v>9103751020</v>
      </c>
      <c r="D196" s="97">
        <v>42822</v>
      </c>
      <c r="E196" s="98" t="s">
        <v>2785</v>
      </c>
      <c r="F196" s="97">
        <v>42815</v>
      </c>
      <c r="G196" s="68"/>
      <c r="H196" s="99" t="s">
        <v>703</v>
      </c>
      <c r="I196" s="75"/>
      <c r="J196" s="75"/>
      <c r="K196" s="96" t="s">
        <v>141</v>
      </c>
      <c r="L196" s="68"/>
      <c r="M196" s="99" t="s">
        <v>142</v>
      </c>
      <c r="N196" s="109">
        <v>19.940000000000001</v>
      </c>
      <c r="O196" s="96" t="s">
        <v>34</v>
      </c>
      <c r="P196" s="96" t="s">
        <v>255</v>
      </c>
      <c r="Q196" s="96" t="s">
        <v>45</v>
      </c>
      <c r="R196" s="101">
        <v>77387.14</v>
      </c>
      <c r="S196" s="101">
        <v>74861.600000000006</v>
      </c>
      <c r="T196" s="96" t="s">
        <v>2782</v>
      </c>
      <c r="U196" s="96" t="s">
        <v>2692</v>
      </c>
      <c r="V196" s="101">
        <v>74861.600000000006</v>
      </c>
      <c r="W196" s="119">
        <v>64.5</v>
      </c>
      <c r="X196" s="101">
        <f t="shared" ref="X196:X227" si="10">W196*V196</f>
        <v>4828573.2</v>
      </c>
      <c r="Y196" s="116">
        <v>0.02</v>
      </c>
      <c r="Z196" s="117">
        <f t="shared" si="9"/>
        <v>96571.464000000007</v>
      </c>
      <c r="AA196" s="118">
        <v>1.4999999999999999E-2</v>
      </c>
      <c r="AB196" s="117">
        <f t="shared" ref="AB196:AB227" si="11">X196*AA196</f>
        <v>72428.597999999998</v>
      </c>
      <c r="AC196" s="96" t="s">
        <v>991</v>
      </c>
      <c r="AD196" s="96" t="s">
        <v>1294</v>
      </c>
    </row>
    <row r="197" spans="1:30" ht="18.75" customHeight="1" x14ac:dyDescent="0.2">
      <c r="A197" s="96">
        <v>195</v>
      </c>
      <c r="B197" s="96" t="s">
        <v>26</v>
      </c>
      <c r="C197" s="96">
        <v>9103751020</v>
      </c>
      <c r="D197" s="97">
        <v>42822</v>
      </c>
      <c r="E197" s="98" t="s">
        <v>2785</v>
      </c>
      <c r="F197" s="97">
        <v>42815</v>
      </c>
      <c r="G197" s="68"/>
      <c r="H197" s="99" t="s">
        <v>703</v>
      </c>
      <c r="I197" s="75"/>
      <c r="J197" s="75"/>
      <c r="K197" s="96" t="s">
        <v>141</v>
      </c>
      <c r="L197" s="68"/>
      <c r="M197" s="99" t="s">
        <v>142</v>
      </c>
      <c r="N197" s="109">
        <v>19.88</v>
      </c>
      <c r="O197" s="96" t="s">
        <v>34</v>
      </c>
      <c r="P197" s="96" t="s">
        <v>255</v>
      </c>
      <c r="Q197" s="96" t="s">
        <v>45</v>
      </c>
      <c r="R197" s="101">
        <v>77154.28</v>
      </c>
      <c r="S197" s="101">
        <v>74628.820000000007</v>
      </c>
      <c r="T197" s="96" t="s">
        <v>2782</v>
      </c>
      <c r="U197" s="96" t="s">
        <v>2692</v>
      </c>
      <c r="V197" s="101">
        <v>74628.820000000007</v>
      </c>
      <c r="W197" s="119">
        <v>64.5</v>
      </c>
      <c r="X197" s="101">
        <f t="shared" si="10"/>
        <v>4813558.8900000006</v>
      </c>
      <c r="Y197" s="116">
        <v>0.02</v>
      </c>
      <c r="Z197" s="117">
        <f t="shared" si="9"/>
        <v>96271.177800000019</v>
      </c>
      <c r="AA197" s="118">
        <v>1.4999999999999999E-2</v>
      </c>
      <c r="AB197" s="117">
        <f t="shared" si="11"/>
        <v>72203.383350000004</v>
      </c>
      <c r="AC197" s="96" t="s">
        <v>991</v>
      </c>
      <c r="AD197" s="96" t="s">
        <v>1294</v>
      </c>
    </row>
    <row r="198" spans="1:30" ht="18.75" customHeight="1" x14ac:dyDescent="0.2">
      <c r="A198" s="96">
        <v>196</v>
      </c>
      <c r="B198" s="96" t="s">
        <v>26</v>
      </c>
      <c r="C198" s="96">
        <v>9103751021</v>
      </c>
      <c r="D198" s="97">
        <v>42819</v>
      </c>
      <c r="E198" s="98" t="s">
        <v>2786</v>
      </c>
      <c r="F198" s="97">
        <v>42815</v>
      </c>
      <c r="G198" s="68"/>
      <c r="H198" s="99" t="s">
        <v>2787</v>
      </c>
      <c r="I198" s="75"/>
      <c r="J198" s="75"/>
      <c r="K198" s="96" t="s">
        <v>31</v>
      </c>
      <c r="L198" s="68"/>
      <c r="M198" s="99" t="s">
        <v>2403</v>
      </c>
      <c r="N198" s="109">
        <v>26</v>
      </c>
      <c r="O198" s="96" t="s">
        <v>34</v>
      </c>
      <c r="P198" s="96" t="s">
        <v>70</v>
      </c>
      <c r="Q198" s="96" t="s">
        <v>45</v>
      </c>
      <c r="R198" s="101">
        <v>36400</v>
      </c>
      <c r="S198" s="101">
        <v>36400</v>
      </c>
      <c r="T198" s="96" t="s">
        <v>2747</v>
      </c>
      <c r="U198" s="96" t="s">
        <v>2692</v>
      </c>
      <c r="V198" s="101">
        <v>36400</v>
      </c>
      <c r="W198" s="119">
        <v>64.5</v>
      </c>
      <c r="X198" s="101">
        <f t="shared" si="10"/>
        <v>2347800</v>
      </c>
      <c r="Y198" s="116">
        <v>0.02</v>
      </c>
      <c r="Z198" s="117">
        <f t="shared" si="9"/>
        <v>46956</v>
      </c>
      <c r="AA198" s="118">
        <v>1.4999999999999999E-2</v>
      </c>
      <c r="AB198" s="117">
        <f t="shared" si="11"/>
        <v>35217</v>
      </c>
      <c r="AC198" s="96" t="s">
        <v>1056</v>
      </c>
      <c r="AD198" s="96" t="s">
        <v>1222</v>
      </c>
    </row>
    <row r="199" spans="1:30" ht="18.75" customHeight="1" x14ac:dyDescent="0.2">
      <c r="A199" s="96">
        <v>197</v>
      </c>
      <c r="B199" s="96" t="s">
        <v>26</v>
      </c>
      <c r="C199" s="96">
        <v>9103751022</v>
      </c>
      <c r="D199" s="97">
        <v>42821</v>
      </c>
      <c r="E199" s="98" t="s">
        <v>2788</v>
      </c>
      <c r="F199" s="97">
        <v>42815</v>
      </c>
      <c r="G199" s="68"/>
      <c r="H199" s="99" t="s">
        <v>323</v>
      </c>
      <c r="I199" s="75"/>
      <c r="J199" s="75"/>
      <c r="K199" s="96" t="s">
        <v>52</v>
      </c>
      <c r="L199" s="68"/>
      <c r="M199" s="99" t="s">
        <v>53</v>
      </c>
      <c r="N199" s="109">
        <v>12</v>
      </c>
      <c r="O199" s="96" t="s">
        <v>34</v>
      </c>
      <c r="P199" s="96" t="s">
        <v>54</v>
      </c>
      <c r="Q199" s="96" t="s">
        <v>45</v>
      </c>
      <c r="R199" s="101">
        <v>11160</v>
      </c>
      <c r="S199" s="101">
        <v>10756.32</v>
      </c>
      <c r="T199" s="96" t="s">
        <v>2782</v>
      </c>
      <c r="U199" s="96" t="s">
        <v>2692</v>
      </c>
      <c r="V199" s="101">
        <v>10756.32</v>
      </c>
      <c r="W199" s="119">
        <v>64.5</v>
      </c>
      <c r="X199" s="101">
        <f>W199*V199</f>
        <v>693782.64</v>
      </c>
      <c r="Y199" s="116">
        <v>0.02</v>
      </c>
      <c r="Z199" s="117">
        <f t="shared" si="9"/>
        <v>13875.6528</v>
      </c>
      <c r="AA199" s="118">
        <v>1.4999999999999999E-2</v>
      </c>
      <c r="AB199" s="117">
        <f>X199*AA199</f>
        <v>10406.739599999999</v>
      </c>
      <c r="AC199" s="96" t="s">
        <v>1119</v>
      </c>
      <c r="AD199" s="96" t="s">
        <v>1238</v>
      </c>
    </row>
    <row r="200" spans="1:30" ht="18.75" customHeight="1" x14ac:dyDescent="0.2">
      <c r="A200" s="96">
        <v>198</v>
      </c>
      <c r="B200" s="96" t="s">
        <v>26</v>
      </c>
      <c r="C200" s="96">
        <v>9103751023</v>
      </c>
      <c r="D200" s="97">
        <v>42821</v>
      </c>
      <c r="E200" s="98" t="s">
        <v>2789</v>
      </c>
      <c r="F200" s="97">
        <v>42815</v>
      </c>
      <c r="G200" s="68"/>
      <c r="H200" s="99" t="s">
        <v>84</v>
      </c>
      <c r="I200" s="75"/>
      <c r="J200" s="75"/>
      <c r="K200" s="96" t="s">
        <v>31</v>
      </c>
      <c r="L200" s="68"/>
      <c r="M200" s="99" t="s">
        <v>2790</v>
      </c>
      <c r="N200" s="109">
        <v>18</v>
      </c>
      <c r="O200" s="96" t="s">
        <v>34</v>
      </c>
      <c r="P200" s="96" t="s">
        <v>54</v>
      </c>
      <c r="Q200" s="96" t="s">
        <v>45</v>
      </c>
      <c r="R200" s="101">
        <v>66582</v>
      </c>
      <c r="S200" s="101">
        <v>63410.03</v>
      </c>
      <c r="T200" s="96" t="s">
        <v>2782</v>
      </c>
      <c r="U200" s="96" t="s">
        <v>2692</v>
      </c>
      <c r="V200" s="101">
        <v>63410.03</v>
      </c>
      <c r="W200" s="119">
        <v>64.5</v>
      </c>
      <c r="X200" s="101">
        <f t="shared" si="10"/>
        <v>4089946.9350000001</v>
      </c>
      <c r="Y200" s="116">
        <v>0.02</v>
      </c>
      <c r="Z200" s="117">
        <f t="shared" si="9"/>
        <v>81798.938699999999</v>
      </c>
      <c r="AA200" s="118">
        <v>1.4999999999999999E-2</v>
      </c>
      <c r="AB200" s="117">
        <f>X200*AA200</f>
        <v>61349.204024999999</v>
      </c>
      <c r="AC200" s="96" t="s">
        <v>86</v>
      </c>
      <c r="AD200" s="96" t="s">
        <v>1294</v>
      </c>
    </row>
    <row r="201" spans="1:30" ht="18.75" customHeight="1" x14ac:dyDescent="0.2">
      <c r="A201" s="96">
        <v>199</v>
      </c>
      <c r="B201" s="96" t="s">
        <v>26</v>
      </c>
      <c r="C201" s="96">
        <v>9103751024</v>
      </c>
      <c r="D201" s="97">
        <v>42821</v>
      </c>
      <c r="E201" s="98" t="s">
        <v>2791</v>
      </c>
      <c r="F201" s="97">
        <v>42816</v>
      </c>
      <c r="G201" s="68"/>
      <c r="H201" s="99" t="s">
        <v>84</v>
      </c>
      <c r="I201" s="75"/>
      <c r="J201" s="75"/>
      <c r="K201" s="96" t="s">
        <v>31</v>
      </c>
      <c r="L201" s="68"/>
      <c r="M201" s="99" t="s">
        <v>2790</v>
      </c>
      <c r="N201" s="109">
        <v>18</v>
      </c>
      <c r="O201" s="96" t="s">
        <v>34</v>
      </c>
      <c r="P201" s="96" t="s">
        <v>54</v>
      </c>
      <c r="Q201" s="96" t="s">
        <v>45</v>
      </c>
      <c r="R201" s="101">
        <v>66582</v>
      </c>
      <c r="S201" s="101">
        <v>63410.03</v>
      </c>
      <c r="T201" s="96" t="s">
        <v>2782</v>
      </c>
      <c r="U201" s="96" t="s">
        <v>2692</v>
      </c>
      <c r="V201" s="101">
        <v>63410.03</v>
      </c>
      <c r="W201" s="119">
        <v>64.5</v>
      </c>
      <c r="X201" s="101">
        <f t="shared" si="10"/>
        <v>4089946.9350000001</v>
      </c>
      <c r="Y201" s="116">
        <v>0.02</v>
      </c>
      <c r="Z201" s="117">
        <f t="shared" si="9"/>
        <v>81798.938699999999</v>
      </c>
      <c r="AA201" s="118">
        <v>1.4999999999999999E-2</v>
      </c>
      <c r="AB201" s="117">
        <f t="shared" si="11"/>
        <v>61349.204024999999</v>
      </c>
      <c r="AC201" s="96" t="s">
        <v>86</v>
      </c>
      <c r="AD201" s="96" t="s">
        <v>1294</v>
      </c>
    </row>
    <row r="202" spans="1:30" ht="18.75" customHeight="1" x14ac:dyDescent="0.2">
      <c r="A202" s="96">
        <v>200</v>
      </c>
      <c r="B202" s="96" t="s">
        <v>26</v>
      </c>
      <c r="C202" s="96">
        <v>9103751025</v>
      </c>
      <c r="D202" s="97">
        <v>42821</v>
      </c>
      <c r="E202" s="98" t="s">
        <v>2792</v>
      </c>
      <c r="F202" s="97">
        <v>42816</v>
      </c>
      <c r="G202" s="68"/>
      <c r="H202" s="99" t="s">
        <v>84</v>
      </c>
      <c r="I202" s="75"/>
      <c r="J202" s="75"/>
      <c r="K202" s="96" t="s">
        <v>120</v>
      </c>
      <c r="L202" s="68"/>
      <c r="M202" s="99" t="s">
        <v>188</v>
      </c>
      <c r="N202" s="109">
        <v>19.375</v>
      </c>
      <c r="O202" s="96" t="s">
        <v>34</v>
      </c>
      <c r="P202" s="96" t="s">
        <v>54</v>
      </c>
      <c r="Q202" s="96" t="s">
        <v>45</v>
      </c>
      <c r="R202" s="101">
        <v>81433.13</v>
      </c>
      <c r="S202" s="101">
        <v>78406.259999999995</v>
      </c>
      <c r="T202" s="96" t="s">
        <v>2782</v>
      </c>
      <c r="U202" s="96" t="s">
        <v>2692</v>
      </c>
      <c r="V202" s="101">
        <v>78406.259999999995</v>
      </c>
      <c r="W202" s="119">
        <v>64.5</v>
      </c>
      <c r="X202" s="101">
        <f t="shared" si="10"/>
        <v>5057203.7699999996</v>
      </c>
      <c r="Y202" s="116">
        <v>0.02</v>
      </c>
      <c r="Z202" s="117">
        <f t="shared" si="9"/>
        <v>101144.07539999999</v>
      </c>
      <c r="AA202" s="118">
        <v>1.4999999999999999E-2</v>
      </c>
      <c r="AB202" s="117">
        <f t="shared" si="11"/>
        <v>75858.056549999994</v>
      </c>
      <c r="AC202" s="96" t="s">
        <v>86</v>
      </c>
      <c r="AD202" s="96" t="s">
        <v>1294</v>
      </c>
    </row>
    <row r="203" spans="1:30" ht="18.75" customHeight="1" x14ac:dyDescent="0.2">
      <c r="A203" s="96">
        <v>201</v>
      </c>
      <c r="B203" s="96" t="s">
        <v>26</v>
      </c>
      <c r="C203" s="96">
        <v>9103751026</v>
      </c>
      <c r="D203" s="97">
        <v>42824</v>
      </c>
      <c r="E203" s="98" t="s">
        <v>2793</v>
      </c>
      <c r="F203" s="97">
        <v>42816</v>
      </c>
      <c r="G203" s="68"/>
      <c r="H203" s="99" t="s">
        <v>76</v>
      </c>
      <c r="I203" s="75"/>
      <c r="J203" s="75"/>
      <c r="K203" s="96" t="s">
        <v>133</v>
      </c>
      <c r="L203" s="68"/>
      <c r="M203" s="99" t="s">
        <v>2476</v>
      </c>
      <c r="N203" s="109">
        <v>15</v>
      </c>
      <c r="O203" s="96" t="s">
        <v>34</v>
      </c>
      <c r="P203" s="96" t="s">
        <v>54</v>
      </c>
      <c r="Q203" s="96" t="s">
        <v>45</v>
      </c>
      <c r="R203" s="101">
        <v>17671.5</v>
      </c>
      <c r="S203" s="101">
        <v>17540.669999999998</v>
      </c>
      <c r="T203" s="96" t="s">
        <v>2761</v>
      </c>
      <c r="U203" s="96" t="s">
        <v>2692</v>
      </c>
      <c r="V203" s="101">
        <v>17539.169999999998</v>
      </c>
      <c r="W203" s="119">
        <v>64.5</v>
      </c>
      <c r="X203" s="101">
        <f t="shared" si="10"/>
        <v>1131276.4649999999</v>
      </c>
      <c r="Y203" s="116">
        <v>0.02</v>
      </c>
      <c r="Z203" s="117">
        <f t="shared" si="9"/>
        <v>22625.529299999998</v>
      </c>
      <c r="AA203" s="118">
        <v>1.4999999999999999E-2</v>
      </c>
      <c r="AB203" s="117">
        <f t="shared" si="11"/>
        <v>16969.146974999996</v>
      </c>
      <c r="AC203" s="96" t="s">
        <v>1005</v>
      </c>
      <c r="AD203" s="96" t="s">
        <v>1222</v>
      </c>
    </row>
    <row r="204" spans="1:30" ht="18.75" customHeight="1" x14ac:dyDescent="0.2">
      <c r="A204" s="96">
        <v>202</v>
      </c>
      <c r="B204" s="96" t="s">
        <v>26</v>
      </c>
      <c r="C204" s="96">
        <v>9103751026</v>
      </c>
      <c r="D204" s="97">
        <v>42824</v>
      </c>
      <c r="E204" s="98" t="s">
        <v>2793</v>
      </c>
      <c r="F204" s="97">
        <v>42816</v>
      </c>
      <c r="G204" s="68"/>
      <c r="H204" s="99" t="s">
        <v>76</v>
      </c>
      <c r="I204" s="75"/>
      <c r="J204" s="75"/>
      <c r="K204" s="96" t="s">
        <v>133</v>
      </c>
      <c r="L204" s="68"/>
      <c r="M204" s="99" t="s">
        <v>2476</v>
      </c>
      <c r="N204" s="109">
        <v>15</v>
      </c>
      <c r="O204" s="96" t="s">
        <v>34</v>
      </c>
      <c r="P204" s="96" t="s">
        <v>54</v>
      </c>
      <c r="Q204" s="96" t="s">
        <v>45</v>
      </c>
      <c r="R204" s="101">
        <v>17671.5</v>
      </c>
      <c r="S204" s="101">
        <v>17540.669999999998</v>
      </c>
      <c r="T204" s="96" t="s">
        <v>2761</v>
      </c>
      <c r="U204" s="96" t="s">
        <v>2692</v>
      </c>
      <c r="V204" s="101">
        <v>17539.169999999998</v>
      </c>
      <c r="W204" s="119">
        <v>64.5</v>
      </c>
      <c r="X204" s="101">
        <f t="shared" si="10"/>
        <v>1131276.4649999999</v>
      </c>
      <c r="Y204" s="116">
        <v>0.02</v>
      </c>
      <c r="Z204" s="117">
        <f t="shared" si="9"/>
        <v>22625.529299999998</v>
      </c>
      <c r="AA204" s="118">
        <v>1.4999999999999999E-2</v>
      </c>
      <c r="AB204" s="117">
        <f t="shared" si="11"/>
        <v>16969.146974999996</v>
      </c>
      <c r="AC204" s="96" t="s">
        <v>1005</v>
      </c>
      <c r="AD204" s="96" t="s">
        <v>1222</v>
      </c>
    </row>
    <row r="205" spans="1:30" ht="18.75" customHeight="1" x14ac:dyDescent="0.2">
      <c r="A205" s="96">
        <v>203</v>
      </c>
      <c r="B205" s="96" t="s">
        <v>26</v>
      </c>
      <c r="C205" s="96">
        <v>9103751026</v>
      </c>
      <c r="D205" s="97">
        <v>42824</v>
      </c>
      <c r="E205" s="98" t="s">
        <v>2793</v>
      </c>
      <c r="F205" s="97">
        <v>42816</v>
      </c>
      <c r="G205" s="68"/>
      <c r="H205" s="99" t="s">
        <v>76</v>
      </c>
      <c r="I205" s="75"/>
      <c r="J205" s="75"/>
      <c r="K205" s="96" t="s">
        <v>133</v>
      </c>
      <c r="L205" s="68"/>
      <c r="M205" s="99" t="s">
        <v>2476</v>
      </c>
      <c r="N205" s="109">
        <v>15</v>
      </c>
      <c r="O205" s="96" t="s">
        <v>34</v>
      </c>
      <c r="P205" s="96" t="s">
        <v>54</v>
      </c>
      <c r="Q205" s="96" t="s">
        <v>45</v>
      </c>
      <c r="R205" s="101">
        <v>17671.5</v>
      </c>
      <c r="S205" s="101">
        <v>17540.669999999998</v>
      </c>
      <c r="T205" s="96" t="s">
        <v>2761</v>
      </c>
      <c r="U205" s="96" t="s">
        <v>2692</v>
      </c>
      <c r="V205" s="101">
        <v>17539.169999999998</v>
      </c>
      <c r="W205" s="119">
        <v>64.5</v>
      </c>
      <c r="X205" s="101">
        <f t="shared" si="10"/>
        <v>1131276.4649999999</v>
      </c>
      <c r="Y205" s="116">
        <v>0.02</v>
      </c>
      <c r="Z205" s="117">
        <f t="shared" si="9"/>
        <v>22625.529299999998</v>
      </c>
      <c r="AA205" s="118">
        <v>1.4999999999999999E-2</v>
      </c>
      <c r="AB205" s="117">
        <f t="shared" si="11"/>
        <v>16969.146974999996</v>
      </c>
      <c r="AC205" s="96" t="s">
        <v>1005</v>
      </c>
      <c r="AD205" s="96" t="s">
        <v>1222</v>
      </c>
    </row>
    <row r="206" spans="1:30" ht="18.75" customHeight="1" x14ac:dyDescent="0.2">
      <c r="A206" s="96">
        <v>204</v>
      </c>
      <c r="B206" s="96" t="s">
        <v>26</v>
      </c>
      <c r="C206" s="96">
        <v>9103751026</v>
      </c>
      <c r="D206" s="97">
        <v>42824</v>
      </c>
      <c r="E206" s="98" t="s">
        <v>2793</v>
      </c>
      <c r="F206" s="97">
        <v>42816</v>
      </c>
      <c r="G206" s="68"/>
      <c r="H206" s="99" t="s">
        <v>76</v>
      </c>
      <c r="I206" s="75"/>
      <c r="J206" s="75"/>
      <c r="K206" s="96" t="s">
        <v>133</v>
      </c>
      <c r="L206" s="68"/>
      <c r="M206" s="99" t="s">
        <v>2476</v>
      </c>
      <c r="N206" s="109">
        <v>15</v>
      </c>
      <c r="O206" s="96" t="s">
        <v>34</v>
      </c>
      <c r="P206" s="96" t="s">
        <v>54</v>
      </c>
      <c r="Q206" s="96" t="s">
        <v>45</v>
      </c>
      <c r="R206" s="101">
        <v>17671.5</v>
      </c>
      <c r="S206" s="101">
        <v>17540.669999999998</v>
      </c>
      <c r="T206" s="96" t="s">
        <v>2761</v>
      </c>
      <c r="U206" s="96" t="s">
        <v>2692</v>
      </c>
      <c r="V206" s="101">
        <v>17539.169999999998</v>
      </c>
      <c r="W206" s="119">
        <v>64.5</v>
      </c>
      <c r="X206" s="101">
        <f t="shared" si="10"/>
        <v>1131276.4649999999</v>
      </c>
      <c r="Y206" s="116">
        <v>0.02</v>
      </c>
      <c r="Z206" s="117">
        <f t="shared" si="9"/>
        <v>22625.529299999998</v>
      </c>
      <c r="AA206" s="118">
        <v>1.4999999999999999E-2</v>
      </c>
      <c r="AB206" s="117">
        <f t="shared" si="11"/>
        <v>16969.146974999996</v>
      </c>
      <c r="AC206" s="96" t="s">
        <v>1005</v>
      </c>
      <c r="AD206" s="96" t="s">
        <v>1222</v>
      </c>
    </row>
    <row r="207" spans="1:30" ht="18.75" customHeight="1" x14ac:dyDescent="0.2">
      <c r="A207" s="96">
        <v>205</v>
      </c>
      <c r="B207" s="96" t="s">
        <v>26</v>
      </c>
      <c r="C207" s="96">
        <v>9103751027</v>
      </c>
      <c r="D207" s="97">
        <v>42821</v>
      </c>
      <c r="E207" s="98" t="s">
        <v>2794</v>
      </c>
      <c r="F207" s="97">
        <v>42817</v>
      </c>
      <c r="G207" s="68"/>
      <c r="H207" s="99" t="s">
        <v>157</v>
      </c>
      <c r="I207" s="75"/>
      <c r="J207" s="75"/>
      <c r="K207" s="96" t="s">
        <v>31</v>
      </c>
      <c r="L207" s="68"/>
      <c r="M207" s="99" t="s">
        <v>2403</v>
      </c>
      <c r="N207" s="109">
        <v>13</v>
      </c>
      <c r="O207" s="96" t="s">
        <v>34</v>
      </c>
      <c r="P207" s="96" t="s">
        <v>54</v>
      </c>
      <c r="Q207" s="96" t="s">
        <v>45</v>
      </c>
      <c r="R207" s="101">
        <v>18655</v>
      </c>
      <c r="S207" s="101">
        <v>18605.509999999998</v>
      </c>
      <c r="T207" s="96" t="s">
        <v>2782</v>
      </c>
      <c r="U207" s="96" t="s">
        <v>2692</v>
      </c>
      <c r="V207" s="101">
        <v>18605.509999999998</v>
      </c>
      <c r="W207" s="119">
        <v>64.5</v>
      </c>
      <c r="X207" s="101">
        <f t="shared" si="10"/>
        <v>1200055.3949999998</v>
      </c>
      <c r="Y207" s="116">
        <v>0.02</v>
      </c>
      <c r="Z207" s="117">
        <f t="shared" si="9"/>
        <v>24001.107899999995</v>
      </c>
      <c r="AA207" s="118">
        <v>1.4999999999999999E-2</v>
      </c>
      <c r="AB207" s="117">
        <f t="shared" si="11"/>
        <v>18000.830924999995</v>
      </c>
      <c r="AC207" s="96" t="s">
        <v>155</v>
      </c>
      <c r="AD207" s="96" t="s">
        <v>1222</v>
      </c>
    </row>
    <row r="208" spans="1:30" ht="18.75" customHeight="1" x14ac:dyDescent="0.2">
      <c r="A208" s="96">
        <v>206</v>
      </c>
      <c r="B208" s="96" t="s">
        <v>26</v>
      </c>
      <c r="C208" s="96">
        <v>9103751027</v>
      </c>
      <c r="D208" s="97">
        <v>42821</v>
      </c>
      <c r="E208" s="98" t="s">
        <v>2794</v>
      </c>
      <c r="F208" s="97">
        <v>42817</v>
      </c>
      <c r="G208" s="68"/>
      <c r="H208" s="99" t="s">
        <v>157</v>
      </c>
      <c r="I208" s="75"/>
      <c r="J208" s="75"/>
      <c r="K208" s="96" t="s">
        <v>58</v>
      </c>
      <c r="L208" s="68"/>
      <c r="M208" s="99" t="s">
        <v>2413</v>
      </c>
      <c r="N208" s="109">
        <v>2</v>
      </c>
      <c r="O208" s="96" t="s">
        <v>34</v>
      </c>
      <c r="P208" s="96" t="s">
        <v>54</v>
      </c>
      <c r="Q208" s="96" t="s">
        <v>45</v>
      </c>
      <c r="R208" s="101">
        <v>3070</v>
      </c>
      <c r="S208" s="101">
        <v>3062.32</v>
      </c>
      <c r="T208" s="96" t="s">
        <v>2782</v>
      </c>
      <c r="U208" s="96" t="s">
        <v>2692</v>
      </c>
      <c r="V208" s="101">
        <v>3062.32</v>
      </c>
      <c r="W208" s="119">
        <v>64.5</v>
      </c>
      <c r="X208" s="101">
        <f t="shared" si="10"/>
        <v>197519.64</v>
      </c>
      <c r="Y208" s="116">
        <v>0.02</v>
      </c>
      <c r="Z208" s="117">
        <f t="shared" si="9"/>
        <v>3950.3928000000005</v>
      </c>
      <c r="AA208" s="118">
        <v>1.4999999999999999E-2</v>
      </c>
      <c r="AB208" s="117">
        <f t="shared" si="11"/>
        <v>2962.7946000000002</v>
      </c>
      <c r="AC208" s="96" t="s">
        <v>155</v>
      </c>
      <c r="AD208" s="96" t="s">
        <v>1222</v>
      </c>
    </row>
    <row r="209" spans="1:30" ht="18.75" customHeight="1" x14ac:dyDescent="0.2">
      <c r="A209" s="96">
        <v>207</v>
      </c>
      <c r="B209" s="96" t="s">
        <v>26</v>
      </c>
      <c r="C209" s="96">
        <v>9103751028</v>
      </c>
      <c r="D209" s="97">
        <v>42821</v>
      </c>
      <c r="E209" s="98" t="s">
        <v>2795</v>
      </c>
      <c r="F209" s="97">
        <v>42817</v>
      </c>
      <c r="G209" s="68"/>
      <c r="H209" s="99" t="s">
        <v>84</v>
      </c>
      <c r="I209" s="75"/>
      <c r="J209" s="75"/>
      <c r="K209" s="96" t="s">
        <v>58</v>
      </c>
      <c r="L209" s="68"/>
      <c r="M209" s="99" t="s">
        <v>2796</v>
      </c>
      <c r="N209" s="109">
        <v>11.904999999999999</v>
      </c>
      <c r="O209" s="96" t="s">
        <v>34</v>
      </c>
      <c r="P209" s="96" t="s">
        <v>54</v>
      </c>
      <c r="Q209" s="96" t="s">
        <v>45</v>
      </c>
      <c r="R209" s="101">
        <v>20667.080000000002</v>
      </c>
      <c r="S209" s="101">
        <v>18890.560000000001</v>
      </c>
      <c r="T209" s="96" t="s">
        <v>2782</v>
      </c>
      <c r="U209" s="96" t="s">
        <v>2692</v>
      </c>
      <c r="V209" s="101">
        <v>18890.560000000001</v>
      </c>
      <c r="W209" s="119">
        <v>64.5</v>
      </c>
      <c r="X209" s="101">
        <f t="shared" si="10"/>
        <v>1218441.1200000001</v>
      </c>
      <c r="Y209" s="116">
        <v>0.02</v>
      </c>
      <c r="Z209" s="117">
        <f t="shared" si="9"/>
        <v>24368.822400000001</v>
      </c>
      <c r="AA209" s="118">
        <v>1.4999999999999999E-2</v>
      </c>
      <c r="AB209" s="117">
        <f t="shared" si="11"/>
        <v>18276.6168</v>
      </c>
      <c r="AC209" s="96" t="s">
        <v>86</v>
      </c>
      <c r="AD209" s="96" t="s">
        <v>1294</v>
      </c>
    </row>
    <row r="210" spans="1:30" ht="18.75" customHeight="1" x14ac:dyDescent="0.2">
      <c r="A210" s="96">
        <v>208</v>
      </c>
      <c r="B210" s="96" t="s">
        <v>26</v>
      </c>
      <c r="C210" s="96">
        <v>9103751028</v>
      </c>
      <c r="D210" s="97">
        <v>42821</v>
      </c>
      <c r="E210" s="98" t="s">
        <v>2795</v>
      </c>
      <c r="F210" s="97">
        <v>42817</v>
      </c>
      <c r="G210" s="68"/>
      <c r="H210" s="99" t="s">
        <v>84</v>
      </c>
      <c r="I210" s="75"/>
      <c r="J210" s="75"/>
      <c r="K210" s="96" t="s">
        <v>58</v>
      </c>
      <c r="L210" s="68"/>
      <c r="M210" s="99" t="s">
        <v>2796</v>
      </c>
      <c r="N210" s="109">
        <v>5.1050000000000004</v>
      </c>
      <c r="O210" s="96" t="s">
        <v>34</v>
      </c>
      <c r="P210" s="96" t="s">
        <v>54</v>
      </c>
      <c r="Q210" s="96" t="s">
        <v>45</v>
      </c>
      <c r="R210" s="101">
        <v>8862.2800000000007</v>
      </c>
      <c r="S210" s="101">
        <v>8100.49</v>
      </c>
      <c r="T210" s="96" t="s">
        <v>2782</v>
      </c>
      <c r="U210" s="96" t="s">
        <v>2692</v>
      </c>
      <c r="V210" s="101">
        <v>8100.49</v>
      </c>
      <c r="W210" s="119">
        <v>64.5</v>
      </c>
      <c r="X210" s="101">
        <f t="shared" si="10"/>
        <v>522481.60499999998</v>
      </c>
      <c r="Y210" s="116">
        <v>0.02</v>
      </c>
      <c r="Z210" s="117">
        <f t="shared" si="9"/>
        <v>10449.632100000001</v>
      </c>
      <c r="AA210" s="118">
        <v>1.4999999999999999E-2</v>
      </c>
      <c r="AB210" s="117">
        <f t="shared" si="11"/>
        <v>7837.2240749999992</v>
      </c>
      <c r="AC210" s="96" t="s">
        <v>86</v>
      </c>
      <c r="AD210" s="96" t="s">
        <v>1294</v>
      </c>
    </row>
    <row r="211" spans="1:30" ht="18.75" customHeight="1" x14ac:dyDescent="0.2">
      <c r="A211" s="96">
        <v>209</v>
      </c>
      <c r="B211" s="96" t="s">
        <v>26</v>
      </c>
      <c r="C211" s="96">
        <v>9103751028</v>
      </c>
      <c r="D211" s="97">
        <v>42821</v>
      </c>
      <c r="E211" s="98" t="s">
        <v>2795</v>
      </c>
      <c r="F211" s="97">
        <v>42817</v>
      </c>
      <c r="G211" s="68"/>
      <c r="H211" s="99" t="s">
        <v>84</v>
      </c>
      <c r="I211" s="75"/>
      <c r="J211" s="75"/>
      <c r="K211" s="96" t="s">
        <v>31</v>
      </c>
      <c r="L211" s="68"/>
      <c r="M211" s="99" t="s">
        <v>2641</v>
      </c>
      <c r="N211" s="109">
        <v>2.835</v>
      </c>
      <c r="O211" s="96" t="s">
        <v>34</v>
      </c>
      <c r="P211" s="96" t="s">
        <v>54</v>
      </c>
      <c r="Q211" s="96" t="s">
        <v>45</v>
      </c>
      <c r="R211" s="101">
        <v>10449.81</v>
      </c>
      <c r="S211" s="101">
        <v>10024.93</v>
      </c>
      <c r="T211" s="96" t="s">
        <v>2782</v>
      </c>
      <c r="U211" s="96" t="s">
        <v>2692</v>
      </c>
      <c r="V211" s="101">
        <v>10024.93</v>
      </c>
      <c r="W211" s="119">
        <v>64.5</v>
      </c>
      <c r="X211" s="101">
        <f t="shared" si="10"/>
        <v>646607.98499999999</v>
      </c>
      <c r="Y211" s="116">
        <v>0.02</v>
      </c>
      <c r="Z211" s="117">
        <f t="shared" si="9"/>
        <v>12932.1597</v>
      </c>
      <c r="AA211" s="118">
        <v>1.4999999999999999E-2</v>
      </c>
      <c r="AB211" s="117">
        <f t="shared" si="11"/>
        <v>9699.1197749999992</v>
      </c>
      <c r="AC211" s="96" t="s">
        <v>86</v>
      </c>
      <c r="AD211" s="96" t="s">
        <v>1294</v>
      </c>
    </row>
    <row r="212" spans="1:30" ht="18.75" customHeight="1" x14ac:dyDescent="0.2">
      <c r="A212" s="96">
        <v>210</v>
      </c>
      <c r="B212" s="96" t="s">
        <v>26</v>
      </c>
      <c r="C212" s="120">
        <v>9103751029</v>
      </c>
      <c r="D212" s="121">
        <v>42821</v>
      </c>
      <c r="E212" s="98" t="s">
        <v>2797</v>
      </c>
      <c r="F212" s="97">
        <v>42817</v>
      </c>
      <c r="G212" s="68"/>
      <c r="H212" s="122" t="s">
        <v>249</v>
      </c>
      <c r="I212" s="75"/>
      <c r="J212" s="75"/>
      <c r="K212" s="123" t="s">
        <v>120</v>
      </c>
      <c r="L212" s="68"/>
      <c r="M212" s="99" t="s">
        <v>121</v>
      </c>
      <c r="N212" s="109">
        <v>19.57</v>
      </c>
      <c r="O212" s="96" t="s">
        <v>34</v>
      </c>
      <c r="P212" s="96" t="s">
        <v>54</v>
      </c>
      <c r="Q212" s="96" t="s">
        <v>45</v>
      </c>
      <c r="R212" s="101">
        <v>57437.95</v>
      </c>
      <c r="S212" s="101">
        <v>56819</v>
      </c>
      <c r="T212" s="96" t="s">
        <v>2782</v>
      </c>
      <c r="U212" s="96" t="s">
        <v>2692</v>
      </c>
      <c r="V212" s="101">
        <v>56819</v>
      </c>
      <c r="W212" s="119">
        <v>64.5</v>
      </c>
      <c r="X212" s="101">
        <f t="shared" si="10"/>
        <v>3664825.5</v>
      </c>
      <c r="Y212" s="116">
        <v>0.02</v>
      </c>
      <c r="Z212" s="117">
        <f t="shared" si="9"/>
        <v>73296.509999999995</v>
      </c>
      <c r="AA212" s="118">
        <v>1.4999999999999999E-2</v>
      </c>
      <c r="AB212" s="117">
        <f>X212*AA212</f>
        <v>54972.3825</v>
      </c>
      <c r="AC212" s="96" t="s">
        <v>1065</v>
      </c>
      <c r="AD212" s="96" t="s">
        <v>1222</v>
      </c>
    </row>
    <row r="213" spans="1:30" ht="18.75" customHeight="1" x14ac:dyDescent="0.2">
      <c r="A213" s="96">
        <v>211</v>
      </c>
      <c r="B213" s="96" t="s">
        <v>26</v>
      </c>
      <c r="C213" s="96">
        <v>9103751030</v>
      </c>
      <c r="D213" s="97">
        <v>42822</v>
      </c>
      <c r="E213" s="98" t="s">
        <v>2798</v>
      </c>
      <c r="F213" s="97">
        <v>42817</v>
      </c>
      <c r="G213" s="68"/>
      <c r="H213" s="99" t="s">
        <v>50</v>
      </c>
      <c r="I213" s="75"/>
      <c r="J213" s="75"/>
      <c r="K213" s="96" t="s">
        <v>52</v>
      </c>
      <c r="L213" s="68"/>
      <c r="M213" s="99" t="s">
        <v>53</v>
      </c>
      <c r="N213" s="109">
        <v>15</v>
      </c>
      <c r="O213" s="96" t="s">
        <v>34</v>
      </c>
      <c r="P213" s="96" t="s">
        <v>35</v>
      </c>
      <c r="Q213" s="96" t="s">
        <v>45</v>
      </c>
      <c r="R213" s="101">
        <v>14250</v>
      </c>
      <c r="S213" s="101">
        <v>13150</v>
      </c>
      <c r="T213" s="96" t="s">
        <v>2782</v>
      </c>
      <c r="U213" s="96" t="s">
        <v>2692</v>
      </c>
      <c r="V213" s="101">
        <v>13150</v>
      </c>
      <c r="W213" s="119">
        <v>64.5</v>
      </c>
      <c r="X213" s="101">
        <f t="shared" si="10"/>
        <v>848175</v>
      </c>
      <c r="Y213" s="116">
        <v>0.02</v>
      </c>
      <c r="Z213" s="117">
        <f t="shared" si="9"/>
        <v>16963.5</v>
      </c>
      <c r="AA213" s="118">
        <v>1.4999999999999999E-2</v>
      </c>
      <c r="AB213" s="117">
        <f t="shared" si="11"/>
        <v>12722.625</v>
      </c>
      <c r="AC213" s="96" t="s">
        <v>1078</v>
      </c>
      <c r="AD213" s="96" t="s">
        <v>1222</v>
      </c>
    </row>
    <row r="214" spans="1:30" ht="18.75" customHeight="1" x14ac:dyDescent="0.2">
      <c r="A214" s="96">
        <v>212</v>
      </c>
      <c r="B214" s="96" t="s">
        <v>26</v>
      </c>
      <c r="C214" s="96">
        <v>9103751030</v>
      </c>
      <c r="D214" s="97">
        <v>42822</v>
      </c>
      <c r="E214" s="98" t="s">
        <v>2798</v>
      </c>
      <c r="F214" s="97">
        <v>42817</v>
      </c>
      <c r="G214" s="68"/>
      <c r="H214" s="99" t="s">
        <v>50</v>
      </c>
      <c r="I214" s="75"/>
      <c r="J214" s="75"/>
      <c r="K214" s="96" t="s">
        <v>52</v>
      </c>
      <c r="L214" s="68"/>
      <c r="M214" s="99" t="s">
        <v>53</v>
      </c>
      <c r="N214" s="109">
        <v>15</v>
      </c>
      <c r="O214" s="96" t="s">
        <v>34</v>
      </c>
      <c r="P214" s="96" t="s">
        <v>35</v>
      </c>
      <c r="Q214" s="96" t="s">
        <v>45</v>
      </c>
      <c r="R214" s="101">
        <v>14250</v>
      </c>
      <c r="S214" s="101">
        <v>13150</v>
      </c>
      <c r="T214" s="96" t="s">
        <v>2782</v>
      </c>
      <c r="U214" s="96" t="s">
        <v>2692</v>
      </c>
      <c r="V214" s="101">
        <v>13150</v>
      </c>
      <c r="W214" s="119">
        <v>64.5</v>
      </c>
      <c r="X214" s="101">
        <f t="shared" si="10"/>
        <v>848175</v>
      </c>
      <c r="Y214" s="116">
        <v>0.02</v>
      </c>
      <c r="Z214" s="117">
        <f t="shared" si="9"/>
        <v>16963.5</v>
      </c>
      <c r="AA214" s="118">
        <v>1.4999999999999999E-2</v>
      </c>
      <c r="AB214" s="117">
        <f t="shared" si="11"/>
        <v>12722.625</v>
      </c>
      <c r="AC214" s="96" t="s">
        <v>1078</v>
      </c>
      <c r="AD214" s="96" t="s">
        <v>1222</v>
      </c>
    </row>
    <row r="215" spans="1:30" ht="18.75" customHeight="1" x14ac:dyDescent="0.2">
      <c r="A215" s="96">
        <v>213</v>
      </c>
      <c r="B215" s="96" t="s">
        <v>26</v>
      </c>
      <c r="C215" s="96">
        <v>9103751030</v>
      </c>
      <c r="D215" s="97">
        <v>42822</v>
      </c>
      <c r="E215" s="98" t="s">
        <v>2798</v>
      </c>
      <c r="F215" s="97">
        <v>42817</v>
      </c>
      <c r="G215" s="68"/>
      <c r="H215" s="99" t="s">
        <v>50</v>
      </c>
      <c r="I215" s="75"/>
      <c r="J215" s="75"/>
      <c r="K215" s="96" t="s">
        <v>52</v>
      </c>
      <c r="L215" s="68"/>
      <c r="M215" s="99" t="s">
        <v>53</v>
      </c>
      <c r="N215" s="109">
        <v>15</v>
      </c>
      <c r="O215" s="96" t="s">
        <v>34</v>
      </c>
      <c r="P215" s="96" t="s">
        <v>35</v>
      </c>
      <c r="Q215" s="96" t="s">
        <v>45</v>
      </c>
      <c r="R215" s="101">
        <v>14250</v>
      </c>
      <c r="S215" s="101">
        <v>13150</v>
      </c>
      <c r="T215" s="96" t="s">
        <v>2782</v>
      </c>
      <c r="U215" s="96" t="s">
        <v>2692</v>
      </c>
      <c r="V215" s="101">
        <v>13150</v>
      </c>
      <c r="W215" s="119">
        <v>64.5</v>
      </c>
      <c r="X215" s="101">
        <f t="shared" si="10"/>
        <v>848175</v>
      </c>
      <c r="Y215" s="116">
        <v>0.02</v>
      </c>
      <c r="Z215" s="117">
        <f t="shared" si="9"/>
        <v>16963.5</v>
      </c>
      <c r="AA215" s="118">
        <v>1.4999999999999999E-2</v>
      </c>
      <c r="AB215" s="117">
        <f t="shared" si="11"/>
        <v>12722.625</v>
      </c>
      <c r="AC215" s="96" t="s">
        <v>1078</v>
      </c>
      <c r="AD215" s="96" t="s">
        <v>1222</v>
      </c>
    </row>
    <row r="216" spans="1:30" ht="18.75" customHeight="1" x14ac:dyDescent="0.2">
      <c r="A216" s="96">
        <v>214</v>
      </c>
      <c r="B216" s="96" t="s">
        <v>26</v>
      </c>
      <c r="C216" s="96">
        <v>9103751031</v>
      </c>
      <c r="D216" s="97">
        <v>42822</v>
      </c>
      <c r="E216" s="98" t="s">
        <v>2799</v>
      </c>
      <c r="F216" s="97">
        <v>42818</v>
      </c>
      <c r="G216" s="68"/>
      <c r="H216" s="99" t="s">
        <v>84</v>
      </c>
      <c r="I216" s="75"/>
      <c r="J216" s="75"/>
      <c r="K216" s="96" t="s">
        <v>58</v>
      </c>
      <c r="L216" s="68"/>
      <c r="M216" s="99" t="s">
        <v>2413</v>
      </c>
      <c r="N216" s="109">
        <v>21.875</v>
      </c>
      <c r="O216" s="96" t="s">
        <v>34</v>
      </c>
      <c r="P216" s="96" t="s">
        <v>54</v>
      </c>
      <c r="Q216" s="96" t="s">
        <v>45</v>
      </c>
      <c r="R216" s="101">
        <v>36290.629999999997</v>
      </c>
      <c r="S216" s="101">
        <v>34178.65</v>
      </c>
      <c r="T216" s="96" t="s">
        <v>2782</v>
      </c>
      <c r="U216" s="96" t="s">
        <v>2692</v>
      </c>
      <c r="V216" s="101">
        <v>34178.65</v>
      </c>
      <c r="W216" s="119">
        <v>64.5</v>
      </c>
      <c r="X216" s="101">
        <f t="shared" si="10"/>
        <v>2204522.9250000003</v>
      </c>
      <c r="Y216" s="116">
        <v>0.02</v>
      </c>
      <c r="Z216" s="117">
        <f t="shared" si="9"/>
        <v>44090.458500000008</v>
      </c>
      <c r="AA216" s="118">
        <v>1.4999999999999999E-2</v>
      </c>
      <c r="AB216" s="117">
        <f t="shared" si="11"/>
        <v>33067.843875000006</v>
      </c>
      <c r="AC216" s="96" t="s">
        <v>1078</v>
      </c>
      <c r="AD216" s="96" t="s">
        <v>1222</v>
      </c>
    </row>
    <row r="217" spans="1:30" ht="18.75" customHeight="1" x14ac:dyDescent="0.2">
      <c r="A217" s="96">
        <v>215</v>
      </c>
      <c r="B217" s="96" t="s">
        <v>26</v>
      </c>
      <c r="C217" s="96">
        <v>9103751032</v>
      </c>
      <c r="D217" s="97">
        <v>42825</v>
      </c>
      <c r="E217" s="98" t="s">
        <v>2800</v>
      </c>
      <c r="F217" s="97">
        <v>42818</v>
      </c>
      <c r="G217" s="68"/>
      <c r="H217" s="99" t="s">
        <v>2801</v>
      </c>
      <c r="I217" s="75"/>
      <c r="J217" s="75"/>
      <c r="K217" s="96" t="s">
        <v>31</v>
      </c>
      <c r="L217" s="68"/>
      <c r="M217" s="99" t="s">
        <v>2403</v>
      </c>
      <c r="N217" s="109">
        <v>12</v>
      </c>
      <c r="O217" s="96" t="s">
        <v>34</v>
      </c>
      <c r="P217" s="96" t="s">
        <v>70</v>
      </c>
      <c r="Q217" s="96" t="s">
        <v>45</v>
      </c>
      <c r="R217" s="101">
        <v>18240</v>
      </c>
      <c r="S217" s="101">
        <v>18240</v>
      </c>
      <c r="T217" s="96" t="s">
        <v>2691</v>
      </c>
      <c r="U217" s="96" t="s">
        <v>2692</v>
      </c>
      <c r="V217" s="101">
        <v>18240</v>
      </c>
      <c r="W217" s="119">
        <v>64.5</v>
      </c>
      <c r="X217" s="101">
        <f t="shared" si="10"/>
        <v>1176480</v>
      </c>
      <c r="Y217" s="116">
        <v>0.02</v>
      </c>
      <c r="Z217" s="117">
        <f t="shared" si="9"/>
        <v>23529.600000000002</v>
      </c>
      <c r="AA217" s="118">
        <v>1.4999999999999999E-2</v>
      </c>
      <c r="AB217" s="117">
        <f t="shared" si="11"/>
        <v>17647.2</v>
      </c>
      <c r="AC217" s="96" t="s">
        <v>1090</v>
      </c>
      <c r="AD217" s="96" t="s">
        <v>1294</v>
      </c>
    </row>
    <row r="218" spans="1:30" ht="18.75" customHeight="1" x14ac:dyDescent="0.2">
      <c r="A218" s="96">
        <v>216</v>
      </c>
      <c r="B218" s="96" t="s">
        <v>26</v>
      </c>
      <c r="C218" s="96">
        <v>9103751034</v>
      </c>
      <c r="D218" s="97">
        <v>42824</v>
      </c>
      <c r="E218" s="98" t="s">
        <v>2802</v>
      </c>
      <c r="F218" s="97">
        <v>42819</v>
      </c>
      <c r="G218" s="68"/>
      <c r="H218" s="99" t="s">
        <v>2803</v>
      </c>
      <c r="I218" s="75"/>
      <c r="J218" s="75"/>
      <c r="K218" s="96" t="s">
        <v>58</v>
      </c>
      <c r="L218" s="68"/>
      <c r="M218" s="99" t="s">
        <v>2413</v>
      </c>
      <c r="N218" s="109">
        <v>16</v>
      </c>
      <c r="O218" s="96" t="s">
        <v>34</v>
      </c>
      <c r="P218" s="96" t="s">
        <v>35</v>
      </c>
      <c r="Q218" s="96" t="s">
        <v>45</v>
      </c>
      <c r="R218" s="101">
        <v>23840</v>
      </c>
      <c r="S218" s="101">
        <v>22640</v>
      </c>
      <c r="T218" s="96" t="s">
        <v>2761</v>
      </c>
      <c r="U218" s="96" t="s">
        <v>2692</v>
      </c>
      <c r="V218" s="101">
        <v>22640</v>
      </c>
      <c r="W218" s="119">
        <v>64.5</v>
      </c>
      <c r="X218" s="101">
        <f t="shared" si="10"/>
        <v>1460280</v>
      </c>
      <c r="Y218" s="116">
        <v>0.02</v>
      </c>
      <c r="Z218" s="117">
        <f t="shared" si="9"/>
        <v>29205.600000000002</v>
      </c>
      <c r="AA218" s="118">
        <v>1.4999999999999999E-2</v>
      </c>
      <c r="AB218" s="117">
        <f t="shared" si="11"/>
        <v>21904.2</v>
      </c>
      <c r="AC218" s="96" t="s">
        <v>1381</v>
      </c>
      <c r="AD218" s="96" t="s">
        <v>1222</v>
      </c>
    </row>
    <row r="219" spans="1:30" ht="18.75" customHeight="1" x14ac:dyDescent="0.2">
      <c r="A219" s="96">
        <v>217</v>
      </c>
      <c r="B219" s="96" t="s">
        <v>26</v>
      </c>
      <c r="C219" s="96">
        <v>9103751035</v>
      </c>
      <c r="D219" s="97">
        <v>42824</v>
      </c>
      <c r="E219" s="98" t="s">
        <v>2804</v>
      </c>
      <c r="F219" s="97">
        <v>42818</v>
      </c>
      <c r="G219" s="68"/>
      <c r="H219" s="99" t="s">
        <v>76</v>
      </c>
      <c r="I219" s="75"/>
      <c r="J219" s="75"/>
      <c r="K219" s="96" t="s">
        <v>133</v>
      </c>
      <c r="L219" s="68"/>
      <c r="M219" s="99" t="s">
        <v>2476</v>
      </c>
      <c r="N219" s="109">
        <v>15</v>
      </c>
      <c r="O219" s="96" t="s">
        <v>34</v>
      </c>
      <c r="P219" s="96" t="s">
        <v>54</v>
      </c>
      <c r="Q219" s="96" t="s">
        <v>45</v>
      </c>
      <c r="R219" s="101">
        <v>17671.5</v>
      </c>
      <c r="S219" s="101">
        <v>17540.669999999998</v>
      </c>
      <c r="T219" s="96" t="s">
        <v>2761</v>
      </c>
      <c r="U219" s="96" t="s">
        <v>2692</v>
      </c>
      <c r="V219" s="101">
        <v>17539.169999999998</v>
      </c>
      <c r="W219" s="119">
        <v>64.5</v>
      </c>
      <c r="X219" s="101">
        <f t="shared" si="10"/>
        <v>1131276.4649999999</v>
      </c>
      <c r="Y219" s="116">
        <v>0.02</v>
      </c>
      <c r="Z219" s="117">
        <f t="shared" si="9"/>
        <v>22625.529299999998</v>
      </c>
      <c r="AA219" s="118">
        <v>1.4999999999999999E-2</v>
      </c>
      <c r="AB219" s="117">
        <f t="shared" si="11"/>
        <v>16969.146974999996</v>
      </c>
      <c r="AC219" s="96" t="s">
        <v>1005</v>
      </c>
      <c r="AD219" s="96" t="s">
        <v>1222</v>
      </c>
    </row>
    <row r="220" spans="1:30" ht="18.75" customHeight="1" x14ac:dyDescent="0.2">
      <c r="A220" s="96">
        <v>218</v>
      </c>
      <c r="B220" s="96" t="s">
        <v>26</v>
      </c>
      <c r="C220" s="96">
        <v>9103751035</v>
      </c>
      <c r="D220" s="97">
        <v>42824</v>
      </c>
      <c r="E220" s="98" t="s">
        <v>2804</v>
      </c>
      <c r="F220" s="97">
        <v>42818</v>
      </c>
      <c r="G220" s="68"/>
      <c r="H220" s="99" t="s">
        <v>76</v>
      </c>
      <c r="I220" s="75"/>
      <c r="J220" s="75"/>
      <c r="K220" s="96" t="s">
        <v>133</v>
      </c>
      <c r="L220" s="68"/>
      <c r="M220" s="99" t="s">
        <v>2476</v>
      </c>
      <c r="N220" s="109">
        <v>15</v>
      </c>
      <c r="O220" s="96" t="s">
        <v>34</v>
      </c>
      <c r="P220" s="96" t="s">
        <v>54</v>
      </c>
      <c r="Q220" s="96" t="s">
        <v>45</v>
      </c>
      <c r="R220" s="101">
        <v>17671.5</v>
      </c>
      <c r="S220" s="101">
        <v>17540.669999999998</v>
      </c>
      <c r="T220" s="96" t="s">
        <v>2761</v>
      </c>
      <c r="U220" s="96" t="s">
        <v>2692</v>
      </c>
      <c r="V220" s="101">
        <v>17539.169999999998</v>
      </c>
      <c r="W220" s="119">
        <v>64.5</v>
      </c>
      <c r="X220" s="101">
        <f t="shared" si="10"/>
        <v>1131276.4649999999</v>
      </c>
      <c r="Y220" s="116">
        <v>0.02</v>
      </c>
      <c r="Z220" s="117">
        <f t="shared" si="9"/>
        <v>22625.529299999998</v>
      </c>
      <c r="AA220" s="118">
        <v>1.4999999999999999E-2</v>
      </c>
      <c r="AB220" s="117">
        <f t="shared" si="11"/>
        <v>16969.146974999996</v>
      </c>
      <c r="AC220" s="96" t="s">
        <v>1005</v>
      </c>
      <c r="AD220" s="96" t="s">
        <v>1222</v>
      </c>
    </row>
    <row r="221" spans="1:30" ht="18.75" customHeight="1" x14ac:dyDescent="0.2">
      <c r="A221" s="96">
        <v>219</v>
      </c>
      <c r="B221" s="96" t="s">
        <v>26</v>
      </c>
      <c r="C221" s="96">
        <v>9103751036</v>
      </c>
      <c r="D221" s="97">
        <v>42824</v>
      </c>
      <c r="E221" s="98" t="s">
        <v>2805</v>
      </c>
      <c r="F221" s="97">
        <v>42819</v>
      </c>
      <c r="G221" s="68"/>
      <c r="H221" s="99" t="s">
        <v>76</v>
      </c>
      <c r="I221" s="75"/>
      <c r="J221" s="75"/>
      <c r="K221" s="96" t="s">
        <v>133</v>
      </c>
      <c r="L221" s="68"/>
      <c r="M221" s="99" t="s">
        <v>2476</v>
      </c>
      <c r="N221" s="109">
        <v>15</v>
      </c>
      <c r="O221" s="96" t="s">
        <v>34</v>
      </c>
      <c r="P221" s="96" t="s">
        <v>54</v>
      </c>
      <c r="Q221" s="96" t="s">
        <v>45</v>
      </c>
      <c r="R221" s="101">
        <v>17671.5</v>
      </c>
      <c r="S221" s="101">
        <v>17540.669999999998</v>
      </c>
      <c r="T221" s="96" t="s">
        <v>2761</v>
      </c>
      <c r="U221" s="96" t="s">
        <v>2692</v>
      </c>
      <c r="V221" s="101">
        <v>17540.669999999998</v>
      </c>
      <c r="W221" s="119">
        <v>64.5</v>
      </c>
      <c r="X221" s="101">
        <f t="shared" si="10"/>
        <v>1131373.2149999999</v>
      </c>
      <c r="Y221" s="116">
        <v>0.02</v>
      </c>
      <c r="Z221" s="117">
        <f t="shared" si="9"/>
        <v>22627.464299999996</v>
      </c>
      <c r="AA221" s="118">
        <v>1.4999999999999999E-2</v>
      </c>
      <c r="AB221" s="117">
        <f t="shared" si="11"/>
        <v>16970.598224999998</v>
      </c>
      <c r="AC221" s="96" t="s">
        <v>1005</v>
      </c>
      <c r="AD221" s="96" t="s">
        <v>1222</v>
      </c>
    </row>
    <row r="222" spans="1:30" ht="18.75" customHeight="1" x14ac:dyDescent="0.2">
      <c r="A222" s="96">
        <v>220</v>
      </c>
      <c r="B222" s="96" t="s">
        <v>26</v>
      </c>
      <c r="C222" s="96">
        <v>9103751036</v>
      </c>
      <c r="D222" s="97">
        <v>42824</v>
      </c>
      <c r="E222" s="98" t="s">
        <v>2805</v>
      </c>
      <c r="F222" s="97">
        <v>42819</v>
      </c>
      <c r="G222" s="68"/>
      <c r="H222" s="99" t="s">
        <v>76</v>
      </c>
      <c r="I222" s="75"/>
      <c r="J222" s="75"/>
      <c r="K222" s="96" t="s">
        <v>133</v>
      </c>
      <c r="L222" s="68"/>
      <c r="M222" s="99" t="s">
        <v>2476</v>
      </c>
      <c r="N222" s="109">
        <v>15</v>
      </c>
      <c r="O222" s="96" t="s">
        <v>34</v>
      </c>
      <c r="P222" s="96" t="s">
        <v>54</v>
      </c>
      <c r="Q222" s="96" t="s">
        <v>45</v>
      </c>
      <c r="R222" s="101">
        <v>17671.5</v>
      </c>
      <c r="S222" s="101">
        <v>17540.669999999998</v>
      </c>
      <c r="T222" s="96" t="s">
        <v>2761</v>
      </c>
      <c r="U222" s="96" t="s">
        <v>2692</v>
      </c>
      <c r="V222" s="101">
        <v>17540.669999999998</v>
      </c>
      <c r="W222" s="119">
        <v>64.5</v>
      </c>
      <c r="X222" s="101">
        <f t="shared" si="10"/>
        <v>1131373.2149999999</v>
      </c>
      <c r="Y222" s="116">
        <v>0.02</v>
      </c>
      <c r="Z222" s="117">
        <f t="shared" si="9"/>
        <v>22627.464299999996</v>
      </c>
      <c r="AA222" s="118">
        <v>1.4999999999999999E-2</v>
      </c>
      <c r="AB222" s="117">
        <f t="shared" si="11"/>
        <v>16970.598224999998</v>
      </c>
      <c r="AC222" s="96" t="s">
        <v>1005</v>
      </c>
      <c r="AD222" s="96" t="s">
        <v>1222</v>
      </c>
    </row>
    <row r="223" spans="1:30" ht="18.75" customHeight="1" x14ac:dyDescent="0.2">
      <c r="A223" s="96">
        <v>221</v>
      </c>
      <c r="B223" s="96" t="s">
        <v>26</v>
      </c>
      <c r="C223" s="96">
        <v>9103751038</v>
      </c>
      <c r="D223" s="97">
        <v>42824</v>
      </c>
      <c r="E223" s="98" t="s">
        <v>2806</v>
      </c>
      <c r="F223" s="97">
        <v>42818</v>
      </c>
      <c r="G223" s="68"/>
      <c r="H223" s="99" t="s">
        <v>164</v>
      </c>
      <c r="I223" s="75"/>
      <c r="J223" s="75"/>
      <c r="K223" s="96" t="s">
        <v>31</v>
      </c>
      <c r="L223" s="68"/>
      <c r="M223" s="99" t="s">
        <v>2416</v>
      </c>
      <c r="N223" s="109">
        <v>18</v>
      </c>
      <c r="O223" s="96" t="s">
        <v>34</v>
      </c>
      <c r="P223" s="96" t="s">
        <v>35</v>
      </c>
      <c r="Q223" s="96" t="s">
        <v>45</v>
      </c>
      <c r="R223" s="101">
        <v>30888</v>
      </c>
      <c r="S223" s="101">
        <v>28988</v>
      </c>
      <c r="T223" s="96" t="s">
        <v>2761</v>
      </c>
      <c r="U223" s="96" t="s">
        <v>2692</v>
      </c>
      <c r="V223" s="101">
        <v>28988</v>
      </c>
      <c r="W223" s="119">
        <v>64.5</v>
      </c>
      <c r="X223" s="101">
        <f t="shared" si="10"/>
        <v>1869726</v>
      </c>
      <c r="Y223" s="116">
        <v>0.02</v>
      </c>
      <c r="Z223" s="117">
        <f t="shared" si="9"/>
        <v>37394.520000000004</v>
      </c>
      <c r="AA223" s="118">
        <v>1.4999999999999999E-2</v>
      </c>
      <c r="AB223" s="117">
        <f t="shared" si="11"/>
        <v>28045.89</v>
      </c>
      <c r="AC223" s="96" t="s">
        <v>1059</v>
      </c>
      <c r="AD223" s="96" t="s">
        <v>1222</v>
      </c>
    </row>
    <row r="224" spans="1:30" ht="18.75" customHeight="1" x14ac:dyDescent="0.2">
      <c r="A224" s="96">
        <v>222</v>
      </c>
      <c r="B224" s="96" t="s">
        <v>26</v>
      </c>
      <c r="C224" s="96">
        <v>9103751039</v>
      </c>
      <c r="D224" s="97">
        <v>42824</v>
      </c>
      <c r="E224" s="98" t="s">
        <v>2807</v>
      </c>
      <c r="F224" s="97">
        <v>42819</v>
      </c>
      <c r="G224" s="68"/>
      <c r="H224" s="99" t="s">
        <v>164</v>
      </c>
      <c r="I224" s="75"/>
      <c r="J224" s="75"/>
      <c r="K224" s="96" t="s">
        <v>31</v>
      </c>
      <c r="L224" s="68"/>
      <c r="M224" s="99" t="s">
        <v>2416</v>
      </c>
      <c r="N224" s="109">
        <v>18</v>
      </c>
      <c r="O224" s="96" t="s">
        <v>34</v>
      </c>
      <c r="P224" s="96" t="s">
        <v>35</v>
      </c>
      <c r="Q224" s="96" t="s">
        <v>45</v>
      </c>
      <c r="R224" s="101">
        <v>30888</v>
      </c>
      <c r="S224" s="101">
        <v>28988</v>
      </c>
      <c r="T224" s="96" t="s">
        <v>2761</v>
      </c>
      <c r="U224" s="96" t="s">
        <v>2692</v>
      </c>
      <c r="V224" s="101">
        <v>28988</v>
      </c>
      <c r="W224" s="119">
        <v>64.5</v>
      </c>
      <c r="X224" s="101">
        <f t="shared" si="10"/>
        <v>1869726</v>
      </c>
      <c r="Y224" s="116">
        <v>0.02</v>
      </c>
      <c r="Z224" s="117">
        <f t="shared" si="9"/>
        <v>37394.520000000004</v>
      </c>
      <c r="AA224" s="118">
        <v>1.4999999999999999E-2</v>
      </c>
      <c r="AB224" s="117">
        <f t="shared" si="11"/>
        <v>28045.89</v>
      </c>
      <c r="AC224" s="96" t="s">
        <v>1059</v>
      </c>
      <c r="AD224" s="96" t="s">
        <v>1222</v>
      </c>
    </row>
    <row r="225" spans="1:30" ht="18.75" customHeight="1" x14ac:dyDescent="0.2">
      <c r="A225" s="96">
        <v>223</v>
      </c>
      <c r="B225" s="96" t="s">
        <v>256</v>
      </c>
      <c r="C225" s="96" t="s">
        <v>2808</v>
      </c>
      <c r="D225" s="97">
        <v>42821</v>
      </c>
      <c r="E225" s="98" t="s">
        <v>2809</v>
      </c>
      <c r="F225" s="97">
        <v>42804</v>
      </c>
      <c r="G225" s="68"/>
      <c r="H225" s="99" t="s">
        <v>2810</v>
      </c>
      <c r="I225" s="75"/>
      <c r="J225" s="75"/>
      <c r="K225" s="96" t="s">
        <v>979</v>
      </c>
      <c r="L225" s="68"/>
      <c r="M225" s="99" t="s">
        <v>2607</v>
      </c>
      <c r="N225" s="109">
        <v>1800</v>
      </c>
      <c r="O225" s="96" t="s">
        <v>981</v>
      </c>
      <c r="P225" s="96" t="s">
        <v>70</v>
      </c>
      <c r="Q225" s="96" t="s">
        <v>238</v>
      </c>
      <c r="R225" s="101">
        <v>47430</v>
      </c>
      <c r="S225" s="101">
        <v>47430</v>
      </c>
      <c r="T225" s="96" t="s">
        <v>2811</v>
      </c>
      <c r="U225" s="96" t="s">
        <v>2740</v>
      </c>
      <c r="V225" s="101">
        <v>47430</v>
      </c>
      <c r="W225" s="119">
        <v>69.099999999999994</v>
      </c>
      <c r="X225" s="101">
        <f t="shared" si="10"/>
        <v>3277412.9999999995</v>
      </c>
      <c r="Y225" s="116">
        <v>0.03</v>
      </c>
      <c r="Z225" s="117">
        <f t="shared" si="9"/>
        <v>98322.389999999985</v>
      </c>
      <c r="AA225" s="118">
        <v>1.4999999999999999E-2</v>
      </c>
      <c r="AB225" s="117">
        <f t="shared" si="11"/>
        <v>49161.194999999992</v>
      </c>
      <c r="AC225" s="96" t="s">
        <v>1368</v>
      </c>
      <c r="AD225" s="96" t="s">
        <v>1222</v>
      </c>
    </row>
    <row r="226" spans="1:30" ht="18.75" customHeight="1" x14ac:dyDescent="0.2">
      <c r="A226" s="96">
        <v>224</v>
      </c>
      <c r="B226" s="96" t="s">
        <v>256</v>
      </c>
      <c r="C226" s="96" t="s">
        <v>2812</v>
      </c>
      <c r="D226" s="97">
        <v>42821</v>
      </c>
      <c r="E226" s="98" t="s">
        <v>2813</v>
      </c>
      <c r="F226" s="97">
        <v>42804</v>
      </c>
      <c r="G226" s="68"/>
      <c r="H226" s="99" t="s">
        <v>2810</v>
      </c>
      <c r="I226" s="75"/>
      <c r="J226" s="75"/>
      <c r="K226" s="96" t="s">
        <v>979</v>
      </c>
      <c r="L226" s="68"/>
      <c r="M226" s="99" t="s">
        <v>2606</v>
      </c>
      <c r="N226" s="109">
        <v>899</v>
      </c>
      <c r="O226" s="96" t="s">
        <v>981</v>
      </c>
      <c r="P226" s="96" t="s">
        <v>70</v>
      </c>
      <c r="Q226" s="96" t="s">
        <v>238</v>
      </c>
      <c r="R226" s="101">
        <v>23302.080000000002</v>
      </c>
      <c r="S226" s="101">
        <v>23302.080000000002</v>
      </c>
      <c r="T226" s="96" t="s">
        <v>2811</v>
      </c>
      <c r="U226" s="96" t="s">
        <v>2740</v>
      </c>
      <c r="V226" s="101">
        <v>23302.080000000002</v>
      </c>
      <c r="W226" s="119">
        <v>69.099999999999994</v>
      </c>
      <c r="X226" s="101">
        <f t="shared" si="10"/>
        <v>1610173.7279999999</v>
      </c>
      <c r="Y226" s="116">
        <v>0.03</v>
      </c>
      <c r="Z226" s="117">
        <f t="shared" si="9"/>
        <v>48305.211839999996</v>
      </c>
      <c r="AA226" s="118">
        <v>1.4999999999999999E-2</v>
      </c>
      <c r="AB226" s="117">
        <f t="shared" si="11"/>
        <v>24152.605919999998</v>
      </c>
      <c r="AC226" s="96" t="s">
        <v>1368</v>
      </c>
      <c r="AD226" s="96" t="s">
        <v>1222</v>
      </c>
    </row>
    <row r="227" spans="1:30" ht="18.75" customHeight="1" x14ac:dyDescent="0.2">
      <c r="A227" s="96">
        <v>225</v>
      </c>
      <c r="B227" s="96" t="s">
        <v>256</v>
      </c>
      <c r="C227" s="96" t="s">
        <v>2812</v>
      </c>
      <c r="D227" s="97">
        <v>42821</v>
      </c>
      <c r="E227" s="98" t="s">
        <v>2813</v>
      </c>
      <c r="F227" s="97">
        <v>42804</v>
      </c>
      <c r="G227" s="68"/>
      <c r="H227" s="99" t="s">
        <v>2810</v>
      </c>
      <c r="I227" s="75"/>
      <c r="J227" s="75"/>
      <c r="K227" s="96" t="s">
        <v>979</v>
      </c>
      <c r="L227" s="68"/>
      <c r="M227" s="99" t="s">
        <v>2607</v>
      </c>
      <c r="N227" s="109">
        <v>900</v>
      </c>
      <c r="O227" s="96" t="s">
        <v>981</v>
      </c>
      <c r="P227" s="96" t="s">
        <v>70</v>
      </c>
      <c r="Q227" s="96" t="s">
        <v>238</v>
      </c>
      <c r="R227" s="101">
        <v>23715</v>
      </c>
      <c r="S227" s="101">
        <v>23715</v>
      </c>
      <c r="T227" s="96" t="s">
        <v>2811</v>
      </c>
      <c r="U227" s="96" t="s">
        <v>2740</v>
      </c>
      <c r="V227" s="101">
        <v>23715</v>
      </c>
      <c r="W227" s="119">
        <v>69.099999999999994</v>
      </c>
      <c r="X227" s="101">
        <f t="shared" si="10"/>
        <v>1638706.4999999998</v>
      </c>
      <c r="Y227" s="116">
        <v>0.03</v>
      </c>
      <c r="Z227" s="117">
        <f t="shared" si="9"/>
        <v>49161.194999999992</v>
      </c>
      <c r="AA227" s="118">
        <v>1.4999999999999999E-2</v>
      </c>
      <c r="AB227" s="117">
        <f t="shared" si="11"/>
        <v>24580.597499999996</v>
      </c>
      <c r="AC227" s="96" t="s">
        <v>1368</v>
      </c>
      <c r="AD227" s="96" t="s">
        <v>1222</v>
      </c>
    </row>
    <row r="228" spans="1:30" ht="18.75" customHeight="1" x14ac:dyDescent="0.25">
      <c r="A228" s="96"/>
      <c r="B228" s="96"/>
      <c r="C228" s="96"/>
      <c r="D228" s="97"/>
      <c r="E228" s="98"/>
      <c r="F228" s="97"/>
      <c r="G228" s="68"/>
      <c r="H228" s="99"/>
      <c r="I228" s="75"/>
      <c r="J228" s="75"/>
      <c r="K228" s="96"/>
      <c r="L228" s="68"/>
      <c r="M228" s="99"/>
      <c r="N228" s="100"/>
      <c r="O228" s="109"/>
      <c r="P228" s="96"/>
      <c r="Q228" s="96"/>
      <c r="R228" s="96"/>
      <c r="S228" s="96"/>
      <c r="T228" s="96"/>
      <c r="U228" s="96"/>
      <c r="V228" s="101"/>
      <c r="W228" s="96"/>
      <c r="X228" s="101"/>
      <c r="Y228" s="103"/>
      <c r="Z228" s="111"/>
      <c r="AA228" s="112"/>
      <c r="AB228" s="113"/>
      <c r="AC228" s="96"/>
      <c r="AD228" s="96"/>
    </row>
    <row r="229" spans="1:30" ht="18.75" customHeight="1" x14ac:dyDescent="0.2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33" t="s">
        <v>267</v>
      </c>
      <c r="N229" s="32"/>
      <c r="O229" s="32"/>
      <c r="P229" s="32"/>
      <c r="Q229" s="32"/>
      <c r="R229" s="32"/>
      <c r="S229" s="32"/>
      <c r="T229" s="32"/>
      <c r="U229" s="32"/>
      <c r="V229" s="31"/>
      <c r="W229" s="29"/>
      <c r="X229" s="53">
        <f>SUBTOTAL(9,X3:X228)</f>
        <v>394381065.82249957</v>
      </c>
      <c r="Y229" s="54"/>
      <c r="Z229" s="53">
        <f>SUBTOTAL(9,Z3:Z228)</f>
        <v>7951860.7471299907</v>
      </c>
      <c r="AA229" s="55"/>
      <c r="AB229" s="53">
        <f>SUBTOTAL(9,AB3:AB228)</f>
        <v>5914948.3611375084</v>
      </c>
      <c r="AC229" s="29"/>
      <c r="AD229" s="29"/>
    </row>
    <row r="231" spans="1:30" ht="18.75" customHeight="1" x14ac:dyDescent="0.25">
      <c r="B231" s="80"/>
      <c r="C231" s="81"/>
      <c r="D231" s="81"/>
      <c r="E231" s="81"/>
      <c r="F231" s="81"/>
      <c r="G231" s="81"/>
      <c r="H231" s="81"/>
      <c r="I231" s="82"/>
      <c r="J231" s="82"/>
      <c r="K231" s="82"/>
      <c r="V231" s="62"/>
      <c r="AB231" s="63"/>
    </row>
    <row r="232" spans="1:30" ht="18.75" customHeight="1" x14ac:dyDescent="0.25">
      <c r="AB232" s="63"/>
    </row>
    <row r="235" spans="1:30" ht="18.75" customHeight="1" x14ac:dyDescent="0.25">
      <c r="M235" s="28" t="s">
        <v>984</v>
      </c>
      <c r="Q235" s="28" t="s">
        <v>265</v>
      </c>
      <c r="R235" s="28"/>
      <c r="S235" s="28"/>
      <c r="T235" s="28"/>
      <c r="U235" s="28"/>
      <c r="Y235" s="28" t="s">
        <v>266</v>
      </c>
    </row>
    <row r="237" spans="1:30" ht="18.75" customHeight="1" x14ac:dyDescent="0.25">
      <c r="B237" s="114"/>
      <c r="C237" s="115"/>
    </row>
    <row r="238" spans="1:30" ht="18.75" customHeight="1" x14ac:dyDescent="0.25">
      <c r="B238" s="114"/>
    </row>
    <row r="239" spans="1:30" ht="18.75" customHeight="1" x14ac:dyDescent="0.25">
      <c r="B239" s="79"/>
    </row>
  </sheetData>
  <autoFilter ref="A2:AD228"/>
  <mergeCells count="2">
    <mergeCell ref="A1:AD1"/>
    <mergeCell ref="M229:V229"/>
  </mergeCells>
  <pageMargins left="0.5" right="0.25" top="1" bottom="1" header="0.5" footer="0.5"/>
  <pageSetup scale="4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zoomScaleNormal="100" workbookViewId="0">
      <selection sqref="A1:Z1"/>
    </sheetView>
  </sheetViews>
  <sheetFormatPr defaultRowHeight="18.75" customHeight="1" x14ac:dyDescent="0.25"/>
  <cols>
    <col min="1" max="1" width="7" style="3" bestFit="1" customWidth="1"/>
    <col min="2" max="2" width="9" style="3" customWidth="1"/>
    <col min="3" max="3" width="12" style="3" customWidth="1"/>
    <col min="4" max="4" width="12.42578125" style="3" customWidth="1"/>
    <col min="5" max="5" width="11.85546875" style="3" customWidth="1"/>
    <col min="6" max="6" width="10.5703125" style="3" customWidth="1"/>
    <col min="7" max="7" width="11" style="3" hidden="1" customWidth="1"/>
    <col min="8" max="8" width="29.42578125" style="3" bestFit="1" customWidth="1"/>
    <col min="9" max="9" width="18.28515625" style="3" hidden="1" customWidth="1"/>
    <col min="10" max="10" width="13.28515625" style="3" hidden="1" customWidth="1"/>
    <col min="11" max="11" width="12" style="3" bestFit="1" customWidth="1"/>
    <col min="12" max="12" width="8" style="3" hidden="1" customWidth="1"/>
    <col min="13" max="13" width="35.7109375" style="3" customWidth="1"/>
    <col min="14" max="14" width="8" style="3" customWidth="1"/>
    <col min="15" max="15" width="5.85546875" style="3" customWidth="1"/>
    <col min="16" max="16" width="8.85546875" style="3" customWidth="1"/>
    <col min="17" max="17" width="9.5703125" style="3" customWidth="1"/>
    <col min="18" max="18" width="13" style="3" bestFit="1" customWidth="1"/>
    <col min="19" max="19" width="10.140625" style="3" customWidth="1"/>
    <col min="20" max="20" width="11" style="3" customWidth="1"/>
    <col min="21" max="21" width="7.85546875" style="3" customWidth="1"/>
    <col min="22" max="23" width="11" style="3" customWidth="1"/>
    <col min="24" max="24" width="10.28515625" style="3" customWidth="1"/>
    <col min="25" max="25" width="17.42578125" style="3" customWidth="1"/>
    <col min="26" max="26" width="11.42578125" style="3" customWidth="1"/>
    <col min="27" max="16384" width="9.140625" style="3"/>
  </cols>
  <sheetData>
    <row r="1" spans="1:26" ht="32.25" customHeight="1" x14ac:dyDescent="0.25">
      <c r="A1" s="48" t="s">
        <v>549</v>
      </c>
      <c r="B1" s="48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60.75" customHeight="1" x14ac:dyDescent="0.25">
      <c r="A2" s="46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4</v>
      </c>
      <c r="G2" s="46" t="s">
        <v>6</v>
      </c>
      <c r="H2" s="46" t="s">
        <v>548</v>
      </c>
      <c r="I2" s="46" t="s">
        <v>8</v>
      </c>
      <c r="J2" s="46" t="s">
        <v>9</v>
      </c>
      <c r="K2" s="46" t="s">
        <v>10</v>
      </c>
      <c r="L2" s="46" t="s">
        <v>11</v>
      </c>
      <c r="M2" s="46" t="s">
        <v>12</v>
      </c>
      <c r="N2" s="46" t="s">
        <v>13</v>
      </c>
      <c r="O2" s="46" t="s">
        <v>14</v>
      </c>
      <c r="P2" s="46" t="s">
        <v>15</v>
      </c>
      <c r="Q2" s="46" t="s">
        <v>16</v>
      </c>
      <c r="R2" s="46" t="s">
        <v>17</v>
      </c>
      <c r="S2" s="46" t="s">
        <v>547</v>
      </c>
      <c r="T2" s="46" t="s">
        <v>546</v>
      </c>
      <c r="U2" s="46" t="s">
        <v>20</v>
      </c>
      <c r="V2" s="46" t="s">
        <v>21</v>
      </c>
      <c r="W2" s="46" t="s">
        <v>22</v>
      </c>
      <c r="X2" s="46" t="s">
        <v>23</v>
      </c>
      <c r="Y2" s="46" t="s">
        <v>24</v>
      </c>
      <c r="Z2" s="46" t="s">
        <v>25</v>
      </c>
    </row>
    <row r="3" spans="1:26" ht="18.75" customHeight="1" x14ac:dyDescent="0.25">
      <c r="A3" s="6">
        <v>1</v>
      </c>
      <c r="B3" s="6" t="s">
        <v>26</v>
      </c>
      <c r="C3" s="6" t="s">
        <v>545</v>
      </c>
      <c r="D3" s="8">
        <v>42493</v>
      </c>
      <c r="E3" s="9" t="s">
        <v>544</v>
      </c>
      <c r="F3" s="8" t="s">
        <v>221</v>
      </c>
      <c r="G3" s="29" t="s">
        <v>281</v>
      </c>
      <c r="H3" s="29" t="s">
        <v>333</v>
      </c>
      <c r="I3" s="44" t="s">
        <v>91</v>
      </c>
      <c r="J3" s="42" t="s">
        <v>92</v>
      </c>
      <c r="K3" s="6" t="s">
        <v>92</v>
      </c>
      <c r="L3" s="29" t="s">
        <v>32</v>
      </c>
      <c r="M3" s="29" t="s">
        <v>332</v>
      </c>
      <c r="N3" s="38">
        <v>14.4</v>
      </c>
      <c r="O3" s="6" t="s">
        <v>34</v>
      </c>
      <c r="P3" s="6" t="s">
        <v>35</v>
      </c>
      <c r="Q3" s="6" t="s">
        <v>36</v>
      </c>
      <c r="R3" s="37">
        <v>1092047.3999999999</v>
      </c>
      <c r="S3" s="35">
        <v>1</v>
      </c>
      <c r="T3" s="35">
        <f>R3*S3</f>
        <v>1092047.3999999999</v>
      </c>
      <c r="U3" s="36">
        <v>0.02</v>
      </c>
      <c r="V3" s="35">
        <f>T3*U3</f>
        <v>21840.948</v>
      </c>
      <c r="W3" s="34" t="s">
        <v>37</v>
      </c>
      <c r="X3" s="34" t="s">
        <v>37</v>
      </c>
      <c r="Y3" s="6" t="s">
        <v>38</v>
      </c>
      <c r="Z3" s="6" t="s">
        <v>39</v>
      </c>
    </row>
    <row r="4" spans="1:26" ht="18.75" customHeight="1" x14ac:dyDescent="0.25">
      <c r="A4" s="6">
        <v>2</v>
      </c>
      <c r="B4" s="6" t="s">
        <v>26</v>
      </c>
      <c r="C4" s="6" t="s">
        <v>543</v>
      </c>
      <c r="D4" s="8">
        <v>42491</v>
      </c>
      <c r="E4" s="9" t="s">
        <v>542</v>
      </c>
      <c r="F4" s="8" t="s">
        <v>221</v>
      </c>
      <c r="G4" s="29" t="s">
        <v>281</v>
      </c>
      <c r="H4" s="29" t="s">
        <v>541</v>
      </c>
      <c r="I4" s="41" t="s">
        <v>30</v>
      </c>
      <c r="J4" s="40" t="s">
        <v>31</v>
      </c>
      <c r="K4" s="6" t="s">
        <v>31</v>
      </c>
      <c r="L4" s="29" t="s">
        <v>32</v>
      </c>
      <c r="M4" s="29" t="s">
        <v>44</v>
      </c>
      <c r="N4" s="38">
        <v>7</v>
      </c>
      <c r="O4" s="6" t="s">
        <v>34</v>
      </c>
      <c r="P4" s="6" t="s">
        <v>70</v>
      </c>
      <c r="Q4" s="6" t="s">
        <v>45</v>
      </c>
      <c r="R4" s="37">
        <v>9345</v>
      </c>
      <c r="S4" s="29">
        <v>65.849999999999994</v>
      </c>
      <c r="T4" s="35">
        <f>R4*S4</f>
        <v>615368.25</v>
      </c>
      <c r="U4" s="36">
        <v>0.02</v>
      </c>
      <c r="V4" s="35">
        <f>T4*U4</f>
        <v>12307.365</v>
      </c>
      <c r="W4" s="34" t="s">
        <v>37</v>
      </c>
      <c r="X4" s="34" t="s">
        <v>37</v>
      </c>
      <c r="Y4" s="6" t="s">
        <v>77</v>
      </c>
      <c r="Z4" s="6" t="s">
        <v>39</v>
      </c>
    </row>
    <row r="5" spans="1:26" ht="18.75" customHeight="1" x14ac:dyDescent="0.25">
      <c r="A5" s="6">
        <v>3</v>
      </c>
      <c r="B5" s="6" t="s">
        <v>26</v>
      </c>
      <c r="C5" s="6" t="s">
        <v>540</v>
      </c>
      <c r="D5" s="8">
        <v>42492</v>
      </c>
      <c r="E5" s="9" t="s">
        <v>539</v>
      </c>
      <c r="F5" s="8" t="s">
        <v>235</v>
      </c>
      <c r="G5" s="29" t="s">
        <v>281</v>
      </c>
      <c r="H5" s="29" t="s">
        <v>521</v>
      </c>
      <c r="I5" s="41" t="s">
        <v>140</v>
      </c>
      <c r="J5" s="44" t="s">
        <v>141</v>
      </c>
      <c r="K5" s="6" t="s">
        <v>141</v>
      </c>
      <c r="L5" s="29" t="s">
        <v>32</v>
      </c>
      <c r="M5" s="29" t="s">
        <v>142</v>
      </c>
      <c r="N5" s="38">
        <v>19.82</v>
      </c>
      <c r="O5" s="6" t="s">
        <v>34</v>
      </c>
      <c r="P5" s="6" t="s">
        <v>54</v>
      </c>
      <c r="Q5" s="6" t="s">
        <v>45</v>
      </c>
      <c r="R5" s="37">
        <v>78431.64</v>
      </c>
      <c r="S5" s="29">
        <v>65.849999999999994</v>
      </c>
      <c r="T5" s="35">
        <f>R5*S5</f>
        <v>5164723.4939999999</v>
      </c>
      <c r="U5" s="36">
        <v>0.02</v>
      </c>
      <c r="V5" s="35">
        <f>T5*U5</f>
        <v>103294.46988</v>
      </c>
      <c r="W5" s="34" t="s">
        <v>37</v>
      </c>
      <c r="X5" s="34" t="s">
        <v>37</v>
      </c>
      <c r="Y5" s="6" t="s">
        <v>122</v>
      </c>
      <c r="Z5" s="6" t="s">
        <v>47</v>
      </c>
    </row>
    <row r="6" spans="1:26" ht="18.75" customHeight="1" x14ac:dyDescent="0.25">
      <c r="A6" s="6">
        <v>4</v>
      </c>
      <c r="B6" s="6" t="s">
        <v>26</v>
      </c>
      <c r="C6" s="6" t="s">
        <v>540</v>
      </c>
      <c r="D6" s="8">
        <v>42492</v>
      </c>
      <c r="E6" s="9" t="s">
        <v>539</v>
      </c>
      <c r="F6" s="8" t="s">
        <v>235</v>
      </c>
      <c r="G6" s="29" t="s">
        <v>281</v>
      </c>
      <c r="H6" s="29" t="s">
        <v>521</v>
      </c>
      <c r="I6" s="41" t="s">
        <v>140</v>
      </c>
      <c r="J6" s="44" t="s">
        <v>141</v>
      </c>
      <c r="K6" s="6" t="s">
        <v>141</v>
      </c>
      <c r="L6" s="29" t="s">
        <v>32</v>
      </c>
      <c r="M6" s="29" t="s">
        <v>142</v>
      </c>
      <c r="N6" s="38">
        <v>19.96</v>
      </c>
      <c r="O6" s="6" t="s">
        <v>34</v>
      </c>
      <c r="P6" s="6" t="s">
        <v>54</v>
      </c>
      <c r="Q6" s="6" t="s">
        <v>45</v>
      </c>
      <c r="R6" s="37">
        <v>78989.350000000006</v>
      </c>
      <c r="S6" s="29">
        <v>65.849999999999994</v>
      </c>
      <c r="T6" s="35">
        <f>R6*S6</f>
        <v>5201448.6974999998</v>
      </c>
      <c r="U6" s="36">
        <v>0.02</v>
      </c>
      <c r="V6" s="35">
        <f>T6*U6</f>
        <v>104028.97395</v>
      </c>
      <c r="W6" s="34" t="s">
        <v>37</v>
      </c>
      <c r="X6" s="34" t="s">
        <v>37</v>
      </c>
      <c r="Y6" s="6" t="s">
        <v>122</v>
      </c>
      <c r="Z6" s="6" t="s">
        <v>47</v>
      </c>
    </row>
    <row r="7" spans="1:26" ht="18.75" customHeight="1" x14ac:dyDescent="0.25">
      <c r="A7" s="6">
        <v>5</v>
      </c>
      <c r="B7" s="6" t="s">
        <v>26</v>
      </c>
      <c r="C7" s="6" t="s">
        <v>538</v>
      </c>
      <c r="D7" s="8">
        <v>42492</v>
      </c>
      <c r="E7" s="9" t="s">
        <v>537</v>
      </c>
      <c r="F7" s="8" t="s">
        <v>242</v>
      </c>
      <c r="G7" s="29" t="s">
        <v>281</v>
      </c>
      <c r="H7" s="29" t="s">
        <v>521</v>
      </c>
      <c r="I7" s="41" t="s">
        <v>140</v>
      </c>
      <c r="J7" s="44" t="s">
        <v>141</v>
      </c>
      <c r="K7" s="6" t="s">
        <v>141</v>
      </c>
      <c r="L7" s="29" t="s">
        <v>32</v>
      </c>
      <c r="M7" s="29" t="s">
        <v>142</v>
      </c>
      <c r="N7" s="38">
        <v>19.93</v>
      </c>
      <c r="O7" s="6" t="s">
        <v>34</v>
      </c>
      <c r="P7" s="6" t="s">
        <v>54</v>
      </c>
      <c r="Q7" s="6" t="s">
        <v>45</v>
      </c>
      <c r="R7" s="37">
        <v>78869.84</v>
      </c>
      <c r="S7" s="29">
        <v>65.849999999999994</v>
      </c>
      <c r="T7" s="35">
        <f>R7*S7</f>
        <v>5193578.9639999997</v>
      </c>
      <c r="U7" s="36">
        <v>0.02</v>
      </c>
      <c r="V7" s="35">
        <f>T7*U7</f>
        <v>103871.57927999999</v>
      </c>
      <c r="W7" s="34" t="s">
        <v>37</v>
      </c>
      <c r="X7" s="34" t="s">
        <v>37</v>
      </c>
      <c r="Y7" s="6" t="s">
        <v>122</v>
      </c>
      <c r="Z7" s="6" t="s">
        <v>47</v>
      </c>
    </row>
    <row r="8" spans="1:26" ht="18.75" customHeight="1" x14ac:dyDescent="0.25">
      <c r="A8" s="6">
        <v>6</v>
      </c>
      <c r="B8" s="6" t="s">
        <v>26</v>
      </c>
      <c r="C8" s="6" t="s">
        <v>536</v>
      </c>
      <c r="D8" s="8">
        <v>42492</v>
      </c>
      <c r="E8" s="9" t="s">
        <v>535</v>
      </c>
      <c r="F8" s="8" t="s">
        <v>252</v>
      </c>
      <c r="G8" s="29" t="s">
        <v>281</v>
      </c>
      <c r="H8" s="29" t="s">
        <v>84</v>
      </c>
      <c r="I8" s="41" t="s">
        <v>30</v>
      </c>
      <c r="J8" s="40" t="s">
        <v>31</v>
      </c>
      <c r="K8" s="6" t="s">
        <v>31</v>
      </c>
      <c r="L8" s="29" t="s">
        <v>32</v>
      </c>
      <c r="M8" s="29" t="s">
        <v>383</v>
      </c>
      <c r="N8" s="38">
        <v>18.14</v>
      </c>
      <c r="O8" s="6" t="s">
        <v>34</v>
      </c>
      <c r="P8" s="6" t="s">
        <v>54</v>
      </c>
      <c r="Q8" s="6" t="s">
        <v>45</v>
      </c>
      <c r="R8" s="37">
        <v>23774.94</v>
      </c>
      <c r="S8" s="29">
        <v>65.849999999999994</v>
      </c>
      <c r="T8" s="35">
        <f>R8*S8</f>
        <v>1565579.7989999999</v>
      </c>
      <c r="U8" s="36">
        <v>0.02</v>
      </c>
      <c r="V8" s="35">
        <f>T8*U8</f>
        <v>31311.595979999998</v>
      </c>
      <c r="W8" s="34" t="s">
        <v>37</v>
      </c>
      <c r="X8" s="34" t="s">
        <v>37</v>
      </c>
      <c r="Y8" s="6" t="s">
        <v>86</v>
      </c>
      <c r="Z8" s="6" t="s">
        <v>47</v>
      </c>
    </row>
    <row r="9" spans="1:26" ht="18.75" customHeight="1" x14ac:dyDescent="0.25">
      <c r="A9" s="6">
        <v>7</v>
      </c>
      <c r="B9" s="6" t="s">
        <v>26</v>
      </c>
      <c r="C9" s="6">
        <v>9103750061</v>
      </c>
      <c r="D9" s="8">
        <v>42492</v>
      </c>
      <c r="E9" s="9" t="s">
        <v>534</v>
      </c>
      <c r="F9" s="8" t="s">
        <v>252</v>
      </c>
      <c r="G9" s="29" t="s">
        <v>281</v>
      </c>
      <c r="H9" s="29" t="s">
        <v>496</v>
      </c>
      <c r="I9" s="41" t="s">
        <v>30</v>
      </c>
      <c r="J9" s="40" t="s">
        <v>31</v>
      </c>
      <c r="K9" s="6" t="s">
        <v>31</v>
      </c>
      <c r="L9" s="29" t="s">
        <v>32</v>
      </c>
      <c r="M9" s="29" t="s">
        <v>533</v>
      </c>
      <c r="N9" s="38">
        <v>24</v>
      </c>
      <c r="O9" s="6" t="s">
        <v>34</v>
      </c>
      <c r="P9" s="6" t="s">
        <v>35</v>
      </c>
      <c r="Q9" s="6" t="s">
        <v>45</v>
      </c>
      <c r="R9" s="37">
        <v>30954</v>
      </c>
      <c r="S9" s="29">
        <v>65.849999999999994</v>
      </c>
      <c r="T9" s="35">
        <f>R9*S9</f>
        <v>2038320.9</v>
      </c>
      <c r="U9" s="36">
        <v>0.02</v>
      </c>
      <c r="V9" s="35">
        <f>T9*U9</f>
        <v>40766.417999999998</v>
      </c>
      <c r="W9" s="34" t="s">
        <v>37</v>
      </c>
      <c r="X9" s="34" t="s">
        <v>37</v>
      </c>
      <c r="Y9" s="6" t="s">
        <v>386</v>
      </c>
      <c r="Z9" s="6" t="s">
        <v>39</v>
      </c>
    </row>
    <row r="10" spans="1:26" ht="18.75" customHeight="1" x14ac:dyDescent="0.25">
      <c r="A10" s="6">
        <v>8</v>
      </c>
      <c r="B10" s="6" t="s">
        <v>26</v>
      </c>
      <c r="C10" s="6" t="s">
        <v>532</v>
      </c>
      <c r="D10" s="8">
        <v>42492</v>
      </c>
      <c r="E10" s="9" t="s">
        <v>531</v>
      </c>
      <c r="F10" s="8" t="s">
        <v>522</v>
      </c>
      <c r="G10" s="29" t="s">
        <v>281</v>
      </c>
      <c r="H10" s="29" t="s">
        <v>84</v>
      </c>
      <c r="I10" s="41" t="s">
        <v>30</v>
      </c>
      <c r="J10" s="40" t="s">
        <v>31</v>
      </c>
      <c r="K10" s="6" t="s">
        <v>31</v>
      </c>
      <c r="L10" s="29" t="s">
        <v>32</v>
      </c>
      <c r="M10" s="29" t="s">
        <v>88</v>
      </c>
      <c r="N10" s="38">
        <v>18.260000000000002</v>
      </c>
      <c r="O10" s="6" t="s">
        <v>34</v>
      </c>
      <c r="P10" s="6" t="s">
        <v>54</v>
      </c>
      <c r="Q10" s="6" t="s">
        <v>45</v>
      </c>
      <c r="R10" s="37">
        <v>21896.04</v>
      </c>
      <c r="S10" s="29">
        <v>65.849999999999994</v>
      </c>
      <c r="T10" s="35">
        <f>R10*S10</f>
        <v>1441854.2339999999</v>
      </c>
      <c r="U10" s="36">
        <v>0.02</v>
      </c>
      <c r="V10" s="35">
        <f>T10*U10</f>
        <v>28837.08468</v>
      </c>
      <c r="W10" s="34" t="s">
        <v>37</v>
      </c>
      <c r="X10" s="34" t="s">
        <v>37</v>
      </c>
      <c r="Y10" s="6" t="s">
        <v>86</v>
      </c>
      <c r="Z10" s="6" t="s">
        <v>47</v>
      </c>
    </row>
    <row r="11" spans="1:26" ht="18.75" customHeight="1" x14ac:dyDescent="0.25">
      <c r="A11" s="6">
        <v>9</v>
      </c>
      <c r="B11" s="6" t="s">
        <v>26</v>
      </c>
      <c r="C11" s="6" t="s">
        <v>530</v>
      </c>
      <c r="D11" s="8">
        <v>42492</v>
      </c>
      <c r="E11" s="9" t="s">
        <v>529</v>
      </c>
      <c r="F11" s="8" t="s">
        <v>522</v>
      </c>
      <c r="G11" s="29" t="s">
        <v>281</v>
      </c>
      <c r="H11" s="29" t="s">
        <v>84</v>
      </c>
      <c r="I11" s="41" t="s">
        <v>57</v>
      </c>
      <c r="J11" s="42" t="s">
        <v>58</v>
      </c>
      <c r="K11" s="6" t="s">
        <v>58</v>
      </c>
      <c r="L11" s="29" t="s">
        <v>32</v>
      </c>
      <c r="M11" s="29" t="s">
        <v>113</v>
      </c>
      <c r="N11" s="38">
        <v>19.731000000000002</v>
      </c>
      <c r="O11" s="6" t="s">
        <v>34</v>
      </c>
      <c r="P11" s="6" t="s">
        <v>54</v>
      </c>
      <c r="Q11" s="6" t="s">
        <v>45</v>
      </c>
      <c r="R11" s="37">
        <v>27726.18</v>
      </c>
      <c r="S11" s="29">
        <v>65.849999999999994</v>
      </c>
      <c r="T11" s="35">
        <f>R11*S11</f>
        <v>1825768.9529999997</v>
      </c>
      <c r="U11" s="36">
        <v>0.02</v>
      </c>
      <c r="V11" s="35">
        <f>T11*U11</f>
        <v>36515.379059999999</v>
      </c>
      <c r="W11" s="34" t="s">
        <v>37</v>
      </c>
      <c r="X11" s="34" t="s">
        <v>37</v>
      </c>
      <c r="Y11" s="6" t="s">
        <v>86</v>
      </c>
      <c r="Z11" s="6" t="s">
        <v>47</v>
      </c>
    </row>
    <row r="12" spans="1:26" ht="18.75" customHeight="1" x14ac:dyDescent="0.25">
      <c r="A12" s="6">
        <v>10</v>
      </c>
      <c r="B12" s="6" t="s">
        <v>26</v>
      </c>
      <c r="C12" s="6" t="s">
        <v>528</v>
      </c>
      <c r="D12" s="8">
        <v>42493</v>
      </c>
      <c r="E12" s="9" t="s">
        <v>527</v>
      </c>
      <c r="F12" s="8" t="s">
        <v>522</v>
      </c>
      <c r="G12" s="29" t="s">
        <v>281</v>
      </c>
      <c r="H12" s="29" t="s">
        <v>259</v>
      </c>
      <c r="I12" s="29" t="s">
        <v>348</v>
      </c>
      <c r="J12" s="29" t="s">
        <v>347</v>
      </c>
      <c r="K12" s="6" t="s">
        <v>347</v>
      </c>
      <c r="L12" s="29" t="s">
        <v>32</v>
      </c>
      <c r="M12" s="29" t="s">
        <v>176</v>
      </c>
      <c r="N12" s="38">
        <v>0.5</v>
      </c>
      <c r="O12" s="6" t="s">
        <v>34</v>
      </c>
      <c r="P12" s="6" t="s">
        <v>54</v>
      </c>
      <c r="Q12" s="6" t="s">
        <v>45</v>
      </c>
      <c r="R12" s="37">
        <v>1300.56</v>
      </c>
      <c r="S12" s="29">
        <v>65.849999999999994</v>
      </c>
      <c r="T12" s="35">
        <f>R12*S12</f>
        <v>85641.875999999989</v>
      </c>
      <c r="U12" s="36">
        <v>0.02</v>
      </c>
      <c r="V12" s="35">
        <f>T12*U12</f>
        <v>1712.8375199999998</v>
      </c>
      <c r="W12" s="34" t="s">
        <v>37</v>
      </c>
      <c r="X12" s="34" t="s">
        <v>37</v>
      </c>
      <c r="Y12" s="6" t="s">
        <v>155</v>
      </c>
      <c r="Z12" s="6" t="s">
        <v>39</v>
      </c>
    </row>
    <row r="13" spans="1:26" ht="18.75" customHeight="1" x14ac:dyDescent="0.25">
      <c r="A13" s="6">
        <v>11</v>
      </c>
      <c r="B13" s="6" t="s">
        <v>26</v>
      </c>
      <c r="C13" s="6" t="s">
        <v>526</v>
      </c>
      <c r="D13" s="8">
        <v>42492</v>
      </c>
      <c r="E13" s="9" t="s">
        <v>525</v>
      </c>
      <c r="F13" s="8" t="s">
        <v>252</v>
      </c>
      <c r="G13" s="29" t="s">
        <v>281</v>
      </c>
      <c r="H13" s="29" t="s">
        <v>521</v>
      </c>
      <c r="I13" s="41" t="s">
        <v>140</v>
      </c>
      <c r="J13" s="44" t="s">
        <v>141</v>
      </c>
      <c r="K13" s="6" t="s">
        <v>141</v>
      </c>
      <c r="L13" s="29" t="s">
        <v>32</v>
      </c>
      <c r="M13" s="29" t="s">
        <v>142</v>
      </c>
      <c r="N13" s="38">
        <v>20.02</v>
      </c>
      <c r="O13" s="6" t="s">
        <v>34</v>
      </c>
      <c r="P13" s="6" t="s">
        <v>54</v>
      </c>
      <c r="Q13" s="6" t="s">
        <v>45</v>
      </c>
      <c r="R13" s="37">
        <v>79278.37</v>
      </c>
      <c r="S13" s="29">
        <v>65.849999999999994</v>
      </c>
      <c r="T13" s="35">
        <f>R13*S13</f>
        <v>5220480.664499999</v>
      </c>
      <c r="U13" s="36">
        <v>0.02</v>
      </c>
      <c r="V13" s="35">
        <f>T13*U13</f>
        <v>104409.61328999998</v>
      </c>
      <c r="W13" s="34" t="s">
        <v>37</v>
      </c>
      <c r="X13" s="34" t="s">
        <v>37</v>
      </c>
      <c r="Y13" s="6" t="s">
        <v>122</v>
      </c>
      <c r="Z13" s="6" t="s">
        <v>47</v>
      </c>
    </row>
    <row r="14" spans="1:26" ht="18.75" customHeight="1" x14ac:dyDescent="0.25">
      <c r="A14" s="6">
        <v>12</v>
      </c>
      <c r="B14" s="6" t="s">
        <v>26</v>
      </c>
      <c r="C14" s="6" t="s">
        <v>524</v>
      </c>
      <c r="D14" s="8">
        <v>42492</v>
      </c>
      <c r="E14" s="9" t="s">
        <v>523</v>
      </c>
      <c r="F14" s="8" t="s">
        <v>522</v>
      </c>
      <c r="G14" s="29" t="s">
        <v>281</v>
      </c>
      <c r="H14" s="29" t="s">
        <v>521</v>
      </c>
      <c r="I14" s="41" t="s">
        <v>140</v>
      </c>
      <c r="J14" s="44" t="s">
        <v>141</v>
      </c>
      <c r="K14" s="6" t="s">
        <v>141</v>
      </c>
      <c r="L14" s="29" t="s">
        <v>32</v>
      </c>
      <c r="M14" s="29" t="s">
        <v>142</v>
      </c>
      <c r="N14" s="38">
        <v>19.77</v>
      </c>
      <c r="O14" s="6" t="s">
        <v>34</v>
      </c>
      <c r="P14" s="6" t="s">
        <v>54</v>
      </c>
      <c r="Q14" s="6" t="s">
        <v>45</v>
      </c>
      <c r="R14" s="37">
        <v>78282.45</v>
      </c>
      <c r="S14" s="29">
        <v>65.849999999999994</v>
      </c>
      <c r="T14" s="35">
        <f>R14*S14</f>
        <v>5154899.3324999996</v>
      </c>
      <c r="U14" s="36">
        <v>0.02</v>
      </c>
      <c r="V14" s="35">
        <f>T14*U14</f>
        <v>103097.98664999999</v>
      </c>
      <c r="W14" s="34" t="s">
        <v>37</v>
      </c>
      <c r="X14" s="34" t="s">
        <v>37</v>
      </c>
      <c r="Y14" s="6" t="s">
        <v>122</v>
      </c>
      <c r="Z14" s="6" t="s">
        <v>47</v>
      </c>
    </row>
    <row r="15" spans="1:26" ht="18.75" customHeight="1" x14ac:dyDescent="0.25">
      <c r="A15" s="6">
        <v>13</v>
      </c>
      <c r="B15" s="6" t="s">
        <v>26</v>
      </c>
      <c r="C15" s="6" t="s">
        <v>520</v>
      </c>
      <c r="D15" s="8">
        <v>42492</v>
      </c>
      <c r="E15" s="9" t="s">
        <v>519</v>
      </c>
      <c r="F15" s="8" t="s">
        <v>516</v>
      </c>
      <c r="G15" s="29" t="s">
        <v>281</v>
      </c>
      <c r="H15" s="29" t="s">
        <v>486</v>
      </c>
      <c r="I15" s="41" t="s">
        <v>30</v>
      </c>
      <c r="J15" s="40" t="s">
        <v>31</v>
      </c>
      <c r="K15" s="6" t="s">
        <v>31</v>
      </c>
      <c r="L15" s="29" t="s">
        <v>32</v>
      </c>
      <c r="M15" s="29" t="s">
        <v>44</v>
      </c>
      <c r="N15" s="38">
        <v>26</v>
      </c>
      <c r="O15" s="6" t="s">
        <v>34</v>
      </c>
      <c r="P15" s="6" t="s">
        <v>35</v>
      </c>
      <c r="Q15" s="6" t="s">
        <v>45</v>
      </c>
      <c r="R15" s="37">
        <v>32100</v>
      </c>
      <c r="S15" s="29">
        <v>65.849999999999994</v>
      </c>
      <c r="T15" s="35">
        <f>R15*S15</f>
        <v>2113785</v>
      </c>
      <c r="U15" s="36">
        <v>0.02</v>
      </c>
      <c r="V15" s="35">
        <f>T15*U15</f>
        <v>42275.700000000004</v>
      </c>
      <c r="W15" s="34" t="s">
        <v>37</v>
      </c>
      <c r="X15" s="34" t="s">
        <v>37</v>
      </c>
      <c r="Y15" s="6" t="s">
        <v>71</v>
      </c>
      <c r="Z15" s="6" t="s">
        <v>39</v>
      </c>
    </row>
    <row r="16" spans="1:26" ht="18.75" customHeight="1" x14ac:dyDescent="0.25">
      <c r="A16" s="6">
        <v>14</v>
      </c>
      <c r="B16" s="6" t="s">
        <v>26</v>
      </c>
      <c r="C16" s="6" t="s">
        <v>520</v>
      </c>
      <c r="D16" s="8">
        <v>42492</v>
      </c>
      <c r="E16" s="9" t="s">
        <v>519</v>
      </c>
      <c r="F16" s="8" t="s">
        <v>516</v>
      </c>
      <c r="G16" s="29" t="s">
        <v>281</v>
      </c>
      <c r="H16" s="29" t="s">
        <v>486</v>
      </c>
      <c r="I16" s="41" t="s">
        <v>30</v>
      </c>
      <c r="J16" s="40" t="s">
        <v>31</v>
      </c>
      <c r="K16" s="6" t="s">
        <v>31</v>
      </c>
      <c r="L16" s="29" t="s">
        <v>32</v>
      </c>
      <c r="M16" s="29" t="s">
        <v>44</v>
      </c>
      <c r="N16" s="38">
        <v>26</v>
      </c>
      <c r="O16" s="6" t="s">
        <v>34</v>
      </c>
      <c r="P16" s="6" t="s">
        <v>35</v>
      </c>
      <c r="Q16" s="6" t="s">
        <v>45</v>
      </c>
      <c r="R16" s="37">
        <v>32100</v>
      </c>
      <c r="S16" s="29">
        <v>65.849999999999994</v>
      </c>
      <c r="T16" s="35">
        <f>R16*S16</f>
        <v>2113785</v>
      </c>
      <c r="U16" s="36">
        <v>0.02</v>
      </c>
      <c r="V16" s="35">
        <f>T16*U16</f>
        <v>42275.700000000004</v>
      </c>
      <c r="W16" s="34" t="s">
        <v>37</v>
      </c>
      <c r="X16" s="34" t="s">
        <v>37</v>
      </c>
      <c r="Y16" s="6" t="s">
        <v>71</v>
      </c>
      <c r="Z16" s="6" t="s">
        <v>39</v>
      </c>
    </row>
    <row r="17" spans="1:26" ht="18.75" customHeight="1" x14ac:dyDescent="0.25">
      <c r="A17" s="6">
        <v>15</v>
      </c>
      <c r="B17" s="6" t="s">
        <v>26</v>
      </c>
      <c r="C17" s="6" t="s">
        <v>518</v>
      </c>
      <c r="D17" s="8">
        <v>42495</v>
      </c>
      <c r="E17" s="9" t="s">
        <v>517</v>
      </c>
      <c r="F17" s="8" t="s">
        <v>516</v>
      </c>
      <c r="G17" s="29" t="s">
        <v>281</v>
      </c>
      <c r="H17" s="29" t="s">
        <v>90</v>
      </c>
      <c r="I17" s="44" t="s">
        <v>91</v>
      </c>
      <c r="J17" s="42" t="s">
        <v>92</v>
      </c>
      <c r="K17" s="6" t="s">
        <v>92</v>
      </c>
      <c r="L17" s="29" t="s">
        <v>32</v>
      </c>
      <c r="M17" s="29" t="s">
        <v>93</v>
      </c>
      <c r="N17" s="38">
        <v>19.46</v>
      </c>
      <c r="O17" s="6" t="s">
        <v>34</v>
      </c>
      <c r="P17" s="6" t="s">
        <v>54</v>
      </c>
      <c r="Q17" s="6" t="s">
        <v>45</v>
      </c>
      <c r="R17" s="37">
        <v>15696.47</v>
      </c>
      <c r="S17" s="29">
        <v>65.849999999999994</v>
      </c>
      <c r="T17" s="35">
        <f>R17*S17</f>
        <v>1033612.5494999998</v>
      </c>
      <c r="U17" s="36">
        <v>0.02</v>
      </c>
      <c r="V17" s="35">
        <f>T17*U17</f>
        <v>20672.250989999997</v>
      </c>
      <c r="W17" s="34" t="s">
        <v>37</v>
      </c>
      <c r="X17" s="34" t="s">
        <v>37</v>
      </c>
      <c r="Y17" s="6" t="s">
        <v>94</v>
      </c>
      <c r="Z17" s="6" t="s">
        <v>39</v>
      </c>
    </row>
    <row r="18" spans="1:26" ht="18.75" customHeight="1" x14ac:dyDescent="0.25">
      <c r="A18" s="6">
        <v>16</v>
      </c>
      <c r="B18" s="6" t="s">
        <v>26</v>
      </c>
      <c r="C18" s="6" t="s">
        <v>518</v>
      </c>
      <c r="D18" s="8">
        <v>42495</v>
      </c>
      <c r="E18" s="9" t="s">
        <v>517</v>
      </c>
      <c r="F18" s="8" t="s">
        <v>516</v>
      </c>
      <c r="G18" s="29" t="s">
        <v>281</v>
      </c>
      <c r="H18" s="29" t="s">
        <v>90</v>
      </c>
      <c r="I18" s="44" t="s">
        <v>91</v>
      </c>
      <c r="J18" s="42" t="s">
        <v>92</v>
      </c>
      <c r="K18" s="6" t="s">
        <v>92</v>
      </c>
      <c r="L18" s="29" t="s">
        <v>32</v>
      </c>
      <c r="M18" s="29" t="s">
        <v>93</v>
      </c>
      <c r="N18" s="38">
        <v>19.63</v>
      </c>
      <c r="O18" s="6" t="s">
        <v>34</v>
      </c>
      <c r="P18" s="6" t="s">
        <v>54</v>
      </c>
      <c r="Q18" s="6" t="s">
        <v>45</v>
      </c>
      <c r="R18" s="37">
        <v>15837.52</v>
      </c>
      <c r="S18" s="29">
        <v>65.849999999999994</v>
      </c>
      <c r="T18" s="35">
        <f>R18*S18</f>
        <v>1042900.6919999999</v>
      </c>
      <c r="U18" s="36">
        <v>0.02</v>
      </c>
      <c r="V18" s="35">
        <f>T18*U18</f>
        <v>20858.01384</v>
      </c>
      <c r="W18" s="34" t="s">
        <v>37</v>
      </c>
      <c r="X18" s="34" t="s">
        <v>37</v>
      </c>
      <c r="Y18" s="6" t="s">
        <v>94</v>
      </c>
      <c r="Z18" s="6" t="s">
        <v>39</v>
      </c>
    </row>
    <row r="19" spans="1:26" ht="18.75" customHeight="1" x14ac:dyDescent="0.25">
      <c r="A19" s="6">
        <v>17</v>
      </c>
      <c r="B19" s="6" t="s">
        <v>26</v>
      </c>
      <c r="C19" s="6" t="s">
        <v>515</v>
      </c>
      <c r="D19" s="8">
        <v>42493</v>
      </c>
      <c r="E19" s="9" t="s">
        <v>514</v>
      </c>
      <c r="F19" s="8" t="s">
        <v>513</v>
      </c>
      <c r="G19" s="29" t="s">
        <v>281</v>
      </c>
      <c r="H19" s="29" t="s">
        <v>512</v>
      </c>
      <c r="I19" s="41" t="s">
        <v>30</v>
      </c>
      <c r="J19" s="40" t="s">
        <v>31</v>
      </c>
      <c r="K19" s="6" t="s">
        <v>31</v>
      </c>
      <c r="L19" s="29" t="s">
        <v>32</v>
      </c>
      <c r="M19" s="29" t="s">
        <v>44</v>
      </c>
      <c r="N19" s="38">
        <v>15</v>
      </c>
      <c r="O19" s="6" t="s">
        <v>34</v>
      </c>
      <c r="P19" s="6" t="s">
        <v>54</v>
      </c>
      <c r="Q19" s="6" t="s">
        <v>45</v>
      </c>
      <c r="R19" s="37">
        <v>19680.990000000002</v>
      </c>
      <c r="S19" s="29">
        <v>65.849999999999994</v>
      </c>
      <c r="T19" s="35">
        <f>R19*S19</f>
        <v>1295993.1915</v>
      </c>
      <c r="U19" s="36">
        <v>0.02</v>
      </c>
      <c r="V19" s="35">
        <f>T19*U19</f>
        <v>25919.863829999998</v>
      </c>
      <c r="W19" s="34" t="s">
        <v>37</v>
      </c>
      <c r="X19" s="34" t="s">
        <v>37</v>
      </c>
      <c r="Y19" s="6" t="s">
        <v>155</v>
      </c>
      <c r="Z19" s="6" t="s">
        <v>39</v>
      </c>
    </row>
    <row r="20" spans="1:26" ht="18.75" customHeight="1" x14ac:dyDescent="0.25">
      <c r="A20" s="6">
        <v>18</v>
      </c>
      <c r="B20" s="6" t="s">
        <v>26</v>
      </c>
      <c r="C20" s="6" t="s">
        <v>515</v>
      </c>
      <c r="D20" s="8">
        <v>42493</v>
      </c>
      <c r="E20" s="9" t="s">
        <v>514</v>
      </c>
      <c r="F20" s="8" t="s">
        <v>513</v>
      </c>
      <c r="G20" s="29" t="s">
        <v>281</v>
      </c>
      <c r="H20" s="29" t="s">
        <v>512</v>
      </c>
      <c r="I20" s="41" t="s">
        <v>57</v>
      </c>
      <c r="J20" s="42" t="s">
        <v>58</v>
      </c>
      <c r="K20" s="6" t="s">
        <v>58</v>
      </c>
      <c r="L20" s="29" t="s">
        <v>32</v>
      </c>
      <c r="M20" s="29" t="s">
        <v>59</v>
      </c>
      <c r="N20" s="38">
        <v>9</v>
      </c>
      <c r="O20" s="6" t="s">
        <v>34</v>
      </c>
      <c r="P20" s="6" t="s">
        <v>54</v>
      </c>
      <c r="Q20" s="6" t="s">
        <v>45</v>
      </c>
      <c r="R20" s="37">
        <v>12168.48</v>
      </c>
      <c r="S20" s="29">
        <v>65.849999999999994</v>
      </c>
      <c r="T20" s="35">
        <f>R20*S20</f>
        <v>801294.40799999994</v>
      </c>
      <c r="U20" s="36">
        <v>0.02</v>
      </c>
      <c r="V20" s="35">
        <f>T20*U20</f>
        <v>16025.888159999999</v>
      </c>
      <c r="W20" s="34" t="s">
        <v>37</v>
      </c>
      <c r="X20" s="34" t="s">
        <v>37</v>
      </c>
      <c r="Y20" s="6" t="s">
        <v>155</v>
      </c>
      <c r="Z20" s="6" t="s">
        <v>39</v>
      </c>
    </row>
    <row r="21" spans="1:26" ht="18.75" customHeight="1" x14ac:dyDescent="0.25">
      <c r="A21" s="6">
        <v>19</v>
      </c>
      <c r="B21" s="6" t="s">
        <v>26</v>
      </c>
      <c r="C21" s="6" t="s">
        <v>511</v>
      </c>
      <c r="D21" s="8">
        <v>42495</v>
      </c>
      <c r="E21" s="9" t="s">
        <v>510</v>
      </c>
      <c r="F21" s="8" t="s">
        <v>499</v>
      </c>
      <c r="G21" s="29" t="s">
        <v>281</v>
      </c>
      <c r="H21" s="29" t="s">
        <v>509</v>
      </c>
      <c r="I21" s="41" t="s">
        <v>57</v>
      </c>
      <c r="J21" s="42" t="s">
        <v>58</v>
      </c>
      <c r="K21" s="6" t="s">
        <v>58</v>
      </c>
      <c r="L21" s="29" t="s">
        <v>32</v>
      </c>
      <c r="M21" s="29" t="s">
        <v>59</v>
      </c>
      <c r="N21" s="38">
        <v>16</v>
      </c>
      <c r="O21" s="6" t="s">
        <v>34</v>
      </c>
      <c r="P21" s="6" t="s">
        <v>35</v>
      </c>
      <c r="Q21" s="6" t="s">
        <v>45</v>
      </c>
      <c r="R21" s="37">
        <v>19410</v>
      </c>
      <c r="S21" s="29">
        <v>65.849999999999994</v>
      </c>
      <c r="T21" s="35">
        <f>R21*S21</f>
        <v>1278148.5</v>
      </c>
      <c r="U21" s="36">
        <v>0.02</v>
      </c>
      <c r="V21" s="35">
        <f>T21*U21</f>
        <v>25562.97</v>
      </c>
      <c r="W21" s="34" t="s">
        <v>37</v>
      </c>
      <c r="X21" s="34" t="s">
        <v>37</v>
      </c>
      <c r="Y21" s="6" t="s">
        <v>508</v>
      </c>
      <c r="Z21" s="6" t="s">
        <v>39</v>
      </c>
    </row>
    <row r="22" spans="1:26" ht="18.75" customHeight="1" x14ac:dyDescent="0.25">
      <c r="A22" s="6">
        <v>20</v>
      </c>
      <c r="B22" s="6" t="s">
        <v>26</v>
      </c>
      <c r="C22" s="6" t="s">
        <v>507</v>
      </c>
      <c r="D22" s="8">
        <v>42506</v>
      </c>
      <c r="E22" s="8" t="s">
        <v>506</v>
      </c>
      <c r="F22" s="8" t="s">
        <v>506</v>
      </c>
      <c r="G22" s="29" t="s">
        <v>281</v>
      </c>
      <c r="H22" s="29" t="s">
        <v>505</v>
      </c>
      <c r="I22" s="41" t="s">
        <v>51</v>
      </c>
      <c r="J22" s="42" t="s">
        <v>52</v>
      </c>
      <c r="K22" s="6" t="s">
        <v>52</v>
      </c>
      <c r="L22" s="29" t="s">
        <v>32</v>
      </c>
      <c r="M22" s="29" t="s">
        <v>504</v>
      </c>
      <c r="N22" s="38">
        <v>5</v>
      </c>
      <c r="O22" s="6" t="s">
        <v>34</v>
      </c>
      <c r="P22" s="6" t="s">
        <v>503</v>
      </c>
      <c r="Q22" s="6" t="s">
        <v>36</v>
      </c>
      <c r="R22" s="37">
        <v>295000</v>
      </c>
      <c r="S22" s="35">
        <v>1</v>
      </c>
      <c r="T22" s="35">
        <f>R22*S22</f>
        <v>295000</v>
      </c>
      <c r="U22" s="36">
        <v>0.02</v>
      </c>
      <c r="V22" s="35">
        <f>T22*U22</f>
        <v>5900</v>
      </c>
      <c r="W22" s="34" t="s">
        <v>37</v>
      </c>
      <c r="X22" s="34" t="s">
        <v>37</v>
      </c>
      <c r="Y22" s="6" t="s">
        <v>502</v>
      </c>
      <c r="Z22" s="6" t="s">
        <v>149</v>
      </c>
    </row>
    <row r="23" spans="1:26" ht="18.75" customHeight="1" x14ac:dyDescent="0.25">
      <c r="A23" s="6">
        <v>21</v>
      </c>
      <c r="B23" s="6" t="s">
        <v>26</v>
      </c>
      <c r="C23" s="6" t="s">
        <v>501</v>
      </c>
      <c r="D23" s="8">
        <v>42498</v>
      </c>
      <c r="E23" s="9" t="s">
        <v>500</v>
      </c>
      <c r="F23" s="8" t="s">
        <v>499</v>
      </c>
      <c r="G23" s="29" t="s">
        <v>281</v>
      </c>
      <c r="H23" s="29" t="s">
        <v>413</v>
      </c>
      <c r="I23" s="41" t="s">
        <v>210</v>
      </c>
      <c r="J23" s="42" t="s">
        <v>211</v>
      </c>
      <c r="K23" s="6" t="s">
        <v>211</v>
      </c>
      <c r="L23" s="29" t="s">
        <v>32</v>
      </c>
      <c r="M23" s="29" t="s">
        <v>212</v>
      </c>
      <c r="N23" s="38">
        <v>14.4</v>
      </c>
      <c r="O23" s="6" t="s">
        <v>34</v>
      </c>
      <c r="P23" s="6" t="s">
        <v>35</v>
      </c>
      <c r="Q23" s="6" t="s">
        <v>45</v>
      </c>
      <c r="R23" s="37">
        <v>40740</v>
      </c>
      <c r="S23" s="29">
        <v>65.849999999999994</v>
      </c>
      <c r="T23" s="35">
        <f>R23*S23</f>
        <v>2682729</v>
      </c>
      <c r="U23" s="36">
        <v>0.02</v>
      </c>
      <c r="V23" s="35">
        <f>T23*U23</f>
        <v>53654.58</v>
      </c>
      <c r="W23" s="34" t="s">
        <v>37</v>
      </c>
      <c r="X23" s="34" t="s">
        <v>37</v>
      </c>
      <c r="Y23" s="6" t="s">
        <v>174</v>
      </c>
      <c r="Z23" s="6" t="s">
        <v>39</v>
      </c>
    </row>
    <row r="24" spans="1:26" ht="18.75" customHeight="1" x14ac:dyDescent="0.25">
      <c r="A24" s="6">
        <v>22</v>
      </c>
      <c r="B24" s="6" t="s">
        <v>26</v>
      </c>
      <c r="C24" s="6" t="s">
        <v>501</v>
      </c>
      <c r="D24" s="8">
        <v>42498</v>
      </c>
      <c r="E24" s="9" t="s">
        <v>500</v>
      </c>
      <c r="F24" s="8" t="s">
        <v>499</v>
      </c>
      <c r="G24" s="29" t="s">
        <v>281</v>
      </c>
      <c r="H24" s="29" t="s">
        <v>413</v>
      </c>
      <c r="I24" s="41" t="s">
        <v>210</v>
      </c>
      <c r="J24" s="42" t="s">
        <v>211</v>
      </c>
      <c r="K24" s="6" t="s">
        <v>211</v>
      </c>
      <c r="L24" s="29" t="s">
        <v>32</v>
      </c>
      <c r="M24" s="29" t="s">
        <v>212</v>
      </c>
      <c r="N24" s="38">
        <v>14.4</v>
      </c>
      <c r="O24" s="6" t="s">
        <v>34</v>
      </c>
      <c r="P24" s="6" t="s">
        <v>35</v>
      </c>
      <c r="Q24" s="6" t="s">
        <v>45</v>
      </c>
      <c r="R24" s="37">
        <v>40740</v>
      </c>
      <c r="S24" s="29">
        <v>65.849999999999994</v>
      </c>
      <c r="T24" s="35">
        <f>R24*S24</f>
        <v>2682729</v>
      </c>
      <c r="U24" s="36">
        <v>0.02</v>
      </c>
      <c r="V24" s="35">
        <f>T24*U24</f>
        <v>53654.58</v>
      </c>
      <c r="W24" s="34" t="s">
        <v>37</v>
      </c>
      <c r="X24" s="34" t="s">
        <v>37</v>
      </c>
      <c r="Y24" s="6" t="s">
        <v>174</v>
      </c>
      <c r="Z24" s="6" t="s">
        <v>39</v>
      </c>
    </row>
    <row r="25" spans="1:26" ht="18.75" customHeight="1" x14ac:dyDescent="0.25">
      <c r="A25" s="6">
        <v>23</v>
      </c>
      <c r="B25" s="6" t="s">
        <v>26</v>
      </c>
      <c r="C25" s="6" t="s">
        <v>501</v>
      </c>
      <c r="D25" s="8">
        <v>42498</v>
      </c>
      <c r="E25" s="9" t="s">
        <v>500</v>
      </c>
      <c r="F25" s="8" t="s">
        <v>499</v>
      </c>
      <c r="G25" s="29" t="s">
        <v>281</v>
      </c>
      <c r="H25" s="29" t="s">
        <v>413</v>
      </c>
      <c r="I25" s="41" t="s">
        <v>210</v>
      </c>
      <c r="J25" s="42" t="s">
        <v>211</v>
      </c>
      <c r="K25" s="6" t="s">
        <v>211</v>
      </c>
      <c r="L25" s="29" t="s">
        <v>32</v>
      </c>
      <c r="M25" s="29" t="s">
        <v>212</v>
      </c>
      <c r="N25" s="38">
        <v>14.4</v>
      </c>
      <c r="O25" s="6" t="s">
        <v>34</v>
      </c>
      <c r="P25" s="6" t="s">
        <v>35</v>
      </c>
      <c r="Q25" s="6" t="s">
        <v>45</v>
      </c>
      <c r="R25" s="37">
        <v>40740</v>
      </c>
      <c r="S25" s="29">
        <v>65.849999999999994</v>
      </c>
      <c r="T25" s="35">
        <f>R25*S25</f>
        <v>2682729</v>
      </c>
      <c r="U25" s="36">
        <v>0.02</v>
      </c>
      <c r="V25" s="35">
        <f>T25*U25</f>
        <v>53654.58</v>
      </c>
      <c r="W25" s="34" t="s">
        <v>37</v>
      </c>
      <c r="X25" s="34" t="s">
        <v>37</v>
      </c>
      <c r="Y25" s="6" t="s">
        <v>174</v>
      </c>
      <c r="Z25" s="6" t="s">
        <v>39</v>
      </c>
    </row>
    <row r="26" spans="1:26" ht="18.75" customHeight="1" x14ac:dyDescent="0.25">
      <c r="A26" s="6">
        <v>24</v>
      </c>
      <c r="B26" s="6" t="s">
        <v>26</v>
      </c>
      <c r="C26" s="6" t="s">
        <v>498</v>
      </c>
      <c r="D26" s="8">
        <v>42495</v>
      </c>
      <c r="E26" s="9" t="s">
        <v>497</v>
      </c>
      <c r="F26" s="8" t="s">
        <v>489</v>
      </c>
      <c r="G26" s="29" t="s">
        <v>281</v>
      </c>
      <c r="H26" s="29" t="s">
        <v>496</v>
      </c>
      <c r="I26" s="41" t="s">
        <v>30</v>
      </c>
      <c r="J26" s="40" t="s">
        <v>31</v>
      </c>
      <c r="K26" s="6" t="s">
        <v>31</v>
      </c>
      <c r="L26" s="29" t="s">
        <v>32</v>
      </c>
      <c r="M26" s="29" t="s">
        <v>204</v>
      </c>
      <c r="N26" s="38">
        <v>24</v>
      </c>
      <c r="O26" s="6" t="s">
        <v>34</v>
      </c>
      <c r="P26" s="6" t="s">
        <v>35</v>
      </c>
      <c r="Q26" s="6" t="s">
        <v>45</v>
      </c>
      <c r="R26" s="37">
        <v>30954</v>
      </c>
      <c r="S26" s="29">
        <v>65.849999999999994</v>
      </c>
      <c r="T26" s="35">
        <f>R26*S26</f>
        <v>2038320.9</v>
      </c>
      <c r="U26" s="36">
        <v>0.02</v>
      </c>
      <c r="V26" s="35">
        <f>T26*U26</f>
        <v>40766.417999999998</v>
      </c>
      <c r="W26" s="34" t="s">
        <v>37</v>
      </c>
      <c r="X26" s="34" t="s">
        <v>37</v>
      </c>
      <c r="Y26" s="6" t="s">
        <v>386</v>
      </c>
      <c r="Z26" s="6" t="s">
        <v>39</v>
      </c>
    </row>
    <row r="27" spans="1:26" ht="18.75" customHeight="1" x14ac:dyDescent="0.25">
      <c r="A27" s="6">
        <v>25</v>
      </c>
      <c r="B27" s="6" t="s">
        <v>26</v>
      </c>
      <c r="C27" s="6" t="s">
        <v>495</v>
      </c>
      <c r="D27" s="8">
        <v>42498</v>
      </c>
      <c r="E27" s="9" t="s">
        <v>494</v>
      </c>
      <c r="F27" s="8" t="s">
        <v>489</v>
      </c>
      <c r="G27" s="29" t="s">
        <v>281</v>
      </c>
      <c r="H27" s="29" t="s">
        <v>493</v>
      </c>
      <c r="I27" s="41" t="s">
        <v>210</v>
      </c>
      <c r="J27" s="42" t="s">
        <v>211</v>
      </c>
      <c r="K27" s="6" t="s">
        <v>211</v>
      </c>
      <c r="L27" s="29" t="s">
        <v>32</v>
      </c>
      <c r="M27" s="29" t="s">
        <v>303</v>
      </c>
      <c r="N27" s="38">
        <v>19.47</v>
      </c>
      <c r="O27" s="6" t="s">
        <v>34</v>
      </c>
      <c r="P27" s="6" t="s">
        <v>54</v>
      </c>
      <c r="Q27" s="6" t="s">
        <v>45</v>
      </c>
      <c r="R27" s="37">
        <v>61833.440000000002</v>
      </c>
      <c r="S27" s="29">
        <v>65.849999999999994</v>
      </c>
      <c r="T27" s="35">
        <f>R27*S27</f>
        <v>4071732.0239999997</v>
      </c>
      <c r="U27" s="36">
        <v>0.02</v>
      </c>
      <c r="V27" s="35">
        <f>T27*U27</f>
        <v>81434.640480000002</v>
      </c>
      <c r="W27" s="34" t="s">
        <v>37</v>
      </c>
      <c r="X27" s="34" t="s">
        <v>37</v>
      </c>
      <c r="Y27" s="6" t="s">
        <v>492</v>
      </c>
      <c r="Z27" s="6" t="s">
        <v>39</v>
      </c>
    </row>
    <row r="28" spans="1:26" ht="18.75" customHeight="1" x14ac:dyDescent="0.25">
      <c r="A28" s="6">
        <v>26</v>
      </c>
      <c r="B28" s="6" t="s">
        <v>26</v>
      </c>
      <c r="C28" s="6" t="s">
        <v>491</v>
      </c>
      <c r="D28" s="8">
        <v>42498</v>
      </c>
      <c r="E28" s="9" t="s">
        <v>490</v>
      </c>
      <c r="F28" s="8" t="s">
        <v>489</v>
      </c>
      <c r="G28" s="29" t="s">
        <v>281</v>
      </c>
      <c r="H28" s="29" t="s">
        <v>486</v>
      </c>
      <c r="I28" s="41" t="s">
        <v>30</v>
      </c>
      <c r="J28" s="40" t="s">
        <v>31</v>
      </c>
      <c r="K28" s="6" t="s">
        <v>31</v>
      </c>
      <c r="L28" s="29" t="s">
        <v>32</v>
      </c>
      <c r="M28" s="29" t="s">
        <v>44</v>
      </c>
      <c r="N28" s="38">
        <v>26</v>
      </c>
      <c r="O28" s="6" t="s">
        <v>34</v>
      </c>
      <c r="P28" s="6" t="s">
        <v>35</v>
      </c>
      <c r="Q28" s="6" t="s">
        <v>45</v>
      </c>
      <c r="R28" s="37">
        <v>32050</v>
      </c>
      <c r="S28" s="29">
        <v>65.849999999999994</v>
      </c>
      <c r="T28" s="35">
        <f>R28*S28</f>
        <v>2110492.5</v>
      </c>
      <c r="U28" s="36">
        <v>0.02</v>
      </c>
      <c r="V28" s="35">
        <f>T28*U28</f>
        <v>42209.85</v>
      </c>
      <c r="W28" s="34" t="s">
        <v>37</v>
      </c>
      <c r="X28" s="34" t="s">
        <v>37</v>
      </c>
      <c r="Y28" s="6" t="s">
        <v>71</v>
      </c>
      <c r="Z28" s="6" t="s">
        <v>39</v>
      </c>
    </row>
    <row r="29" spans="1:26" ht="18.75" customHeight="1" x14ac:dyDescent="0.25">
      <c r="A29" s="6">
        <v>27</v>
      </c>
      <c r="B29" s="6" t="s">
        <v>26</v>
      </c>
      <c r="C29" s="6" t="s">
        <v>491</v>
      </c>
      <c r="D29" s="8">
        <v>42498</v>
      </c>
      <c r="E29" s="9" t="s">
        <v>490</v>
      </c>
      <c r="F29" s="8" t="s">
        <v>489</v>
      </c>
      <c r="G29" s="29" t="s">
        <v>281</v>
      </c>
      <c r="H29" s="29" t="s">
        <v>486</v>
      </c>
      <c r="I29" s="41" t="s">
        <v>30</v>
      </c>
      <c r="J29" s="40" t="s">
        <v>31</v>
      </c>
      <c r="K29" s="6" t="s">
        <v>31</v>
      </c>
      <c r="L29" s="29" t="s">
        <v>32</v>
      </c>
      <c r="M29" s="29" t="s">
        <v>44</v>
      </c>
      <c r="N29" s="38">
        <v>26</v>
      </c>
      <c r="O29" s="6" t="s">
        <v>34</v>
      </c>
      <c r="P29" s="6" t="s">
        <v>35</v>
      </c>
      <c r="Q29" s="6" t="s">
        <v>45</v>
      </c>
      <c r="R29" s="37">
        <v>32050</v>
      </c>
      <c r="S29" s="29">
        <v>65.849999999999994</v>
      </c>
      <c r="T29" s="35">
        <f>R29*S29</f>
        <v>2110492.5</v>
      </c>
      <c r="U29" s="36">
        <v>0.02</v>
      </c>
      <c r="V29" s="35">
        <f>T29*U29</f>
        <v>42209.85</v>
      </c>
      <c r="W29" s="34" t="s">
        <v>37</v>
      </c>
      <c r="X29" s="34" t="s">
        <v>37</v>
      </c>
      <c r="Y29" s="6" t="s">
        <v>71</v>
      </c>
      <c r="Z29" s="6" t="s">
        <v>39</v>
      </c>
    </row>
    <row r="30" spans="1:26" ht="18.75" customHeight="1" x14ac:dyDescent="0.25">
      <c r="A30" s="6">
        <v>28</v>
      </c>
      <c r="B30" s="6" t="s">
        <v>26</v>
      </c>
      <c r="C30" s="6" t="s">
        <v>488</v>
      </c>
      <c r="D30" s="8">
        <v>42498</v>
      </c>
      <c r="E30" s="9" t="s">
        <v>487</v>
      </c>
      <c r="F30" s="8" t="s">
        <v>474</v>
      </c>
      <c r="G30" s="29" t="s">
        <v>281</v>
      </c>
      <c r="H30" s="29" t="s">
        <v>486</v>
      </c>
      <c r="I30" s="41" t="s">
        <v>30</v>
      </c>
      <c r="J30" s="40" t="s">
        <v>31</v>
      </c>
      <c r="K30" s="6" t="s">
        <v>31</v>
      </c>
      <c r="L30" s="29" t="s">
        <v>32</v>
      </c>
      <c r="M30" s="29" t="s">
        <v>44</v>
      </c>
      <c r="N30" s="38">
        <v>26</v>
      </c>
      <c r="O30" s="6" t="s">
        <v>34</v>
      </c>
      <c r="P30" s="6" t="s">
        <v>35</v>
      </c>
      <c r="Q30" s="6" t="s">
        <v>45</v>
      </c>
      <c r="R30" s="37">
        <v>32050</v>
      </c>
      <c r="S30" s="29">
        <v>65.849999999999994</v>
      </c>
      <c r="T30" s="35">
        <f>R30*S30</f>
        <v>2110492.5</v>
      </c>
      <c r="U30" s="36">
        <v>0.02</v>
      </c>
      <c r="V30" s="35">
        <f>T30*U30</f>
        <v>42209.85</v>
      </c>
      <c r="W30" s="34" t="s">
        <v>37</v>
      </c>
      <c r="X30" s="34" t="s">
        <v>37</v>
      </c>
      <c r="Y30" s="6" t="s">
        <v>71</v>
      </c>
      <c r="Z30" s="6" t="s">
        <v>39</v>
      </c>
    </row>
    <row r="31" spans="1:26" ht="18.75" customHeight="1" x14ac:dyDescent="0.25">
      <c r="A31" s="6">
        <v>29</v>
      </c>
      <c r="B31" s="6" t="s">
        <v>26</v>
      </c>
      <c r="C31" s="6" t="s">
        <v>485</v>
      </c>
      <c r="D31" s="8">
        <v>42506</v>
      </c>
      <c r="E31" s="9" t="s">
        <v>484</v>
      </c>
      <c r="F31" s="8" t="s">
        <v>474</v>
      </c>
      <c r="G31" s="29" t="s">
        <v>281</v>
      </c>
      <c r="H31" s="29" t="s">
        <v>483</v>
      </c>
      <c r="I31" s="41" t="s">
        <v>30</v>
      </c>
      <c r="J31" s="40" t="s">
        <v>31</v>
      </c>
      <c r="K31" s="6" t="s">
        <v>31</v>
      </c>
      <c r="L31" s="29" t="s">
        <v>32</v>
      </c>
      <c r="M31" s="29" t="s">
        <v>69</v>
      </c>
      <c r="N31" s="38">
        <v>12</v>
      </c>
      <c r="O31" s="6" t="s">
        <v>34</v>
      </c>
      <c r="P31" s="6" t="s">
        <v>35</v>
      </c>
      <c r="Q31" s="6" t="s">
        <v>45</v>
      </c>
      <c r="R31" s="37">
        <v>45480</v>
      </c>
      <c r="S31" s="29">
        <v>65.849999999999994</v>
      </c>
      <c r="T31" s="35">
        <f>R31*S31</f>
        <v>2994857.9999999995</v>
      </c>
      <c r="U31" s="36">
        <v>0.02</v>
      </c>
      <c r="V31" s="35">
        <f>T31*U31</f>
        <v>59897.159999999989</v>
      </c>
      <c r="W31" s="34" t="s">
        <v>37</v>
      </c>
      <c r="X31" s="34" t="s">
        <v>37</v>
      </c>
      <c r="Y31" s="6" t="s">
        <v>71</v>
      </c>
      <c r="Z31" s="6" t="s">
        <v>39</v>
      </c>
    </row>
    <row r="32" spans="1:26" ht="18.75" customHeight="1" x14ac:dyDescent="0.25">
      <c r="A32" s="6">
        <v>30</v>
      </c>
      <c r="B32" s="6" t="s">
        <v>26</v>
      </c>
      <c r="C32" s="6" t="s">
        <v>482</v>
      </c>
      <c r="D32" s="8">
        <v>42499</v>
      </c>
      <c r="E32" s="9" t="s">
        <v>481</v>
      </c>
      <c r="F32" s="8" t="s">
        <v>477</v>
      </c>
      <c r="G32" s="29" t="s">
        <v>281</v>
      </c>
      <c r="H32" s="29" t="s">
        <v>84</v>
      </c>
      <c r="I32" s="41" t="s">
        <v>30</v>
      </c>
      <c r="J32" s="40" t="s">
        <v>31</v>
      </c>
      <c r="K32" s="6" t="s">
        <v>31</v>
      </c>
      <c r="L32" s="29" t="s">
        <v>32</v>
      </c>
      <c r="M32" s="29" t="s">
        <v>480</v>
      </c>
      <c r="N32" s="38">
        <v>8.8450000000000006</v>
      </c>
      <c r="O32" s="6" t="s">
        <v>34</v>
      </c>
      <c r="P32" s="6" t="s">
        <v>54</v>
      </c>
      <c r="Q32" s="6" t="s">
        <v>45</v>
      </c>
      <c r="R32" s="37">
        <v>11646.82</v>
      </c>
      <c r="S32" s="29">
        <v>65.849999999999994</v>
      </c>
      <c r="T32" s="35">
        <f>R32*S32</f>
        <v>766943.09699999995</v>
      </c>
      <c r="U32" s="36">
        <v>0.02</v>
      </c>
      <c r="V32" s="35">
        <f>T32*U32</f>
        <v>15338.861939999999</v>
      </c>
      <c r="W32" s="34" t="s">
        <v>37</v>
      </c>
      <c r="X32" s="34" t="s">
        <v>37</v>
      </c>
      <c r="Y32" s="6" t="s">
        <v>86</v>
      </c>
      <c r="Z32" s="6" t="s">
        <v>47</v>
      </c>
    </row>
    <row r="33" spans="1:26" ht="18.75" customHeight="1" x14ac:dyDescent="0.25">
      <c r="A33" s="6">
        <v>31</v>
      </c>
      <c r="B33" s="6" t="s">
        <v>26</v>
      </c>
      <c r="C33" s="6" t="s">
        <v>482</v>
      </c>
      <c r="D33" s="8">
        <v>42499</v>
      </c>
      <c r="E33" s="9" t="s">
        <v>481</v>
      </c>
      <c r="F33" s="8" t="s">
        <v>477</v>
      </c>
      <c r="G33" s="29" t="s">
        <v>281</v>
      </c>
      <c r="H33" s="29" t="s">
        <v>84</v>
      </c>
      <c r="I33" s="41" t="s">
        <v>30</v>
      </c>
      <c r="J33" s="40" t="s">
        <v>31</v>
      </c>
      <c r="K33" s="6" t="s">
        <v>31</v>
      </c>
      <c r="L33" s="29" t="s">
        <v>32</v>
      </c>
      <c r="M33" s="29" t="s">
        <v>480</v>
      </c>
      <c r="N33" s="38">
        <v>10.885</v>
      </c>
      <c r="O33" s="6" t="s">
        <v>34</v>
      </c>
      <c r="P33" s="6" t="s">
        <v>54</v>
      </c>
      <c r="Q33" s="6" t="s">
        <v>45</v>
      </c>
      <c r="R33" s="37">
        <v>14333.03</v>
      </c>
      <c r="S33" s="29">
        <v>65.849999999999994</v>
      </c>
      <c r="T33" s="35">
        <f>R33*S33</f>
        <v>943830.02549999999</v>
      </c>
      <c r="U33" s="36">
        <v>0.02</v>
      </c>
      <c r="V33" s="35">
        <f>T33*U33</f>
        <v>18876.60051</v>
      </c>
      <c r="W33" s="34" t="s">
        <v>37</v>
      </c>
      <c r="X33" s="34" t="s">
        <v>37</v>
      </c>
      <c r="Y33" s="6" t="s">
        <v>86</v>
      </c>
      <c r="Z33" s="6" t="s">
        <v>47</v>
      </c>
    </row>
    <row r="34" spans="1:26" ht="18.75" customHeight="1" x14ac:dyDescent="0.25">
      <c r="A34" s="6">
        <v>32</v>
      </c>
      <c r="B34" s="6" t="s">
        <v>26</v>
      </c>
      <c r="C34" s="6" t="s">
        <v>479</v>
      </c>
      <c r="D34" s="8">
        <v>42499</v>
      </c>
      <c r="E34" s="9" t="s">
        <v>478</v>
      </c>
      <c r="F34" s="8" t="s">
        <v>477</v>
      </c>
      <c r="G34" s="29" t="s">
        <v>281</v>
      </c>
      <c r="H34" s="29" t="s">
        <v>84</v>
      </c>
      <c r="I34" s="41" t="s">
        <v>57</v>
      </c>
      <c r="J34" s="42" t="s">
        <v>58</v>
      </c>
      <c r="K34" s="6" t="s">
        <v>58</v>
      </c>
      <c r="L34" s="29" t="s">
        <v>32</v>
      </c>
      <c r="M34" s="29" t="s">
        <v>113</v>
      </c>
      <c r="N34" s="38">
        <v>19.73</v>
      </c>
      <c r="O34" s="6" t="s">
        <v>34</v>
      </c>
      <c r="P34" s="6" t="s">
        <v>54</v>
      </c>
      <c r="Q34" s="6" t="s">
        <v>45</v>
      </c>
      <c r="R34" s="37">
        <v>28188.87</v>
      </c>
      <c r="S34" s="29">
        <v>65.849999999999994</v>
      </c>
      <c r="T34" s="35">
        <f>R34*S34</f>
        <v>1856237.0894999998</v>
      </c>
      <c r="U34" s="36">
        <v>0.02</v>
      </c>
      <c r="V34" s="35">
        <f>T34*U34</f>
        <v>37124.741789999993</v>
      </c>
      <c r="W34" s="34" t="s">
        <v>37</v>
      </c>
      <c r="X34" s="34" t="s">
        <v>37</v>
      </c>
      <c r="Y34" s="6" t="s">
        <v>86</v>
      </c>
      <c r="Z34" s="6" t="s">
        <v>47</v>
      </c>
    </row>
    <row r="35" spans="1:26" ht="18.75" customHeight="1" x14ac:dyDescent="0.25">
      <c r="A35" s="6">
        <v>33</v>
      </c>
      <c r="B35" s="6" t="s">
        <v>26</v>
      </c>
      <c r="C35" s="6" t="s">
        <v>479</v>
      </c>
      <c r="D35" s="8">
        <v>42499</v>
      </c>
      <c r="E35" s="9" t="s">
        <v>478</v>
      </c>
      <c r="F35" s="8" t="s">
        <v>477</v>
      </c>
      <c r="G35" s="29" t="s">
        <v>281</v>
      </c>
      <c r="H35" s="29" t="s">
        <v>84</v>
      </c>
      <c r="I35" s="41" t="s">
        <v>57</v>
      </c>
      <c r="J35" s="42" t="s">
        <v>58</v>
      </c>
      <c r="K35" s="6" t="s">
        <v>58</v>
      </c>
      <c r="L35" s="29" t="s">
        <v>32</v>
      </c>
      <c r="M35" s="29" t="s">
        <v>113</v>
      </c>
      <c r="N35" s="38">
        <v>19.73</v>
      </c>
      <c r="O35" s="6" t="s">
        <v>34</v>
      </c>
      <c r="P35" s="6" t="s">
        <v>54</v>
      </c>
      <c r="Q35" s="6" t="s">
        <v>45</v>
      </c>
      <c r="R35" s="37">
        <v>28188.87</v>
      </c>
      <c r="S35" s="29">
        <v>65.849999999999994</v>
      </c>
      <c r="T35" s="35">
        <f>R35*S35</f>
        <v>1856237.0894999998</v>
      </c>
      <c r="U35" s="36">
        <v>0.02</v>
      </c>
      <c r="V35" s="35">
        <f>T35*U35</f>
        <v>37124.741789999993</v>
      </c>
      <c r="W35" s="34" t="s">
        <v>37</v>
      </c>
      <c r="X35" s="34" t="s">
        <v>37</v>
      </c>
      <c r="Y35" s="6" t="s">
        <v>86</v>
      </c>
      <c r="Z35" s="6" t="s">
        <v>47</v>
      </c>
    </row>
    <row r="36" spans="1:26" ht="18.75" customHeight="1" x14ac:dyDescent="0.25">
      <c r="A36" s="6">
        <v>34</v>
      </c>
      <c r="B36" s="6" t="s">
        <v>26</v>
      </c>
      <c r="C36" s="6" t="s">
        <v>476</v>
      </c>
      <c r="D36" s="8">
        <v>42500</v>
      </c>
      <c r="E36" s="9" t="s">
        <v>475</v>
      </c>
      <c r="F36" s="8" t="s">
        <v>474</v>
      </c>
      <c r="G36" s="29" t="s">
        <v>281</v>
      </c>
      <c r="H36" s="29" t="s">
        <v>29</v>
      </c>
      <c r="I36" s="41" t="s">
        <v>30</v>
      </c>
      <c r="J36" s="40" t="s">
        <v>31</v>
      </c>
      <c r="K36" s="6" t="s">
        <v>31</v>
      </c>
      <c r="L36" s="29" t="s">
        <v>32</v>
      </c>
      <c r="M36" s="29" t="s">
        <v>33</v>
      </c>
      <c r="N36" s="38">
        <v>18.47</v>
      </c>
      <c r="O36" s="6" t="s">
        <v>34</v>
      </c>
      <c r="P36" s="6" t="s">
        <v>35</v>
      </c>
      <c r="Q36" s="6" t="s">
        <v>36</v>
      </c>
      <c r="R36" s="37">
        <v>1697893.12</v>
      </c>
      <c r="S36" s="35">
        <v>1</v>
      </c>
      <c r="T36" s="35">
        <f>R36*S36</f>
        <v>1697893.12</v>
      </c>
      <c r="U36" s="36">
        <v>0.02</v>
      </c>
      <c r="V36" s="35">
        <f>T36*U36</f>
        <v>33957.862400000005</v>
      </c>
      <c r="W36" s="34" t="s">
        <v>37</v>
      </c>
      <c r="X36" s="34" t="s">
        <v>37</v>
      </c>
      <c r="Y36" s="6" t="s">
        <v>38</v>
      </c>
      <c r="Z36" s="6" t="s">
        <v>39</v>
      </c>
    </row>
    <row r="37" spans="1:26" ht="18.75" customHeight="1" x14ac:dyDescent="0.25">
      <c r="A37" s="6">
        <v>35</v>
      </c>
      <c r="B37" s="6" t="s">
        <v>26</v>
      </c>
      <c r="C37" s="6" t="s">
        <v>476</v>
      </c>
      <c r="D37" s="8">
        <v>42500</v>
      </c>
      <c r="E37" s="9" t="s">
        <v>475</v>
      </c>
      <c r="F37" s="8" t="s">
        <v>474</v>
      </c>
      <c r="G37" s="29" t="s">
        <v>281</v>
      </c>
      <c r="H37" s="29" t="s">
        <v>29</v>
      </c>
      <c r="I37" s="41" t="s">
        <v>30</v>
      </c>
      <c r="J37" s="40" t="s">
        <v>31</v>
      </c>
      <c r="K37" s="6" t="s">
        <v>31</v>
      </c>
      <c r="L37" s="29" t="s">
        <v>32</v>
      </c>
      <c r="M37" s="29" t="s">
        <v>33</v>
      </c>
      <c r="N37" s="38">
        <v>19.2</v>
      </c>
      <c r="O37" s="6" t="s">
        <v>34</v>
      </c>
      <c r="P37" s="6" t="s">
        <v>35</v>
      </c>
      <c r="Q37" s="6" t="s">
        <v>36</v>
      </c>
      <c r="R37" s="37">
        <v>1766053.95</v>
      </c>
      <c r="S37" s="35">
        <v>1</v>
      </c>
      <c r="T37" s="35">
        <f>R37*S37</f>
        <v>1766053.95</v>
      </c>
      <c r="U37" s="36">
        <v>0.02</v>
      </c>
      <c r="V37" s="35">
        <f>T37*U37</f>
        <v>35321.078999999998</v>
      </c>
      <c r="W37" s="34" t="s">
        <v>37</v>
      </c>
      <c r="X37" s="34" t="s">
        <v>37</v>
      </c>
      <c r="Y37" s="6" t="s">
        <v>38</v>
      </c>
      <c r="Z37" s="6" t="s">
        <v>39</v>
      </c>
    </row>
    <row r="38" spans="1:26" ht="18.75" customHeight="1" x14ac:dyDescent="0.25">
      <c r="A38" s="6">
        <v>36</v>
      </c>
      <c r="B38" s="6" t="s">
        <v>26</v>
      </c>
      <c r="C38" s="6" t="s">
        <v>476</v>
      </c>
      <c r="D38" s="8">
        <v>42500</v>
      </c>
      <c r="E38" s="9" t="s">
        <v>475</v>
      </c>
      <c r="F38" s="8" t="s">
        <v>474</v>
      </c>
      <c r="G38" s="29" t="s">
        <v>281</v>
      </c>
      <c r="H38" s="29" t="s">
        <v>29</v>
      </c>
      <c r="I38" s="41" t="s">
        <v>30</v>
      </c>
      <c r="J38" s="40" t="s">
        <v>31</v>
      </c>
      <c r="K38" s="6" t="s">
        <v>31</v>
      </c>
      <c r="L38" s="29" t="s">
        <v>32</v>
      </c>
      <c r="M38" s="29" t="s">
        <v>33</v>
      </c>
      <c r="N38" s="38">
        <v>19.190000000000001</v>
      </c>
      <c r="O38" s="6" t="s">
        <v>34</v>
      </c>
      <c r="P38" s="6" t="s">
        <v>35</v>
      </c>
      <c r="Q38" s="6" t="s">
        <v>36</v>
      </c>
      <c r="R38" s="37">
        <v>1765120.24</v>
      </c>
      <c r="S38" s="35">
        <v>1</v>
      </c>
      <c r="T38" s="35">
        <f>R38*S38</f>
        <v>1765120.24</v>
      </c>
      <c r="U38" s="36">
        <v>0.02</v>
      </c>
      <c r="V38" s="35">
        <f>T38*U38</f>
        <v>35302.404800000004</v>
      </c>
      <c r="W38" s="34" t="s">
        <v>37</v>
      </c>
      <c r="X38" s="34" t="s">
        <v>37</v>
      </c>
      <c r="Y38" s="6" t="s">
        <v>38</v>
      </c>
      <c r="Z38" s="6" t="s">
        <v>39</v>
      </c>
    </row>
    <row r="39" spans="1:26" ht="18.75" customHeight="1" x14ac:dyDescent="0.25">
      <c r="A39" s="6">
        <v>37</v>
      </c>
      <c r="B39" s="6" t="s">
        <v>26</v>
      </c>
      <c r="C39" s="6" t="s">
        <v>476</v>
      </c>
      <c r="D39" s="8">
        <v>42500</v>
      </c>
      <c r="E39" s="9" t="s">
        <v>475</v>
      </c>
      <c r="F39" s="8" t="s">
        <v>474</v>
      </c>
      <c r="G39" s="29" t="s">
        <v>281</v>
      </c>
      <c r="H39" s="29" t="s">
        <v>29</v>
      </c>
      <c r="I39" s="41" t="s">
        <v>30</v>
      </c>
      <c r="J39" s="40" t="s">
        <v>31</v>
      </c>
      <c r="K39" s="6" t="s">
        <v>31</v>
      </c>
      <c r="L39" s="29" t="s">
        <v>32</v>
      </c>
      <c r="M39" s="29" t="s">
        <v>33</v>
      </c>
      <c r="N39" s="38">
        <v>18.91</v>
      </c>
      <c r="O39" s="6" t="s">
        <v>34</v>
      </c>
      <c r="P39" s="6" t="s">
        <v>35</v>
      </c>
      <c r="Q39" s="6" t="s">
        <v>36</v>
      </c>
      <c r="R39" s="37">
        <v>1738976.36</v>
      </c>
      <c r="S39" s="35">
        <v>1</v>
      </c>
      <c r="T39" s="35">
        <f>R39*S39</f>
        <v>1738976.36</v>
      </c>
      <c r="U39" s="36">
        <v>0.02</v>
      </c>
      <c r="V39" s="35">
        <f>T39*U39</f>
        <v>34779.527200000004</v>
      </c>
      <c r="W39" s="34" t="s">
        <v>37</v>
      </c>
      <c r="X39" s="34" t="s">
        <v>37</v>
      </c>
      <c r="Y39" s="6" t="s">
        <v>38</v>
      </c>
      <c r="Z39" s="6" t="s">
        <v>39</v>
      </c>
    </row>
    <row r="40" spans="1:26" ht="18.75" customHeight="1" x14ac:dyDescent="0.25">
      <c r="A40" s="6">
        <v>38</v>
      </c>
      <c r="B40" s="6" t="s">
        <v>26</v>
      </c>
      <c r="C40" s="6" t="s">
        <v>476</v>
      </c>
      <c r="D40" s="8">
        <v>42500</v>
      </c>
      <c r="E40" s="9" t="s">
        <v>475</v>
      </c>
      <c r="F40" s="8" t="s">
        <v>474</v>
      </c>
      <c r="G40" s="29" t="s">
        <v>281</v>
      </c>
      <c r="H40" s="29" t="s">
        <v>29</v>
      </c>
      <c r="I40" s="41" t="s">
        <v>30</v>
      </c>
      <c r="J40" s="40" t="s">
        <v>31</v>
      </c>
      <c r="K40" s="6" t="s">
        <v>31</v>
      </c>
      <c r="L40" s="29" t="s">
        <v>32</v>
      </c>
      <c r="M40" s="29" t="s">
        <v>33</v>
      </c>
      <c r="N40" s="38">
        <v>18.809999999999999</v>
      </c>
      <c r="O40" s="6" t="s">
        <v>34</v>
      </c>
      <c r="P40" s="6" t="s">
        <v>35</v>
      </c>
      <c r="Q40" s="6" t="s">
        <v>36</v>
      </c>
      <c r="R40" s="37">
        <v>1729639.26</v>
      </c>
      <c r="S40" s="35">
        <v>1</v>
      </c>
      <c r="T40" s="35">
        <f>R40*S40</f>
        <v>1729639.26</v>
      </c>
      <c r="U40" s="36">
        <v>0.02</v>
      </c>
      <c r="V40" s="35">
        <f>T40*U40</f>
        <v>34592.785199999998</v>
      </c>
      <c r="W40" s="34" t="s">
        <v>37</v>
      </c>
      <c r="X40" s="34" t="s">
        <v>37</v>
      </c>
      <c r="Y40" s="6" t="s">
        <v>38</v>
      </c>
      <c r="Z40" s="6" t="s">
        <v>39</v>
      </c>
    </row>
    <row r="41" spans="1:26" ht="18.75" customHeight="1" x14ac:dyDescent="0.25">
      <c r="A41" s="6">
        <v>39</v>
      </c>
      <c r="B41" s="6" t="s">
        <v>26</v>
      </c>
      <c r="C41" s="6" t="s">
        <v>476</v>
      </c>
      <c r="D41" s="8">
        <v>42500</v>
      </c>
      <c r="E41" s="9" t="s">
        <v>475</v>
      </c>
      <c r="F41" s="8" t="s">
        <v>474</v>
      </c>
      <c r="G41" s="29" t="s">
        <v>281</v>
      </c>
      <c r="H41" s="29" t="s">
        <v>29</v>
      </c>
      <c r="I41" s="41" t="s">
        <v>30</v>
      </c>
      <c r="J41" s="40" t="s">
        <v>31</v>
      </c>
      <c r="K41" s="6" t="s">
        <v>31</v>
      </c>
      <c r="L41" s="29" t="s">
        <v>32</v>
      </c>
      <c r="M41" s="29" t="s">
        <v>33</v>
      </c>
      <c r="N41" s="38">
        <v>18.39</v>
      </c>
      <c r="O41" s="6" t="s">
        <v>34</v>
      </c>
      <c r="P41" s="6" t="s">
        <v>35</v>
      </c>
      <c r="Q41" s="6" t="s">
        <v>36</v>
      </c>
      <c r="R41" s="37">
        <v>1690423.44</v>
      </c>
      <c r="S41" s="35">
        <v>1</v>
      </c>
      <c r="T41" s="35">
        <f>R41*S41</f>
        <v>1690423.44</v>
      </c>
      <c r="U41" s="36">
        <v>0.02</v>
      </c>
      <c r="V41" s="35">
        <f>T41*U41</f>
        <v>33808.468800000002</v>
      </c>
      <c r="W41" s="34" t="s">
        <v>37</v>
      </c>
      <c r="X41" s="34" t="s">
        <v>37</v>
      </c>
      <c r="Y41" s="6" t="s">
        <v>38</v>
      </c>
      <c r="Z41" s="6" t="s">
        <v>39</v>
      </c>
    </row>
    <row r="42" spans="1:26" ht="18.75" customHeight="1" x14ac:dyDescent="0.25">
      <c r="A42" s="6">
        <v>40</v>
      </c>
      <c r="B42" s="6" t="s">
        <v>26</v>
      </c>
      <c r="C42" s="6" t="s">
        <v>473</v>
      </c>
      <c r="D42" s="8">
        <v>42500</v>
      </c>
      <c r="E42" s="9" t="s">
        <v>472</v>
      </c>
      <c r="F42" s="8" t="s">
        <v>454</v>
      </c>
      <c r="G42" s="29" t="s">
        <v>281</v>
      </c>
      <c r="H42" s="29" t="s">
        <v>29</v>
      </c>
      <c r="I42" s="41" t="s">
        <v>30</v>
      </c>
      <c r="J42" s="40" t="s">
        <v>31</v>
      </c>
      <c r="K42" s="6" t="s">
        <v>31</v>
      </c>
      <c r="L42" s="29" t="s">
        <v>32</v>
      </c>
      <c r="M42" s="29" t="s">
        <v>33</v>
      </c>
      <c r="N42" s="38">
        <v>18.61</v>
      </c>
      <c r="O42" s="6" t="s">
        <v>34</v>
      </c>
      <c r="P42" s="6" t="s">
        <v>35</v>
      </c>
      <c r="Q42" s="6" t="s">
        <v>36</v>
      </c>
      <c r="R42" s="37">
        <v>1710965.06</v>
      </c>
      <c r="S42" s="35">
        <v>1</v>
      </c>
      <c r="T42" s="35">
        <f>R42*S42</f>
        <v>1710965.06</v>
      </c>
      <c r="U42" s="36">
        <v>0.02</v>
      </c>
      <c r="V42" s="35">
        <f>T42*U42</f>
        <v>34219.301200000002</v>
      </c>
      <c r="W42" s="34" t="s">
        <v>37</v>
      </c>
      <c r="X42" s="34" t="s">
        <v>37</v>
      </c>
      <c r="Y42" s="6" t="s">
        <v>38</v>
      </c>
      <c r="Z42" s="6" t="s">
        <v>39</v>
      </c>
    </row>
    <row r="43" spans="1:26" ht="18.75" customHeight="1" x14ac:dyDescent="0.25">
      <c r="A43" s="6">
        <v>41</v>
      </c>
      <c r="B43" s="6" t="s">
        <v>26</v>
      </c>
      <c r="C43" s="6" t="s">
        <v>473</v>
      </c>
      <c r="D43" s="8">
        <v>42500</v>
      </c>
      <c r="E43" s="9" t="s">
        <v>472</v>
      </c>
      <c r="F43" s="8" t="s">
        <v>454</v>
      </c>
      <c r="G43" s="29" t="s">
        <v>281</v>
      </c>
      <c r="H43" s="29" t="s">
        <v>29</v>
      </c>
      <c r="I43" s="41" t="s">
        <v>30</v>
      </c>
      <c r="J43" s="40" t="s">
        <v>31</v>
      </c>
      <c r="K43" s="6" t="s">
        <v>31</v>
      </c>
      <c r="L43" s="29" t="s">
        <v>32</v>
      </c>
      <c r="M43" s="29" t="s">
        <v>33</v>
      </c>
      <c r="N43" s="38">
        <v>18.89</v>
      </c>
      <c r="O43" s="6" t="s">
        <v>34</v>
      </c>
      <c r="P43" s="6" t="s">
        <v>35</v>
      </c>
      <c r="Q43" s="6" t="s">
        <v>36</v>
      </c>
      <c r="R43" s="37">
        <v>1737108.94</v>
      </c>
      <c r="S43" s="35">
        <v>1</v>
      </c>
      <c r="T43" s="35">
        <f>R43*S43</f>
        <v>1737108.94</v>
      </c>
      <c r="U43" s="36">
        <v>0.02</v>
      </c>
      <c r="V43" s="35">
        <f>T43*U43</f>
        <v>34742.178800000002</v>
      </c>
      <c r="W43" s="34" t="s">
        <v>37</v>
      </c>
      <c r="X43" s="34" t="s">
        <v>37</v>
      </c>
      <c r="Y43" s="6" t="s">
        <v>38</v>
      </c>
      <c r="Z43" s="6" t="s">
        <v>39</v>
      </c>
    </row>
    <row r="44" spans="1:26" ht="18.75" customHeight="1" x14ac:dyDescent="0.25">
      <c r="A44" s="6">
        <v>42</v>
      </c>
      <c r="B44" s="6" t="s">
        <v>26</v>
      </c>
      <c r="C44" s="6" t="s">
        <v>473</v>
      </c>
      <c r="D44" s="8">
        <v>42500</v>
      </c>
      <c r="E44" s="9" t="s">
        <v>472</v>
      </c>
      <c r="F44" s="8" t="s">
        <v>454</v>
      </c>
      <c r="G44" s="29" t="s">
        <v>281</v>
      </c>
      <c r="H44" s="29" t="s">
        <v>29</v>
      </c>
      <c r="I44" s="41" t="s">
        <v>30</v>
      </c>
      <c r="J44" s="40" t="s">
        <v>31</v>
      </c>
      <c r="K44" s="6" t="s">
        <v>31</v>
      </c>
      <c r="L44" s="29" t="s">
        <v>32</v>
      </c>
      <c r="M44" s="29" t="s">
        <v>33</v>
      </c>
      <c r="N44" s="38">
        <v>18.399999999999999</v>
      </c>
      <c r="O44" s="6" t="s">
        <v>34</v>
      </c>
      <c r="P44" s="6" t="s">
        <v>35</v>
      </c>
      <c r="Q44" s="6" t="s">
        <v>36</v>
      </c>
      <c r="R44" s="37">
        <v>1691357.15</v>
      </c>
      <c r="S44" s="35">
        <v>1</v>
      </c>
      <c r="T44" s="35">
        <f>R44*S44</f>
        <v>1691357.15</v>
      </c>
      <c r="U44" s="36">
        <v>0.02</v>
      </c>
      <c r="V44" s="35">
        <f>T44*U44</f>
        <v>33827.142999999996</v>
      </c>
      <c r="W44" s="34" t="s">
        <v>37</v>
      </c>
      <c r="X44" s="34" t="s">
        <v>37</v>
      </c>
      <c r="Y44" s="6" t="s">
        <v>38</v>
      </c>
      <c r="Z44" s="6" t="s">
        <v>39</v>
      </c>
    </row>
    <row r="45" spans="1:26" ht="18.75" customHeight="1" x14ac:dyDescent="0.25">
      <c r="A45" s="6">
        <v>43</v>
      </c>
      <c r="B45" s="6" t="s">
        <v>26</v>
      </c>
      <c r="C45" s="6" t="s">
        <v>473</v>
      </c>
      <c r="D45" s="8">
        <v>42500</v>
      </c>
      <c r="E45" s="9" t="s">
        <v>472</v>
      </c>
      <c r="F45" s="8" t="s">
        <v>454</v>
      </c>
      <c r="G45" s="29" t="s">
        <v>281</v>
      </c>
      <c r="H45" s="29" t="s">
        <v>29</v>
      </c>
      <c r="I45" s="41" t="s">
        <v>30</v>
      </c>
      <c r="J45" s="40" t="s">
        <v>31</v>
      </c>
      <c r="K45" s="6" t="s">
        <v>31</v>
      </c>
      <c r="L45" s="29" t="s">
        <v>32</v>
      </c>
      <c r="M45" s="29" t="s">
        <v>33</v>
      </c>
      <c r="N45" s="38">
        <v>18.34</v>
      </c>
      <c r="O45" s="6" t="s">
        <v>34</v>
      </c>
      <c r="P45" s="6" t="s">
        <v>35</v>
      </c>
      <c r="Q45" s="6" t="s">
        <v>36</v>
      </c>
      <c r="R45" s="37">
        <v>1685754.89</v>
      </c>
      <c r="S45" s="35">
        <v>1</v>
      </c>
      <c r="T45" s="35">
        <f>R45*S45</f>
        <v>1685754.89</v>
      </c>
      <c r="U45" s="36">
        <v>0.02</v>
      </c>
      <c r="V45" s="35">
        <f>T45*U45</f>
        <v>33715.097799999996</v>
      </c>
      <c r="W45" s="34" t="s">
        <v>37</v>
      </c>
      <c r="X45" s="34" t="s">
        <v>37</v>
      </c>
      <c r="Y45" s="6" t="s">
        <v>38</v>
      </c>
      <c r="Z45" s="6" t="s">
        <v>39</v>
      </c>
    </row>
    <row r="46" spans="1:26" ht="18.75" customHeight="1" x14ac:dyDescent="0.25">
      <c r="A46" s="6">
        <v>44</v>
      </c>
      <c r="B46" s="6" t="s">
        <v>26</v>
      </c>
      <c r="C46" s="6" t="s">
        <v>471</v>
      </c>
      <c r="D46" s="8">
        <v>42500</v>
      </c>
      <c r="E46" s="9" t="s">
        <v>470</v>
      </c>
      <c r="F46" s="8" t="s">
        <v>450</v>
      </c>
      <c r="G46" s="29" t="s">
        <v>281</v>
      </c>
      <c r="H46" s="29" t="s">
        <v>29</v>
      </c>
      <c r="I46" s="41" t="s">
        <v>30</v>
      </c>
      <c r="J46" s="40" t="s">
        <v>31</v>
      </c>
      <c r="K46" s="6" t="s">
        <v>31</v>
      </c>
      <c r="L46" s="29" t="s">
        <v>32</v>
      </c>
      <c r="M46" s="29" t="s">
        <v>33</v>
      </c>
      <c r="N46" s="38">
        <v>18.82</v>
      </c>
      <c r="O46" s="6" t="s">
        <v>34</v>
      </c>
      <c r="P46" s="6" t="s">
        <v>35</v>
      </c>
      <c r="Q46" s="6" t="s">
        <v>36</v>
      </c>
      <c r="R46" s="37">
        <v>1730471.72</v>
      </c>
      <c r="S46" s="35">
        <v>1</v>
      </c>
      <c r="T46" s="35">
        <f>R46*S46</f>
        <v>1730471.72</v>
      </c>
      <c r="U46" s="36">
        <v>0.02</v>
      </c>
      <c r="V46" s="35">
        <f>T46*U46</f>
        <v>34609.434399999998</v>
      </c>
      <c r="W46" s="34" t="s">
        <v>37</v>
      </c>
      <c r="X46" s="34" t="s">
        <v>37</v>
      </c>
      <c r="Y46" s="6" t="s">
        <v>38</v>
      </c>
      <c r="Z46" s="6" t="s">
        <v>39</v>
      </c>
    </row>
    <row r="47" spans="1:26" ht="18.75" customHeight="1" x14ac:dyDescent="0.25">
      <c r="A47" s="6">
        <v>45</v>
      </c>
      <c r="B47" s="6" t="s">
        <v>26</v>
      </c>
      <c r="C47" s="6" t="s">
        <v>471</v>
      </c>
      <c r="D47" s="8">
        <v>42500</v>
      </c>
      <c r="E47" s="9" t="s">
        <v>470</v>
      </c>
      <c r="F47" s="8" t="s">
        <v>450</v>
      </c>
      <c r="G47" s="29" t="s">
        <v>281</v>
      </c>
      <c r="H47" s="29" t="s">
        <v>29</v>
      </c>
      <c r="I47" s="41" t="s">
        <v>30</v>
      </c>
      <c r="J47" s="40" t="s">
        <v>31</v>
      </c>
      <c r="K47" s="6" t="s">
        <v>31</v>
      </c>
      <c r="L47" s="29" t="s">
        <v>32</v>
      </c>
      <c r="M47" s="29" t="s">
        <v>33</v>
      </c>
      <c r="N47" s="38">
        <v>18.95</v>
      </c>
      <c r="O47" s="6" t="s">
        <v>34</v>
      </c>
      <c r="P47" s="6" t="s">
        <v>35</v>
      </c>
      <c r="Q47" s="6" t="s">
        <v>36</v>
      </c>
      <c r="R47" s="37">
        <v>1742609.95</v>
      </c>
      <c r="S47" s="35">
        <v>1</v>
      </c>
      <c r="T47" s="35">
        <f>R47*S47</f>
        <v>1742609.95</v>
      </c>
      <c r="U47" s="36">
        <v>0.02</v>
      </c>
      <c r="V47" s="35">
        <f>T47*U47</f>
        <v>34852.199000000001</v>
      </c>
      <c r="W47" s="34" t="s">
        <v>37</v>
      </c>
      <c r="X47" s="34" t="s">
        <v>37</v>
      </c>
      <c r="Y47" s="6" t="s">
        <v>38</v>
      </c>
      <c r="Z47" s="6" t="s">
        <v>39</v>
      </c>
    </row>
    <row r="48" spans="1:26" ht="18.75" customHeight="1" x14ac:dyDescent="0.25">
      <c r="A48" s="6">
        <v>46</v>
      </c>
      <c r="B48" s="6" t="s">
        <v>26</v>
      </c>
      <c r="C48" s="6" t="s">
        <v>471</v>
      </c>
      <c r="D48" s="8">
        <v>42500</v>
      </c>
      <c r="E48" s="9" t="s">
        <v>470</v>
      </c>
      <c r="F48" s="8" t="s">
        <v>450</v>
      </c>
      <c r="G48" s="29" t="s">
        <v>281</v>
      </c>
      <c r="H48" s="29" t="s">
        <v>29</v>
      </c>
      <c r="I48" s="41" t="s">
        <v>30</v>
      </c>
      <c r="J48" s="40" t="s">
        <v>31</v>
      </c>
      <c r="K48" s="6" t="s">
        <v>31</v>
      </c>
      <c r="L48" s="29" t="s">
        <v>32</v>
      </c>
      <c r="M48" s="29" t="s">
        <v>33</v>
      </c>
      <c r="N48" s="38">
        <v>18.73</v>
      </c>
      <c r="O48" s="6" t="s">
        <v>34</v>
      </c>
      <c r="P48" s="6" t="s">
        <v>35</v>
      </c>
      <c r="Q48" s="6" t="s">
        <v>36</v>
      </c>
      <c r="R48" s="37">
        <v>1722068.33</v>
      </c>
      <c r="S48" s="35">
        <v>1</v>
      </c>
      <c r="T48" s="35">
        <f>R48*S48</f>
        <v>1722068.33</v>
      </c>
      <c r="U48" s="36">
        <v>0.02</v>
      </c>
      <c r="V48" s="35">
        <f>T48*U48</f>
        <v>34441.366600000001</v>
      </c>
      <c r="W48" s="34" t="s">
        <v>37</v>
      </c>
      <c r="X48" s="34" t="s">
        <v>37</v>
      </c>
      <c r="Y48" s="6" t="s">
        <v>38</v>
      </c>
      <c r="Z48" s="6" t="s">
        <v>39</v>
      </c>
    </row>
    <row r="49" spans="1:26" ht="18.75" customHeight="1" x14ac:dyDescent="0.25">
      <c r="A49" s="6">
        <v>47</v>
      </c>
      <c r="B49" s="6" t="s">
        <v>26</v>
      </c>
      <c r="C49" s="6" t="s">
        <v>469</v>
      </c>
      <c r="D49" s="8">
        <v>42499</v>
      </c>
      <c r="E49" s="9" t="s">
        <v>468</v>
      </c>
      <c r="F49" s="8" t="s">
        <v>454</v>
      </c>
      <c r="G49" s="29" t="s">
        <v>281</v>
      </c>
      <c r="H49" s="29" t="s">
        <v>467</v>
      </c>
      <c r="I49" s="41" t="s">
        <v>57</v>
      </c>
      <c r="J49" s="42" t="s">
        <v>58</v>
      </c>
      <c r="K49" s="6" t="s">
        <v>58</v>
      </c>
      <c r="L49" s="29" t="s">
        <v>32</v>
      </c>
      <c r="M49" s="29" t="s">
        <v>59</v>
      </c>
      <c r="N49" s="38">
        <v>18</v>
      </c>
      <c r="O49" s="6" t="s">
        <v>34</v>
      </c>
      <c r="P49" s="6" t="s">
        <v>54</v>
      </c>
      <c r="Q49" s="6" t="s">
        <v>45</v>
      </c>
      <c r="R49" s="37">
        <v>24134.42</v>
      </c>
      <c r="S49" s="35">
        <v>66.099999999999994</v>
      </c>
      <c r="T49" s="35">
        <f>R49*S49</f>
        <v>1595285.1619999998</v>
      </c>
      <c r="U49" s="36">
        <v>0.02</v>
      </c>
      <c r="V49" s="35">
        <f>T49*U49</f>
        <v>31905.703239999995</v>
      </c>
      <c r="W49" s="34" t="s">
        <v>37</v>
      </c>
      <c r="X49" s="34" t="s">
        <v>37</v>
      </c>
      <c r="Y49" s="6" t="s">
        <v>152</v>
      </c>
      <c r="Z49" s="6" t="s">
        <v>39</v>
      </c>
    </row>
    <row r="50" spans="1:26" ht="18.75" customHeight="1" x14ac:dyDescent="0.25">
      <c r="A50" s="6">
        <v>48</v>
      </c>
      <c r="B50" s="6" t="s">
        <v>26</v>
      </c>
      <c r="C50" s="6" t="s">
        <v>469</v>
      </c>
      <c r="D50" s="8">
        <v>42499</v>
      </c>
      <c r="E50" s="9" t="s">
        <v>468</v>
      </c>
      <c r="F50" s="8" t="s">
        <v>454</v>
      </c>
      <c r="G50" s="29" t="s">
        <v>281</v>
      </c>
      <c r="H50" s="29" t="s">
        <v>467</v>
      </c>
      <c r="I50" s="41" t="s">
        <v>30</v>
      </c>
      <c r="J50" s="40" t="s">
        <v>31</v>
      </c>
      <c r="K50" s="6" t="s">
        <v>31</v>
      </c>
      <c r="L50" s="29" t="s">
        <v>32</v>
      </c>
      <c r="M50" s="29" t="s">
        <v>44</v>
      </c>
      <c r="N50" s="38">
        <v>6</v>
      </c>
      <c r="O50" s="6" t="s">
        <v>34</v>
      </c>
      <c r="P50" s="6" t="s">
        <v>54</v>
      </c>
      <c r="Q50" s="6" t="s">
        <v>45</v>
      </c>
      <c r="R50" s="37">
        <v>8044.81</v>
      </c>
      <c r="S50" s="35">
        <v>66.099999999999994</v>
      </c>
      <c r="T50" s="35">
        <f>R50*S50</f>
        <v>531761.94099999999</v>
      </c>
      <c r="U50" s="36">
        <v>0.02</v>
      </c>
      <c r="V50" s="35">
        <f>T50*U50</f>
        <v>10635.23882</v>
      </c>
      <c r="W50" s="34" t="s">
        <v>37</v>
      </c>
      <c r="X50" s="34" t="s">
        <v>37</v>
      </c>
      <c r="Y50" s="6" t="s">
        <v>152</v>
      </c>
      <c r="Z50" s="6" t="s">
        <v>39</v>
      </c>
    </row>
    <row r="51" spans="1:26" ht="18.75" customHeight="1" x14ac:dyDescent="0.25">
      <c r="A51" s="6">
        <v>49</v>
      </c>
      <c r="B51" s="6" t="s">
        <v>26</v>
      </c>
      <c r="C51" s="6" t="s">
        <v>466</v>
      </c>
      <c r="D51" s="8">
        <v>42501</v>
      </c>
      <c r="E51" s="9" t="s">
        <v>465</v>
      </c>
      <c r="F51" s="8" t="s">
        <v>454</v>
      </c>
      <c r="G51" s="29" t="s">
        <v>281</v>
      </c>
      <c r="H51" s="29" t="s">
        <v>224</v>
      </c>
      <c r="I51" s="41" t="s">
        <v>57</v>
      </c>
      <c r="J51" s="42" t="s">
        <v>58</v>
      </c>
      <c r="K51" s="6" t="s">
        <v>58</v>
      </c>
      <c r="L51" s="29" t="s">
        <v>32</v>
      </c>
      <c r="M51" s="29" t="s">
        <v>59</v>
      </c>
      <c r="N51" s="38">
        <v>16</v>
      </c>
      <c r="O51" s="6" t="s">
        <v>34</v>
      </c>
      <c r="P51" s="6" t="s">
        <v>35</v>
      </c>
      <c r="Q51" s="6" t="s">
        <v>45</v>
      </c>
      <c r="R51" s="37">
        <v>19090</v>
      </c>
      <c r="S51" s="35">
        <v>66.099999999999994</v>
      </c>
      <c r="T51" s="35">
        <f>R51*S51</f>
        <v>1261849</v>
      </c>
      <c r="U51" s="36">
        <v>0.02</v>
      </c>
      <c r="V51" s="35">
        <f>T51*U51</f>
        <v>25236.98</v>
      </c>
      <c r="W51" s="34" t="s">
        <v>37</v>
      </c>
      <c r="X51" s="34" t="s">
        <v>37</v>
      </c>
      <c r="Y51" s="6" t="s">
        <v>225</v>
      </c>
      <c r="Z51" s="6" t="s">
        <v>39</v>
      </c>
    </row>
    <row r="52" spans="1:26" ht="18.75" customHeight="1" x14ac:dyDescent="0.25">
      <c r="A52" s="6">
        <v>50</v>
      </c>
      <c r="B52" s="6" t="s">
        <v>26</v>
      </c>
      <c r="C52" s="6" t="s">
        <v>464</v>
      </c>
      <c r="D52" s="8">
        <v>42499</v>
      </c>
      <c r="E52" s="9" t="s">
        <v>463</v>
      </c>
      <c r="F52" s="8" t="s">
        <v>450</v>
      </c>
      <c r="G52" s="29" t="s">
        <v>281</v>
      </c>
      <c r="H52" s="29" t="s">
        <v>370</v>
      </c>
      <c r="I52" s="40" t="s">
        <v>119</v>
      </c>
      <c r="J52" s="40" t="s">
        <v>120</v>
      </c>
      <c r="K52" s="6" t="s">
        <v>120</v>
      </c>
      <c r="L52" s="29" t="s">
        <v>32</v>
      </c>
      <c r="M52" s="29" t="s">
        <v>369</v>
      </c>
      <c r="N52" s="38">
        <v>12</v>
      </c>
      <c r="O52" s="6" t="s">
        <v>34</v>
      </c>
      <c r="P52" s="6" t="s">
        <v>54</v>
      </c>
      <c r="Q52" s="6" t="s">
        <v>45</v>
      </c>
      <c r="R52" s="37">
        <v>42085.74</v>
      </c>
      <c r="S52" s="35">
        <v>66.099999999999994</v>
      </c>
      <c r="T52" s="35">
        <f>R52*S52</f>
        <v>2781867.4139999994</v>
      </c>
      <c r="U52" s="36">
        <v>0.02</v>
      </c>
      <c r="V52" s="35">
        <f>T52*U52</f>
        <v>55637.348279999991</v>
      </c>
      <c r="W52" s="34" t="s">
        <v>37</v>
      </c>
      <c r="X52" s="34" t="s">
        <v>37</v>
      </c>
      <c r="Y52" s="6" t="s">
        <v>86</v>
      </c>
      <c r="Z52" s="6" t="s">
        <v>47</v>
      </c>
    </row>
    <row r="53" spans="1:26" ht="18.75" customHeight="1" x14ac:dyDescent="0.25">
      <c r="A53" s="6">
        <v>51</v>
      </c>
      <c r="B53" s="6" t="s">
        <v>26</v>
      </c>
      <c r="C53" s="6" t="s">
        <v>462</v>
      </c>
      <c r="D53" s="8">
        <v>42501</v>
      </c>
      <c r="E53" s="9" t="s">
        <v>461</v>
      </c>
      <c r="F53" s="8" t="s">
        <v>450</v>
      </c>
      <c r="G53" s="29" t="s">
        <v>281</v>
      </c>
      <c r="H53" s="29" t="s">
        <v>209</v>
      </c>
      <c r="I53" s="41" t="s">
        <v>210</v>
      </c>
      <c r="J53" s="42" t="s">
        <v>211</v>
      </c>
      <c r="K53" s="6" t="s">
        <v>211</v>
      </c>
      <c r="L53" s="29" t="s">
        <v>32</v>
      </c>
      <c r="M53" s="29" t="s">
        <v>212</v>
      </c>
      <c r="N53" s="38">
        <v>14.4</v>
      </c>
      <c r="O53" s="6" t="s">
        <v>34</v>
      </c>
      <c r="P53" s="6" t="s">
        <v>54</v>
      </c>
      <c r="Q53" s="6" t="s">
        <v>45</v>
      </c>
      <c r="R53" s="37">
        <v>39436.93</v>
      </c>
      <c r="S53" s="35">
        <v>66.099999999999994</v>
      </c>
      <c r="T53" s="35">
        <f>R53*S53</f>
        <v>2606781.0729999999</v>
      </c>
      <c r="U53" s="36">
        <v>0.02</v>
      </c>
      <c r="V53" s="35">
        <f>T53*U53</f>
        <v>52135.621459999995</v>
      </c>
      <c r="W53" s="34" t="s">
        <v>37</v>
      </c>
      <c r="X53" s="34" t="s">
        <v>37</v>
      </c>
      <c r="Y53" s="6" t="s">
        <v>174</v>
      </c>
      <c r="Z53" s="6" t="s">
        <v>39</v>
      </c>
    </row>
    <row r="54" spans="1:26" ht="18.75" customHeight="1" x14ac:dyDescent="0.25">
      <c r="A54" s="6">
        <v>52</v>
      </c>
      <c r="B54" s="6" t="s">
        <v>26</v>
      </c>
      <c r="C54" s="6" t="s">
        <v>462</v>
      </c>
      <c r="D54" s="8">
        <v>42501</v>
      </c>
      <c r="E54" s="9" t="s">
        <v>461</v>
      </c>
      <c r="F54" s="8" t="s">
        <v>450</v>
      </c>
      <c r="G54" s="29" t="s">
        <v>281</v>
      </c>
      <c r="H54" s="29" t="s">
        <v>209</v>
      </c>
      <c r="I54" s="41" t="s">
        <v>210</v>
      </c>
      <c r="J54" s="42" t="s">
        <v>211</v>
      </c>
      <c r="K54" s="6" t="s">
        <v>211</v>
      </c>
      <c r="L54" s="29" t="s">
        <v>32</v>
      </c>
      <c r="M54" s="29" t="s">
        <v>212</v>
      </c>
      <c r="N54" s="38">
        <v>14.4</v>
      </c>
      <c r="O54" s="6" t="s">
        <v>34</v>
      </c>
      <c r="P54" s="6" t="s">
        <v>54</v>
      </c>
      <c r="Q54" s="6" t="s">
        <v>45</v>
      </c>
      <c r="R54" s="37">
        <v>39436.93</v>
      </c>
      <c r="S54" s="35">
        <v>66.099999999999994</v>
      </c>
      <c r="T54" s="35">
        <f>R54*S54</f>
        <v>2606781.0729999999</v>
      </c>
      <c r="U54" s="36">
        <v>0.02</v>
      </c>
      <c r="V54" s="35">
        <f>T54*U54</f>
        <v>52135.621459999995</v>
      </c>
      <c r="W54" s="34" t="s">
        <v>37</v>
      </c>
      <c r="X54" s="34" t="s">
        <v>37</v>
      </c>
      <c r="Y54" s="6" t="s">
        <v>174</v>
      </c>
      <c r="Z54" s="6" t="s">
        <v>39</v>
      </c>
    </row>
    <row r="55" spans="1:26" ht="18.75" customHeight="1" x14ac:dyDescent="0.25">
      <c r="A55" s="6">
        <v>53</v>
      </c>
      <c r="B55" s="6" t="s">
        <v>26</v>
      </c>
      <c r="C55" s="6" t="s">
        <v>462</v>
      </c>
      <c r="D55" s="8">
        <v>42501</v>
      </c>
      <c r="E55" s="9" t="s">
        <v>461</v>
      </c>
      <c r="F55" s="8" t="s">
        <v>450</v>
      </c>
      <c r="G55" s="29" t="s">
        <v>281</v>
      </c>
      <c r="H55" s="29" t="s">
        <v>209</v>
      </c>
      <c r="I55" s="41" t="s">
        <v>210</v>
      </c>
      <c r="J55" s="42" t="s">
        <v>211</v>
      </c>
      <c r="K55" s="6" t="s">
        <v>211</v>
      </c>
      <c r="L55" s="29" t="s">
        <v>32</v>
      </c>
      <c r="M55" s="29" t="s">
        <v>212</v>
      </c>
      <c r="N55" s="38">
        <v>14.4</v>
      </c>
      <c r="O55" s="6" t="s">
        <v>34</v>
      </c>
      <c r="P55" s="6" t="s">
        <v>54</v>
      </c>
      <c r="Q55" s="6" t="s">
        <v>45</v>
      </c>
      <c r="R55" s="37">
        <v>39436.93</v>
      </c>
      <c r="S55" s="35">
        <v>66.099999999999994</v>
      </c>
      <c r="T55" s="35">
        <f>R55*S55</f>
        <v>2606781.0729999999</v>
      </c>
      <c r="U55" s="36">
        <v>0.02</v>
      </c>
      <c r="V55" s="35">
        <f>T55*U55</f>
        <v>52135.621459999995</v>
      </c>
      <c r="W55" s="34" t="s">
        <v>37</v>
      </c>
      <c r="X55" s="34" t="s">
        <v>37</v>
      </c>
      <c r="Y55" s="6" t="s">
        <v>174</v>
      </c>
      <c r="Z55" s="6" t="s">
        <v>39</v>
      </c>
    </row>
    <row r="56" spans="1:26" ht="18.75" customHeight="1" x14ac:dyDescent="0.25">
      <c r="A56" s="6">
        <v>54</v>
      </c>
      <c r="B56" s="6" t="s">
        <v>26</v>
      </c>
      <c r="C56" s="6" t="s">
        <v>462</v>
      </c>
      <c r="D56" s="8">
        <v>42501</v>
      </c>
      <c r="E56" s="9" t="s">
        <v>461</v>
      </c>
      <c r="F56" s="8" t="s">
        <v>450</v>
      </c>
      <c r="G56" s="29" t="s">
        <v>281</v>
      </c>
      <c r="H56" s="29" t="s">
        <v>209</v>
      </c>
      <c r="I56" s="41" t="s">
        <v>210</v>
      </c>
      <c r="J56" s="42" t="s">
        <v>211</v>
      </c>
      <c r="K56" s="6" t="s">
        <v>211</v>
      </c>
      <c r="L56" s="29" t="s">
        <v>32</v>
      </c>
      <c r="M56" s="29" t="s">
        <v>212</v>
      </c>
      <c r="N56" s="38">
        <v>14.4</v>
      </c>
      <c r="O56" s="6" t="s">
        <v>34</v>
      </c>
      <c r="P56" s="6" t="s">
        <v>54</v>
      </c>
      <c r="Q56" s="6" t="s">
        <v>45</v>
      </c>
      <c r="R56" s="37">
        <v>39436.93</v>
      </c>
      <c r="S56" s="35">
        <v>66.099999999999994</v>
      </c>
      <c r="T56" s="35">
        <f>R56*S56</f>
        <v>2606781.0729999999</v>
      </c>
      <c r="U56" s="36">
        <v>0.02</v>
      </c>
      <c r="V56" s="35">
        <f>T56*U56</f>
        <v>52135.621459999995</v>
      </c>
      <c r="W56" s="34" t="s">
        <v>37</v>
      </c>
      <c r="X56" s="34" t="s">
        <v>37</v>
      </c>
      <c r="Y56" s="6" t="s">
        <v>174</v>
      </c>
      <c r="Z56" s="6" t="s">
        <v>39</v>
      </c>
    </row>
    <row r="57" spans="1:26" ht="18.75" customHeight="1" x14ac:dyDescent="0.25">
      <c r="A57" s="6">
        <v>55</v>
      </c>
      <c r="B57" s="6" t="s">
        <v>26</v>
      </c>
      <c r="C57" s="6" t="s">
        <v>462</v>
      </c>
      <c r="D57" s="8">
        <v>42501</v>
      </c>
      <c r="E57" s="9" t="s">
        <v>461</v>
      </c>
      <c r="F57" s="8" t="s">
        <v>450</v>
      </c>
      <c r="G57" s="29" t="s">
        <v>281</v>
      </c>
      <c r="H57" s="29" t="s">
        <v>209</v>
      </c>
      <c r="I57" s="41" t="s">
        <v>210</v>
      </c>
      <c r="J57" s="42" t="s">
        <v>211</v>
      </c>
      <c r="K57" s="6" t="s">
        <v>211</v>
      </c>
      <c r="L57" s="29" t="s">
        <v>32</v>
      </c>
      <c r="M57" s="29" t="s">
        <v>212</v>
      </c>
      <c r="N57" s="38">
        <v>14.4</v>
      </c>
      <c r="O57" s="6" t="s">
        <v>34</v>
      </c>
      <c r="P57" s="6" t="s">
        <v>54</v>
      </c>
      <c r="Q57" s="6" t="s">
        <v>45</v>
      </c>
      <c r="R57" s="37">
        <v>39436.93</v>
      </c>
      <c r="S57" s="35">
        <v>66.099999999999994</v>
      </c>
      <c r="T57" s="35">
        <f>R57*S57</f>
        <v>2606781.0729999999</v>
      </c>
      <c r="U57" s="36">
        <v>0.02</v>
      </c>
      <c r="V57" s="35">
        <f>T57*U57</f>
        <v>52135.621459999995</v>
      </c>
      <c r="W57" s="34" t="s">
        <v>37</v>
      </c>
      <c r="X57" s="34" t="s">
        <v>37</v>
      </c>
      <c r="Y57" s="6" t="s">
        <v>174</v>
      </c>
      <c r="Z57" s="6" t="s">
        <v>39</v>
      </c>
    </row>
    <row r="58" spans="1:26" ht="18.75" customHeight="1" x14ac:dyDescent="0.25">
      <c r="A58" s="6">
        <v>56</v>
      </c>
      <c r="B58" s="6" t="s">
        <v>26</v>
      </c>
      <c r="C58" s="6" t="s">
        <v>460</v>
      </c>
      <c r="D58" s="8">
        <v>42503</v>
      </c>
      <c r="E58" s="9" t="s">
        <v>459</v>
      </c>
      <c r="F58" s="8" t="s">
        <v>450</v>
      </c>
      <c r="G58" s="29" t="s">
        <v>281</v>
      </c>
      <c r="H58" s="29" t="s">
        <v>400</v>
      </c>
      <c r="I58" s="44" t="s">
        <v>91</v>
      </c>
      <c r="J58" s="42" t="s">
        <v>92</v>
      </c>
      <c r="K58" s="6" t="s">
        <v>92</v>
      </c>
      <c r="L58" s="29" t="s">
        <v>32</v>
      </c>
      <c r="M58" s="29" t="s">
        <v>93</v>
      </c>
      <c r="N58" s="38">
        <v>19.489999999999998</v>
      </c>
      <c r="O58" s="6" t="s">
        <v>34</v>
      </c>
      <c r="P58" s="6" t="s">
        <v>54</v>
      </c>
      <c r="Q58" s="6" t="s">
        <v>45</v>
      </c>
      <c r="R58" s="37">
        <v>15721.36</v>
      </c>
      <c r="S58" s="35">
        <v>66.099999999999994</v>
      </c>
      <c r="T58" s="35">
        <f>R58*S58</f>
        <v>1039181.8959999999</v>
      </c>
      <c r="U58" s="36">
        <v>0.02</v>
      </c>
      <c r="V58" s="35">
        <f>T58*U58</f>
        <v>20783.637920000001</v>
      </c>
      <c r="W58" s="34" t="s">
        <v>37</v>
      </c>
      <c r="X58" s="34" t="s">
        <v>37</v>
      </c>
      <c r="Y58" s="6" t="s">
        <v>94</v>
      </c>
      <c r="Z58" s="6" t="s">
        <v>39</v>
      </c>
    </row>
    <row r="59" spans="1:26" ht="18.75" customHeight="1" x14ac:dyDescent="0.25">
      <c r="A59" s="6">
        <v>57</v>
      </c>
      <c r="B59" s="6" t="s">
        <v>26</v>
      </c>
      <c r="C59" s="6" t="s">
        <v>458</v>
      </c>
      <c r="D59" s="8">
        <v>42502</v>
      </c>
      <c r="E59" s="9" t="s">
        <v>457</v>
      </c>
      <c r="F59" s="8" t="s">
        <v>454</v>
      </c>
      <c r="G59" s="29" t="s">
        <v>281</v>
      </c>
      <c r="H59" s="29" t="s">
        <v>73</v>
      </c>
      <c r="I59" s="41" t="s">
        <v>30</v>
      </c>
      <c r="J59" s="40" t="s">
        <v>31</v>
      </c>
      <c r="K59" s="6" t="s">
        <v>31</v>
      </c>
      <c r="L59" s="29" t="s">
        <v>32</v>
      </c>
      <c r="M59" s="29" t="s">
        <v>69</v>
      </c>
      <c r="N59" s="38">
        <v>0.7</v>
      </c>
      <c r="O59" s="6" t="s">
        <v>34</v>
      </c>
      <c r="P59" s="6" t="s">
        <v>54</v>
      </c>
      <c r="Q59" s="6" t="s">
        <v>45</v>
      </c>
      <c r="R59" s="37">
        <v>2679.1</v>
      </c>
      <c r="S59" s="45">
        <v>66.099999999999994</v>
      </c>
      <c r="T59" s="35">
        <f>R59*S59</f>
        <v>177088.50999999998</v>
      </c>
      <c r="U59" s="36">
        <v>0.02</v>
      </c>
      <c r="V59" s="35">
        <f>T59*U59</f>
        <v>3541.7701999999995</v>
      </c>
      <c r="W59" s="34" t="s">
        <v>37</v>
      </c>
      <c r="X59" s="34" t="s">
        <v>37</v>
      </c>
      <c r="Y59" s="6" t="s">
        <v>74</v>
      </c>
      <c r="Z59" s="6" t="s">
        <v>39</v>
      </c>
    </row>
    <row r="60" spans="1:26" ht="18.75" customHeight="1" x14ac:dyDescent="0.25">
      <c r="A60" s="6">
        <v>58</v>
      </c>
      <c r="B60" s="6" t="s">
        <v>26</v>
      </c>
      <c r="C60" s="6" t="s">
        <v>456</v>
      </c>
      <c r="D60" s="8">
        <v>42507</v>
      </c>
      <c r="E60" s="9" t="s">
        <v>455</v>
      </c>
      <c r="F60" s="8" t="s">
        <v>454</v>
      </c>
      <c r="G60" s="29" t="s">
        <v>281</v>
      </c>
      <c r="H60" s="29" t="s">
        <v>253</v>
      </c>
      <c r="I60" s="41" t="s">
        <v>57</v>
      </c>
      <c r="J60" s="42" t="s">
        <v>58</v>
      </c>
      <c r="K60" s="6" t="s">
        <v>58</v>
      </c>
      <c r="L60" s="29" t="s">
        <v>32</v>
      </c>
      <c r="M60" s="29" t="s">
        <v>453</v>
      </c>
      <c r="N60" s="38">
        <v>3.6</v>
      </c>
      <c r="O60" s="6" t="s">
        <v>34</v>
      </c>
      <c r="P60" s="6" t="s">
        <v>70</v>
      </c>
      <c r="Q60" s="6" t="s">
        <v>45</v>
      </c>
      <c r="R60" s="37">
        <v>4752</v>
      </c>
      <c r="S60" s="35">
        <v>66.099999999999994</v>
      </c>
      <c r="T60" s="35">
        <f>R60*S60</f>
        <v>314107.19999999995</v>
      </c>
      <c r="U60" s="36">
        <v>0.02</v>
      </c>
      <c r="V60" s="35">
        <f>T60*U60</f>
        <v>6282.1439999999993</v>
      </c>
      <c r="W60" s="34" t="s">
        <v>37</v>
      </c>
      <c r="X60" s="34" t="s">
        <v>37</v>
      </c>
      <c r="Y60" s="6" t="s">
        <v>122</v>
      </c>
      <c r="Z60" s="6" t="s">
        <v>47</v>
      </c>
    </row>
    <row r="61" spans="1:26" ht="18.75" customHeight="1" x14ac:dyDescent="0.25">
      <c r="A61" s="6">
        <v>59</v>
      </c>
      <c r="B61" s="6" t="s">
        <v>26</v>
      </c>
      <c r="C61" s="6" t="s">
        <v>452</v>
      </c>
      <c r="D61" s="8">
        <v>42502</v>
      </c>
      <c r="E61" s="9" t="s">
        <v>451</v>
      </c>
      <c r="F61" s="8" t="s">
        <v>450</v>
      </c>
      <c r="G61" s="29" t="s">
        <v>281</v>
      </c>
      <c r="H61" s="29" t="s">
        <v>224</v>
      </c>
      <c r="I61" s="41" t="s">
        <v>57</v>
      </c>
      <c r="J61" s="42" t="s">
        <v>58</v>
      </c>
      <c r="K61" s="6" t="s">
        <v>58</v>
      </c>
      <c r="L61" s="29" t="s">
        <v>32</v>
      </c>
      <c r="M61" s="29" t="s">
        <v>59</v>
      </c>
      <c r="N61" s="38">
        <v>16</v>
      </c>
      <c r="O61" s="6" t="s">
        <v>34</v>
      </c>
      <c r="P61" s="6" t="s">
        <v>35</v>
      </c>
      <c r="Q61" s="6" t="s">
        <v>45</v>
      </c>
      <c r="R61" s="37">
        <v>19140</v>
      </c>
      <c r="S61" s="35">
        <v>66.099999999999994</v>
      </c>
      <c r="T61" s="35">
        <f>R61*S61</f>
        <v>1265154</v>
      </c>
      <c r="U61" s="36">
        <v>0.02</v>
      </c>
      <c r="V61" s="35">
        <f>T61*U61</f>
        <v>25303.08</v>
      </c>
      <c r="W61" s="34" t="s">
        <v>37</v>
      </c>
      <c r="X61" s="34" t="s">
        <v>37</v>
      </c>
      <c r="Y61" s="6" t="s">
        <v>326</v>
      </c>
      <c r="Z61" s="6" t="s">
        <v>39</v>
      </c>
    </row>
    <row r="62" spans="1:26" ht="18.75" customHeight="1" x14ac:dyDescent="0.25">
      <c r="A62" s="6">
        <v>60</v>
      </c>
      <c r="B62" s="6" t="s">
        <v>26</v>
      </c>
      <c r="C62" s="6" t="s">
        <v>449</v>
      </c>
      <c r="D62" s="8">
        <v>42503</v>
      </c>
      <c r="E62" s="9" t="s">
        <v>448</v>
      </c>
      <c r="F62" s="8" t="s">
        <v>430</v>
      </c>
      <c r="G62" s="29" t="s">
        <v>281</v>
      </c>
      <c r="H62" s="29" t="s">
        <v>447</v>
      </c>
      <c r="I62" s="41" t="s">
        <v>51</v>
      </c>
      <c r="J62" s="42" t="s">
        <v>52</v>
      </c>
      <c r="K62" s="6" t="s">
        <v>52</v>
      </c>
      <c r="L62" s="29" t="s">
        <v>32</v>
      </c>
      <c r="M62" s="29" t="s">
        <v>53</v>
      </c>
      <c r="N62" s="38">
        <v>12</v>
      </c>
      <c r="O62" s="6" t="s">
        <v>34</v>
      </c>
      <c r="P62" s="6" t="s">
        <v>70</v>
      </c>
      <c r="Q62" s="6" t="s">
        <v>45</v>
      </c>
      <c r="R62" s="37">
        <v>9600</v>
      </c>
      <c r="S62" s="35">
        <v>66.099999999999994</v>
      </c>
      <c r="T62" s="35">
        <f>R62*S62</f>
        <v>634560</v>
      </c>
      <c r="U62" s="36">
        <v>0.02</v>
      </c>
      <c r="V62" s="35">
        <f>T62*U62</f>
        <v>12691.2</v>
      </c>
      <c r="W62" s="34" t="s">
        <v>37</v>
      </c>
      <c r="X62" s="34" t="s">
        <v>37</v>
      </c>
      <c r="Y62" s="6" t="s">
        <v>162</v>
      </c>
      <c r="Z62" s="6" t="s">
        <v>39</v>
      </c>
    </row>
    <row r="63" spans="1:26" ht="18.75" customHeight="1" x14ac:dyDescent="0.25">
      <c r="A63" s="6">
        <v>61</v>
      </c>
      <c r="B63" s="6" t="s">
        <v>26</v>
      </c>
      <c r="C63" s="6" t="s">
        <v>449</v>
      </c>
      <c r="D63" s="8">
        <v>42503</v>
      </c>
      <c r="E63" s="9" t="s">
        <v>448</v>
      </c>
      <c r="F63" s="8" t="s">
        <v>430</v>
      </c>
      <c r="G63" s="29" t="s">
        <v>281</v>
      </c>
      <c r="H63" s="29" t="s">
        <v>447</v>
      </c>
      <c r="I63" s="41" t="s">
        <v>51</v>
      </c>
      <c r="J63" s="42" t="s">
        <v>52</v>
      </c>
      <c r="K63" s="6" t="s">
        <v>52</v>
      </c>
      <c r="L63" s="29" t="s">
        <v>32</v>
      </c>
      <c r="M63" s="29" t="s">
        <v>53</v>
      </c>
      <c r="N63" s="38">
        <v>12</v>
      </c>
      <c r="O63" s="6" t="s">
        <v>34</v>
      </c>
      <c r="P63" s="6" t="s">
        <v>70</v>
      </c>
      <c r="Q63" s="6" t="s">
        <v>45</v>
      </c>
      <c r="R63" s="37">
        <v>9600</v>
      </c>
      <c r="S63" s="35">
        <v>66.099999999999994</v>
      </c>
      <c r="T63" s="35">
        <f>R63*S63</f>
        <v>634560</v>
      </c>
      <c r="U63" s="36">
        <v>0.02</v>
      </c>
      <c r="V63" s="35">
        <f>T63*U63</f>
        <v>12691.2</v>
      </c>
      <c r="W63" s="34" t="s">
        <v>37</v>
      </c>
      <c r="X63" s="34" t="s">
        <v>37</v>
      </c>
      <c r="Y63" s="6" t="s">
        <v>162</v>
      </c>
      <c r="Z63" s="6" t="s">
        <v>39</v>
      </c>
    </row>
    <row r="64" spans="1:26" ht="18.75" customHeight="1" x14ac:dyDescent="0.25">
      <c r="A64" s="6">
        <v>62</v>
      </c>
      <c r="B64" s="6" t="s">
        <v>26</v>
      </c>
      <c r="C64" s="6" t="s">
        <v>446</v>
      </c>
      <c r="D64" s="8">
        <v>42504</v>
      </c>
      <c r="E64" s="9" t="s">
        <v>445</v>
      </c>
      <c r="F64" s="8" t="s">
        <v>430</v>
      </c>
      <c r="G64" s="29" t="s">
        <v>281</v>
      </c>
      <c r="H64" s="29" t="s">
        <v>43</v>
      </c>
      <c r="I64" s="41" t="s">
        <v>57</v>
      </c>
      <c r="J64" s="42" t="s">
        <v>58</v>
      </c>
      <c r="K64" s="6" t="s">
        <v>58</v>
      </c>
      <c r="L64" s="29" t="s">
        <v>32</v>
      </c>
      <c r="M64" s="29" t="s">
        <v>59</v>
      </c>
      <c r="N64" s="38">
        <v>12</v>
      </c>
      <c r="O64" s="6" t="s">
        <v>34</v>
      </c>
      <c r="P64" s="6" t="s">
        <v>35</v>
      </c>
      <c r="Q64" s="6" t="s">
        <v>45</v>
      </c>
      <c r="R64" s="37">
        <v>17115</v>
      </c>
      <c r="S64" s="35">
        <v>66.099999999999994</v>
      </c>
      <c r="T64" s="35">
        <f>R64*S64</f>
        <v>1131301.5</v>
      </c>
      <c r="U64" s="36">
        <v>0.02</v>
      </c>
      <c r="V64" s="35">
        <f>T64*U64</f>
        <v>22626.03</v>
      </c>
      <c r="W64" s="34" t="s">
        <v>37</v>
      </c>
      <c r="X64" s="34" t="s">
        <v>37</v>
      </c>
      <c r="Y64" s="6" t="s">
        <v>444</v>
      </c>
      <c r="Z64" s="6" t="s">
        <v>47</v>
      </c>
    </row>
    <row r="65" spans="1:26" ht="18.75" customHeight="1" x14ac:dyDescent="0.25">
      <c r="A65" s="6">
        <v>63</v>
      </c>
      <c r="B65" s="6" t="s">
        <v>26</v>
      </c>
      <c r="C65" s="6" t="s">
        <v>443</v>
      </c>
      <c r="D65" s="8">
        <v>42503</v>
      </c>
      <c r="E65" s="9" t="s">
        <v>442</v>
      </c>
      <c r="F65" s="8" t="s">
        <v>430</v>
      </c>
      <c r="G65" s="29" t="s">
        <v>281</v>
      </c>
      <c r="H65" s="29" t="s">
        <v>441</v>
      </c>
      <c r="I65" s="41" t="s">
        <v>57</v>
      </c>
      <c r="J65" s="42" t="s">
        <v>58</v>
      </c>
      <c r="K65" s="6" t="s">
        <v>58</v>
      </c>
      <c r="L65" s="29" t="s">
        <v>32</v>
      </c>
      <c r="M65" s="29" t="s">
        <v>59</v>
      </c>
      <c r="N65" s="38">
        <v>7.8</v>
      </c>
      <c r="O65" s="6" t="s">
        <v>34</v>
      </c>
      <c r="P65" s="6" t="s">
        <v>54</v>
      </c>
      <c r="Q65" s="6" t="s">
        <v>45</v>
      </c>
      <c r="R65" s="37">
        <v>11124.24</v>
      </c>
      <c r="S65" s="35">
        <v>66.099999999999994</v>
      </c>
      <c r="T65" s="35">
        <f>R65*S65</f>
        <v>735312.26399999997</v>
      </c>
      <c r="U65" s="36">
        <v>0.02</v>
      </c>
      <c r="V65" s="35">
        <f>T65*U65</f>
        <v>14706.245279999999</v>
      </c>
      <c r="W65" s="34" t="s">
        <v>37</v>
      </c>
      <c r="X65" s="34" t="s">
        <v>37</v>
      </c>
      <c r="Y65" s="6" t="s">
        <v>162</v>
      </c>
      <c r="Z65" s="6" t="s">
        <v>39</v>
      </c>
    </row>
    <row r="66" spans="1:26" ht="18.75" customHeight="1" x14ac:dyDescent="0.25">
      <c r="A66" s="6">
        <v>64</v>
      </c>
      <c r="B66" s="6" t="s">
        <v>26</v>
      </c>
      <c r="C66" s="6" t="s">
        <v>443</v>
      </c>
      <c r="D66" s="8">
        <v>42503</v>
      </c>
      <c r="E66" s="9" t="s">
        <v>442</v>
      </c>
      <c r="F66" s="8" t="s">
        <v>430</v>
      </c>
      <c r="G66" s="29" t="s">
        <v>281</v>
      </c>
      <c r="H66" s="29" t="s">
        <v>441</v>
      </c>
      <c r="I66" s="41" t="s">
        <v>30</v>
      </c>
      <c r="J66" s="40" t="s">
        <v>31</v>
      </c>
      <c r="K66" s="6" t="s">
        <v>31</v>
      </c>
      <c r="L66" s="29" t="s">
        <v>32</v>
      </c>
      <c r="M66" s="29" t="s">
        <v>66</v>
      </c>
      <c r="N66" s="38">
        <v>4.2</v>
      </c>
      <c r="O66" s="6" t="s">
        <v>34</v>
      </c>
      <c r="P66" s="6" t="s">
        <v>54</v>
      </c>
      <c r="Q66" s="6" t="s">
        <v>45</v>
      </c>
      <c r="R66" s="37">
        <v>5822.03</v>
      </c>
      <c r="S66" s="35">
        <v>66.099999999999994</v>
      </c>
      <c r="T66" s="35">
        <f>R66*S66</f>
        <v>384836.18299999996</v>
      </c>
      <c r="U66" s="36">
        <v>0.02</v>
      </c>
      <c r="V66" s="35">
        <f>T66*U66</f>
        <v>7696.7236599999997</v>
      </c>
      <c r="W66" s="34" t="s">
        <v>37</v>
      </c>
      <c r="X66" s="34" t="s">
        <v>37</v>
      </c>
      <c r="Y66" s="6" t="s">
        <v>162</v>
      </c>
      <c r="Z66" s="6" t="s">
        <v>39</v>
      </c>
    </row>
    <row r="67" spans="1:26" ht="18.75" customHeight="1" x14ac:dyDescent="0.25">
      <c r="A67" s="6">
        <v>65</v>
      </c>
      <c r="B67" s="6" t="s">
        <v>26</v>
      </c>
      <c r="C67" s="6" t="s">
        <v>440</v>
      </c>
      <c r="D67" s="8">
        <v>42503</v>
      </c>
      <c r="E67" s="9" t="s">
        <v>439</v>
      </c>
      <c r="F67" s="8" t="s">
        <v>438</v>
      </c>
      <c r="G67" s="29" t="s">
        <v>281</v>
      </c>
      <c r="H67" s="29" t="s">
        <v>437</v>
      </c>
      <c r="I67" s="41" t="s">
        <v>140</v>
      </c>
      <c r="J67" s="44" t="s">
        <v>141</v>
      </c>
      <c r="K67" s="6" t="s">
        <v>141</v>
      </c>
      <c r="L67" s="29" t="s">
        <v>32</v>
      </c>
      <c r="M67" s="29" t="s">
        <v>436</v>
      </c>
      <c r="N67" s="38">
        <v>19.989999999999998</v>
      </c>
      <c r="O67" s="6" t="s">
        <v>34</v>
      </c>
      <c r="P67" s="6" t="s">
        <v>54</v>
      </c>
      <c r="Q67" s="6" t="s">
        <v>435</v>
      </c>
      <c r="R67" s="37">
        <v>14911.11</v>
      </c>
      <c r="S67" s="35">
        <v>95.7</v>
      </c>
      <c r="T67" s="35">
        <f>R67*S67</f>
        <v>1426993.2270000002</v>
      </c>
      <c r="U67" s="36">
        <v>0.02</v>
      </c>
      <c r="V67" s="35">
        <f>T67*U67</f>
        <v>28539.864540000006</v>
      </c>
      <c r="W67" s="34" t="s">
        <v>37</v>
      </c>
      <c r="X67" s="34" t="s">
        <v>37</v>
      </c>
      <c r="Y67" s="6" t="s">
        <v>103</v>
      </c>
      <c r="Z67" s="6" t="s">
        <v>47</v>
      </c>
    </row>
    <row r="68" spans="1:26" ht="18.75" customHeight="1" x14ac:dyDescent="0.25">
      <c r="A68" s="6">
        <v>66</v>
      </c>
      <c r="B68" s="6" t="s">
        <v>26</v>
      </c>
      <c r="C68" s="6" t="s">
        <v>434</v>
      </c>
      <c r="D68" s="8">
        <v>42506</v>
      </c>
      <c r="E68" s="9" t="s">
        <v>433</v>
      </c>
      <c r="F68" s="8" t="s">
        <v>430</v>
      </c>
      <c r="G68" s="29" t="s">
        <v>281</v>
      </c>
      <c r="H68" s="29" t="s">
        <v>84</v>
      </c>
      <c r="I68" s="41" t="s">
        <v>30</v>
      </c>
      <c r="J68" s="40" t="s">
        <v>31</v>
      </c>
      <c r="K68" s="6" t="s">
        <v>31</v>
      </c>
      <c r="L68" s="29" t="s">
        <v>32</v>
      </c>
      <c r="M68" s="29" t="s">
        <v>383</v>
      </c>
      <c r="N68" s="38">
        <v>18.14</v>
      </c>
      <c r="O68" s="6" t="s">
        <v>34</v>
      </c>
      <c r="P68" s="6" t="s">
        <v>54</v>
      </c>
      <c r="Q68" s="6" t="s">
        <v>45</v>
      </c>
      <c r="R68" s="37">
        <v>23149.94</v>
      </c>
      <c r="S68" s="35">
        <v>66.099999999999994</v>
      </c>
      <c r="T68" s="35">
        <f>R68*S68</f>
        <v>1530211.0339999998</v>
      </c>
      <c r="U68" s="36">
        <v>0.02</v>
      </c>
      <c r="V68" s="35">
        <f>T68*U68</f>
        <v>30604.220679999995</v>
      </c>
      <c r="W68" s="34" t="s">
        <v>37</v>
      </c>
      <c r="X68" s="34" t="s">
        <v>37</v>
      </c>
      <c r="Y68" s="6" t="s">
        <v>86</v>
      </c>
      <c r="Z68" s="6" t="s">
        <v>47</v>
      </c>
    </row>
    <row r="69" spans="1:26" ht="18.75" customHeight="1" x14ac:dyDescent="0.25">
      <c r="A69" s="6">
        <v>67</v>
      </c>
      <c r="B69" s="6" t="s">
        <v>26</v>
      </c>
      <c r="C69" s="6" t="s">
        <v>432</v>
      </c>
      <c r="D69" s="8">
        <v>42503</v>
      </c>
      <c r="E69" s="9" t="s">
        <v>431</v>
      </c>
      <c r="F69" s="8" t="s">
        <v>430</v>
      </c>
      <c r="G69" s="29" t="s">
        <v>281</v>
      </c>
      <c r="H69" s="29" t="s">
        <v>387</v>
      </c>
      <c r="I69" s="41" t="s">
        <v>30</v>
      </c>
      <c r="J69" s="40" t="s">
        <v>31</v>
      </c>
      <c r="K69" s="6" t="s">
        <v>31</v>
      </c>
      <c r="L69" s="29" t="s">
        <v>32</v>
      </c>
      <c r="M69" s="29" t="s">
        <v>204</v>
      </c>
      <c r="N69" s="38">
        <v>24</v>
      </c>
      <c r="O69" s="6" t="s">
        <v>34</v>
      </c>
      <c r="P69" s="6" t="s">
        <v>35</v>
      </c>
      <c r="Q69" s="6" t="s">
        <v>45</v>
      </c>
      <c r="R69" s="37">
        <v>31004</v>
      </c>
      <c r="S69" s="35">
        <v>66.099999999999994</v>
      </c>
      <c r="T69" s="35">
        <f>R69*S69</f>
        <v>2049364.4</v>
      </c>
      <c r="U69" s="36">
        <v>0.02</v>
      </c>
      <c r="V69" s="35">
        <f>T69*U69</f>
        <v>40987.288</v>
      </c>
      <c r="W69" s="34" t="s">
        <v>37</v>
      </c>
      <c r="X69" s="34" t="s">
        <v>37</v>
      </c>
      <c r="Y69" s="6" t="s">
        <v>386</v>
      </c>
      <c r="Z69" s="6" t="s">
        <v>39</v>
      </c>
    </row>
    <row r="70" spans="1:26" ht="18.75" customHeight="1" x14ac:dyDescent="0.25">
      <c r="A70" s="6">
        <v>68</v>
      </c>
      <c r="B70" s="6" t="s">
        <v>26</v>
      </c>
      <c r="C70" s="6" t="s">
        <v>429</v>
      </c>
      <c r="D70" s="8">
        <v>42504</v>
      </c>
      <c r="E70" s="9" t="s">
        <v>428</v>
      </c>
      <c r="F70" s="8" t="s">
        <v>425</v>
      </c>
      <c r="G70" s="29" t="s">
        <v>281</v>
      </c>
      <c r="H70" s="29" t="s">
        <v>131</v>
      </c>
      <c r="I70" s="43" t="s">
        <v>132</v>
      </c>
      <c r="J70" s="43" t="s">
        <v>132</v>
      </c>
      <c r="K70" s="6" t="s">
        <v>133</v>
      </c>
      <c r="L70" s="29" t="s">
        <v>32</v>
      </c>
      <c r="M70" s="29" t="s">
        <v>134</v>
      </c>
      <c r="N70" s="38">
        <v>19.84</v>
      </c>
      <c r="O70" s="6" t="s">
        <v>34</v>
      </c>
      <c r="P70" s="6" t="s">
        <v>54</v>
      </c>
      <c r="Q70" s="6" t="s">
        <v>45</v>
      </c>
      <c r="R70" s="37">
        <v>12616.74</v>
      </c>
      <c r="S70" s="35">
        <v>66.099999999999994</v>
      </c>
      <c r="T70" s="35">
        <f>R70*S70</f>
        <v>833966.51399999997</v>
      </c>
      <c r="U70" s="36">
        <v>0</v>
      </c>
      <c r="V70" s="29">
        <f>T70*U70</f>
        <v>0</v>
      </c>
      <c r="W70" s="34" t="s">
        <v>37</v>
      </c>
      <c r="X70" s="34" t="s">
        <v>37</v>
      </c>
      <c r="Y70" s="6" t="s">
        <v>135</v>
      </c>
      <c r="Z70" s="6" t="s">
        <v>47</v>
      </c>
    </row>
    <row r="71" spans="1:26" ht="18.75" customHeight="1" x14ac:dyDescent="0.25">
      <c r="A71" s="6">
        <v>69</v>
      </c>
      <c r="B71" s="6" t="s">
        <v>26</v>
      </c>
      <c r="C71" s="6" t="s">
        <v>429</v>
      </c>
      <c r="D71" s="8">
        <v>42504</v>
      </c>
      <c r="E71" s="9" t="s">
        <v>428</v>
      </c>
      <c r="F71" s="8" t="s">
        <v>425</v>
      </c>
      <c r="G71" s="29" t="s">
        <v>281</v>
      </c>
      <c r="H71" s="29" t="s">
        <v>131</v>
      </c>
      <c r="I71" s="43" t="s">
        <v>132</v>
      </c>
      <c r="J71" s="43" t="s">
        <v>132</v>
      </c>
      <c r="K71" s="6" t="s">
        <v>133</v>
      </c>
      <c r="L71" s="29" t="s">
        <v>32</v>
      </c>
      <c r="M71" s="29" t="s">
        <v>134</v>
      </c>
      <c r="N71" s="38">
        <v>19.75</v>
      </c>
      <c r="O71" s="6" t="s">
        <v>34</v>
      </c>
      <c r="P71" s="6" t="s">
        <v>54</v>
      </c>
      <c r="Q71" s="6" t="s">
        <v>45</v>
      </c>
      <c r="R71" s="37">
        <v>12558.26</v>
      </c>
      <c r="S71" s="35">
        <v>66.099999999999994</v>
      </c>
      <c r="T71" s="35">
        <f>R71*S71</f>
        <v>830100.98599999992</v>
      </c>
      <c r="U71" s="36">
        <v>0</v>
      </c>
      <c r="V71" s="29">
        <f>T71*U71</f>
        <v>0</v>
      </c>
      <c r="W71" s="34" t="s">
        <v>37</v>
      </c>
      <c r="X71" s="34" t="s">
        <v>37</v>
      </c>
      <c r="Y71" s="6" t="s">
        <v>135</v>
      </c>
      <c r="Z71" s="6" t="s">
        <v>47</v>
      </c>
    </row>
    <row r="72" spans="1:26" ht="18.75" customHeight="1" x14ac:dyDescent="0.25">
      <c r="A72" s="6">
        <v>70</v>
      </c>
      <c r="B72" s="6" t="s">
        <v>26</v>
      </c>
      <c r="C72" s="6" t="s">
        <v>429</v>
      </c>
      <c r="D72" s="8">
        <v>42504</v>
      </c>
      <c r="E72" s="9" t="s">
        <v>428</v>
      </c>
      <c r="F72" s="8" t="s">
        <v>425</v>
      </c>
      <c r="G72" s="29" t="s">
        <v>281</v>
      </c>
      <c r="H72" s="29" t="s">
        <v>131</v>
      </c>
      <c r="I72" s="43" t="s">
        <v>132</v>
      </c>
      <c r="J72" s="43" t="s">
        <v>132</v>
      </c>
      <c r="K72" s="6" t="s">
        <v>133</v>
      </c>
      <c r="L72" s="29" t="s">
        <v>32</v>
      </c>
      <c r="M72" s="29" t="s">
        <v>134</v>
      </c>
      <c r="N72" s="38">
        <v>19.71</v>
      </c>
      <c r="O72" s="6" t="s">
        <v>34</v>
      </c>
      <c r="P72" s="6" t="s">
        <v>54</v>
      </c>
      <c r="Q72" s="6" t="s">
        <v>45</v>
      </c>
      <c r="R72" s="37">
        <v>12532.27</v>
      </c>
      <c r="S72" s="35">
        <v>66.099999999999994</v>
      </c>
      <c r="T72" s="35">
        <f>R72*S72</f>
        <v>828383.0469999999</v>
      </c>
      <c r="U72" s="36">
        <v>0</v>
      </c>
      <c r="V72" s="29">
        <f>T72*U72</f>
        <v>0</v>
      </c>
      <c r="W72" s="34" t="s">
        <v>37</v>
      </c>
      <c r="X72" s="34" t="s">
        <v>37</v>
      </c>
      <c r="Y72" s="6" t="s">
        <v>135</v>
      </c>
      <c r="Z72" s="6" t="s">
        <v>47</v>
      </c>
    </row>
    <row r="73" spans="1:26" ht="18.75" customHeight="1" x14ac:dyDescent="0.25">
      <c r="A73" s="6">
        <v>71</v>
      </c>
      <c r="B73" s="6" t="s">
        <v>26</v>
      </c>
      <c r="C73" s="6" t="s">
        <v>429</v>
      </c>
      <c r="D73" s="8">
        <v>42504</v>
      </c>
      <c r="E73" s="9" t="s">
        <v>428</v>
      </c>
      <c r="F73" s="8" t="s">
        <v>425</v>
      </c>
      <c r="G73" s="29" t="s">
        <v>281</v>
      </c>
      <c r="H73" s="29" t="s">
        <v>131</v>
      </c>
      <c r="I73" s="43" t="s">
        <v>132</v>
      </c>
      <c r="J73" s="43" t="s">
        <v>132</v>
      </c>
      <c r="K73" s="6" t="s">
        <v>133</v>
      </c>
      <c r="L73" s="29" t="s">
        <v>32</v>
      </c>
      <c r="M73" s="29" t="s">
        <v>134</v>
      </c>
      <c r="N73" s="38">
        <v>19.54</v>
      </c>
      <c r="O73" s="6" t="s">
        <v>34</v>
      </c>
      <c r="P73" s="6" t="s">
        <v>54</v>
      </c>
      <c r="Q73" s="6" t="s">
        <v>45</v>
      </c>
      <c r="R73" s="37">
        <v>12421.81</v>
      </c>
      <c r="S73" s="35">
        <v>66.099999999999994</v>
      </c>
      <c r="T73" s="35">
        <f>R73*S73</f>
        <v>821081.64099999995</v>
      </c>
      <c r="U73" s="36">
        <v>0</v>
      </c>
      <c r="V73" s="29">
        <f>T73*U73</f>
        <v>0</v>
      </c>
      <c r="W73" s="34" t="s">
        <v>37</v>
      </c>
      <c r="X73" s="34" t="s">
        <v>37</v>
      </c>
      <c r="Y73" s="6" t="s">
        <v>135</v>
      </c>
      <c r="Z73" s="6" t="s">
        <v>47</v>
      </c>
    </row>
    <row r="74" spans="1:26" ht="18.75" customHeight="1" x14ac:dyDescent="0.25">
      <c r="A74" s="6">
        <v>72</v>
      </c>
      <c r="B74" s="6" t="s">
        <v>26</v>
      </c>
      <c r="C74" s="6" t="s">
        <v>429</v>
      </c>
      <c r="D74" s="8">
        <v>42504</v>
      </c>
      <c r="E74" s="9" t="s">
        <v>428</v>
      </c>
      <c r="F74" s="8" t="s">
        <v>425</v>
      </c>
      <c r="G74" s="29" t="s">
        <v>281</v>
      </c>
      <c r="H74" s="29" t="s">
        <v>131</v>
      </c>
      <c r="I74" s="43" t="s">
        <v>132</v>
      </c>
      <c r="J74" s="43" t="s">
        <v>132</v>
      </c>
      <c r="K74" s="6" t="s">
        <v>133</v>
      </c>
      <c r="L74" s="29" t="s">
        <v>32</v>
      </c>
      <c r="M74" s="29" t="s">
        <v>134</v>
      </c>
      <c r="N74" s="38">
        <v>19.5</v>
      </c>
      <c r="O74" s="6" t="s">
        <v>34</v>
      </c>
      <c r="P74" s="6" t="s">
        <v>54</v>
      </c>
      <c r="Q74" s="6" t="s">
        <v>45</v>
      </c>
      <c r="R74" s="37">
        <v>12395.82</v>
      </c>
      <c r="S74" s="35">
        <v>66.099999999999994</v>
      </c>
      <c r="T74" s="35">
        <f>R74*S74</f>
        <v>819363.70199999993</v>
      </c>
      <c r="U74" s="36">
        <v>0</v>
      </c>
      <c r="V74" s="29">
        <f>T74*U74</f>
        <v>0</v>
      </c>
      <c r="W74" s="34" t="s">
        <v>37</v>
      </c>
      <c r="X74" s="34" t="s">
        <v>37</v>
      </c>
      <c r="Y74" s="6" t="s">
        <v>135</v>
      </c>
      <c r="Z74" s="6" t="s">
        <v>47</v>
      </c>
    </row>
    <row r="75" spans="1:26" ht="18.75" customHeight="1" x14ac:dyDescent="0.25">
      <c r="A75" s="6">
        <v>73</v>
      </c>
      <c r="B75" s="6" t="s">
        <v>26</v>
      </c>
      <c r="C75" s="6" t="s">
        <v>427</v>
      </c>
      <c r="D75" s="8">
        <v>42506</v>
      </c>
      <c r="E75" s="9" t="s">
        <v>426</v>
      </c>
      <c r="F75" s="8" t="s">
        <v>425</v>
      </c>
      <c r="G75" s="29" t="s">
        <v>281</v>
      </c>
      <c r="H75" s="29" t="s">
        <v>84</v>
      </c>
      <c r="I75" s="41" t="s">
        <v>30</v>
      </c>
      <c r="J75" s="40" t="s">
        <v>31</v>
      </c>
      <c r="K75" s="6" t="s">
        <v>31</v>
      </c>
      <c r="L75" s="29" t="s">
        <v>32</v>
      </c>
      <c r="M75" s="29" t="s">
        <v>204</v>
      </c>
      <c r="N75" s="38">
        <v>20</v>
      </c>
      <c r="O75" s="6" t="s">
        <v>34</v>
      </c>
      <c r="P75" s="6" t="s">
        <v>54</v>
      </c>
      <c r="Q75" s="6" t="s">
        <v>45</v>
      </c>
      <c r="R75" s="37">
        <v>27140.86</v>
      </c>
      <c r="S75" s="35">
        <v>66.099999999999994</v>
      </c>
      <c r="T75" s="35">
        <f>R75*S75</f>
        <v>1794010.8459999999</v>
      </c>
      <c r="U75" s="36">
        <v>0.02</v>
      </c>
      <c r="V75" s="35">
        <f>T75*U75</f>
        <v>35880.216919999999</v>
      </c>
      <c r="W75" s="34" t="s">
        <v>37</v>
      </c>
      <c r="X75" s="34" t="s">
        <v>37</v>
      </c>
      <c r="Y75" s="6" t="s">
        <v>424</v>
      </c>
      <c r="Z75" s="6" t="s">
        <v>39</v>
      </c>
    </row>
    <row r="76" spans="1:26" ht="18.75" customHeight="1" x14ac:dyDescent="0.25">
      <c r="A76" s="6">
        <v>74</v>
      </c>
      <c r="B76" s="6" t="s">
        <v>26</v>
      </c>
      <c r="C76" s="6" t="s">
        <v>423</v>
      </c>
      <c r="D76" s="8">
        <v>42515</v>
      </c>
      <c r="E76" s="9" t="s">
        <v>422</v>
      </c>
      <c r="F76" s="8" t="s">
        <v>414</v>
      </c>
      <c r="G76" s="29" t="s">
        <v>281</v>
      </c>
      <c r="H76" s="29" t="s">
        <v>421</v>
      </c>
      <c r="I76" s="41" t="s">
        <v>30</v>
      </c>
      <c r="J76" s="40" t="s">
        <v>31</v>
      </c>
      <c r="K76" s="6" t="s">
        <v>31</v>
      </c>
      <c r="L76" s="29" t="s">
        <v>32</v>
      </c>
      <c r="M76" s="29" t="s">
        <v>69</v>
      </c>
      <c r="N76" s="38">
        <v>0.6</v>
      </c>
      <c r="O76" s="6" t="s">
        <v>34</v>
      </c>
      <c r="P76" s="6" t="s">
        <v>54</v>
      </c>
      <c r="Q76" s="6" t="s">
        <v>45</v>
      </c>
      <c r="R76" s="37">
        <v>2217.25</v>
      </c>
      <c r="S76" s="35">
        <v>66.099999999999994</v>
      </c>
      <c r="T76" s="35">
        <f>R76*S76</f>
        <v>146560.22499999998</v>
      </c>
      <c r="U76" s="36">
        <v>0.02</v>
      </c>
      <c r="V76" s="35">
        <f>T76*U76</f>
        <v>2931.2044999999994</v>
      </c>
      <c r="W76" s="39" t="s">
        <v>278</v>
      </c>
      <c r="X76" s="35">
        <f>T76*1.9%</f>
        <v>2784.6442749999997</v>
      </c>
      <c r="Y76" s="6" t="s">
        <v>174</v>
      </c>
      <c r="Z76" s="6" t="s">
        <v>39</v>
      </c>
    </row>
    <row r="77" spans="1:26" ht="18.75" customHeight="1" x14ac:dyDescent="0.25">
      <c r="A77" s="6">
        <v>75</v>
      </c>
      <c r="B77" s="6" t="s">
        <v>26</v>
      </c>
      <c r="C77" s="6" t="s">
        <v>420</v>
      </c>
      <c r="D77" s="8">
        <v>42507</v>
      </c>
      <c r="E77" s="9" t="s">
        <v>419</v>
      </c>
      <c r="F77" s="8" t="s">
        <v>414</v>
      </c>
      <c r="G77" s="29" t="s">
        <v>281</v>
      </c>
      <c r="H77" s="29" t="s">
        <v>84</v>
      </c>
      <c r="I77" s="41" t="s">
        <v>57</v>
      </c>
      <c r="J77" s="42" t="s">
        <v>58</v>
      </c>
      <c r="K77" s="6" t="s">
        <v>58</v>
      </c>
      <c r="L77" s="29" t="s">
        <v>32</v>
      </c>
      <c r="M77" s="29" t="s">
        <v>113</v>
      </c>
      <c r="N77" s="38">
        <v>19.73</v>
      </c>
      <c r="O77" s="6" t="s">
        <v>34</v>
      </c>
      <c r="P77" s="6" t="s">
        <v>54</v>
      </c>
      <c r="Q77" s="6" t="s">
        <v>45</v>
      </c>
      <c r="R77" s="37">
        <v>28138.87</v>
      </c>
      <c r="S77" s="35">
        <v>66.099999999999994</v>
      </c>
      <c r="T77" s="35">
        <f>R77*S77</f>
        <v>1859979.3069999998</v>
      </c>
      <c r="U77" s="36">
        <v>0.02</v>
      </c>
      <c r="V77" s="35">
        <f>T77*U77</f>
        <v>37199.586139999999</v>
      </c>
      <c r="W77" s="34" t="s">
        <v>37</v>
      </c>
      <c r="X77" s="34" t="s">
        <v>37</v>
      </c>
      <c r="Y77" s="6" t="s">
        <v>86</v>
      </c>
      <c r="Z77" s="6" t="s">
        <v>47</v>
      </c>
    </row>
    <row r="78" spans="1:26" ht="18.75" customHeight="1" x14ac:dyDescent="0.25">
      <c r="A78" s="6">
        <v>76</v>
      </c>
      <c r="B78" s="6" t="s">
        <v>26</v>
      </c>
      <c r="C78" s="6" t="s">
        <v>418</v>
      </c>
      <c r="D78" s="8">
        <v>42506</v>
      </c>
      <c r="E78" s="9" t="s">
        <v>417</v>
      </c>
      <c r="F78" s="8" t="s">
        <v>414</v>
      </c>
      <c r="G78" s="29" t="s">
        <v>281</v>
      </c>
      <c r="H78" s="29" t="s">
        <v>370</v>
      </c>
      <c r="I78" s="41" t="s">
        <v>57</v>
      </c>
      <c r="J78" s="42" t="s">
        <v>58</v>
      </c>
      <c r="K78" s="6" t="s">
        <v>58</v>
      </c>
      <c r="L78" s="29" t="s">
        <v>32</v>
      </c>
      <c r="M78" s="29" t="s">
        <v>59</v>
      </c>
      <c r="N78" s="38">
        <v>24</v>
      </c>
      <c r="O78" s="6" t="s">
        <v>34</v>
      </c>
      <c r="P78" s="6" t="s">
        <v>54</v>
      </c>
      <c r="Q78" s="6" t="s">
        <v>45</v>
      </c>
      <c r="R78" s="37">
        <v>32238.71</v>
      </c>
      <c r="S78" s="35">
        <v>66.099999999999994</v>
      </c>
      <c r="T78" s="35">
        <f>R78*S78</f>
        <v>2130978.7309999997</v>
      </c>
      <c r="U78" s="36">
        <v>0.02</v>
      </c>
      <c r="V78" s="35">
        <f>T78*U78</f>
        <v>42619.574619999992</v>
      </c>
      <c r="W78" s="34" t="s">
        <v>37</v>
      </c>
      <c r="X78" s="34" t="s">
        <v>37</v>
      </c>
      <c r="Y78" s="6" t="s">
        <v>116</v>
      </c>
      <c r="Z78" s="6" t="s">
        <v>47</v>
      </c>
    </row>
    <row r="79" spans="1:26" ht="18.75" customHeight="1" x14ac:dyDescent="0.25">
      <c r="A79" s="6">
        <v>77</v>
      </c>
      <c r="B79" s="6" t="s">
        <v>26</v>
      </c>
      <c r="C79" s="6" t="s">
        <v>416</v>
      </c>
      <c r="D79" s="8">
        <v>42502</v>
      </c>
      <c r="E79" s="9" t="s">
        <v>415</v>
      </c>
      <c r="F79" s="8" t="s">
        <v>414</v>
      </c>
      <c r="G79" s="29" t="s">
        <v>281</v>
      </c>
      <c r="H79" s="29" t="s">
        <v>413</v>
      </c>
      <c r="I79" s="40" t="s">
        <v>119</v>
      </c>
      <c r="J79" s="40" t="s">
        <v>120</v>
      </c>
      <c r="K79" s="6" t="s">
        <v>120</v>
      </c>
      <c r="L79" s="29" t="s">
        <v>32</v>
      </c>
      <c r="M79" s="29" t="s">
        <v>412</v>
      </c>
      <c r="N79" s="38">
        <v>20</v>
      </c>
      <c r="O79" s="6" t="s">
        <v>34</v>
      </c>
      <c r="P79" s="6" t="s">
        <v>35</v>
      </c>
      <c r="Q79" s="6" t="s">
        <v>45</v>
      </c>
      <c r="R79" s="37">
        <v>70650</v>
      </c>
      <c r="S79" s="35">
        <v>66.099999999999994</v>
      </c>
      <c r="T79" s="35">
        <f>R79*S79</f>
        <v>4669965</v>
      </c>
      <c r="U79" s="36">
        <v>0.02</v>
      </c>
      <c r="V79" s="35">
        <f>T79*U79</f>
        <v>93399.3</v>
      </c>
      <c r="W79" s="39" t="s">
        <v>278</v>
      </c>
      <c r="X79" s="35">
        <f>T79*1.9%</f>
        <v>88729.334999999992</v>
      </c>
      <c r="Y79" s="6" t="s">
        <v>174</v>
      </c>
      <c r="Z79" s="6" t="s">
        <v>39</v>
      </c>
    </row>
    <row r="80" spans="1:26" ht="18.75" customHeight="1" x14ac:dyDescent="0.25">
      <c r="A80" s="6">
        <v>78</v>
      </c>
      <c r="B80" s="6" t="s">
        <v>26</v>
      </c>
      <c r="C80" s="6" t="s">
        <v>411</v>
      </c>
      <c r="D80" s="8">
        <v>42507</v>
      </c>
      <c r="E80" s="9" t="s">
        <v>410</v>
      </c>
      <c r="F80" s="8" t="s">
        <v>393</v>
      </c>
      <c r="G80" s="29" t="s">
        <v>281</v>
      </c>
      <c r="H80" s="29" t="s">
        <v>409</v>
      </c>
      <c r="I80" s="41" t="s">
        <v>51</v>
      </c>
      <c r="J80" s="42" t="s">
        <v>52</v>
      </c>
      <c r="K80" s="6" t="s">
        <v>52</v>
      </c>
      <c r="L80" s="29" t="s">
        <v>32</v>
      </c>
      <c r="M80" s="29" t="s">
        <v>53</v>
      </c>
      <c r="N80" s="38">
        <v>14</v>
      </c>
      <c r="O80" s="6" t="s">
        <v>34</v>
      </c>
      <c r="P80" s="6" t="s">
        <v>54</v>
      </c>
      <c r="Q80" s="6" t="s">
        <v>45</v>
      </c>
      <c r="R80" s="37">
        <v>9503.59</v>
      </c>
      <c r="S80" s="35">
        <v>66.099999999999994</v>
      </c>
      <c r="T80" s="35">
        <f>R80*S80</f>
        <v>628187.299</v>
      </c>
      <c r="U80" s="36">
        <v>0.02</v>
      </c>
      <c r="V80" s="35">
        <f>T80*U80</f>
        <v>12563.74598</v>
      </c>
      <c r="W80" s="34" t="s">
        <v>37</v>
      </c>
      <c r="X80" s="34" t="s">
        <v>37</v>
      </c>
      <c r="Y80" s="6" t="s">
        <v>55</v>
      </c>
      <c r="Z80" s="6" t="s">
        <v>39</v>
      </c>
    </row>
    <row r="81" spans="1:26" ht="18.75" customHeight="1" x14ac:dyDescent="0.25">
      <c r="A81" s="6">
        <v>79</v>
      </c>
      <c r="B81" s="6" t="s">
        <v>26</v>
      </c>
      <c r="C81" s="6" t="s">
        <v>408</v>
      </c>
      <c r="D81" s="8">
        <v>42508</v>
      </c>
      <c r="E81" s="9" t="s">
        <v>407</v>
      </c>
      <c r="F81" s="8" t="s">
        <v>393</v>
      </c>
      <c r="G81" s="29" t="s">
        <v>281</v>
      </c>
      <c r="H81" s="29" t="s">
        <v>404</v>
      </c>
      <c r="I81" s="41" t="s">
        <v>57</v>
      </c>
      <c r="J81" s="42" t="s">
        <v>58</v>
      </c>
      <c r="K81" s="6" t="s">
        <v>58</v>
      </c>
      <c r="L81" s="29" t="s">
        <v>32</v>
      </c>
      <c r="M81" s="29" t="s">
        <v>59</v>
      </c>
      <c r="N81" s="38">
        <v>10</v>
      </c>
      <c r="O81" s="6" t="s">
        <v>34</v>
      </c>
      <c r="P81" s="6" t="s">
        <v>35</v>
      </c>
      <c r="Q81" s="6" t="s">
        <v>45</v>
      </c>
      <c r="R81" s="37">
        <v>14487.09</v>
      </c>
      <c r="S81" s="35">
        <v>66.099999999999994</v>
      </c>
      <c r="T81" s="35">
        <f>R81*S81</f>
        <v>957596.64899999998</v>
      </c>
      <c r="U81" s="36">
        <v>0.02</v>
      </c>
      <c r="V81" s="35">
        <f>T81*U81</f>
        <v>19151.932980000001</v>
      </c>
      <c r="W81" s="34" t="s">
        <v>37</v>
      </c>
      <c r="X81" s="34" t="s">
        <v>37</v>
      </c>
      <c r="Y81" s="6" t="s">
        <v>403</v>
      </c>
      <c r="Z81" s="6" t="s">
        <v>39</v>
      </c>
    </row>
    <row r="82" spans="1:26" ht="18.75" customHeight="1" x14ac:dyDescent="0.25">
      <c r="A82" s="6">
        <v>80</v>
      </c>
      <c r="B82" s="6" t="s">
        <v>26</v>
      </c>
      <c r="C82" s="6" t="s">
        <v>408</v>
      </c>
      <c r="D82" s="8">
        <v>42508</v>
      </c>
      <c r="E82" s="9" t="s">
        <v>407</v>
      </c>
      <c r="F82" s="8" t="s">
        <v>393</v>
      </c>
      <c r="G82" s="29" t="s">
        <v>281</v>
      </c>
      <c r="H82" s="29" t="s">
        <v>404</v>
      </c>
      <c r="I82" s="41" t="s">
        <v>30</v>
      </c>
      <c r="J82" s="40" t="s">
        <v>31</v>
      </c>
      <c r="K82" s="6" t="s">
        <v>31</v>
      </c>
      <c r="L82" s="29" t="s">
        <v>32</v>
      </c>
      <c r="M82" s="29" t="s">
        <v>110</v>
      </c>
      <c r="N82" s="38">
        <v>5.0999999999999996</v>
      </c>
      <c r="O82" s="6" t="s">
        <v>34</v>
      </c>
      <c r="P82" s="6" t="s">
        <v>35</v>
      </c>
      <c r="Q82" s="6" t="s">
        <v>45</v>
      </c>
      <c r="R82" s="37">
        <v>11544.91</v>
      </c>
      <c r="S82" s="35">
        <v>66.099999999999994</v>
      </c>
      <c r="T82" s="35">
        <f>R82*S82</f>
        <v>763118.55099999998</v>
      </c>
      <c r="U82" s="36">
        <v>0.02</v>
      </c>
      <c r="V82" s="35">
        <f>T82*U82</f>
        <v>15262.37102</v>
      </c>
      <c r="W82" s="34" t="s">
        <v>37</v>
      </c>
      <c r="X82" s="34" t="s">
        <v>37</v>
      </c>
      <c r="Y82" s="6" t="s">
        <v>403</v>
      </c>
      <c r="Z82" s="6" t="s">
        <v>39</v>
      </c>
    </row>
    <row r="83" spans="1:26" ht="18.75" customHeight="1" x14ac:dyDescent="0.25">
      <c r="A83" s="6">
        <v>81</v>
      </c>
      <c r="B83" s="6" t="s">
        <v>26</v>
      </c>
      <c r="C83" s="6" t="s">
        <v>406</v>
      </c>
      <c r="D83" s="8">
        <v>42508</v>
      </c>
      <c r="E83" s="9" t="s">
        <v>405</v>
      </c>
      <c r="F83" s="8" t="s">
        <v>393</v>
      </c>
      <c r="G83" s="29" t="s">
        <v>281</v>
      </c>
      <c r="H83" s="29" t="s">
        <v>404</v>
      </c>
      <c r="I83" s="41" t="s">
        <v>30</v>
      </c>
      <c r="J83" s="40" t="s">
        <v>31</v>
      </c>
      <c r="K83" s="6" t="s">
        <v>31</v>
      </c>
      <c r="L83" s="29" t="s">
        <v>32</v>
      </c>
      <c r="M83" s="29" t="s">
        <v>110</v>
      </c>
      <c r="N83" s="38">
        <v>6.8</v>
      </c>
      <c r="O83" s="6" t="s">
        <v>34</v>
      </c>
      <c r="P83" s="6" t="s">
        <v>35</v>
      </c>
      <c r="Q83" s="6" t="s">
        <v>45</v>
      </c>
      <c r="R83" s="37">
        <v>15357.16</v>
      </c>
      <c r="S83" s="35">
        <v>66.099999999999994</v>
      </c>
      <c r="T83" s="35">
        <f>R83*S83</f>
        <v>1015108.276</v>
      </c>
      <c r="U83" s="36">
        <v>0.02</v>
      </c>
      <c r="V83" s="35">
        <f>T83*U83</f>
        <v>20302.165519999999</v>
      </c>
      <c r="W83" s="34" t="s">
        <v>37</v>
      </c>
      <c r="X83" s="34" t="s">
        <v>37</v>
      </c>
      <c r="Y83" s="6" t="s">
        <v>403</v>
      </c>
      <c r="Z83" s="6" t="s">
        <v>39</v>
      </c>
    </row>
    <row r="84" spans="1:26" ht="18.75" customHeight="1" x14ac:dyDescent="0.25">
      <c r="A84" s="6">
        <v>82</v>
      </c>
      <c r="B84" s="6" t="s">
        <v>26</v>
      </c>
      <c r="C84" s="6" t="s">
        <v>406</v>
      </c>
      <c r="D84" s="8">
        <v>42508</v>
      </c>
      <c r="E84" s="9" t="s">
        <v>405</v>
      </c>
      <c r="F84" s="8" t="s">
        <v>393</v>
      </c>
      <c r="G84" s="29" t="s">
        <v>281</v>
      </c>
      <c r="H84" s="29" t="s">
        <v>404</v>
      </c>
      <c r="I84" s="41" t="s">
        <v>57</v>
      </c>
      <c r="J84" s="42" t="s">
        <v>58</v>
      </c>
      <c r="K84" s="6" t="s">
        <v>58</v>
      </c>
      <c r="L84" s="29" t="s">
        <v>32</v>
      </c>
      <c r="M84" s="29" t="s">
        <v>59</v>
      </c>
      <c r="N84" s="38">
        <v>7</v>
      </c>
      <c r="O84" s="6" t="s">
        <v>34</v>
      </c>
      <c r="P84" s="6" t="s">
        <v>35</v>
      </c>
      <c r="Q84" s="6" t="s">
        <v>45</v>
      </c>
      <c r="R84" s="37">
        <v>10103.84</v>
      </c>
      <c r="S84" s="35">
        <v>66.099999999999994</v>
      </c>
      <c r="T84" s="35">
        <f>R84*S84</f>
        <v>667863.82399999991</v>
      </c>
      <c r="U84" s="36">
        <v>0.02</v>
      </c>
      <c r="V84" s="35">
        <f>T84*U84</f>
        <v>13357.276479999999</v>
      </c>
      <c r="W84" s="34" t="s">
        <v>37</v>
      </c>
      <c r="X84" s="34" t="s">
        <v>37</v>
      </c>
      <c r="Y84" s="6" t="s">
        <v>403</v>
      </c>
      <c r="Z84" s="6" t="s">
        <v>39</v>
      </c>
    </row>
    <row r="85" spans="1:26" ht="18.75" customHeight="1" x14ac:dyDescent="0.25">
      <c r="A85" s="6">
        <v>83</v>
      </c>
      <c r="B85" s="6" t="s">
        <v>26</v>
      </c>
      <c r="C85" s="6" t="s">
        <v>402</v>
      </c>
      <c r="D85" s="8">
        <v>42510</v>
      </c>
      <c r="E85" s="9" t="s">
        <v>401</v>
      </c>
      <c r="F85" s="8" t="s">
        <v>393</v>
      </c>
      <c r="G85" s="29" t="s">
        <v>281</v>
      </c>
      <c r="H85" s="29" t="s">
        <v>400</v>
      </c>
      <c r="I85" s="44" t="s">
        <v>91</v>
      </c>
      <c r="J85" s="42" t="s">
        <v>92</v>
      </c>
      <c r="K85" s="6" t="s">
        <v>92</v>
      </c>
      <c r="L85" s="29" t="s">
        <v>32</v>
      </c>
      <c r="M85" s="29" t="s">
        <v>93</v>
      </c>
      <c r="N85" s="38">
        <v>19.34</v>
      </c>
      <c r="O85" s="6" t="s">
        <v>34</v>
      </c>
      <c r="P85" s="6" t="s">
        <v>54</v>
      </c>
      <c r="Q85" s="6" t="s">
        <v>45</v>
      </c>
      <c r="R85" s="37">
        <v>17143.59</v>
      </c>
      <c r="S85" s="35">
        <v>66.099999999999994</v>
      </c>
      <c r="T85" s="35">
        <f>R85*S85</f>
        <v>1133191.2989999999</v>
      </c>
      <c r="U85" s="36">
        <v>0.02</v>
      </c>
      <c r="V85" s="35">
        <f>T85*U85</f>
        <v>22663.825979999998</v>
      </c>
      <c r="W85" s="39" t="s">
        <v>278</v>
      </c>
      <c r="X85" s="35">
        <f>T85*1.9%</f>
        <v>21530.634680999996</v>
      </c>
      <c r="Y85" s="6" t="s">
        <v>94</v>
      </c>
      <c r="Z85" s="6" t="s">
        <v>39</v>
      </c>
    </row>
    <row r="86" spans="1:26" ht="18.75" customHeight="1" x14ac:dyDescent="0.25">
      <c r="A86" s="6">
        <v>84</v>
      </c>
      <c r="B86" s="6" t="s">
        <v>26</v>
      </c>
      <c r="C86" s="6" t="s">
        <v>402</v>
      </c>
      <c r="D86" s="8">
        <v>42510</v>
      </c>
      <c r="E86" s="9" t="s">
        <v>401</v>
      </c>
      <c r="F86" s="8" t="s">
        <v>393</v>
      </c>
      <c r="G86" s="29" t="s">
        <v>281</v>
      </c>
      <c r="H86" s="29" t="s">
        <v>400</v>
      </c>
      <c r="I86" s="44" t="s">
        <v>91</v>
      </c>
      <c r="J86" s="42" t="s">
        <v>92</v>
      </c>
      <c r="K86" s="6" t="s">
        <v>92</v>
      </c>
      <c r="L86" s="29" t="s">
        <v>32</v>
      </c>
      <c r="M86" s="29" t="s">
        <v>93</v>
      </c>
      <c r="N86" s="38">
        <v>19.2</v>
      </c>
      <c r="O86" s="6" t="s">
        <v>34</v>
      </c>
      <c r="P86" s="6" t="s">
        <v>54</v>
      </c>
      <c r="Q86" s="6" t="s">
        <v>45</v>
      </c>
      <c r="R86" s="37">
        <v>17016.23</v>
      </c>
      <c r="S86" s="35">
        <v>66.099999999999994</v>
      </c>
      <c r="T86" s="35">
        <f>R86*S86</f>
        <v>1124772.8029999998</v>
      </c>
      <c r="U86" s="36">
        <v>0.02</v>
      </c>
      <c r="V86" s="35">
        <f>T86*U86</f>
        <v>22495.456059999997</v>
      </c>
      <c r="W86" s="39" t="s">
        <v>278</v>
      </c>
      <c r="X86" s="35">
        <f>T86*1.9%</f>
        <v>21370.683256999997</v>
      </c>
      <c r="Y86" s="6" t="s">
        <v>94</v>
      </c>
      <c r="Z86" s="6" t="s">
        <v>39</v>
      </c>
    </row>
    <row r="87" spans="1:26" ht="18.75" customHeight="1" x14ac:dyDescent="0.25">
      <c r="A87" s="6">
        <v>85</v>
      </c>
      <c r="B87" s="6" t="s">
        <v>26</v>
      </c>
      <c r="C87" s="6" t="s">
        <v>399</v>
      </c>
      <c r="D87" s="8">
        <v>42509</v>
      </c>
      <c r="E87" s="9" t="s">
        <v>398</v>
      </c>
      <c r="F87" s="8" t="s">
        <v>393</v>
      </c>
      <c r="G87" s="29" t="s">
        <v>281</v>
      </c>
      <c r="H87" s="29" t="s">
        <v>397</v>
      </c>
      <c r="I87" s="41" t="s">
        <v>140</v>
      </c>
      <c r="J87" s="44" t="s">
        <v>141</v>
      </c>
      <c r="K87" s="6" t="s">
        <v>141</v>
      </c>
      <c r="L87" s="29" t="s">
        <v>32</v>
      </c>
      <c r="M87" s="29" t="s">
        <v>396</v>
      </c>
      <c r="N87" s="38">
        <v>0.36</v>
      </c>
      <c r="O87" s="6" t="s">
        <v>34</v>
      </c>
      <c r="P87" s="6" t="s">
        <v>54</v>
      </c>
      <c r="Q87" s="6" t="s">
        <v>45</v>
      </c>
      <c r="R87" s="37">
        <v>558.20000000000005</v>
      </c>
      <c r="S87" s="35">
        <v>66.099999999999994</v>
      </c>
      <c r="T87" s="35">
        <f>R87*S87</f>
        <v>36897.019999999997</v>
      </c>
      <c r="U87" s="36">
        <v>0.02</v>
      </c>
      <c r="V87" s="35">
        <f>T87*U87</f>
        <v>737.94039999999995</v>
      </c>
      <c r="W87" s="39" t="s">
        <v>278</v>
      </c>
      <c r="X87" s="35">
        <f>T87*1.9%</f>
        <v>701.04337999999996</v>
      </c>
      <c r="Y87" s="6" t="s">
        <v>165</v>
      </c>
      <c r="Z87" s="6" t="s">
        <v>39</v>
      </c>
    </row>
    <row r="88" spans="1:26" ht="18.75" customHeight="1" x14ac:dyDescent="0.25">
      <c r="A88" s="6">
        <v>86</v>
      </c>
      <c r="B88" s="6" t="s">
        <v>26</v>
      </c>
      <c r="C88" s="6" t="s">
        <v>395</v>
      </c>
      <c r="D88" s="8">
        <v>42514</v>
      </c>
      <c r="E88" s="9" t="s">
        <v>394</v>
      </c>
      <c r="F88" s="8" t="s">
        <v>393</v>
      </c>
      <c r="G88" s="29" t="s">
        <v>281</v>
      </c>
      <c r="H88" s="29" t="s">
        <v>167</v>
      </c>
      <c r="I88" s="41" t="s">
        <v>30</v>
      </c>
      <c r="J88" s="40" t="s">
        <v>31</v>
      </c>
      <c r="K88" s="6" t="s">
        <v>31</v>
      </c>
      <c r="L88" s="29" t="s">
        <v>32</v>
      </c>
      <c r="M88" s="29" t="s">
        <v>66</v>
      </c>
      <c r="N88" s="38">
        <v>0.27500000000000002</v>
      </c>
      <c r="O88" s="6" t="s">
        <v>34</v>
      </c>
      <c r="P88" s="6" t="s">
        <v>54</v>
      </c>
      <c r="Q88" s="6" t="s">
        <v>45</v>
      </c>
      <c r="R88" s="37">
        <v>409.89</v>
      </c>
      <c r="S88" s="35">
        <v>66.099999999999994</v>
      </c>
      <c r="T88" s="35">
        <f>R88*S88</f>
        <v>27093.728999999996</v>
      </c>
      <c r="U88" s="36">
        <v>0.02</v>
      </c>
      <c r="V88" s="35">
        <f>T88*U88</f>
        <v>541.87457999999992</v>
      </c>
      <c r="W88" s="34" t="s">
        <v>37</v>
      </c>
      <c r="X88" s="34" t="s">
        <v>37</v>
      </c>
      <c r="Y88" s="6" t="s">
        <v>162</v>
      </c>
      <c r="Z88" s="6" t="s">
        <v>39</v>
      </c>
    </row>
    <row r="89" spans="1:26" ht="18.75" customHeight="1" x14ac:dyDescent="0.25">
      <c r="A89" s="6">
        <v>87</v>
      </c>
      <c r="B89" s="6" t="s">
        <v>26</v>
      </c>
      <c r="C89" s="6" t="s">
        <v>395</v>
      </c>
      <c r="D89" s="8">
        <v>42514</v>
      </c>
      <c r="E89" s="9" t="s">
        <v>394</v>
      </c>
      <c r="F89" s="8" t="s">
        <v>393</v>
      </c>
      <c r="G89" s="29" t="s">
        <v>281</v>
      </c>
      <c r="H89" s="29" t="s">
        <v>167</v>
      </c>
      <c r="I89" s="41" t="s">
        <v>57</v>
      </c>
      <c r="J89" s="42" t="s">
        <v>58</v>
      </c>
      <c r="K89" s="6" t="s">
        <v>58</v>
      </c>
      <c r="L89" s="29" t="s">
        <v>32</v>
      </c>
      <c r="M89" s="29" t="s">
        <v>59</v>
      </c>
      <c r="N89" s="38">
        <v>7.4999999999999997E-2</v>
      </c>
      <c r="O89" s="6" t="s">
        <v>34</v>
      </c>
      <c r="P89" s="6" t="s">
        <v>54</v>
      </c>
      <c r="Q89" s="6" t="s">
        <v>45</v>
      </c>
      <c r="R89" s="37">
        <v>122.29</v>
      </c>
      <c r="S89" s="35">
        <v>66.099999999999994</v>
      </c>
      <c r="T89" s="35">
        <f>R89*S89</f>
        <v>8083.3689999999997</v>
      </c>
      <c r="U89" s="36">
        <v>0.02</v>
      </c>
      <c r="V89" s="35">
        <f>T89*U89</f>
        <v>161.66738000000001</v>
      </c>
      <c r="W89" s="34" t="s">
        <v>37</v>
      </c>
      <c r="X89" s="34" t="s">
        <v>37</v>
      </c>
      <c r="Y89" s="6" t="s">
        <v>162</v>
      </c>
      <c r="Z89" s="6" t="s">
        <v>39</v>
      </c>
    </row>
    <row r="90" spans="1:26" ht="18.75" customHeight="1" x14ac:dyDescent="0.25">
      <c r="A90" s="6">
        <v>88</v>
      </c>
      <c r="B90" s="6" t="s">
        <v>26</v>
      </c>
      <c r="C90" s="6" t="s">
        <v>395</v>
      </c>
      <c r="D90" s="8">
        <v>42514</v>
      </c>
      <c r="E90" s="9" t="s">
        <v>394</v>
      </c>
      <c r="F90" s="8" t="s">
        <v>393</v>
      </c>
      <c r="G90" s="29" t="s">
        <v>281</v>
      </c>
      <c r="H90" s="29" t="s">
        <v>167</v>
      </c>
      <c r="I90" s="41" t="s">
        <v>57</v>
      </c>
      <c r="J90" s="42" t="s">
        <v>58</v>
      </c>
      <c r="K90" s="6" t="s">
        <v>58</v>
      </c>
      <c r="L90" s="29" t="s">
        <v>32</v>
      </c>
      <c r="M90" s="29" t="s">
        <v>99</v>
      </c>
      <c r="N90" s="38">
        <v>0.375</v>
      </c>
      <c r="O90" s="6" t="s">
        <v>34</v>
      </c>
      <c r="P90" s="6" t="s">
        <v>54</v>
      </c>
      <c r="Q90" s="6" t="s">
        <v>45</v>
      </c>
      <c r="R90" s="37">
        <v>723.89</v>
      </c>
      <c r="S90" s="35">
        <v>66.099999999999994</v>
      </c>
      <c r="T90" s="35">
        <f>R90*S90</f>
        <v>47849.128999999994</v>
      </c>
      <c r="U90" s="36">
        <v>0.02</v>
      </c>
      <c r="V90" s="35">
        <f>T90*U90</f>
        <v>956.98257999999987</v>
      </c>
      <c r="W90" s="34" t="s">
        <v>37</v>
      </c>
      <c r="X90" s="34" t="s">
        <v>37</v>
      </c>
      <c r="Y90" s="6" t="s">
        <v>162</v>
      </c>
      <c r="Z90" s="6" t="s">
        <v>39</v>
      </c>
    </row>
    <row r="91" spans="1:26" ht="18.75" customHeight="1" x14ac:dyDescent="0.25">
      <c r="A91" s="6">
        <v>89</v>
      </c>
      <c r="B91" s="6" t="s">
        <v>26</v>
      </c>
      <c r="C91" s="6" t="s">
        <v>392</v>
      </c>
      <c r="D91" s="8">
        <v>42509</v>
      </c>
      <c r="E91" s="9" t="s">
        <v>391</v>
      </c>
      <c r="F91" s="8" t="s">
        <v>390</v>
      </c>
      <c r="G91" s="29" t="s">
        <v>281</v>
      </c>
      <c r="H91" s="29" t="s">
        <v>164</v>
      </c>
      <c r="I91" s="41" t="s">
        <v>30</v>
      </c>
      <c r="J91" s="40" t="s">
        <v>31</v>
      </c>
      <c r="K91" s="6" t="s">
        <v>31</v>
      </c>
      <c r="L91" s="29" t="s">
        <v>32</v>
      </c>
      <c r="M91" s="29" t="s">
        <v>66</v>
      </c>
      <c r="N91" s="38">
        <v>16</v>
      </c>
      <c r="O91" s="6" t="s">
        <v>34</v>
      </c>
      <c r="P91" s="6" t="s">
        <v>35</v>
      </c>
      <c r="Q91" s="6" t="s">
        <v>45</v>
      </c>
      <c r="R91" s="37">
        <v>21390</v>
      </c>
      <c r="S91" s="35">
        <v>66.099999999999994</v>
      </c>
      <c r="T91" s="35">
        <f>R91*S91</f>
        <v>1413878.9999999998</v>
      </c>
      <c r="U91" s="36">
        <v>0.02</v>
      </c>
      <c r="V91" s="35">
        <f>T91*U91</f>
        <v>28277.579999999994</v>
      </c>
      <c r="W91" s="34" t="s">
        <v>37</v>
      </c>
      <c r="X91" s="34" t="s">
        <v>37</v>
      </c>
      <c r="Y91" s="6" t="s">
        <v>165</v>
      </c>
      <c r="Z91" s="6" t="s">
        <v>39</v>
      </c>
    </row>
    <row r="92" spans="1:26" ht="18.75" customHeight="1" x14ac:dyDescent="0.25">
      <c r="A92" s="6">
        <v>90</v>
      </c>
      <c r="B92" s="6" t="s">
        <v>26</v>
      </c>
      <c r="C92" s="6" t="s">
        <v>392</v>
      </c>
      <c r="D92" s="8">
        <v>42509</v>
      </c>
      <c r="E92" s="9" t="s">
        <v>391</v>
      </c>
      <c r="F92" s="8" t="s">
        <v>390</v>
      </c>
      <c r="G92" s="29" t="s">
        <v>281</v>
      </c>
      <c r="H92" s="29" t="s">
        <v>164</v>
      </c>
      <c r="I92" s="41" t="s">
        <v>30</v>
      </c>
      <c r="J92" s="40" t="s">
        <v>31</v>
      </c>
      <c r="K92" s="6" t="s">
        <v>31</v>
      </c>
      <c r="L92" s="29" t="s">
        <v>32</v>
      </c>
      <c r="M92" s="29" t="s">
        <v>66</v>
      </c>
      <c r="N92" s="38">
        <v>12.5</v>
      </c>
      <c r="O92" s="6" t="s">
        <v>34</v>
      </c>
      <c r="P92" s="6" t="s">
        <v>35</v>
      </c>
      <c r="Q92" s="6" t="s">
        <v>45</v>
      </c>
      <c r="R92" s="37">
        <v>16721.59</v>
      </c>
      <c r="S92" s="35">
        <v>66.099999999999994</v>
      </c>
      <c r="T92" s="35">
        <f>R92*S92</f>
        <v>1105297.0989999999</v>
      </c>
      <c r="U92" s="36">
        <v>0.02</v>
      </c>
      <c r="V92" s="35">
        <f>T92*U92</f>
        <v>22105.94198</v>
      </c>
      <c r="W92" s="34" t="s">
        <v>37</v>
      </c>
      <c r="X92" s="34" t="s">
        <v>37</v>
      </c>
      <c r="Y92" s="6" t="s">
        <v>165</v>
      </c>
      <c r="Z92" s="6" t="s">
        <v>39</v>
      </c>
    </row>
    <row r="93" spans="1:26" ht="18.75" customHeight="1" x14ac:dyDescent="0.25">
      <c r="A93" s="6">
        <v>91</v>
      </c>
      <c r="B93" s="6" t="s">
        <v>26</v>
      </c>
      <c r="C93" s="6" t="s">
        <v>392</v>
      </c>
      <c r="D93" s="8">
        <v>42509</v>
      </c>
      <c r="E93" s="9" t="s">
        <v>391</v>
      </c>
      <c r="F93" s="8" t="s">
        <v>390</v>
      </c>
      <c r="G93" s="29" t="s">
        <v>281</v>
      </c>
      <c r="H93" s="29" t="s">
        <v>164</v>
      </c>
      <c r="I93" s="41" t="s">
        <v>30</v>
      </c>
      <c r="J93" s="40" t="s">
        <v>31</v>
      </c>
      <c r="K93" s="6" t="s">
        <v>31</v>
      </c>
      <c r="L93" s="29" t="s">
        <v>32</v>
      </c>
      <c r="M93" s="29" t="s">
        <v>44</v>
      </c>
      <c r="N93" s="38">
        <v>4</v>
      </c>
      <c r="O93" s="6" t="s">
        <v>34</v>
      </c>
      <c r="P93" s="6" t="s">
        <v>35</v>
      </c>
      <c r="Q93" s="6" t="s">
        <v>45</v>
      </c>
      <c r="R93" s="37">
        <v>5550.91</v>
      </c>
      <c r="S93" s="35">
        <v>66.099999999999994</v>
      </c>
      <c r="T93" s="35">
        <f>R93*S93</f>
        <v>366915.15099999995</v>
      </c>
      <c r="U93" s="36">
        <v>0.02</v>
      </c>
      <c r="V93" s="35">
        <f>T93*U93</f>
        <v>7338.3030199999994</v>
      </c>
      <c r="W93" s="34" t="s">
        <v>37</v>
      </c>
      <c r="X93" s="34" t="s">
        <v>37</v>
      </c>
      <c r="Y93" s="6" t="s">
        <v>165</v>
      </c>
      <c r="Z93" s="6" t="s">
        <v>39</v>
      </c>
    </row>
    <row r="94" spans="1:26" ht="18.75" customHeight="1" x14ac:dyDescent="0.25">
      <c r="A94" s="6">
        <v>92</v>
      </c>
      <c r="B94" s="6" t="s">
        <v>26</v>
      </c>
      <c r="C94" s="6" t="s">
        <v>389</v>
      </c>
      <c r="D94" s="8">
        <v>42513</v>
      </c>
      <c r="E94" s="9" t="s">
        <v>388</v>
      </c>
      <c r="F94" s="8" t="s">
        <v>274</v>
      </c>
      <c r="G94" s="29" t="s">
        <v>281</v>
      </c>
      <c r="H94" s="29" t="s">
        <v>387</v>
      </c>
      <c r="I94" s="41" t="s">
        <v>30</v>
      </c>
      <c r="J94" s="40" t="s">
        <v>31</v>
      </c>
      <c r="K94" s="6" t="s">
        <v>31</v>
      </c>
      <c r="L94" s="29" t="s">
        <v>32</v>
      </c>
      <c r="M94" s="29" t="s">
        <v>204</v>
      </c>
      <c r="N94" s="38">
        <v>24</v>
      </c>
      <c r="O94" s="6" t="s">
        <v>34</v>
      </c>
      <c r="P94" s="6" t="s">
        <v>35</v>
      </c>
      <c r="Q94" s="6" t="s">
        <v>45</v>
      </c>
      <c r="R94" s="37">
        <v>30937</v>
      </c>
      <c r="S94" s="35">
        <v>66.099999999999994</v>
      </c>
      <c r="T94" s="35">
        <f>R94*S94</f>
        <v>2044935.6999999997</v>
      </c>
      <c r="U94" s="36">
        <v>0.02</v>
      </c>
      <c r="V94" s="35">
        <f>T94*U94</f>
        <v>40898.713999999993</v>
      </c>
      <c r="W94" s="34" t="s">
        <v>37</v>
      </c>
      <c r="X94" s="34" t="s">
        <v>37</v>
      </c>
      <c r="Y94" s="6" t="s">
        <v>386</v>
      </c>
      <c r="Z94" s="6" t="s">
        <v>39</v>
      </c>
    </row>
    <row r="95" spans="1:26" ht="18.75" customHeight="1" x14ac:dyDescent="0.25">
      <c r="A95" s="6">
        <v>93</v>
      </c>
      <c r="B95" s="6" t="s">
        <v>26</v>
      </c>
      <c r="C95" s="6" t="s">
        <v>385</v>
      </c>
      <c r="D95" s="8">
        <v>42513</v>
      </c>
      <c r="E95" s="9" t="s">
        <v>384</v>
      </c>
      <c r="F95" s="8" t="s">
        <v>274</v>
      </c>
      <c r="G95" s="29" t="s">
        <v>281</v>
      </c>
      <c r="H95" s="29" t="s">
        <v>84</v>
      </c>
      <c r="I95" s="41" t="s">
        <v>30</v>
      </c>
      <c r="J95" s="40" t="s">
        <v>31</v>
      </c>
      <c r="K95" s="6" t="s">
        <v>31</v>
      </c>
      <c r="L95" s="29" t="s">
        <v>32</v>
      </c>
      <c r="M95" s="29" t="s">
        <v>383</v>
      </c>
      <c r="N95" s="38">
        <v>18.14</v>
      </c>
      <c r="O95" s="6" t="s">
        <v>34</v>
      </c>
      <c r="P95" s="6" t="s">
        <v>54</v>
      </c>
      <c r="Q95" s="6" t="s">
        <v>45</v>
      </c>
      <c r="R95" s="37">
        <v>23799.94</v>
      </c>
      <c r="S95" s="35">
        <v>66.099999999999994</v>
      </c>
      <c r="T95" s="35">
        <f>R95*S95</f>
        <v>1573176.0339999998</v>
      </c>
      <c r="U95" s="36">
        <v>0.02</v>
      </c>
      <c r="V95" s="35">
        <f>T95*U95</f>
        <v>31463.520679999994</v>
      </c>
      <c r="W95" s="34" t="s">
        <v>37</v>
      </c>
      <c r="X95" s="34" t="s">
        <v>37</v>
      </c>
      <c r="Y95" s="6" t="s">
        <v>86</v>
      </c>
      <c r="Z95" s="6" t="s">
        <v>47</v>
      </c>
    </row>
    <row r="96" spans="1:26" ht="18.75" customHeight="1" x14ac:dyDescent="0.25">
      <c r="A96" s="6">
        <v>94</v>
      </c>
      <c r="B96" s="6" t="s">
        <v>26</v>
      </c>
      <c r="C96" s="6" t="s">
        <v>382</v>
      </c>
      <c r="D96" s="8">
        <v>42513</v>
      </c>
      <c r="E96" s="9" t="s">
        <v>381</v>
      </c>
      <c r="F96" s="8" t="s">
        <v>274</v>
      </c>
      <c r="G96" s="29" t="s">
        <v>281</v>
      </c>
      <c r="H96" s="29" t="s">
        <v>84</v>
      </c>
      <c r="I96" s="41" t="s">
        <v>30</v>
      </c>
      <c r="J96" s="40" t="s">
        <v>31</v>
      </c>
      <c r="K96" s="6" t="s">
        <v>31</v>
      </c>
      <c r="L96" s="29" t="s">
        <v>32</v>
      </c>
      <c r="M96" s="29" t="s">
        <v>363</v>
      </c>
      <c r="N96" s="38">
        <v>19.73</v>
      </c>
      <c r="O96" s="6" t="s">
        <v>34</v>
      </c>
      <c r="P96" s="6" t="s">
        <v>54</v>
      </c>
      <c r="Q96" s="6" t="s">
        <v>45</v>
      </c>
      <c r="R96" s="37">
        <v>73428.41</v>
      </c>
      <c r="S96" s="35">
        <v>66.099999999999994</v>
      </c>
      <c r="T96" s="35">
        <f>R96*S96</f>
        <v>4853617.9009999996</v>
      </c>
      <c r="U96" s="36">
        <v>0.02</v>
      </c>
      <c r="V96" s="35">
        <f>T96*U96</f>
        <v>97072.35802</v>
      </c>
      <c r="W96" s="39" t="s">
        <v>278</v>
      </c>
      <c r="X96" s="35">
        <f>T96*1.9%</f>
        <v>92218.740118999995</v>
      </c>
      <c r="Y96" s="6" t="s">
        <v>86</v>
      </c>
      <c r="Z96" s="6" t="s">
        <v>47</v>
      </c>
    </row>
    <row r="97" spans="1:26" ht="18.75" customHeight="1" x14ac:dyDescent="0.25">
      <c r="A97" s="6">
        <v>95</v>
      </c>
      <c r="B97" s="6" t="s">
        <v>26</v>
      </c>
      <c r="C97" s="6" t="s">
        <v>380</v>
      </c>
      <c r="D97" s="8">
        <v>42513</v>
      </c>
      <c r="E97" s="9" t="s">
        <v>379</v>
      </c>
      <c r="F97" s="8" t="s">
        <v>274</v>
      </c>
      <c r="G97" s="29" t="s">
        <v>281</v>
      </c>
      <c r="H97" s="29" t="s">
        <v>249</v>
      </c>
      <c r="I97" s="41" t="s">
        <v>30</v>
      </c>
      <c r="J97" s="40" t="s">
        <v>31</v>
      </c>
      <c r="K97" s="6" t="s">
        <v>31</v>
      </c>
      <c r="L97" s="29" t="s">
        <v>32</v>
      </c>
      <c r="M97" s="29" t="s">
        <v>378</v>
      </c>
      <c r="N97" s="38">
        <v>12</v>
      </c>
      <c r="O97" s="6" t="s">
        <v>34</v>
      </c>
      <c r="P97" s="6" t="s">
        <v>54</v>
      </c>
      <c r="Q97" s="6" t="s">
        <v>45</v>
      </c>
      <c r="R97" s="37">
        <v>40736.54</v>
      </c>
      <c r="S97" s="45">
        <v>66.099999999999994</v>
      </c>
      <c r="T97" s="35">
        <f>R97*S97</f>
        <v>2692685.2939999998</v>
      </c>
      <c r="U97" s="36">
        <v>0.02</v>
      </c>
      <c r="V97" s="35">
        <f>T97*U97</f>
        <v>53853.705879999994</v>
      </c>
      <c r="W97" s="39" t="s">
        <v>278</v>
      </c>
      <c r="X97" s="35">
        <f>T97*1.9%</f>
        <v>51161.020585999991</v>
      </c>
      <c r="Y97" s="6" t="s">
        <v>174</v>
      </c>
      <c r="Z97" s="6" t="s">
        <v>39</v>
      </c>
    </row>
    <row r="98" spans="1:26" ht="18.75" customHeight="1" x14ac:dyDescent="0.25">
      <c r="A98" s="6">
        <v>96</v>
      </c>
      <c r="B98" s="6" t="s">
        <v>26</v>
      </c>
      <c r="C98" s="6" t="s">
        <v>380</v>
      </c>
      <c r="D98" s="8">
        <v>42513</v>
      </c>
      <c r="E98" s="9" t="s">
        <v>379</v>
      </c>
      <c r="F98" s="8" t="s">
        <v>274</v>
      </c>
      <c r="G98" s="29" t="s">
        <v>281</v>
      </c>
      <c r="H98" s="29" t="s">
        <v>249</v>
      </c>
      <c r="I98" s="41" t="s">
        <v>30</v>
      </c>
      <c r="J98" s="40" t="s">
        <v>31</v>
      </c>
      <c r="K98" s="6" t="s">
        <v>31</v>
      </c>
      <c r="L98" s="29" t="s">
        <v>32</v>
      </c>
      <c r="M98" s="29" t="s">
        <v>378</v>
      </c>
      <c r="N98" s="38">
        <v>12</v>
      </c>
      <c r="O98" s="6" t="s">
        <v>34</v>
      </c>
      <c r="P98" s="6" t="s">
        <v>54</v>
      </c>
      <c r="Q98" s="6" t="s">
        <v>45</v>
      </c>
      <c r="R98" s="37">
        <v>40736.54</v>
      </c>
      <c r="S98" s="45">
        <v>66.099999999999994</v>
      </c>
      <c r="T98" s="35">
        <f>R98*S98</f>
        <v>2692685.2939999998</v>
      </c>
      <c r="U98" s="36">
        <v>0.02</v>
      </c>
      <c r="V98" s="35">
        <f>T98*U98</f>
        <v>53853.705879999994</v>
      </c>
      <c r="W98" s="39" t="s">
        <v>278</v>
      </c>
      <c r="X98" s="35">
        <f>T98*1.9%</f>
        <v>51161.020585999991</v>
      </c>
      <c r="Y98" s="6" t="s">
        <v>174</v>
      </c>
      <c r="Z98" s="6" t="s">
        <v>39</v>
      </c>
    </row>
    <row r="99" spans="1:26" ht="18.75" customHeight="1" x14ac:dyDescent="0.25">
      <c r="A99" s="6">
        <v>97</v>
      </c>
      <c r="B99" s="6" t="s">
        <v>26</v>
      </c>
      <c r="C99" s="6" t="s">
        <v>380</v>
      </c>
      <c r="D99" s="8">
        <v>42513</v>
      </c>
      <c r="E99" s="9" t="s">
        <v>379</v>
      </c>
      <c r="F99" s="8" t="s">
        <v>274</v>
      </c>
      <c r="G99" s="29" t="s">
        <v>281</v>
      </c>
      <c r="H99" s="29" t="s">
        <v>249</v>
      </c>
      <c r="I99" s="41" t="s">
        <v>30</v>
      </c>
      <c r="J99" s="40" t="s">
        <v>31</v>
      </c>
      <c r="K99" s="6" t="s">
        <v>31</v>
      </c>
      <c r="L99" s="29" t="s">
        <v>32</v>
      </c>
      <c r="M99" s="29" t="s">
        <v>378</v>
      </c>
      <c r="N99" s="38">
        <v>12</v>
      </c>
      <c r="O99" s="6" t="s">
        <v>34</v>
      </c>
      <c r="P99" s="6" t="s">
        <v>54</v>
      </c>
      <c r="Q99" s="6" t="s">
        <v>45</v>
      </c>
      <c r="R99" s="37">
        <v>40736.54</v>
      </c>
      <c r="S99" s="45">
        <v>66.099999999999994</v>
      </c>
      <c r="T99" s="35">
        <f>R99*S99</f>
        <v>2692685.2939999998</v>
      </c>
      <c r="U99" s="36">
        <v>0.02</v>
      </c>
      <c r="V99" s="35">
        <f>T99*U99</f>
        <v>53853.705879999994</v>
      </c>
      <c r="W99" s="39" t="s">
        <v>278</v>
      </c>
      <c r="X99" s="35">
        <f>T99*1.9%</f>
        <v>51161.020585999991</v>
      </c>
      <c r="Y99" s="6" t="s">
        <v>174</v>
      </c>
      <c r="Z99" s="6" t="s">
        <v>39</v>
      </c>
    </row>
    <row r="100" spans="1:26" ht="18.75" customHeight="1" x14ac:dyDescent="0.25">
      <c r="A100" s="6">
        <v>98</v>
      </c>
      <c r="B100" s="6" t="s">
        <v>26</v>
      </c>
      <c r="C100" s="6" t="s">
        <v>380</v>
      </c>
      <c r="D100" s="8">
        <v>42513</v>
      </c>
      <c r="E100" s="9" t="s">
        <v>379</v>
      </c>
      <c r="F100" s="8" t="s">
        <v>274</v>
      </c>
      <c r="G100" s="29" t="s">
        <v>281</v>
      </c>
      <c r="H100" s="29" t="s">
        <v>249</v>
      </c>
      <c r="I100" s="41" t="s">
        <v>30</v>
      </c>
      <c r="J100" s="40" t="s">
        <v>31</v>
      </c>
      <c r="K100" s="6" t="s">
        <v>31</v>
      </c>
      <c r="L100" s="29" t="s">
        <v>32</v>
      </c>
      <c r="M100" s="29" t="s">
        <v>378</v>
      </c>
      <c r="N100" s="38">
        <v>12</v>
      </c>
      <c r="O100" s="6" t="s">
        <v>34</v>
      </c>
      <c r="P100" s="6" t="s">
        <v>54</v>
      </c>
      <c r="Q100" s="6" t="s">
        <v>45</v>
      </c>
      <c r="R100" s="37">
        <v>40736.54</v>
      </c>
      <c r="S100" s="45">
        <v>66.099999999999994</v>
      </c>
      <c r="T100" s="35">
        <f>R100*S100</f>
        <v>2692685.2939999998</v>
      </c>
      <c r="U100" s="36">
        <v>0.02</v>
      </c>
      <c r="V100" s="35">
        <f>T100*U100</f>
        <v>53853.705879999994</v>
      </c>
      <c r="W100" s="39" t="s">
        <v>278</v>
      </c>
      <c r="X100" s="35">
        <f>T100*1.9%</f>
        <v>51161.020585999991</v>
      </c>
      <c r="Y100" s="6" t="s">
        <v>174</v>
      </c>
      <c r="Z100" s="6" t="s">
        <v>39</v>
      </c>
    </row>
    <row r="101" spans="1:26" ht="18.75" customHeight="1" x14ac:dyDescent="0.25">
      <c r="A101" s="6">
        <v>99</v>
      </c>
      <c r="B101" s="6" t="s">
        <v>26</v>
      </c>
      <c r="C101" s="6" t="s">
        <v>380</v>
      </c>
      <c r="D101" s="8">
        <v>42513</v>
      </c>
      <c r="E101" s="9" t="s">
        <v>379</v>
      </c>
      <c r="F101" s="8" t="s">
        <v>274</v>
      </c>
      <c r="G101" s="29" t="s">
        <v>281</v>
      </c>
      <c r="H101" s="29" t="s">
        <v>249</v>
      </c>
      <c r="I101" s="41" t="s">
        <v>30</v>
      </c>
      <c r="J101" s="40" t="s">
        <v>31</v>
      </c>
      <c r="K101" s="6" t="s">
        <v>31</v>
      </c>
      <c r="L101" s="29" t="s">
        <v>32</v>
      </c>
      <c r="M101" s="29" t="s">
        <v>378</v>
      </c>
      <c r="N101" s="38">
        <v>12</v>
      </c>
      <c r="O101" s="6" t="s">
        <v>34</v>
      </c>
      <c r="P101" s="6" t="s">
        <v>54</v>
      </c>
      <c r="Q101" s="6" t="s">
        <v>45</v>
      </c>
      <c r="R101" s="37">
        <v>40736.54</v>
      </c>
      <c r="S101" s="45">
        <v>66.099999999999994</v>
      </c>
      <c r="T101" s="35">
        <f>R101*S101</f>
        <v>2692685.2939999998</v>
      </c>
      <c r="U101" s="36">
        <v>0.02</v>
      </c>
      <c r="V101" s="35">
        <f>T101*U101</f>
        <v>53853.705879999994</v>
      </c>
      <c r="W101" s="39" t="s">
        <v>278</v>
      </c>
      <c r="X101" s="35">
        <f>T101*1.9%</f>
        <v>51161.020585999991</v>
      </c>
      <c r="Y101" s="6" t="s">
        <v>174</v>
      </c>
      <c r="Z101" s="6" t="s">
        <v>39</v>
      </c>
    </row>
    <row r="102" spans="1:26" ht="18.75" customHeight="1" x14ac:dyDescent="0.25">
      <c r="A102" s="6">
        <v>100</v>
      </c>
      <c r="B102" s="6" t="s">
        <v>26</v>
      </c>
      <c r="C102" s="6" t="s">
        <v>377</v>
      </c>
      <c r="D102" s="8">
        <v>42512</v>
      </c>
      <c r="E102" s="9" t="s">
        <v>376</v>
      </c>
      <c r="F102" s="8" t="s">
        <v>274</v>
      </c>
      <c r="G102" s="29" t="s">
        <v>281</v>
      </c>
      <c r="H102" s="29" t="s">
        <v>76</v>
      </c>
      <c r="I102" s="43" t="s">
        <v>132</v>
      </c>
      <c r="J102" s="43" t="s">
        <v>132</v>
      </c>
      <c r="K102" s="6" t="s">
        <v>133</v>
      </c>
      <c r="L102" s="29" t="s">
        <v>32</v>
      </c>
      <c r="M102" s="29" t="s">
        <v>134</v>
      </c>
      <c r="N102" s="38">
        <v>19.55</v>
      </c>
      <c r="O102" s="6" t="s">
        <v>34</v>
      </c>
      <c r="P102" s="6" t="s">
        <v>54</v>
      </c>
      <c r="Q102" s="6" t="s">
        <v>45</v>
      </c>
      <c r="R102" s="37">
        <v>13826.23</v>
      </c>
      <c r="S102" s="35">
        <v>66.099999999999994</v>
      </c>
      <c r="T102" s="35">
        <f>R102*S102</f>
        <v>913913.80299999984</v>
      </c>
      <c r="U102" s="36">
        <v>0</v>
      </c>
      <c r="V102" s="29">
        <f>T102*U102</f>
        <v>0</v>
      </c>
      <c r="W102" s="34" t="s">
        <v>37</v>
      </c>
      <c r="X102" s="34" t="s">
        <v>37</v>
      </c>
      <c r="Y102" s="6" t="s">
        <v>247</v>
      </c>
      <c r="Z102" s="6" t="s">
        <v>39</v>
      </c>
    </row>
    <row r="103" spans="1:26" ht="18.75" customHeight="1" x14ac:dyDescent="0.25">
      <c r="A103" s="6">
        <v>101</v>
      </c>
      <c r="B103" s="6" t="s">
        <v>26</v>
      </c>
      <c r="C103" s="6" t="s">
        <v>377</v>
      </c>
      <c r="D103" s="8">
        <v>42512</v>
      </c>
      <c r="E103" s="9" t="s">
        <v>376</v>
      </c>
      <c r="F103" s="8" t="s">
        <v>274</v>
      </c>
      <c r="G103" s="29" t="s">
        <v>281</v>
      </c>
      <c r="H103" s="29" t="s">
        <v>76</v>
      </c>
      <c r="I103" s="43" t="s">
        <v>132</v>
      </c>
      <c r="J103" s="43" t="s">
        <v>132</v>
      </c>
      <c r="K103" s="6" t="s">
        <v>133</v>
      </c>
      <c r="L103" s="29" t="s">
        <v>32</v>
      </c>
      <c r="M103" s="29" t="s">
        <v>134</v>
      </c>
      <c r="N103" s="38">
        <v>19.7</v>
      </c>
      <c r="O103" s="6" t="s">
        <v>34</v>
      </c>
      <c r="P103" s="6" t="s">
        <v>54</v>
      </c>
      <c r="Q103" s="6" t="s">
        <v>45</v>
      </c>
      <c r="R103" s="37">
        <v>13936.54</v>
      </c>
      <c r="S103" s="35">
        <v>66.099999999999994</v>
      </c>
      <c r="T103" s="35">
        <f>R103*S103</f>
        <v>921205.29399999999</v>
      </c>
      <c r="U103" s="36">
        <v>0</v>
      </c>
      <c r="V103" s="29">
        <f>T103*U103</f>
        <v>0</v>
      </c>
      <c r="W103" s="34" t="s">
        <v>37</v>
      </c>
      <c r="X103" s="34" t="s">
        <v>37</v>
      </c>
      <c r="Y103" s="6" t="s">
        <v>247</v>
      </c>
      <c r="Z103" s="6" t="s">
        <v>39</v>
      </c>
    </row>
    <row r="104" spans="1:26" ht="18.75" customHeight="1" x14ac:dyDescent="0.25">
      <c r="A104" s="6">
        <v>102</v>
      </c>
      <c r="B104" s="6" t="s">
        <v>26</v>
      </c>
      <c r="C104" s="6" t="s">
        <v>377</v>
      </c>
      <c r="D104" s="8">
        <v>42512</v>
      </c>
      <c r="E104" s="9" t="s">
        <v>376</v>
      </c>
      <c r="F104" s="8" t="s">
        <v>274</v>
      </c>
      <c r="G104" s="29" t="s">
        <v>281</v>
      </c>
      <c r="H104" s="29" t="s">
        <v>76</v>
      </c>
      <c r="I104" s="43" t="s">
        <v>132</v>
      </c>
      <c r="J104" s="43" t="s">
        <v>132</v>
      </c>
      <c r="K104" s="6" t="s">
        <v>133</v>
      </c>
      <c r="L104" s="29" t="s">
        <v>32</v>
      </c>
      <c r="M104" s="29" t="s">
        <v>134</v>
      </c>
      <c r="N104" s="38">
        <v>19.59</v>
      </c>
      <c r="O104" s="6" t="s">
        <v>34</v>
      </c>
      <c r="P104" s="6" t="s">
        <v>54</v>
      </c>
      <c r="Q104" s="6" t="s">
        <v>45</v>
      </c>
      <c r="R104" s="37">
        <v>13855.64</v>
      </c>
      <c r="S104" s="35">
        <v>66.099999999999994</v>
      </c>
      <c r="T104" s="35">
        <f>R104*S104</f>
        <v>915857.80399999989</v>
      </c>
      <c r="U104" s="36">
        <v>0</v>
      </c>
      <c r="V104" s="29">
        <f>T104*U104</f>
        <v>0</v>
      </c>
      <c r="W104" s="34" t="s">
        <v>37</v>
      </c>
      <c r="X104" s="34" t="s">
        <v>37</v>
      </c>
      <c r="Y104" s="6" t="s">
        <v>247</v>
      </c>
      <c r="Z104" s="6" t="s">
        <v>39</v>
      </c>
    </row>
    <row r="105" spans="1:26" ht="18.75" customHeight="1" x14ac:dyDescent="0.25">
      <c r="A105" s="6">
        <v>103</v>
      </c>
      <c r="B105" s="6" t="s">
        <v>26</v>
      </c>
      <c r="C105" s="6" t="s">
        <v>377</v>
      </c>
      <c r="D105" s="8">
        <v>42512</v>
      </c>
      <c r="E105" s="9" t="s">
        <v>376</v>
      </c>
      <c r="F105" s="8" t="s">
        <v>274</v>
      </c>
      <c r="G105" s="29" t="s">
        <v>281</v>
      </c>
      <c r="H105" s="29" t="s">
        <v>76</v>
      </c>
      <c r="I105" s="43" t="s">
        <v>132</v>
      </c>
      <c r="J105" s="43" t="s">
        <v>132</v>
      </c>
      <c r="K105" s="6" t="s">
        <v>133</v>
      </c>
      <c r="L105" s="29" t="s">
        <v>32</v>
      </c>
      <c r="M105" s="29" t="s">
        <v>134</v>
      </c>
      <c r="N105" s="38">
        <v>19.82</v>
      </c>
      <c r="O105" s="6" t="s">
        <v>34</v>
      </c>
      <c r="P105" s="6" t="s">
        <v>54</v>
      </c>
      <c r="Q105" s="6" t="s">
        <v>45</v>
      </c>
      <c r="R105" s="37">
        <v>14024.78</v>
      </c>
      <c r="S105" s="35">
        <v>66.099999999999994</v>
      </c>
      <c r="T105" s="35">
        <f>R105*S105</f>
        <v>927037.95799999998</v>
      </c>
      <c r="U105" s="36">
        <v>0</v>
      </c>
      <c r="V105" s="29">
        <f>T105*U105</f>
        <v>0</v>
      </c>
      <c r="W105" s="34" t="s">
        <v>37</v>
      </c>
      <c r="X105" s="34" t="s">
        <v>37</v>
      </c>
      <c r="Y105" s="6" t="s">
        <v>247</v>
      </c>
      <c r="Z105" s="6" t="s">
        <v>39</v>
      </c>
    </row>
    <row r="106" spans="1:26" ht="18.75" customHeight="1" x14ac:dyDescent="0.25">
      <c r="A106" s="6">
        <v>104</v>
      </c>
      <c r="B106" s="6" t="s">
        <v>26</v>
      </c>
      <c r="C106" s="6" t="s">
        <v>377</v>
      </c>
      <c r="D106" s="8">
        <v>42512</v>
      </c>
      <c r="E106" s="9" t="s">
        <v>376</v>
      </c>
      <c r="F106" s="8" t="s">
        <v>274</v>
      </c>
      <c r="G106" s="29" t="s">
        <v>281</v>
      </c>
      <c r="H106" s="29" t="s">
        <v>76</v>
      </c>
      <c r="I106" s="43" t="s">
        <v>132</v>
      </c>
      <c r="J106" s="43" t="s">
        <v>132</v>
      </c>
      <c r="K106" s="6" t="s">
        <v>133</v>
      </c>
      <c r="L106" s="29" t="s">
        <v>32</v>
      </c>
      <c r="M106" s="29" t="s">
        <v>134</v>
      </c>
      <c r="N106" s="38">
        <v>19.809999999999999</v>
      </c>
      <c r="O106" s="6" t="s">
        <v>34</v>
      </c>
      <c r="P106" s="6" t="s">
        <v>54</v>
      </c>
      <c r="Q106" s="6" t="s">
        <v>45</v>
      </c>
      <c r="R106" s="37">
        <v>14017.43</v>
      </c>
      <c r="S106" s="35">
        <v>66.099999999999994</v>
      </c>
      <c r="T106" s="35">
        <f>R106*S106</f>
        <v>926552.12299999991</v>
      </c>
      <c r="U106" s="36">
        <v>0</v>
      </c>
      <c r="V106" s="29">
        <f>T106*U106</f>
        <v>0</v>
      </c>
      <c r="W106" s="34" t="s">
        <v>37</v>
      </c>
      <c r="X106" s="34" t="s">
        <v>37</v>
      </c>
      <c r="Y106" s="6" t="s">
        <v>247</v>
      </c>
      <c r="Z106" s="6" t="s">
        <v>39</v>
      </c>
    </row>
    <row r="107" spans="1:26" ht="18.75" customHeight="1" x14ac:dyDescent="0.25">
      <c r="A107" s="6">
        <v>105</v>
      </c>
      <c r="B107" s="6" t="s">
        <v>26</v>
      </c>
      <c r="C107" s="6" t="s">
        <v>375</v>
      </c>
      <c r="D107" s="8">
        <v>42511</v>
      </c>
      <c r="E107" s="9" t="s">
        <v>374</v>
      </c>
      <c r="F107" s="8" t="s">
        <v>371</v>
      </c>
      <c r="G107" s="29" t="s">
        <v>281</v>
      </c>
      <c r="H107" s="29" t="s">
        <v>253</v>
      </c>
      <c r="I107" s="41" t="s">
        <v>140</v>
      </c>
      <c r="J107" s="44" t="s">
        <v>141</v>
      </c>
      <c r="K107" s="6" t="s">
        <v>141</v>
      </c>
      <c r="L107" s="29" t="s">
        <v>32</v>
      </c>
      <c r="M107" s="29" t="s">
        <v>142</v>
      </c>
      <c r="N107" s="38">
        <v>19.57</v>
      </c>
      <c r="O107" s="6" t="s">
        <v>34</v>
      </c>
      <c r="P107" s="6" t="s">
        <v>255</v>
      </c>
      <c r="Q107" s="6" t="s">
        <v>45</v>
      </c>
      <c r="R107" s="37">
        <v>79135.520000000004</v>
      </c>
      <c r="S107" s="35">
        <v>66.099999999999994</v>
      </c>
      <c r="T107" s="35">
        <f>R107*S107</f>
        <v>5230857.8719999995</v>
      </c>
      <c r="U107" s="36">
        <v>0.02</v>
      </c>
      <c r="V107" s="35">
        <f>T107*U107</f>
        <v>104617.15744</v>
      </c>
      <c r="W107" s="34" t="s">
        <v>37</v>
      </c>
      <c r="X107" s="34" t="s">
        <v>37</v>
      </c>
      <c r="Y107" s="6" t="s">
        <v>122</v>
      </c>
      <c r="Z107" s="6" t="s">
        <v>47</v>
      </c>
    </row>
    <row r="108" spans="1:26" ht="18.75" customHeight="1" x14ac:dyDescent="0.25">
      <c r="A108" s="6">
        <v>106</v>
      </c>
      <c r="B108" s="6" t="s">
        <v>26</v>
      </c>
      <c r="C108" s="6" t="s">
        <v>375</v>
      </c>
      <c r="D108" s="8">
        <v>42511</v>
      </c>
      <c r="E108" s="9" t="s">
        <v>374</v>
      </c>
      <c r="F108" s="8" t="s">
        <v>371</v>
      </c>
      <c r="G108" s="29" t="s">
        <v>281</v>
      </c>
      <c r="H108" s="29" t="s">
        <v>253</v>
      </c>
      <c r="I108" s="41" t="s">
        <v>140</v>
      </c>
      <c r="J108" s="44" t="s">
        <v>141</v>
      </c>
      <c r="K108" s="6" t="s">
        <v>141</v>
      </c>
      <c r="L108" s="29" t="s">
        <v>32</v>
      </c>
      <c r="M108" s="29" t="s">
        <v>142</v>
      </c>
      <c r="N108" s="38">
        <v>19.809999999999999</v>
      </c>
      <c r="O108" s="6" t="s">
        <v>34</v>
      </c>
      <c r="P108" s="6" t="s">
        <v>255</v>
      </c>
      <c r="Q108" s="6" t="s">
        <v>45</v>
      </c>
      <c r="R108" s="37">
        <v>80119.199999999997</v>
      </c>
      <c r="S108" s="35">
        <v>66.099999999999994</v>
      </c>
      <c r="T108" s="35">
        <f>R108*S108</f>
        <v>5295879.1199999992</v>
      </c>
      <c r="U108" s="36">
        <v>0.02</v>
      </c>
      <c r="V108" s="35">
        <f>T108*U108</f>
        <v>105917.58239999998</v>
      </c>
      <c r="W108" s="34" t="s">
        <v>37</v>
      </c>
      <c r="X108" s="34" t="s">
        <v>37</v>
      </c>
      <c r="Y108" s="6" t="s">
        <v>122</v>
      </c>
      <c r="Z108" s="6" t="s">
        <v>47</v>
      </c>
    </row>
    <row r="109" spans="1:26" ht="18.75" customHeight="1" x14ac:dyDescent="0.25">
      <c r="A109" s="6">
        <v>107</v>
      </c>
      <c r="B109" s="6" t="s">
        <v>26</v>
      </c>
      <c r="C109" s="6" t="s">
        <v>373</v>
      </c>
      <c r="D109" s="8">
        <v>42513</v>
      </c>
      <c r="E109" s="9" t="s">
        <v>372</v>
      </c>
      <c r="F109" s="8" t="s">
        <v>371</v>
      </c>
      <c r="G109" s="29" t="s">
        <v>281</v>
      </c>
      <c r="H109" s="29" t="s">
        <v>370</v>
      </c>
      <c r="I109" s="40" t="s">
        <v>119</v>
      </c>
      <c r="J109" s="40" t="s">
        <v>120</v>
      </c>
      <c r="K109" s="6" t="s">
        <v>120</v>
      </c>
      <c r="L109" s="29" t="s">
        <v>32</v>
      </c>
      <c r="M109" s="29" t="s">
        <v>369</v>
      </c>
      <c r="N109" s="38">
        <v>12</v>
      </c>
      <c r="O109" s="6" t="s">
        <v>34</v>
      </c>
      <c r="P109" s="6" t="s">
        <v>54</v>
      </c>
      <c r="Q109" s="6" t="s">
        <v>45</v>
      </c>
      <c r="R109" s="37">
        <v>41635.74</v>
      </c>
      <c r="S109" s="35">
        <v>66.099999999999994</v>
      </c>
      <c r="T109" s="35">
        <f>R109*S109</f>
        <v>2752122.4139999994</v>
      </c>
      <c r="U109" s="36">
        <v>0.02</v>
      </c>
      <c r="V109" s="35">
        <f>T109*U109</f>
        <v>55042.44827999999</v>
      </c>
      <c r="W109" s="39" t="s">
        <v>278</v>
      </c>
      <c r="X109" s="35">
        <f>T109*1.9%</f>
        <v>52290.325865999985</v>
      </c>
      <c r="Y109" s="6" t="s">
        <v>116</v>
      </c>
      <c r="Z109" s="6" t="s">
        <v>47</v>
      </c>
    </row>
    <row r="110" spans="1:26" ht="18.75" customHeight="1" x14ac:dyDescent="0.25">
      <c r="A110" s="6">
        <v>108</v>
      </c>
      <c r="B110" s="6" t="s">
        <v>26</v>
      </c>
      <c r="C110" s="6" t="s">
        <v>368</v>
      </c>
      <c r="D110" s="8">
        <v>42513</v>
      </c>
      <c r="E110" s="9" t="s">
        <v>367</v>
      </c>
      <c r="F110" s="8" t="s">
        <v>364</v>
      </c>
      <c r="G110" s="29" t="s">
        <v>281</v>
      </c>
      <c r="H110" s="29" t="s">
        <v>196</v>
      </c>
      <c r="I110" s="43" t="s">
        <v>132</v>
      </c>
      <c r="J110" s="43" t="s">
        <v>132</v>
      </c>
      <c r="K110" s="6" t="s">
        <v>133</v>
      </c>
      <c r="L110" s="29" t="s">
        <v>32</v>
      </c>
      <c r="M110" s="29" t="s">
        <v>134</v>
      </c>
      <c r="N110" s="38">
        <v>19.47</v>
      </c>
      <c r="O110" s="6" t="s">
        <v>34</v>
      </c>
      <c r="P110" s="6" t="s">
        <v>54</v>
      </c>
      <c r="Q110" s="6" t="s">
        <v>45</v>
      </c>
      <c r="R110" s="37">
        <v>10554.97</v>
      </c>
      <c r="S110" s="35">
        <v>66.099999999999994</v>
      </c>
      <c r="T110" s="35">
        <f>R110*S110</f>
        <v>697683.51699999988</v>
      </c>
      <c r="U110" s="36">
        <v>0</v>
      </c>
      <c r="V110" s="29">
        <f>T110*U110</f>
        <v>0</v>
      </c>
      <c r="W110" s="34" t="s">
        <v>37</v>
      </c>
      <c r="X110" s="34" t="s">
        <v>37</v>
      </c>
      <c r="Y110" s="6" t="s">
        <v>247</v>
      </c>
      <c r="Z110" s="6" t="s">
        <v>39</v>
      </c>
    </row>
    <row r="111" spans="1:26" ht="18.75" customHeight="1" x14ac:dyDescent="0.25">
      <c r="A111" s="6">
        <v>109</v>
      </c>
      <c r="B111" s="6" t="s">
        <v>26</v>
      </c>
      <c r="C111" s="6" t="s">
        <v>368</v>
      </c>
      <c r="D111" s="8">
        <v>42513</v>
      </c>
      <c r="E111" s="9" t="s">
        <v>367</v>
      </c>
      <c r="F111" s="8" t="s">
        <v>364</v>
      </c>
      <c r="G111" s="29" t="s">
        <v>281</v>
      </c>
      <c r="H111" s="29" t="s">
        <v>196</v>
      </c>
      <c r="I111" s="43" t="s">
        <v>132</v>
      </c>
      <c r="J111" s="43" t="s">
        <v>132</v>
      </c>
      <c r="K111" s="6" t="s">
        <v>133</v>
      </c>
      <c r="L111" s="29" t="s">
        <v>32</v>
      </c>
      <c r="M111" s="29" t="s">
        <v>134</v>
      </c>
      <c r="N111" s="38">
        <v>19.52</v>
      </c>
      <c r="O111" s="6" t="s">
        <v>34</v>
      </c>
      <c r="P111" s="6" t="s">
        <v>54</v>
      </c>
      <c r="Q111" s="6" t="s">
        <v>45</v>
      </c>
      <c r="R111" s="37">
        <v>10582.46</v>
      </c>
      <c r="S111" s="35">
        <v>66.099999999999994</v>
      </c>
      <c r="T111" s="35">
        <f>R111*S111</f>
        <v>699500.60599999991</v>
      </c>
      <c r="U111" s="36">
        <v>0</v>
      </c>
      <c r="V111" s="29">
        <f>T111*U111</f>
        <v>0</v>
      </c>
      <c r="W111" s="34" t="s">
        <v>37</v>
      </c>
      <c r="X111" s="34" t="s">
        <v>37</v>
      </c>
      <c r="Y111" s="6" t="s">
        <v>247</v>
      </c>
      <c r="Z111" s="6" t="s">
        <v>39</v>
      </c>
    </row>
    <row r="112" spans="1:26" ht="18.75" customHeight="1" x14ac:dyDescent="0.25">
      <c r="A112" s="6">
        <v>110</v>
      </c>
      <c r="B112" s="6" t="s">
        <v>26</v>
      </c>
      <c r="C112" s="6" t="s">
        <v>368</v>
      </c>
      <c r="D112" s="8">
        <v>42513</v>
      </c>
      <c r="E112" s="9" t="s">
        <v>367</v>
      </c>
      <c r="F112" s="8" t="s">
        <v>364</v>
      </c>
      <c r="G112" s="29" t="s">
        <v>281</v>
      </c>
      <c r="H112" s="29" t="s">
        <v>196</v>
      </c>
      <c r="I112" s="43" t="s">
        <v>132</v>
      </c>
      <c r="J112" s="43" t="s">
        <v>132</v>
      </c>
      <c r="K112" s="6" t="s">
        <v>133</v>
      </c>
      <c r="L112" s="29" t="s">
        <v>32</v>
      </c>
      <c r="M112" s="29" t="s">
        <v>134</v>
      </c>
      <c r="N112" s="38">
        <v>19.3</v>
      </c>
      <c r="O112" s="6" t="s">
        <v>34</v>
      </c>
      <c r="P112" s="6" t="s">
        <v>54</v>
      </c>
      <c r="Q112" s="6" t="s">
        <v>45</v>
      </c>
      <c r="R112" s="37">
        <v>10461.5</v>
      </c>
      <c r="S112" s="35">
        <v>66.099999999999994</v>
      </c>
      <c r="T112" s="35">
        <f>R112*S112</f>
        <v>691505.14999999991</v>
      </c>
      <c r="U112" s="36">
        <v>0</v>
      </c>
      <c r="V112" s="29">
        <f>T112*U112</f>
        <v>0</v>
      </c>
      <c r="W112" s="34" t="s">
        <v>37</v>
      </c>
      <c r="X112" s="34" t="s">
        <v>37</v>
      </c>
      <c r="Y112" s="6" t="s">
        <v>247</v>
      </c>
      <c r="Z112" s="6" t="s">
        <v>39</v>
      </c>
    </row>
    <row r="113" spans="1:26" ht="18.75" customHeight="1" x14ac:dyDescent="0.25">
      <c r="A113" s="6">
        <v>111</v>
      </c>
      <c r="B113" s="6" t="s">
        <v>26</v>
      </c>
      <c r="C113" s="6" t="s">
        <v>368</v>
      </c>
      <c r="D113" s="8">
        <v>42513</v>
      </c>
      <c r="E113" s="9" t="s">
        <v>367</v>
      </c>
      <c r="F113" s="8" t="s">
        <v>364</v>
      </c>
      <c r="G113" s="29" t="s">
        <v>281</v>
      </c>
      <c r="H113" s="29" t="s">
        <v>196</v>
      </c>
      <c r="I113" s="43" t="s">
        <v>132</v>
      </c>
      <c r="J113" s="43" t="s">
        <v>132</v>
      </c>
      <c r="K113" s="6" t="s">
        <v>133</v>
      </c>
      <c r="L113" s="29" t="s">
        <v>32</v>
      </c>
      <c r="M113" s="29" t="s">
        <v>134</v>
      </c>
      <c r="N113" s="38">
        <v>19.38</v>
      </c>
      <c r="O113" s="6" t="s">
        <v>34</v>
      </c>
      <c r="P113" s="6" t="s">
        <v>54</v>
      </c>
      <c r="Q113" s="6" t="s">
        <v>45</v>
      </c>
      <c r="R113" s="37">
        <v>10505.48</v>
      </c>
      <c r="S113" s="35">
        <v>66.099999999999994</v>
      </c>
      <c r="T113" s="35">
        <f>R113*S113</f>
        <v>694412.22799999989</v>
      </c>
      <c r="U113" s="36">
        <v>0</v>
      </c>
      <c r="V113" s="29">
        <f>T113*U113</f>
        <v>0</v>
      </c>
      <c r="W113" s="34" t="s">
        <v>37</v>
      </c>
      <c r="X113" s="34" t="s">
        <v>37</v>
      </c>
      <c r="Y113" s="6" t="s">
        <v>247</v>
      </c>
      <c r="Z113" s="6" t="s">
        <v>39</v>
      </c>
    </row>
    <row r="114" spans="1:26" ht="18.75" customHeight="1" x14ac:dyDescent="0.25">
      <c r="A114" s="6">
        <v>112</v>
      </c>
      <c r="B114" s="6" t="s">
        <v>26</v>
      </c>
      <c r="C114" s="6" t="s">
        <v>368</v>
      </c>
      <c r="D114" s="8">
        <v>42513</v>
      </c>
      <c r="E114" s="9" t="s">
        <v>367</v>
      </c>
      <c r="F114" s="8" t="s">
        <v>364</v>
      </c>
      <c r="G114" s="29" t="s">
        <v>281</v>
      </c>
      <c r="H114" s="29" t="s">
        <v>196</v>
      </c>
      <c r="I114" s="43" t="s">
        <v>132</v>
      </c>
      <c r="J114" s="43" t="s">
        <v>132</v>
      </c>
      <c r="K114" s="6" t="s">
        <v>133</v>
      </c>
      <c r="L114" s="29" t="s">
        <v>32</v>
      </c>
      <c r="M114" s="29" t="s">
        <v>134</v>
      </c>
      <c r="N114" s="38">
        <v>19.829999999999998</v>
      </c>
      <c r="O114" s="6" t="s">
        <v>34</v>
      </c>
      <c r="P114" s="6" t="s">
        <v>54</v>
      </c>
      <c r="Q114" s="6" t="s">
        <v>45</v>
      </c>
      <c r="R114" s="37">
        <v>10752.9</v>
      </c>
      <c r="S114" s="35">
        <v>66.099999999999994</v>
      </c>
      <c r="T114" s="35">
        <f>R114*S114</f>
        <v>710766.69</v>
      </c>
      <c r="U114" s="36">
        <v>0</v>
      </c>
      <c r="V114" s="29">
        <f>T114*U114</f>
        <v>0</v>
      </c>
      <c r="W114" s="34" t="s">
        <v>37</v>
      </c>
      <c r="X114" s="34" t="s">
        <v>37</v>
      </c>
      <c r="Y114" s="6" t="s">
        <v>247</v>
      </c>
      <c r="Z114" s="6" t="s">
        <v>39</v>
      </c>
    </row>
    <row r="115" spans="1:26" ht="18.75" customHeight="1" x14ac:dyDescent="0.25">
      <c r="A115" s="6">
        <v>113</v>
      </c>
      <c r="B115" s="6" t="s">
        <v>26</v>
      </c>
      <c r="C115" s="6" t="s">
        <v>366</v>
      </c>
      <c r="D115" s="8">
        <v>42514</v>
      </c>
      <c r="E115" s="9" t="s">
        <v>365</v>
      </c>
      <c r="F115" s="8" t="s">
        <v>364</v>
      </c>
      <c r="G115" s="29" t="s">
        <v>281</v>
      </c>
      <c r="H115" s="29" t="s">
        <v>84</v>
      </c>
      <c r="I115" s="41" t="s">
        <v>30</v>
      </c>
      <c r="J115" s="40" t="s">
        <v>31</v>
      </c>
      <c r="K115" s="6" t="s">
        <v>31</v>
      </c>
      <c r="L115" s="29" t="s">
        <v>32</v>
      </c>
      <c r="M115" s="29" t="s">
        <v>363</v>
      </c>
      <c r="N115" s="38">
        <v>19.73</v>
      </c>
      <c r="O115" s="6" t="s">
        <v>34</v>
      </c>
      <c r="P115" s="6" t="s">
        <v>54</v>
      </c>
      <c r="Q115" s="6" t="s">
        <v>45</v>
      </c>
      <c r="R115" s="37">
        <v>73422.62</v>
      </c>
      <c r="S115" s="35">
        <v>66.099999999999994</v>
      </c>
      <c r="T115" s="35">
        <f>R115*S115</f>
        <v>4853235.1819999991</v>
      </c>
      <c r="U115" s="36">
        <v>0.02</v>
      </c>
      <c r="V115" s="35">
        <f>T115*U115</f>
        <v>97064.703639999978</v>
      </c>
      <c r="W115" s="39" t="s">
        <v>278</v>
      </c>
      <c r="X115" s="35">
        <f>T115*1.9%</f>
        <v>92211.468457999974</v>
      </c>
      <c r="Y115" s="6" t="s">
        <v>86</v>
      </c>
      <c r="Z115" s="6" t="s">
        <v>47</v>
      </c>
    </row>
    <row r="116" spans="1:26" ht="18.75" customHeight="1" x14ac:dyDescent="0.25">
      <c r="A116" s="6">
        <v>114</v>
      </c>
      <c r="B116" s="6" t="s">
        <v>26</v>
      </c>
      <c r="C116" s="6" t="s">
        <v>362</v>
      </c>
      <c r="D116" s="8">
        <v>42513</v>
      </c>
      <c r="E116" s="9" t="s">
        <v>361</v>
      </c>
      <c r="F116" s="8" t="s">
        <v>350</v>
      </c>
      <c r="G116" s="29" t="s">
        <v>281</v>
      </c>
      <c r="H116" s="29" t="s">
        <v>84</v>
      </c>
      <c r="I116" s="41" t="s">
        <v>57</v>
      </c>
      <c r="J116" s="42" t="s">
        <v>58</v>
      </c>
      <c r="K116" s="6" t="s">
        <v>58</v>
      </c>
      <c r="L116" s="29" t="s">
        <v>32</v>
      </c>
      <c r="M116" s="29" t="s">
        <v>137</v>
      </c>
      <c r="N116" s="38">
        <v>18.143000000000001</v>
      </c>
      <c r="O116" s="6" t="s">
        <v>34</v>
      </c>
      <c r="P116" s="6" t="s">
        <v>54</v>
      </c>
      <c r="Q116" s="6" t="s">
        <v>45</v>
      </c>
      <c r="R116" s="37">
        <v>20847.740000000002</v>
      </c>
      <c r="S116" s="45">
        <v>66.099999999999994</v>
      </c>
      <c r="T116" s="35">
        <f>R116*S116</f>
        <v>1378035.6140000001</v>
      </c>
      <c r="U116" s="36">
        <v>0.02</v>
      </c>
      <c r="V116" s="35">
        <f>T116*U116</f>
        <v>27560.712280000003</v>
      </c>
      <c r="W116" s="34" t="s">
        <v>37</v>
      </c>
      <c r="X116" s="34" t="s">
        <v>37</v>
      </c>
      <c r="Y116" s="6" t="s">
        <v>86</v>
      </c>
      <c r="Z116" s="6" t="s">
        <v>47</v>
      </c>
    </row>
    <row r="117" spans="1:26" ht="18.75" customHeight="1" x14ac:dyDescent="0.25">
      <c r="A117" s="6">
        <v>115</v>
      </c>
      <c r="B117" s="6" t="s">
        <v>26</v>
      </c>
      <c r="C117" s="6" t="s">
        <v>362</v>
      </c>
      <c r="D117" s="8">
        <v>42513</v>
      </c>
      <c r="E117" s="9" t="s">
        <v>361</v>
      </c>
      <c r="F117" s="8" t="s">
        <v>350</v>
      </c>
      <c r="G117" s="29" t="s">
        <v>281</v>
      </c>
      <c r="H117" s="29" t="s">
        <v>84</v>
      </c>
      <c r="I117" s="41" t="s">
        <v>57</v>
      </c>
      <c r="J117" s="42" t="s">
        <v>58</v>
      </c>
      <c r="K117" s="6" t="s">
        <v>58</v>
      </c>
      <c r="L117" s="29" t="s">
        <v>32</v>
      </c>
      <c r="M117" s="29" t="s">
        <v>137</v>
      </c>
      <c r="N117" s="38">
        <v>18.143000000000001</v>
      </c>
      <c r="O117" s="6" t="s">
        <v>34</v>
      </c>
      <c r="P117" s="6" t="s">
        <v>54</v>
      </c>
      <c r="Q117" s="6" t="s">
        <v>45</v>
      </c>
      <c r="R117" s="37">
        <v>20847.740000000002</v>
      </c>
      <c r="S117" s="45">
        <v>66.099999999999994</v>
      </c>
      <c r="T117" s="35">
        <f>R117*S117</f>
        <v>1378035.6140000001</v>
      </c>
      <c r="U117" s="36">
        <v>0.02</v>
      </c>
      <c r="V117" s="35">
        <f>T117*U117</f>
        <v>27560.712280000003</v>
      </c>
      <c r="W117" s="34" t="s">
        <v>37</v>
      </c>
      <c r="X117" s="34" t="s">
        <v>37</v>
      </c>
      <c r="Y117" s="6" t="s">
        <v>86</v>
      </c>
      <c r="Z117" s="6" t="s">
        <v>47</v>
      </c>
    </row>
    <row r="118" spans="1:26" ht="18.75" customHeight="1" x14ac:dyDescent="0.25">
      <c r="A118" s="6">
        <v>116</v>
      </c>
      <c r="B118" s="6" t="s">
        <v>26</v>
      </c>
      <c r="C118" s="6" t="s">
        <v>362</v>
      </c>
      <c r="D118" s="8">
        <v>42513</v>
      </c>
      <c r="E118" s="9" t="s">
        <v>361</v>
      </c>
      <c r="F118" s="8" t="s">
        <v>350</v>
      </c>
      <c r="G118" s="29" t="s">
        <v>281</v>
      </c>
      <c r="H118" s="29" t="s">
        <v>84</v>
      </c>
      <c r="I118" s="41" t="s">
        <v>57</v>
      </c>
      <c r="J118" s="42" t="s">
        <v>58</v>
      </c>
      <c r="K118" s="6" t="s">
        <v>58</v>
      </c>
      <c r="L118" s="29" t="s">
        <v>32</v>
      </c>
      <c r="M118" s="29" t="s">
        <v>137</v>
      </c>
      <c r="N118" s="38">
        <v>18.143000000000001</v>
      </c>
      <c r="O118" s="6" t="s">
        <v>34</v>
      </c>
      <c r="P118" s="6" t="s">
        <v>54</v>
      </c>
      <c r="Q118" s="6" t="s">
        <v>45</v>
      </c>
      <c r="R118" s="37">
        <v>20847.740000000002</v>
      </c>
      <c r="S118" s="45">
        <v>66.099999999999994</v>
      </c>
      <c r="T118" s="35">
        <f>R118*S118</f>
        <v>1378035.6140000001</v>
      </c>
      <c r="U118" s="36">
        <v>0.02</v>
      </c>
      <c r="V118" s="35">
        <f>T118*U118</f>
        <v>27560.712280000003</v>
      </c>
      <c r="W118" s="34" t="s">
        <v>37</v>
      </c>
      <c r="X118" s="34" t="s">
        <v>37</v>
      </c>
      <c r="Y118" s="6" t="s">
        <v>86</v>
      </c>
      <c r="Z118" s="6" t="s">
        <v>47</v>
      </c>
    </row>
    <row r="119" spans="1:26" ht="18.75" customHeight="1" x14ac:dyDescent="0.25">
      <c r="A119" s="6">
        <v>117</v>
      </c>
      <c r="B119" s="6" t="s">
        <v>26</v>
      </c>
      <c r="C119" s="6" t="s">
        <v>360</v>
      </c>
      <c r="D119" s="8">
        <v>42514</v>
      </c>
      <c r="E119" s="9" t="s">
        <v>359</v>
      </c>
      <c r="F119" s="8" t="s">
        <v>350</v>
      </c>
      <c r="G119" s="29" t="s">
        <v>281</v>
      </c>
      <c r="H119" s="29" t="s">
        <v>358</v>
      </c>
      <c r="I119" s="44" t="s">
        <v>91</v>
      </c>
      <c r="J119" s="42" t="s">
        <v>92</v>
      </c>
      <c r="K119" s="6" t="s">
        <v>92</v>
      </c>
      <c r="L119" s="29" t="s">
        <v>32</v>
      </c>
      <c r="M119" s="29" t="s">
        <v>357</v>
      </c>
      <c r="N119" s="38">
        <v>19.72</v>
      </c>
      <c r="O119" s="6" t="s">
        <v>34</v>
      </c>
      <c r="P119" s="6" t="s">
        <v>54</v>
      </c>
      <c r="Q119" s="6" t="s">
        <v>45</v>
      </c>
      <c r="R119" s="37">
        <v>24759.7</v>
      </c>
      <c r="S119" s="35">
        <v>66.099999999999994</v>
      </c>
      <c r="T119" s="35">
        <f>R119*S119</f>
        <v>1636616.17</v>
      </c>
      <c r="U119" s="36">
        <v>0.02</v>
      </c>
      <c r="V119" s="35">
        <f>T119*U119</f>
        <v>32732.323399999997</v>
      </c>
      <c r="W119" s="39" t="s">
        <v>278</v>
      </c>
      <c r="X119" s="35">
        <f>T119*1.9%</f>
        <v>31095.707229999996</v>
      </c>
      <c r="Y119" s="6" t="s">
        <v>155</v>
      </c>
      <c r="Z119" s="6" t="s">
        <v>39</v>
      </c>
    </row>
    <row r="120" spans="1:26" ht="18.75" customHeight="1" x14ac:dyDescent="0.25">
      <c r="A120" s="6">
        <v>118</v>
      </c>
      <c r="B120" s="6" t="s">
        <v>26</v>
      </c>
      <c r="C120" s="6" t="s">
        <v>356</v>
      </c>
      <c r="D120" s="8">
        <v>42514</v>
      </c>
      <c r="E120" s="9" t="s">
        <v>355</v>
      </c>
      <c r="F120" s="8" t="s">
        <v>350</v>
      </c>
      <c r="G120" s="29" t="s">
        <v>281</v>
      </c>
      <c r="H120" s="29" t="s">
        <v>319</v>
      </c>
      <c r="I120" s="41" t="s">
        <v>30</v>
      </c>
      <c r="J120" s="40" t="s">
        <v>31</v>
      </c>
      <c r="K120" s="6" t="s">
        <v>31</v>
      </c>
      <c r="L120" s="29" t="s">
        <v>32</v>
      </c>
      <c r="M120" s="29" t="s">
        <v>33</v>
      </c>
      <c r="N120" s="38">
        <v>18.78</v>
      </c>
      <c r="O120" s="6" t="s">
        <v>34</v>
      </c>
      <c r="P120" s="6" t="s">
        <v>35</v>
      </c>
      <c r="Q120" s="6" t="s">
        <v>36</v>
      </c>
      <c r="R120" s="37">
        <v>2507954.86</v>
      </c>
      <c r="S120" s="35">
        <v>1</v>
      </c>
      <c r="T120" s="35">
        <f>R120*S120</f>
        <v>2507954.86</v>
      </c>
      <c r="U120" s="36">
        <v>0.02</v>
      </c>
      <c r="V120" s="35">
        <f>T120*U120</f>
        <v>50159.097199999997</v>
      </c>
      <c r="W120" s="39" t="s">
        <v>278</v>
      </c>
      <c r="X120" s="35">
        <f>T120*1.9%</f>
        <v>47651.142339999999</v>
      </c>
      <c r="Y120" s="6" t="s">
        <v>38</v>
      </c>
      <c r="Z120" s="6" t="s">
        <v>39</v>
      </c>
    </row>
    <row r="121" spans="1:26" ht="18.75" customHeight="1" x14ac:dyDescent="0.25">
      <c r="A121" s="6">
        <v>119</v>
      </c>
      <c r="B121" s="6" t="s">
        <v>26</v>
      </c>
      <c r="C121" s="6" t="s">
        <v>356</v>
      </c>
      <c r="D121" s="8">
        <v>42514</v>
      </c>
      <c r="E121" s="9" t="s">
        <v>355</v>
      </c>
      <c r="F121" s="8" t="s">
        <v>350</v>
      </c>
      <c r="G121" s="29" t="s">
        <v>281</v>
      </c>
      <c r="H121" s="29" t="s">
        <v>319</v>
      </c>
      <c r="I121" s="41" t="s">
        <v>30</v>
      </c>
      <c r="J121" s="40" t="s">
        <v>31</v>
      </c>
      <c r="K121" s="6" t="s">
        <v>31</v>
      </c>
      <c r="L121" s="29" t="s">
        <v>32</v>
      </c>
      <c r="M121" s="29" t="s">
        <v>33</v>
      </c>
      <c r="N121" s="38">
        <v>18.72</v>
      </c>
      <c r="O121" s="6" t="s">
        <v>34</v>
      </c>
      <c r="P121" s="6" t="s">
        <v>35</v>
      </c>
      <c r="Q121" s="6" t="s">
        <v>36</v>
      </c>
      <c r="R121" s="37">
        <v>2499855.64</v>
      </c>
      <c r="S121" s="35">
        <v>1</v>
      </c>
      <c r="T121" s="35">
        <f>R121*S121</f>
        <v>2499855.64</v>
      </c>
      <c r="U121" s="36">
        <v>0.02</v>
      </c>
      <c r="V121" s="35">
        <f>T121*U121</f>
        <v>49997.112800000003</v>
      </c>
      <c r="W121" s="39" t="s">
        <v>278</v>
      </c>
      <c r="X121" s="35">
        <f>T121*1.9%</f>
        <v>47497.257160000001</v>
      </c>
      <c r="Y121" s="6" t="s">
        <v>38</v>
      </c>
      <c r="Z121" s="6" t="s">
        <v>39</v>
      </c>
    </row>
    <row r="122" spans="1:26" ht="18.75" customHeight="1" x14ac:dyDescent="0.25">
      <c r="A122" s="6">
        <v>120</v>
      </c>
      <c r="B122" s="6" t="s">
        <v>26</v>
      </c>
      <c r="C122" s="6" t="s">
        <v>356</v>
      </c>
      <c r="D122" s="8">
        <v>42514</v>
      </c>
      <c r="E122" s="9" t="s">
        <v>355</v>
      </c>
      <c r="F122" s="8" t="s">
        <v>350</v>
      </c>
      <c r="G122" s="29" t="s">
        <v>281</v>
      </c>
      <c r="H122" s="29" t="s">
        <v>319</v>
      </c>
      <c r="I122" s="41" t="s">
        <v>30</v>
      </c>
      <c r="J122" s="40" t="s">
        <v>31</v>
      </c>
      <c r="K122" s="6" t="s">
        <v>31</v>
      </c>
      <c r="L122" s="29" t="s">
        <v>32</v>
      </c>
      <c r="M122" s="29" t="s">
        <v>33</v>
      </c>
      <c r="N122" s="38">
        <v>19.03</v>
      </c>
      <c r="O122" s="6" t="s">
        <v>34</v>
      </c>
      <c r="P122" s="6" t="s">
        <v>35</v>
      </c>
      <c r="Q122" s="6" t="s">
        <v>36</v>
      </c>
      <c r="R122" s="37">
        <v>2541701.61</v>
      </c>
      <c r="S122" s="35">
        <v>1</v>
      </c>
      <c r="T122" s="35">
        <f>R122*S122</f>
        <v>2541701.61</v>
      </c>
      <c r="U122" s="36">
        <v>0.02</v>
      </c>
      <c r="V122" s="35">
        <f>T122*U122</f>
        <v>50834.032200000001</v>
      </c>
      <c r="W122" s="39" t="s">
        <v>278</v>
      </c>
      <c r="X122" s="35">
        <f>T122*1.9%</f>
        <v>48292.330589999998</v>
      </c>
      <c r="Y122" s="6" t="s">
        <v>38</v>
      </c>
      <c r="Z122" s="6" t="s">
        <v>39</v>
      </c>
    </row>
    <row r="123" spans="1:26" ht="18.75" customHeight="1" x14ac:dyDescent="0.25">
      <c r="A123" s="6">
        <v>121</v>
      </c>
      <c r="B123" s="6" t="s">
        <v>26</v>
      </c>
      <c r="C123" s="6" t="s">
        <v>356</v>
      </c>
      <c r="D123" s="8">
        <v>42514</v>
      </c>
      <c r="E123" s="9" t="s">
        <v>355</v>
      </c>
      <c r="F123" s="8" t="s">
        <v>350</v>
      </c>
      <c r="G123" s="29" t="s">
        <v>281</v>
      </c>
      <c r="H123" s="29" t="s">
        <v>319</v>
      </c>
      <c r="I123" s="41" t="s">
        <v>30</v>
      </c>
      <c r="J123" s="40" t="s">
        <v>31</v>
      </c>
      <c r="K123" s="6" t="s">
        <v>31</v>
      </c>
      <c r="L123" s="29" t="s">
        <v>32</v>
      </c>
      <c r="M123" s="29" t="s">
        <v>33</v>
      </c>
      <c r="N123" s="38">
        <v>18.61</v>
      </c>
      <c r="O123" s="6" t="s">
        <v>34</v>
      </c>
      <c r="P123" s="6" t="s">
        <v>35</v>
      </c>
      <c r="Q123" s="6" t="s">
        <v>36</v>
      </c>
      <c r="R123" s="37">
        <v>2485007.0699999998</v>
      </c>
      <c r="S123" s="35">
        <v>1</v>
      </c>
      <c r="T123" s="35">
        <f>R123*S123</f>
        <v>2485007.0699999998</v>
      </c>
      <c r="U123" s="36">
        <v>0.02</v>
      </c>
      <c r="V123" s="35">
        <f>T123*U123</f>
        <v>49700.1414</v>
      </c>
      <c r="W123" s="39" t="s">
        <v>278</v>
      </c>
      <c r="X123" s="35">
        <f>T123*1.9%</f>
        <v>47215.134329999993</v>
      </c>
      <c r="Y123" s="6" t="s">
        <v>38</v>
      </c>
      <c r="Z123" s="6" t="s">
        <v>39</v>
      </c>
    </row>
    <row r="124" spans="1:26" ht="18.75" customHeight="1" x14ac:dyDescent="0.25">
      <c r="A124" s="6">
        <v>122</v>
      </c>
      <c r="B124" s="6" t="s">
        <v>26</v>
      </c>
      <c r="C124" s="6" t="s">
        <v>356</v>
      </c>
      <c r="D124" s="8">
        <v>42514</v>
      </c>
      <c r="E124" s="9" t="s">
        <v>355</v>
      </c>
      <c r="F124" s="8" t="s">
        <v>350</v>
      </c>
      <c r="G124" s="29" t="s">
        <v>281</v>
      </c>
      <c r="H124" s="29" t="s">
        <v>319</v>
      </c>
      <c r="I124" s="41" t="s">
        <v>30</v>
      </c>
      <c r="J124" s="40" t="s">
        <v>31</v>
      </c>
      <c r="K124" s="6" t="s">
        <v>31</v>
      </c>
      <c r="L124" s="29" t="s">
        <v>32</v>
      </c>
      <c r="M124" s="29" t="s">
        <v>33</v>
      </c>
      <c r="N124" s="38">
        <v>18.72</v>
      </c>
      <c r="O124" s="6" t="s">
        <v>34</v>
      </c>
      <c r="P124" s="6" t="s">
        <v>35</v>
      </c>
      <c r="Q124" s="6" t="s">
        <v>36</v>
      </c>
      <c r="R124" s="37">
        <v>2499855.64</v>
      </c>
      <c r="S124" s="35">
        <v>1</v>
      </c>
      <c r="T124" s="35">
        <f>R124*S124</f>
        <v>2499855.64</v>
      </c>
      <c r="U124" s="36">
        <v>0.02</v>
      </c>
      <c r="V124" s="35">
        <f>T124*U124</f>
        <v>49997.112800000003</v>
      </c>
      <c r="W124" s="39" t="s">
        <v>278</v>
      </c>
      <c r="X124" s="35">
        <f>T124*1.9%</f>
        <v>47497.257160000001</v>
      </c>
      <c r="Y124" s="6" t="s">
        <v>38</v>
      </c>
      <c r="Z124" s="6" t="s">
        <v>39</v>
      </c>
    </row>
    <row r="125" spans="1:26" ht="18.75" customHeight="1" x14ac:dyDescent="0.25">
      <c r="A125" s="6">
        <v>123</v>
      </c>
      <c r="B125" s="6" t="s">
        <v>26</v>
      </c>
      <c r="C125" s="6" t="s">
        <v>356</v>
      </c>
      <c r="D125" s="8">
        <v>42514</v>
      </c>
      <c r="E125" s="9" t="s">
        <v>355</v>
      </c>
      <c r="F125" s="8" t="s">
        <v>350</v>
      </c>
      <c r="G125" s="29" t="s">
        <v>281</v>
      </c>
      <c r="H125" s="29" t="s">
        <v>319</v>
      </c>
      <c r="I125" s="41" t="s">
        <v>30</v>
      </c>
      <c r="J125" s="40" t="s">
        <v>31</v>
      </c>
      <c r="K125" s="6" t="s">
        <v>31</v>
      </c>
      <c r="L125" s="29" t="s">
        <v>32</v>
      </c>
      <c r="M125" s="29" t="s">
        <v>33</v>
      </c>
      <c r="N125" s="38">
        <v>18.73</v>
      </c>
      <c r="O125" s="6" t="s">
        <v>34</v>
      </c>
      <c r="P125" s="6" t="s">
        <v>35</v>
      </c>
      <c r="Q125" s="6" t="s">
        <v>36</v>
      </c>
      <c r="R125" s="37">
        <v>2501205.5099999998</v>
      </c>
      <c r="S125" s="35">
        <v>1</v>
      </c>
      <c r="T125" s="35">
        <f>R125*S125</f>
        <v>2501205.5099999998</v>
      </c>
      <c r="U125" s="36">
        <v>0.02</v>
      </c>
      <c r="V125" s="35">
        <f>T125*U125</f>
        <v>50024.110199999996</v>
      </c>
      <c r="W125" s="39" t="s">
        <v>278</v>
      </c>
      <c r="X125" s="35">
        <f>T125*1.9%</f>
        <v>47522.904689999996</v>
      </c>
      <c r="Y125" s="6" t="s">
        <v>38</v>
      </c>
      <c r="Z125" s="6" t="s">
        <v>39</v>
      </c>
    </row>
    <row r="126" spans="1:26" ht="18.75" customHeight="1" x14ac:dyDescent="0.25">
      <c r="A126" s="6">
        <v>124</v>
      </c>
      <c r="B126" s="6" t="s">
        <v>26</v>
      </c>
      <c r="C126" s="6" t="s">
        <v>356</v>
      </c>
      <c r="D126" s="8">
        <v>42514</v>
      </c>
      <c r="E126" s="9" t="s">
        <v>355</v>
      </c>
      <c r="F126" s="8" t="s">
        <v>350</v>
      </c>
      <c r="G126" s="29" t="s">
        <v>281</v>
      </c>
      <c r="H126" s="29" t="s">
        <v>319</v>
      </c>
      <c r="I126" s="41" t="s">
        <v>30</v>
      </c>
      <c r="J126" s="40" t="s">
        <v>31</v>
      </c>
      <c r="K126" s="6" t="s">
        <v>31</v>
      </c>
      <c r="L126" s="29" t="s">
        <v>32</v>
      </c>
      <c r="M126" s="29" t="s">
        <v>33</v>
      </c>
      <c r="N126" s="38">
        <v>19</v>
      </c>
      <c r="O126" s="6" t="s">
        <v>34</v>
      </c>
      <c r="P126" s="6" t="s">
        <v>35</v>
      </c>
      <c r="Q126" s="6" t="s">
        <v>36</v>
      </c>
      <c r="R126" s="37">
        <v>2537652</v>
      </c>
      <c r="S126" s="35">
        <v>1</v>
      </c>
      <c r="T126" s="35">
        <f>R126*S126</f>
        <v>2537652</v>
      </c>
      <c r="U126" s="36">
        <v>0.02</v>
      </c>
      <c r="V126" s="35">
        <f>T126*U126</f>
        <v>50753.04</v>
      </c>
      <c r="W126" s="39" t="s">
        <v>278</v>
      </c>
      <c r="X126" s="35">
        <f>T126*1.9%</f>
        <v>48215.387999999999</v>
      </c>
      <c r="Y126" s="6" t="s">
        <v>38</v>
      </c>
      <c r="Z126" s="6" t="s">
        <v>39</v>
      </c>
    </row>
    <row r="127" spans="1:26" ht="18.75" customHeight="1" x14ac:dyDescent="0.25">
      <c r="A127" s="6">
        <v>125</v>
      </c>
      <c r="B127" s="6" t="s">
        <v>26</v>
      </c>
      <c r="C127" s="6" t="s">
        <v>356</v>
      </c>
      <c r="D127" s="8">
        <v>42514</v>
      </c>
      <c r="E127" s="9" t="s">
        <v>355</v>
      </c>
      <c r="F127" s="8" t="s">
        <v>350</v>
      </c>
      <c r="G127" s="29" t="s">
        <v>281</v>
      </c>
      <c r="H127" s="29" t="s">
        <v>319</v>
      </c>
      <c r="I127" s="41" t="s">
        <v>30</v>
      </c>
      <c r="J127" s="40" t="s">
        <v>31</v>
      </c>
      <c r="K127" s="6" t="s">
        <v>31</v>
      </c>
      <c r="L127" s="29" t="s">
        <v>32</v>
      </c>
      <c r="M127" s="29" t="s">
        <v>33</v>
      </c>
      <c r="N127" s="38">
        <v>18.88</v>
      </c>
      <c r="O127" s="6" t="s">
        <v>34</v>
      </c>
      <c r="P127" s="6" t="s">
        <v>35</v>
      </c>
      <c r="Q127" s="6" t="s">
        <v>36</v>
      </c>
      <c r="R127" s="37">
        <v>2521453.56</v>
      </c>
      <c r="S127" s="35">
        <v>1</v>
      </c>
      <c r="T127" s="35">
        <f>R127*S127</f>
        <v>2521453.56</v>
      </c>
      <c r="U127" s="36">
        <v>0.02</v>
      </c>
      <c r="V127" s="35">
        <f>T127*U127</f>
        <v>50429.071200000006</v>
      </c>
      <c r="W127" s="39" t="s">
        <v>278</v>
      </c>
      <c r="X127" s="35">
        <f>T127*1.9%</f>
        <v>47907.617639999997</v>
      </c>
      <c r="Y127" s="6" t="s">
        <v>38</v>
      </c>
      <c r="Z127" s="6" t="s">
        <v>39</v>
      </c>
    </row>
    <row r="128" spans="1:26" ht="18.75" customHeight="1" x14ac:dyDescent="0.25">
      <c r="A128" s="6">
        <v>126</v>
      </c>
      <c r="B128" s="6" t="s">
        <v>26</v>
      </c>
      <c r="C128" s="6" t="s">
        <v>354</v>
      </c>
      <c r="D128" s="8">
        <v>42514</v>
      </c>
      <c r="E128" s="9" t="s">
        <v>353</v>
      </c>
      <c r="F128" s="8" t="s">
        <v>350</v>
      </c>
      <c r="G128" s="29" t="s">
        <v>281</v>
      </c>
      <c r="H128" s="29" t="s">
        <v>319</v>
      </c>
      <c r="I128" s="41" t="s">
        <v>30</v>
      </c>
      <c r="J128" s="40" t="s">
        <v>31</v>
      </c>
      <c r="K128" s="6" t="s">
        <v>31</v>
      </c>
      <c r="L128" s="29" t="s">
        <v>32</v>
      </c>
      <c r="M128" s="29" t="s">
        <v>33</v>
      </c>
      <c r="N128" s="38">
        <v>18.79</v>
      </c>
      <c r="O128" s="6" t="s">
        <v>34</v>
      </c>
      <c r="P128" s="6" t="s">
        <v>35</v>
      </c>
      <c r="Q128" s="6" t="s">
        <v>36</v>
      </c>
      <c r="R128" s="37">
        <v>2509304.73</v>
      </c>
      <c r="S128" s="35">
        <v>1</v>
      </c>
      <c r="T128" s="35">
        <f>R128*S128</f>
        <v>2509304.73</v>
      </c>
      <c r="U128" s="36">
        <v>0.02</v>
      </c>
      <c r="V128" s="35">
        <f>T128*U128</f>
        <v>50186.094600000004</v>
      </c>
      <c r="W128" s="39" t="s">
        <v>278</v>
      </c>
      <c r="X128" s="35">
        <f>T128*1.9%</f>
        <v>47676.789870000001</v>
      </c>
      <c r="Y128" s="6" t="s">
        <v>38</v>
      </c>
      <c r="Z128" s="6" t="s">
        <v>39</v>
      </c>
    </row>
    <row r="129" spans="1:26" ht="18.75" customHeight="1" x14ac:dyDescent="0.25">
      <c r="A129" s="6">
        <v>127</v>
      </c>
      <c r="B129" s="6" t="s">
        <v>26</v>
      </c>
      <c r="C129" s="6" t="s">
        <v>354</v>
      </c>
      <c r="D129" s="8">
        <v>42514</v>
      </c>
      <c r="E129" s="9" t="s">
        <v>353</v>
      </c>
      <c r="F129" s="8" t="s">
        <v>350</v>
      </c>
      <c r="G129" s="29" t="s">
        <v>281</v>
      </c>
      <c r="H129" s="29" t="s">
        <v>319</v>
      </c>
      <c r="I129" s="41" t="s">
        <v>30</v>
      </c>
      <c r="J129" s="40" t="s">
        <v>31</v>
      </c>
      <c r="K129" s="6" t="s">
        <v>31</v>
      </c>
      <c r="L129" s="29" t="s">
        <v>32</v>
      </c>
      <c r="M129" s="29" t="s">
        <v>33</v>
      </c>
      <c r="N129" s="38">
        <v>19.010000000000002</v>
      </c>
      <c r="O129" s="6" t="s">
        <v>34</v>
      </c>
      <c r="P129" s="6" t="s">
        <v>35</v>
      </c>
      <c r="Q129" s="6" t="s">
        <v>36</v>
      </c>
      <c r="R129" s="37">
        <v>2539001.87</v>
      </c>
      <c r="S129" s="35">
        <v>1</v>
      </c>
      <c r="T129" s="35">
        <f>R129*S129</f>
        <v>2539001.87</v>
      </c>
      <c r="U129" s="36">
        <v>0.02</v>
      </c>
      <c r="V129" s="35">
        <f>T129*U129</f>
        <v>50780.037400000001</v>
      </c>
      <c r="W129" s="39" t="s">
        <v>278</v>
      </c>
      <c r="X129" s="35">
        <f>T129*1.9%</f>
        <v>48241.035530000001</v>
      </c>
      <c r="Y129" s="6" t="s">
        <v>38</v>
      </c>
      <c r="Z129" s="6" t="s">
        <v>39</v>
      </c>
    </row>
    <row r="130" spans="1:26" ht="18.75" customHeight="1" x14ac:dyDescent="0.25">
      <c r="A130" s="6">
        <v>128</v>
      </c>
      <c r="B130" s="6" t="s">
        <v>26</v>
      </c>
      <c r="C130" s="6" t="s">
        <v>354</v>
      </c>
      <c r="D130" s="8">
        <v>42514</v>
      </c>
      <c r="E130" s="9" t="s">
        <v>353</v>
      </c>
      <c r="F130" s="8" t="s">
        <v>350</v>
      </c>
      <c r="G130" s="29" t="s">
        <v>281</v>
      </c>
      <c r="H130" s="29" t="s">
        <v>319</v>
      </c>
      <c r="I130" s="41" t="s">
        <v>30</v>
      </c>
      <c r="J130" s="40" t="s">
        <v>31</v>
      </c>
      <c r="K130" s="6" t="s">
        <v>31</v>
      </c>
      <c r="L130" s="29" t="s">
        <v>32</v>
      </c>
      <c r="M130" s="29" t="s">
        <v>33</v>
      </c>
      <c r="N130" s="38">
        <v>18.760000000000002</v>
      </c>
      <c r="O130" s="6" t="s">
        <v>34</v>
      </c>
      <c r="P130" s="6" t="s">
        <v>35</v>
      </c>
      <c r="Q130" s="6" t="s">
        <v>36</v>
      </c>
      <c r="R130" s="37">
        <v>2505255.12</v>
      </c>
      <c r="S130" s="35">
        <v>1</v>
      </c>
      <c r="T130" s="35">
        <f>R130*S130</f>
        <v>2505255.12</v>
      </c>
      <c r="U130" s="36">
        <v>0.02</v>
      </c>
      <c r="V130" s="35">
        <f>T130*U130</f>
        <v>50105.102400000003</v>
      </c>
      <c r="W130" s="39" t="s">
        <v>278</v>
      </c>
      <c r="X130" s="35">
        <f>T130*1.9%</f>
        <v>47599.847280000002</v>
      </c>
      <c r="Y130" s="6" t="s">
        <v>38</v>
      </c>
      <c r="Z130" s="6" t="s">
        <v>39</v>
      </c>
    </row>
    <row r="131" spans="1:26" ht="18.75" customHeight="1" x14ac:dyDescent="0.25">
      <c r="A131" s="6">
        <v>129</v>
      </c>
      <c r="B131" s="6" t="s">
        <v>26</v>
      </c>
      <c r="C131" s="6" t="s">
        <v>352</v>
      </c>
      <c r="D131" s="8">
        <v>42514</v>
      </c>
      <c r="E131" s="9" t="s">
        <v>351</v>
      </c>
      <c r="F131" s="8" t="s">
        <v>350</v>
      </c>
      <c r="G131" s="29" t="s">
        <v>281</v>
      </c>
      <c r="H131" s="29" t="s">
        <v>349</v>
      </c>
      <c r="I131" s="29" t="s">
        <v>348</v>
      </c>
      <c r="J131" s="29" t="s">
        <v>347</v>
      </c>
      <c r="K131" s="6" t="s">
        <v>347</v>
      </c>
      <c r="L131" s="29" t="s">
        <v>32</v>
      </c>
      <c r="M131" s="29" t="s">
        <v>346</v>
      </c>
      <c r="N131" s="38">
        <v>16</v>
      </c>
      <c r="O131" s="6" t="s">
        <v>34</v>
      </c>
      <c r="P131" s="6" t="s">
        <v>35</v>
      </c>
      <c r="Q131" s="6" t="s">
        <v>45</v>
      </c>
      <c r="R131" s="37">
        <v>31950</v>
      </c>
      <c r="S131" s="35">
        <v>66.099999999999994</v>
      </c>
      <c r="T131" s="35">
        <f>R131*S131</f>
        <v>2111895</v>
      </c>
      <c r="U131" s="36">
        <v>0.02</v>
      </c>
      <c r="V131" s="35">
        <f>T131*U131</f>
        <v>42237.9</v>
      </c>
      <c r="W131" s="39" t="s">
        <v>278</v>
      </c>
      <c r="X131" s="35">
        <f>T131*1.9%</f>
        <v>40126.004999999997</v>
      </c>
      <c r="Y131" s="6" t="s">
        <v>345</v>
      </c>
      <c r="Z131" s="6" t="s">
        <v>149</v>
      </c>
    </row>
    <row r="132" spans="1:26" ht="18.75" customHeight="1" x14ac:dyDescent="0.25">
      <c r="A132" s="6">
        <v>130</v>
      </c>
      <c r="B132" s="6" t="s">
        <v>26</v>
      </c>
      <c r="C132" s="6" t="s">
        <v>344</v>
      </c>
      <c r="D132" s="8">
        <v>42518</v>
      </c>
      <c r="E132" s="9" t="s">
        <v>343</v>
      </c>
      <c r="F132" s="8" t="s">
        <v>316</v>
      </c>
      <c r="G132" s="29" t="s">
        <v>281</v>
      </c>
      <c r="H132" s="29" t="s">
        <v>259</v>
      </c>
      <c r="I132" s="40" t="s">
        <v>119</v>
      </c>
      <c r="J132" s="40" t="s">
        <v>120</v>
      </c>
      <c r="K132" s="6" t="s">
        <v>120</v>
      </c>
      <c r="L132" s="29" t="s">
        <v>32</v>
      </c>
      <c r="M132" s="29" t="s">
        <v>342</v>
      </c>
      <c r="N132" s="38">
        <v>0.7</v>
      </c>
      <c r="O132" s="6" t="s">
        <v>34</v>
      </c>
      <c r="P132" s="6" t="s">
        <v>54</v>
      </c>
      <c r="Q132" s="6" t="s">
        <v>45</v>
      </c>
      <c r="R132" s="37">
        <v>1013.65</v>
      </c>
      <c r="S132" s="29">
        <v>66.349999999999994</v>
      </c>
      <c r="T132" s="35">
        <f>R132*S132</f>
        <v>67255.677499999991</v>
      </c>
      <c r="U132" s="36">
        <v>0.02</v>
      </c>
      <c r="V132" s="35">
        <f>T132*U132</f>
        <v>1345.1135499999998</v>
      </c>
      <c r="W132" s="39" t="s">
        <v>278</v>
      </c>
      <c r="X132" s="35">
        <f>T132*1.9%</f>
        <v>1277.8578724999998</v>
      </c>
      <c r="Y132" s="6" t="s">
        <v>155</v>
      </c>
      <c r="Z132" s="6" t="s">
        <v>39</v>
      </c>
    </row>
    <row r="133" spans="1:26" ht="18.75" customHeight="1" x14ac:dyDescent="0.25">
      <c r="A133" s="6">
        <v>131</v>
      </c>
      <c r="B133" s="6" t="s">
        <v>26</v>
      </c>
      <c r="C133" s="6" t="s">
        <v>341</v>
      </c>
      <c r="D133" s="8">
        <v>42513</v>
      </c>
      <c r="E133" s="9" t="s">
        <v>340</v>
      </c>
      <c r="F133" s="8" t="s">
        <v>316</v>
      </c>
      <c r="G133" s="29" t="s">
        <v>281</v>
      </c>
      <c r="H133" s="29" t="s">
        <v>84</v>
      </c>
      <c r="I133" s="41" t="s">
        <v>30</v>
      </c>
      <c r="J133" s="40" t="s">
        <v>31</v>
      </c>
      <c r="K133" s="6" t="s">
        <v>31</v>
      </c>
      <c r="L133" s="29" t="s">
        <v>32</v>
      </c>
      <c r="M133" s="29" t="s">
        <v>204</v>
      </c>
      <c r="N133" s="38">
        <v>19.5</v>
      </c>
      <c r="O133" s="6" t="s">
        <v>34</v>
      </c>
      <c r="P133" s="6" t="s">
        <v>54</v>
      </c>
      <c r="Q133" s="6" t="s">
        <v>45</v>
      </c>
      <c r="R133" s="37">
        <v>26131.59</v>
      </c>
      <c r="S133" s="29">
        <v>66.349999999999994</v>
      </c>
      <c r="T133" s="35">
        <f>R133*S133</f>
        <v>1733830.9964999999</v>
      </c>
      <c r="U133" s="36">
        <v>0.02</v>
      </c>
      <c r="V133" s="35">
        <f>T133*U133</f>
        <v>34676.619930000001</v>
      </c>
      <c r="W133" s="39" t="s">
        <v>278</v>
      </c>
      <c r="X133" s="35">
        <f>T133*1.9%</f>
        <v>32942.7889335</v>
      </c>
      <c r="Y133" s="6" t="s">
        <v>55</v>
      </c>
      <c r="Z133" s="6" t="s">
        <v>39</v>
      </c>
    </row>
    <row r="134" spans="1:26" ht="18.75" customHeight="1" x14ac:dyDescent="0.25">
      <c r="A134" s="6">
        <v>132</v>
      </c>
      <c r="B134" s="6" t="s">
        <v>26</v>
      </c>
      <c r="C134" s="6" t="s">
        <v>341</v>
      </c>
      <c r="D134" s="8">
        <v>42513</v>
      </c>
      <c r="E134" s="9" t="s">
        <v>340</v>
      </c>
      <c r="F134" s="8" t="s">
        <v>316</v>
      </c>
      <c r="G134" s="29" t="s">
        <v>281</v>
      </c>
      <c r="H134" s="29" t="s">
        <v>84</v>
      </c>
      <c r="I134" s="41" t="s">
        <v>30</v>
      </c>
      <c r="J134" s="40" t="s">
        <v>31</v>
      </c>
      <c r="K134" s="6" t="s">
        <v>31</v>
      </c>
      <c r="L134" s="29" t="s">
        <v>32</v>
      </c>
      <c r="M134" s="29" t="s">
        <v>204</v>
      </c>
      <c r="N134" s="38">
        <v>8</v>
      </c>
      <c r="O134" s="6" t="s">
        <v>34</v>
      </c>
      <c r="P134" s="6" t="s">
        <v>54</v>
      </c>
      <c r="Q134" s="6" t="s">
        <v>45</v>
      </c>
      <c r="R134" s="37">
        <v>10720.65</v>
      </c>
      <c r="S134" s="29">
        <v>66.349999999999994</v>
      </c>
      <c r="T134" s="35">
        <f>R134*S134</f>
        <v>711315.12749999994</v>
      </c>
      <c r="U134" s="36">
        <v>0.02</v>
      </c>
      <c r="V134" s="35">
        <f>T134*U134</f>
        <v>14226.302549999999</v>
      </c>
      <c r="W134" s="39" t="s">
        <v>278</v>
      </c>
      <c r="X134" s="35">
        <f>T134*1.9%</f>
        <v>13514.987422499999</v>
      </c>
      <c r="Y134" s="6" t="s">
        <v>55</v>
      </c>
      <c r="Z134" s="6" t="s">
        <v>39</v>
      </c>
    </row>
    <row r="135" spans="1:26" ht="18.75" customHeight="1" x14ac:dyDescent="0.25">
      <c r="A135" s="6">
        <v>133</v>
      </c>
      <c r="B135" s="6" t="s">
        <v>26</v>
      </c>
      <c r="C135" s="6" t="s">
        <v>341</v>
      </c>
      <c r="D135" s="8">
        <v>42513</v>
      </c>
      <c r="E135" s="9" t="s">
        <v>340</v>
      </c>
      <c r="F135" s="8" t="s">
        <v>316</v>
      </c>
      <c r="G135" s="29" t="s">
        <v>281</v>
      </c>
      <c r="H135" s="29" t="s">
        <v>84</v>
      </c>
      <c r="I135" s="41" t="s">
        <v>30</v>
      </c>
      <c r="J135" s="40" t="s">
        <v>31</v>
      </c>
      <c r="K135" s="6" t="s">
        <v>31</v>
      </c>
      <c r="L135" s="29" t="s">
        <v>32</v>
      </c>
      <c r="M135" s="29" t="s">
        <v>204</v>
      </c>
      <c r="N135" s="38">
        <v>11.5</v>
      </c>
      <c r="O135" s="6" t="s">
        <v>34</v>
      </c>
      <c r="P135" s="6" t="s">
        <v>54</v>
      </c>
      <c r="Q135" s="6" t="s">
        <v>45</v>
      </c>
      <c r="R135" s="37">
        <v>15410.93</v>
      </c>
      <c r="S135" s="29">
        <v>66.349999999999994</v>
      </c>
      <c r="T135" s="35">
        <f>R135*S135</f>
        <v>1022515.2054999999</v>
      </c>
      <c r="U135" s="36">
        <v>0.02</v>
      </c>
      <c r="V135" s="35">
        <f>T135*U135</f>
        <v>20450.304109999997</v>
      </c>
      <c r="W135" s="39" t="s">
        <v>278</v>
      </c>
      <c r="X135" s="35">
        <f>T135*1.9%</f>
        <v>19427.788904499997</v>
      </c>
      <c r="Y135" s="6" t="s">
        <v>55</v>
      </c>
      <c r="Z135" s="6" t="s">
        <v>39</v>
      </c>
    </row>
    <row r="136" spans="1:26" ht="18.75" customHeight="1" x14ac:dyDescent="0.25">
      <c r="A136" s="6">
        <v>134</v>
      </c>
      <c r="B136" s="6" t="s">
        <v>26</v>
      </c>
      <c r="C136" s="6" t="s">
        <v>338</v>
      </c>
      <c r="D136" s="8">
        <v>42515</v>
      </c>
      <c r="E136" s="9" t="s">
        <v>339</v>
      </c>
      <c r="F136" s="8" t="s">
        <v>320</v>
      </c>
      <c r="G136" s="29" t="s">
        <v>281</v>
      </c>
      <c r="H136" s="29" t="s">
        <v>182</v>
      </c>
      <c r="I136" s="41" t="s">
        <v>30</v>
      </c>
      <c r="J136" s="40" t="s">
        <v>31</v>
      </c>
      <c r="K136" s="6" t="s">
        <v>31</v>
      </c>
      <c r="L136" s="29" t="s">
        <v>32</v>
      </c>
      <c r="M136" s="29" t="s">
        <v>44</v>
      </c>
      <c r="N136" s="38">
        <v>12</v>
      </c>
      <c r="O136" s="6" t="s">
        <v>34</v>
      </c>
      <c r="P136" s="6" t="s">
        <v>35</v>
      </c>
      <c r="Q136" s="6" t="s">
        <v>45</v>
      </c>
      <c r="R136" s="37">
        <v>15870</v>
      </c>
      <c r="S136" s="29">
        <v>66.349999999999994</v>
      </c>
      <c r="T136" s="35">
        <f>R136*S136</f>
        <v>1052974.5</v>
      </c>
      <c r="U136" s="36">
        <v>0.02</v>
      </c>
      <c r="V136" s="35">
        <f>T136*U136</f>
        <v>21059.49</v>
      </c>
      <c r="W136" s="34" t="s">
        <v>37</v>
      </c>
      <c r="X136" s="34" t="s">
        <v>37</v>
      </c>
      <c r="Y136" s="6" t="s">
        <v>183</v>
      </c>
      <c r="Z136" s="6" t="s">
        <v>39</v>
      </c>
    </row>
    <row r="137" spans="1:26" ht="18.75" customHeight="1" x14ac:dyDescent="0.25">
      <c r="A137" s="6">
        <v>135</v>
      </c>
      <c r="B137" s="6" t="s">
        <v>26</v>
      </c>
      <c r="C137" s="6" t="s">
        <v>338</v>
      </c>
      <c r="D137" s="8">
        <v>42515</v>
      </c>
      <c r="E137" s="9" t="s">
        <v>336</v>
      </c>
      <c r="F137" s="8" t="s">
        <v>320</v>
      </c>
      <c r="G137" s="29" t="s">
        <v>281</v>
      </c>
      <c r="H137" s="29" t="s">
        <v>182</v>
      </c>
      <c r="I137" s="41" t="s">
        <v>30</v>
      </c>
      <c r="J137" s="40" t="s">
        <v>31</v>
      </c>
      <c r="K137" s="6" t="s">
        <v>31</v>
      </c>
      <c r="L137" s="29" t="s">
        <v>32</v>
      </c>
      <c r="M137" s="29" t="s">
        <v>44</v>
      </c>
      <c r="N137" s="38">
        <v>12</v>
      </c>
      <c r="O137" s="6" t="s">
        <v>34</v>
      </c>
      <c r="P137" s="6" t="s">
        <v>35</v>
      </c>
      <c r="Q137" s="6" t="s">
        <v>45</v>
      </c>
      <c r="R137" s="37">
        <v>15886.27</v>
      </c>
      <c r="S137" s="29">
        <v>66.349999999999994</v>
      </c>
      <c r="T137" s="35">
        <f>R137*S137</f>
        <v>1054054.0145</v>
      </c>
      <c r="U137" s="36">
        <v>0.02</v>
      </c>
      <c r="V137" s="35">
        <f>T137*U137</f>
        <v>21081.080290000002</v>
      </c>
      <c r="W137" s="39" t="s">
        <v>278</v>
      </c>
      <c r="X137" s="35">
        <f>T137*1.9%</f>
        <v>20027.0262755</v>
      </c>
      <c r="Y137" s="6" t="s">
        <v>183</v>
      </c>
      <c r="Z137" s="6" t="s">
        <v>39</v>
      </c>
    </row>
    <row r="138" spans="1:26" ht="18.75" customHeight="1" x14ac:dyDescent="0.25">
      <c r="A138" s="6">
        <v>136</v>
      </c>
      <c r="B138" s="6" t="s">
        <v>26</v>
      </c>
      <c r="C138" s="6" t="s">
        <v>337</v>
      </c>
      <c r="D138" s="8">
        <v>42515</v>
      </c>
      <c r="E138" s="9" t="s">
        <v>336</v>
      </c>
      <c r="F138" s="8" t="s">
        <v>320</v>
      </c>
      <c r="G138" s="29" t="s">
        <v>281</v>
      </c>
      <c r="H138" s="29" t="s">
        <v>182</v>
      </c>
      <c r="I138" s="41" t="s">
        <v>57</v>
      </c>
      <c r="J138" s="42" t="s">
        <v>58</v>
      </c>
      <c r="K138" s="6" t="s">
        <v>58</v>
      </c>
      <c r="L138" s="29" t="s">
        <v>32</v>
      </c>
      <c r="M138" s="29" t="s">
        <v>59</v>
      </c>
      <c r="N138" s="38">
        <v>0.45</v>
      </c>
      <c r="O138" s="6" t="s">
        <v>34</v>
      </c>
      <c r="P138" s="6" t="s">
        <v>35</v>
      </c>
      <c r="Q138" s="6" t="s">
        <v>45</v>
      </c>
      <c r="R138" s="37">
        <v>658.73</v>
      </c>
      <c r="S138" s="29">
        <v>66.349999999999994</v>
      </c>
      <c r="T138" s="35">
        <f>R138*S138</f>
        <v>43706.735499999995</v>
      </c>
      <c r="U138" s="36">
        <v>0.02</v>
      </c>
      <c r="V138" s="35">
        <f>T138*U138</f>
        <v>874.13470999999993</v>
      </c>
      <c r="W138" s="39" t="s">
        <v>278</v>
      </c>
      <c r="X138" s="35">
        <f>T138*1.9%</f>
        <v>830.42797449999989</v>
      </c>
      <c r="Y138" s="6" t="s">
        <v>183</v>
      </c>
      <c r="Z138" s="6" t="s">
        <v>39</v>
      </c>
    </row>
    <row r="139" spans="1:26" ht="18.75" customHeight="1" x14ac:dyDescent="0.25">
      <c r="A139" s="6">
        <v>137</v>
      </c>
      <c r="B139" s="6" t="s">
        <v>26</v>
      </c>
      <c r="C139" s="6" t="s">
        <v>335</v>
      </c>
      <c r="D139" s="8">
        <v>42517</v>
      </c>
      <c r="E139" s="9" t="s">
        <v>334</v>
      </c>
      <c r="F139" s="8" t="s">
        <v>320</v>
      </c>
      <c r="G139" s="29" t="s">
        <v>281</v>
      </c>
      <c r="H139" s="29" t="s">
        <v>333</v>
      </c>
      <c r="I139" s="44" t="s">
        <v>91</v>
      </c>
      <c r="J139" s="42" t="s">
        <v>92</v>
      </c>
      <c r="K139" s="6" t="s">
        <v>92</v>
      </c>
      <c r="L139" s="29" t="s">
        <v>32</v>
      </c>
      <c r="M139" s="29" t="s">
        <v>332</v>
      </c>
      <c r="N139" s="38">
        <v>14.4</v>
      </c>
      <c r="O139" s="6" t="s">
        <v>34</v>
      </c>
      <c r="P139" s="6" t="s">
        <v>35</v>
      </c>
      <c r="Q139" s="6" t="s">
        <v>36</v>
      </c>
      <c r="R139" s="37">
        <v>1128605.25</v>
      </c>
      <c r="S139" s="35">
        <v>1</v>
      </c>
      <c r="T139" s="35">
        <f>R139*S139</f>
        <v>1128605.25</v>
      </c>
      <c r="U139" s="36">
        <v>0.02</v>
      </c>
      <c r="V139" s="35">
        <f>T139*U139</f>
        <v>22572.105</v>
      </c>
      <c r="W139" s="39" t="s">
        <v>278</v>
      </c>
      <c r="X139" s="35">
        <f>T139*1.9%</f>
        <v>21443.499749999999</v>
      </c>
      <c r="Y139" s="6" t="s">
        <v>38</v>
      </c>
      <c r="Z139" s="6" t="s">
        <v>39</v>
      </c>
    </row>
    <row r="140" spans="1:26" ht="18.75" customHeight="1" x14ac:dyDescent="0.25">
      <c r="A140" s="6">
        <v>138</v>
      </c>
      <c r="B140" s="6" t="s">
        <v>26</v>
      </c>
      <c r="C140" s="6" t="s">
        <v>331</v>
      </c>
      <c r="D140" s="8">
        <v>42515</v>
      </c>
      <c r="E140" s="9" t="s">
        <v>330</v>
      </c>
      <c r="F140" s="8" t="s">
        <v>320</v>
      </c>
      <c r="G140" s="29" t="s">
        <v>281</v>
      </c>
      <c r="H140" s="29" t="s">
        <v>216</v>
      </c>
      <c r="I140" s="41" t="s">
        <v>140</v>
      </c>
      <c r="J140" s="44" t="s">
        <v>141</v>
      </c>
      <c r="K140" s="6" t="s">
        <v>141</v>
      </c>
      <c r="L140" s="29" t="s">
        <v>32</v>
      </c>
      <c r="M140" s="29" t="s">
        <v>329</v>
      </c>
      <c r="N140" s="38">
        <v>19.96</v>
      </c>
      <c r="O140" s="6" t="s">
        <v>34</v>
      </c>
      <c r="P140" s="6" t="s">
        <v>70</v>
      </c>
      <c r="Q140" s="6" t="s">
        <v>45</v>
      </c>
      <c r="R140" s="37">
        <v>18862.2</v>
      </c>
      <c r="S140" s="29">
        <v>66.349999999999994</v>
      </c>
      <c r="T140" s="35">
        <f>R140*S140</f>
        <v>1251506.97</v>
      </c>
      <c r="U140" s="36">
        <v>0.02</v>
      </c>
      <c r="V140" s="35">
        <f>T140*U140</f>
        <v>25030.1394</v>
      </c>
      <c r="W140" s="39" t="s">
        <v>278</v>
      </c>
      <c r="X140" s="35">
        <f>T140*1.9%</f>
        <v>23778.632429999998</v>
      </c>
      <c r="Y140" s="6" t="s">
        <v>155</v>
      </c>
      <c r="Z140" s="6" t="s">
        <v>39</v>
      </c>
    </row>
    <row r="141" spans="1:26" ht="18.75" customHeight="1" x14ac:dyDescent="0.25">
      <c r="A141" s="6">
        <v>139</v>
      </c>
      <c r="B141" s="6" t="s">
        <v>26</v>
      </c>
      <c r="C141" s="6" t="s">
        <v>331</v>
      </c>
      <c r="D141" s="8">
        <v>42515</v>
      </c>
      <c r="E141" s="9" t="s">
        <v>330</v>
      </c>
      <c r="F141" s="8" t="s">
        <v>320</v>
      </c>
      <c r="G141" s="29" t="s">
        <v>281</v>
      </c>
      <c r="H141" s="29" t="s">
        <v>216</v>
      </c>
      <c r="I141" s="41" t="s">
        <v>140</v>
      </c>
      <c r="J141" s="44" t="s">
        <v>141</v>
      </c>
      <c r="K141" s="6" t="s">
        <v>141</v>
      </c>
      <c r="L141" s="29" t="s">
        <v>32</v>
      </c>
      <c r="M141" s="29" t="s">
        <v>329</v>
      </c>
      <c r="N141" s="38">
        <v>19.89</v>
      </c>
      <c r="O141" s="6" t="s">
        <v>34</v>
      </c>
      <c r="P141" s="6" t="s">
        <v>70</v>
      </c>
      <c r="Q141" s="6" t="s">
        <v>45</v>
      </c>
      <c r="R141" s="37">
        <v>18796.05</v>
      </c>
      <c r="S141" s="29">
        <v>66.349999999999994</v>
      </c>
      <c r="T141" s="35">
        <f>R141*S141</f>
        <v>1247117.9174999997</v>
      </c>
      <c r="U141" s="36">
        <v>0.02</v>
      </c>
      <c r="V141" s="35">
        <f>T141*U141</f>
        <v>24942.358349999995</v>
      </c>
      <c r="W141" s="39" t="s">
        <v>278</v>
      </c>
      <c r="X141" s="35">
        <f>T141*1.9%</f>
        <v>23695.240432499995</v>
      </c>
      <c r="Y141" s="6" t="s">
        <v>155</v>
      </c>
      <c r="Z141" s="6" t="s">
        <v>39</v>
      </c>
    </row>
    <row r="142" spans="1:26" ht="18.75" customHeight="1" x14ac:dyDescent="0.25">
      <c r="A142" s="6">
        <v>140</v>
      </c>
      <c r="B142" s="6" t="s">
        <v>26</v>
      </c>
      <c r="C142" s="6" t="s">
        <v>328</v>
      </c>
      <c r="D142" s="8">
        <v>42515</v>
      </c>
      <c r="E142" s="9" t="s">
        <v>327</v>
      </c>
      <c r="F142" s="8" t="s">
        <v>320</v>
      </c>
      <c r="G142" s="29" t="s">
        <v>281</v>
      </c>
      <c r="H142" s="29" t="s">
        <v>224</v>
      </c>
      <c r="I142" s="41" t="s">
        <v>57</v>
      </c>
      <c r="J142" s="42" t="s">
        <v>58</v>
      </c>
      <c r="K142" s="6" t="s">
        <v>58</v>
      </c>
      <c r="L142" s="29" t="s">
        <v>32</v>
      </c>
      <c r="M142" s="29" t="s">
        <v>59</v>
      </c>
      <c r="N142" s="38">
        <v>16</v>
      </c>
      <c r="O142" s="6" t="s">
        <v>34</v>
      </c>
      <c r="P142" s="6" t="s">
        <v>35</v>
      </c>
      <c r="Q142" s="6" t="s">
        <v>45</v>
      </c>
      <c r="R142" s="37">
        <v>19150</v>
      </c>
      <c r="S142" s="29">
        <v>66.349999999999994</v>
      </c>
      <c r="T142" s="35">
        <f>R142*S142</f>
        <v>1270602.5</v>
      </c>
      <c r="U142" s="36">
        <v>0.02</v>
      </c>
      <c r="V142" s="35">
        <f>T142*U142</f>
        <v>25412.05</v>
      </c>
      <c r="W142" s="39" t="s">
        <v>278</v>
      </c>
      <c r="X142" s="35">
        <f>T142*1.9%</f>
        <v>24141.447499999998</v>
      </c>
      <c r="Y142" s="6" t="s">
        <v>326</v>
      </c>
      <c r="Z142" s="6" t="s">
        <v>39</v>
      </c>
    </row>
    <row r="143" spans="1:26" ht="18.75" customHeight="1" x14ac:dyDescent="0.25">
      <c r="A143" s="6">
        <v>141</v>
      </c>
      <c r="B143" s="6" t="s">
        <v>26</v>
      </c>
      <c r="C143" s="6" t="s">
        <v>325</v>
      </c>
      <c r="D143" s="8">
        <v>42516</v>
      </c>
      <c r="E143" s="9" t="s">
        <v>324</v>
      </c>
      <c r="F143" s="8" t="s">
        <v>320</v>
      </c>
      <c r="G143" s="29" t="s">
        <v>281</v>
      </c>
      <c r="H143" s="29" t="s">
        <v>323</v>
      </c>
      <c r="I143" s="41" t="s">
        <v>51</v>
      </c>
      <c r="J143" s="42" t="s">
        <v>52</v>
      </c>
      <c r="K143" s="6" t="s">
        <v>52</v>
      </c>
      <c r="L143" s="29" t="s">
        <v>32</v>
      </c>
      <c r="M143" s="29" t="s">
        <v>53</v>
      </c>
      <c r="N143" s="38">
        <v>5</v>
      </c>
      <c r="O143" s="6" t="s">
        <v>34</v>
      </c>
      <c r="P143" s="6" t="s">
        <v>54</v>
      </c>
      <c r="Q143" s="6" t="s">
        <v>45</v>
      </c>
      <c r="R143" s="37">
        <v>3598.78</v>
      </c>
      <c r="S143" s="29">
        <v>66.349999999999994</v>
      </c>
      <c r="T143" s="35">
        <f>R143*S143</f>
        <v>238779.05299999999</v>
      </c>
      <c r="U143" s="36">
        <v>0.02</v>
      </c>
      <c r="V143" s="35">
        <f>T143*U143</f>
        <v>4775.5810599999995</v>
      </c>
      <c r="W143" s="39" t="s">
        <v>278</v>
      </c>
      <c r="X143" s="35">
        <f>T143*1.9%</f>
        <v>4536.8020069999993</v>
      </c>
      <c r="Y143" s="6" t="s">
        <v>148</v>
      </c>
      <c r="Z143" s="6" t="s">
        <v>149</v>
      </c>
    </row>
    <row r="144" spans="1:26" ht="18.75" customHeight="1" x14ac:dyDescent="0.25">
      <c r="A144" s="6">
        <v>142</v>
      </c>
      <c r="B144" s="6" t="s">
        <v>26</v>
      </c>
      <c r="C144" s="6" t="s">
        <v>322</v>
      </c>
      <c r="D144" s="8">
        <v>42517</v>
      </c>
      <c r="E144" s="9" t="s">
        <v>321</v>
      </c>
      <c r="F144" s="8" t="s">
        <v>320</v>
      </c>
      <c r="G144" s="29" t="s">
        <v>281</v>
      </c>
      <c r="H144" s="29" t="s">
        <v>319</v>
      </c>
      <c r="I144" s="41" t="s">
        <v>30</v>
      </c>
      <c r="J144" s="40" t="s">
        <v>31</v>
      </c>
      <c r="K144" s="6" t="s">
        <v>31</v>
      </c>
      <c r="L144" s="29" t="s">
        <v>32</v>
      </c>
      <c r="M144" s="29" t="s">
        <v>33</v>
      </c>
      <c r="N144" s="38">
        <v>18.88</v>
      </c>
      <c r="O144" s="6" t="s">
        <v>34</v>
      </c>
      <c r="P144" s="6" t="s">
        <v>35</v>
      </c>
      <c r="Q144" s="6" t="s">
        <v>36</v>
      </c>
      <c r="R144" s="37">
        <v>2521682.81</v>
      </c>
      <c r="S144" s="35">
        <v>1</v>
      </c>
      <c r="T144" s="35">
        <f>R144*S144</f>
        <v>2521682.81</v>
      </c>
      <c r="U144" s="36">
        <v>0.02</v>
      </c>
      <c r="V144" s="35">
        <f>T144*U144</f>
        <v>50433.656200000005</v>
      </c>
      <c r="W144" s="39" t="s">
        <v>278</v>
      </c>
      <c r="X144" s="35">
        <f>T144*1.9%</f>
        <v>47911.973389999999</v>
      </c>
      <c r="Y144" s="6" t="s">
        <v>38</v>
      </c>
      <c r="Z144" s="6" t="s">
        <v>39</v>
      </c>
    </row>
    <row r="145" spans="1:26" ht="18.75" customHeight="1" x14ac:dyDescent="0.25">
      <c r="A145" s="6">
        <v>143</v>
      </c>
      <c r="B145" s="6" t="s">
        <v>26</v>
      </c>
      <c r="C145" s="6" t="s">
        <v>322</v>
      </c>
      <c r="D145" s="8">
        <v>42517</v>
      </c>
      <c r="E145" s="9" t="s">
        <v>321</v>
      </c>
      <c r="F145" s="8" t="s">
        <v>320</v>
      </c>
      <c r="G145" s="29" t="s">
        <v>281</v>
      </c>
      <c r="H145" s="29" t="s">
        <v>319</v>
      </c>
      <c r="I145" s="41" t="s">
        <v>30</v>
      </c>
      <c r="J145" s="40" t="s">
        <v>31</v>
      </c>
      <c r="K145" s="6" t="s">
        <v>31</v>
      </c>
      <c r="L145" s="29" t="s">
        <v>32</v>
      </c>
      <c r="M145" s="29" t="s">
        <v>33</v>
      </c>
      <c r="N145" s="38">
        <v>18.690000000000001</v>
      </c>
      <c r="O145" s="6" t="s">
        <v>34</v>
      </c>
      <c r="P145" s="6" t="s">
        <v>35</v>
      </c>
      <c r="Q145" s="6" t="s">
        <v>36</v>
      </c>
      <c r="R145" s="37">
        <v>2496035.2799999998</v>
      </c>
      <c r="S145" s="35">
        <v>1</v>
      </c>
      <c r="T145" s="35">
        <f>R145*S145</f>
        <v>2496035.2799999998</v>
      </c>
      <c r="U145" s="36">
        <v>0.02</v>
      </c>
      <c r="V145" s="35">
        <f>T145*U145</f>
        <v>49920.705599999994</v>
      </c>
      <c r="W145" s="39" t="s">
        <v>278</v>
      </c>
      <c r="X145" s="35">
        <f>T145*1.9%</f>
        <v>47424.670319999997</v>
      </c>
      <c r="Y145" s="6" t="s">
        <v>38</v>
      </c>
      <c r="Z145" s="6" t="s">
        <v>39</v>
      </c>
    </row>
    <row r="146" spans="1:26" ht="18.75" customHeight="1" x14ac:dyDescent="0.25">
      <c r="A146" s="6">
        <v>144</v>
      </c>
      <c r="B146" s="6" t="s">
        <v>26</v>
      </c>
      <c r="C146" s="6" t="s">
        <v>322</v>
      </c>
      <c r="D146" s="8">
        <v>42517</v>
      </c>
      <c r="E146" s="9" t="s">
        <v>321</v>
      </c>
      <c r="F146" s="8" t="s">
        <v>320</v>
      </c>
      <c r="G146" s="29" t="s">
        <v>281</v>
      </c>
      <c r="H146" s="29" t="s">
        <v>319</v>
      </c>
      <c r="I146" s="41" t="s">
        <v>30</v>
      </c>
      <c r="J146" s="40" t="s">
        <v>31</v>
      </c>
      <c r="K146" s="6" t="s">
        <v>31</v>
      </c>
      <c r="L146" s="29" t="s">
        <v>32</v>
      </c>
      <c r="M146" s="29" t="s">
        <v>33</v>
      </c>
      <c r="N146" s="38">
        <v>19.04</v>
      </c>
      <c r="O146" s="6" t="s">
        <v>34</v>
      </c>
      <c r="P146" s="6" t="s">
        <v>35</v>
      </c>
      <c r="Q146" s="6" t="s">
        <v>36</v>
      </c>
      <c r="R146" s="37">
        <v>2543280.73</v>
      </c>
      <c r="S146" s="35">
        <v>1</v>
      </c>
      <c r="T146" s="35">
        <f>R146*S146</f>
        <v>2543280.73</v>
      </c>
      <c r="U146" s="36">
        <v>0.02</v>
      </c>
      <c r="V146" s="35">
        <f>T146*U146</f>
        <v>50865.614600000001</v>
      </c>
      <c r="W146" s="39" t="s">
        <v>278</v>
      </c>
      <c r="X146" s="35">
        <f>T146*1.9%</f>
        <v>48322.333869999995</v>
      </c>
      <c r="Y146" s="6" t="s">
        <v>38</v>
      </c>
      <c r="Z146" s="6" t="s">
        <v>39</v>
      </c>
    </row>
    <row r="147" spans="1:26" ht="18.75" customHeight="1" x14ac:dyDescent="0.25">
      <c r="A147" s="6">
        <v>145</v>
      </c>
      <c r="B147" s="6" t="s">
        <v>26</v>
      </c>
      <c r="C147" s="6" t="s">
        <v>322</v>
      </c>
      <c r="D147" s="8">
        <v>42517</v>
      </c>
      <c r="E147" s="9" t="s">
        <v>321</v>
      </c>
      <c r="F147" s="8" t="s">
        <v>320</v>
      </c>
      <c r="G147" s="29" t="s">
        <v>281</v>
      </c>
      <c r="H147" s="29" t="s">
        <v>319</v>
      </c>
      <c r="I147" s="41" t="s">
        <v>30</v>
      </c>
      <c r="J147" s="40" t="s">
        <v>31</v>
      </c>
      <c r="K147" s="6" t="s">
        <v>31</v>
      </c>
      <c r="L147" s="29" t="s">
        <v>32</v>
      </c>
      <c r="M147" s="29" t="s">
        <v>33</v>
      </c>
      <c r="N147" s="38">
        <v>18.93</v>
      </c>
      <c r="O147" s="6" t="s">
        <v>34</v>
      </c>
      <c r="P147" s="6" t="s">
        <v>35</v>
      </c>
      <c r="Q147" s="6" t="s">
        <v>36</v>
      </c>
      <c r="R147" s="37">
        <v>2528432.16</v>
      </c>
      <c r="S147" s="35">
        <v>1</v>
      </c>
      <c r="T147" s="35">
        <f>R147*S147</f>
        <v>2528432.16</v>
      </c>
      <c r="U147" s="36">
        <v>0.02</v>
      </c>
      <c r="V147" s="35">
        <f>T147*U147</f>
        <v>50568.643200000006</v>
      </c>
      <c r="W147" s="39" t="s">
        <v>278</v>
      </c>
      <c r="X147" s="35">
        <f>T147*1.9%</f>
        <v>48040.211040000002</v>
      </c>
      <c r="Y147" s="6" t="s">
        <v>38</v>
      </c>
      <c r="Z147" s="6" t="s">
        <v>39</v>
      </c>
    </row>
    <row r="148" spans="1:26" ht="18.75" customHeight="1" x14ac:dyDescent="0.25">
      <c r="A148" s="6">
        <v>146</v>
      </c>
      <c r="B148" s="6" t="s">
        <v>26</v>
      </c>
      <c r="C148" s="6" t="s">
        <v>322</v>
      </c>
      <c r="D148" s="8">
        <v>42517</v>
      </c>
      <c r="E148" s="9" t="s">
        <v>321</v>
      </c>
      <c r="F148" s="8" t="s">
        <v>320</v>
      </c>
      <c r="G148" s="29" t="s">
        <v>281</v>
      </c>
      <c r="H148" s="29" t="s">
        <v>319</v>
      </c>
      <c r="I148" s="41" t="s">
        <v>30</v>
      </c>
      <c r="J148" s="40" t="s">
        <v>31</v>
      </c>
      <c r="K148" s="6" t="s">
        <v>31</v>
      </c>
      <c r="L148" s="29" t="s">
        <v>32</v>
      </c>
      <c r="M148" s="29" t="s">
        <v>33</v>
      </c>
      <c r="N148" s="38">
        <v>18.86</v>
      </c>
      <c r="O148" s="6" t="s">
        <v>34</v>
      </c>
      <c r="P148" s="6" t="s">
        <v>35</v>
      </c>
      <c r="Q148" s="6" t="s">
        <v>36</v>
      </c>
      <c r="R148" s="37">
        <v>2518983.0699999998</v>
      </c>
      <c r="S148" s="35">
        <v>1</v>
      </c>
      <c r="T148" s="35">
        <f>R148*S148</f>
        <v>2518983.0699999998</v>
      </c>
      <c r="U148" s="36">
        <v>0.02</v>
      </c>
      <c r="V148" s="35">
        <f>T148*U148</f>
        <v>50379.661399999997</v>
      </c>
      <c r="W148" s="39" t="s">
        <v>278</v>
      </c>
      <c r="X148" s="35">
        <f>T148*1.9%</f>
        <v>47860.678329999995</v>
      </c>
      <c r="Y148" s="6" t="s">
        <v>38</v>
      </c>
      <c r="Z148" s="6" t="s">
        <v>39</v>
      </c>
    </row>
    <row r="149" spans="1:26" ht="18.75" customHeight="1" x14ac:dyDescent="0.25">
      <c r="A149" s="6">
        <v>147</v>
      </c>
      <c r="B149" s="6" t="s">
        <v>26</v>
      </c>
      <c r="C149" s="6" t="s">
        <v>322</v>
      </c>
      <c r="D149" s="8">
        <v>42517</v>
      </c>
      <c r="E149" s="9" t="s">
        <v>321</v>
      </c>
      <c r="F149" s="8" t="s">
        <v>320</v>
      </c>
      <c r="G149" s="29" t="s">
        <v>281</v>
      </c>
      <c r="H149" s="29" t="s">
        <v>319</v>
      </c>
      <c r="I149" s="41" t="s">
        <v>30</v>
      </c>
      <c r="J149" s="40" t="s">
        <v>31</v>
      </c>
      <c r="K149" s="6" t="s">
        <v>31</v>
      </c>
      <c r="L149" s="29" t="s">
        <v>32</v>
      </c>
      <c r="M149" s="29" t="s">
        <v>33</v>
      </c>
      <c r="N149" s="38">
        <v>18.66</v>
      </c>
      <c r="O149" s="6" t="s">
        <v>34</v>
      </c>
      <c r="P149" s="6" t="s">
        <v>35</v>
      </c>
      <c r="Q149" s="6" t="s">
        <v>36</v>
      </c>
      <c r="R149" s="37">
        <v>2491985.67</v>
      </c>
      <c r="S149" s="35">
        <v>1</v>
      </c>
      <c r="T149" s="35">
        <f>R149*S149</f>
        <v>2491985.67</v>
      </c>
      <c r="U149" s="36">
        <v>0.02</v>
      </c>
      <c r="V149" s="35">
        <f>T149*U149</f>
        <v>49839.713400000001</v>
      </c>
      <c r="W149" s="39" t="s">
        <v>278</v>
      </c>
      <c r="X149" s="35">
        <f>T149*1.9%</f>
        <v>47347.727729999999</v>
      </c>
      <c r="Y149" s="6" t="s">
        <v>38</v>
      </c>
      <c r="Z149" s="6" t="s">
        <v>39</v>
      </c>
    </row>
    <row r="150" spans="1:26" ht="18.75" customHeight="1" x14ac:dyDescent="0.25">
      <c r="A150" s="6">
        <v>148</v>
      </c>
      <c r="B150" s="6" t="s">
        <v>26</v>
      </c>
      <c r="C150" s="6" t="s">
        <v>322</v>
      </c>
      <c r="D150" s="8">
        <v>42517</v>
      </c>
      <c r="E150" s="9" t="s">
        <v>321</v>
      </c>
      <c r="F150" s="8" t="s">
        <v>320</v>
      </c>
      <c r="G150" s="29" t="s">
        <v>281</v>
      </c>
      <c r="H150" s="29" t="s">
        <v>319</v>
      </c>
      <c r="I150" s="41" t="s">
        <v>30</v>
      </c>
      <c r="J150" s="40" t="s">
        <v>31</v>
      </c>
      <c r="K150" s="6" t="s">
        <v>31</v>
      </c>
      <c r="L150" s="29" t="s">
        <v>32</v>
      </c>
      <c r="M150" s="29" t="s">
        <v>33</v>
      </c>
      <c r="N150" s="38">
        <v>18.86</v>
      </c>
      <c r="O150" s="6" t="s">
        <v>34</v>
      </c>
      <c r="P150" s="6" t="s">
        <v>35</v>
      </c>
      <c r="Q150" s="6" t="s">
        <v>36</v>
      </c>
      <c r="R150" s="37">
        <v>2518983.0699999998</v>
      </c>
      <c r="S150" s="35">
        <v>1</v>
      </c>
      <c r="T150" s="35">
        <f>R150*S150</f>
        <v>2518983.0699999998</v>
      </c>
      <c r="U150" s="36">
        <v>0.02</v>
      </c>
      <c r="V150" s="35">
        <f>T150*U150</f>
        <v>50379.661399999997</v>
      </c>
      <c r="W150" s="39" t="s">
        <v>278</v>
      </c>
      <c r="X150" s="35">
        <f>T150*1.9%</f>
        <v>47860.678329999995</v>
      </c>
      <c r="Y150" s="6" t="s">
        <v>38</v>
      </c>
      <c r="Z150" s="6" t="s">
        <v>39</v>
      </c>
    </row>
    <row r="151" spans="1:26" ht="18.75" customHeight="1" x14ac:dyDescent="0.25">
      <c r="A151" s="6">
        <v>149</v>
      </c>
      <c r="B151" s="6" t="s">
        <v>26</v>
      </c>
      <c r="C151" s="6" t="s">
        <v>322</v>
      </c>
      <c r="D151" s="8">
        <v>42517</v>
      </c>
      <c r="E151" s="9" t="s">
        <v>321</v>
      </c>
      <c r="F151" s="8" t="s">
        <v>320</v>
      </c>
      <c r="G151" s="29" t="s">
        <v>281</v>
      </c>
      <c r="H151" s="29" t="s">
        <v>319</v>
      </c>
      <c r="I151" s="41" t="s">
        <v>30</v>
      </c>
      <c r="J151" s="40" t="s">
        <v>31</v>
      </c>
      <c r="K151" s="6" t="s">
        <v>31</v>
      </c>
      <c r="L151" s="29" t="s">
        <v>32</v>
      </c>
      <c r="M151" s="29" t="s">
        <v>33</v>
      </c>
      <c r="N151" s="38">
        <v>18.760000000000002</v>
      </c>
      <c r="O151" s="6" t="s">
        <v>34</v>
      </c>
      <c r="P151" s="6" t="s">
        <v>35</v>
      </c>
      <c r="Q151" s="6" t="s">
        <v>36</v>
      </c>
      <c r="R151" s="37">
        <v>2505484.37</v>
      </c>
      <c r="S151" s="35">
        <v>1</v>
      </c>
      <c r="T151" s="35">
        <f>R151*S151</f>
        <v>2505484.37</v>
      </c>
      <c r="U151" s="36">
        <v>0.02</v>
      </c>
      <c r="V151" s="35">
        <f>T151*U151</f>
        <v>50109.687400000003</v>
      </c>
      <c r="W151" s="39" t="s">
        <v>278</v>
      </c>
      <c r="X151" s="35">
        <f>T151*1.9%</f>
        <v>47604.203030000004</v>
      </c>
      <c r="Y151" s="6" t="s">
        <v>38</v>
      </c>
      <c r="Z151" s="6" t="s">
        <v>39</v>
      </c>
    </row>
    <row r="152" spans="1:26" ht="18.75" customHeight="1" x14ac:dyDescent="0.25">
      <c r="A152" s="6">
        <v>150</v>
      </c>
      <c r="B152" s="6" t="s">
        <v>26</v>
      </c>
      <c r="C152" s="6" t="s">
        <v>322</v>
      </c>
      <c r="D152" s="8">
        <v>42517</v>
      </c>
      <c r="E152" s="9" t="s">
        <v>321</v>
      </c>
      <c r="F152" s="8" t="s">
        <v>320</v>
      </c>
      <c r="G152" s="29" t="s">
        <v>281</v>
      </c>
      <c r="H152" s="29" t="s">
        <v>319</v>
      </c>
      <c r="I152" s="41" t="s">
        <v>30</v>
      </c>
      <c r="J152" s="40" t="s">
        <v>31</v>
      </c>
      <c r="K152" s="6" t="s">
        <v>31</v>
      </c>
      <c r="L152" s="29" t="s">
        <v>32</v>
      </c>
      <c r="M152" s="29" t="s">
        <v>33</v>
      </c>
      <c r="N152" s="38">
        <v>18.79</v>
      </c>
      <c r="O152" s="6" t="s">
        <v>34</v>
      </c>
      <c r="P152" s="6" t="s">
        <v>35</v>
      </c>
      <c r="Q152" s="6" t="s">
        <v>36</v>
      </c>
      <c r="R152" s="37">
        <v>2509533.98</v>
      </c>
      <c r="S152" s="35">
        <v>1</v>
      </c>
      <c r="T152" s="35">
        <f>R152*S152</f>
        <v>2509533.98</v>
      </c>
      <c r="U152" s="36">
        <v>0.02</v>
      </c>
      <c r="V152" s="35">
        <f>T152*U152</f>
        <v>50190.679600000003</v>
      </c>
      <c r="W152" s="39" t="s">
        <v>278</v>
      </c>
      <c r="X152" s="35">
        <f>T152*1.9%</f>
        <v>47681.145619999996</v>
      </c>
      <c r="Y152" s="6" t="s">
        <v>38</v>
      </c>
      <c r="Z152" s="6" t="s">
        <v>39</v>
      </c>
    </row>
    <row r="153" spans="1:26" ht="18.75" customHeight="1" x14ac:dyDescent="0.25">
      <c r="A153" s="6">
        <v>151</v>
      </c>
      <c r="B153" s="6" t="s">
        <v>26</v>
      </c>
      <c r="C153" s="6" t="s">
        <v>322</v>
      </c>
      <c r="D153" s="8">
        <v>42517</v>
      </c>
      <c r="E153" s="9" t="s">
        <v>321</v>
      </c>
      <c r="F153" s="8" t="s">
        <v>320</v>
      </c>
      <c r="G153" s="29" t="s">
        <v>281</v>
      </c>
      <c r="H153" s="29" t="s">
        <v>319</v>
      </c>
      <c r="I153" s="41" t="s">
        <v>30</v>
      </c>
      <c r="J153" s="40" t="s">
        <v>31</v>
      </c>
      <c r="K153" s="6" t="s">
        <v>31</v>
      </c>
      <c r="L153" s="29" t="s">
        <v>32</v>
      </c>
      <c r="M153" s="29" t="s">
        <v>33</v>
      </c>
      <c r="N153" s="38">
        <v>18.89</v>
      </c>
      <c r="O153" s="6" t="s">
        <v>34</v>
      </c>
      <c r="P153" s="6" t="s">
        <v>35</v>
      </c>
      <c r="Q153" s="6" t="s">
        <v>36</v>
      </c>
      <c r="R153" s="37">
        <v>2523032.6800000002</v>
      </c>
      <c r="S153" s="35">
        <v>1</v>
      </c>
      <c r="T153" s="35">
        <f>R153*S153</f>
        <v>2523032.6800000002</v>
      </c>
      <c r="U153" s="36">
        <v>0.02</v>
      </c>
      <c r="V153" s="35">
        <f>T153*U153</f>
        <v>50460.653600000005</v>
      </c>
      <c r="W153" s="39" t="s">
        <v>278</v>
      </c>
      <c r="X153" s="35">
        <f>T153*1.9%</f>
        <v>47937.620920000001</v>
      </c>
      <c r="Y153" s="6" t="s">
        <v>38</v>
      </c>
      <c r="Z153" s="6" t="s">
        <v>39</v>
      </c>
    </row>
    <row r="154" spans="1:26" ht="18.75" customHeight="1" x14ac:dyDescent="0.25">
      <c r="A154" s="6">
        <v>152</v>
      </c>
      <c r="B154" s="6" t="s">
        <v>26</v>
      </c>
      <c r="C154" s="6" t="s">
        <v>322</v>
      </c>
      <c r="D154" s="8">
        <v>42517</v>
      </c>
      <c r="E154" s="9" t="s">
        <v>321</v>
      </c>
      <c r="F154" s="8" t="s">
        <v>320</v>
      </c>
      <c r="G154" s="29" t="s">
        <v>281</v>
      </c>
      <c r="H154" s="29" t="s">
        <v>319</v>
      </c>
      <c r="I154" s="41" t="s">
        <v>30</v>
      </c>
      <c r="J154" s="40" t="s">
        <v>31</v>
      </c>
      <c r="K154" s="6" t="s">
        <v>31</v>
      </c>
      <c r="L154" s="29" t="s">
        <v>32</v>
      </c>
      <c r="M154" s="29" t="s">
        <v>33</v>
      </c>
      <c r="N154" s="38">
        <v>18.84</v>
      </c>
      <c r="O154" s="6" t="s">
        <v>34</v>
      </c>
      <c r="P154" s="6" t="s">
        <v>35</v>
      </c>
      <c r="Q154" s="6" t="s">
        <v>36</v>
      </c>
      <c r="R154" s="37">
        <v>2516283.33</v>
      </c>
      <c r="S154" s="35">
        <v>1</v>
      </c>
      <c r="T154" s="35">
        <f>R154*S154</f>
        <v>2516283.33</v>
      </c>
      <c r="U154" s="36">
        <v>0.02</v>
      </c>
      <c r="V154" s="35">
        <f>T154*U154</f>
        <v>50325.666600000004</v>
      </c>
      <c r="W154" s="39" t="s">
        <v>278</v>
      </c>
      <c r="X154" s="35">
        <f>T154*1.9%</f>
        <v>47809.383269999998</v>
      </c>
      <c r="Y154" s="6" t="s">
        <v>38</v>
      </c>
      <c r="Z154" s="6" t="s">
        <v>39</v>
      </c>
    </row>
    <row r="155" spans="1:26" ht="18.75" customHeight="1" x14ac:dyDescent="0.25">
      <c r="A155" s="6">
        <v>153</v>
      </c>
      <c r="B155" s="6" t="s">
        <v>26</v>
      </c>
      <c r="C155" s="6" t="s">
        <v>318</v>
      </c>
      <c r="D155" s="8">
        <v>42519</v>
      </c>
      <c r="E155" s="9" t="s">
        <v>317</v>
      </c>
      <c r="F155" s="8" t="s">
        <v>316</v>
      </c>
      <c r="G155" s="29" t="s">
        <v>281</v>
      </c>
      <c r="H155" s="29" t="s">
        <v>196</v>
      </c>
      <c r="I155" s="41" t="s">
        <v>140</v>
      </c>
      <c r="J155" s="44" t="s">
        <v>141</v>
      </c>
      <c r="K155" s="6" t="s">
        <v>141</v>
      </c>
      <c r="L155" s="29" t="s">
        <v>32</v>
      </c>
      <c r="M155" s="29" t="s">
        <v>173</v>
      </c>
      <c r="N155" s="38">
        <v>0.18</v>
      </c>
      <c r="O155" s="6" t="s">
        <v>34</v>
      </c>
      <c r="P155" s="6" t="s">
        <v>54</v>
      </c>
      <c r="Q155" s="6" t="s">
        <v>45</v>
      </c>
      <c r="R155" s="37">
        <v>10.289899999999999</v>
      </c>
      <c r="S155" s="29">
        <v>66.349999999999994</v>
      </c>
      <c r="T155" s="35">
        <v>682.74</v>
      </c>
      <c r="U155" s="36">
        <v>0.02</v>
      </c>
      <c r="V155" s="35">
        <f>T155*U155</f>
        <v>13.6548</v>
      </c>
      <c r="W155" s="39" t="s">
        <v>278</v>
      </c>
      <c r="X155" s="35">
        <f>T155*1.9%</f>
        <v>12.972059999999999</v>
      </c>
      <c r="Y155" s="6" t="s">
        <v>247</v>
      </c>
      <c r="Z155" s="6" t="s">
        <v>39</v>
      </c>
    </row>
    <row r="156" spans="1:26" ht="18.75" customHeight="1" x14ac:dyDescent="0.25">
      <c r="A156" s="6">
        <v>154</v>
      </c>
      <c r="B156" s="6" t="s">
        <v>26</v>
      </c>
      <c r="C156" s="6" t="s">
        <v>315</v>
      </c>
      <c r="D156" s="8">
        <v>42518</v>
      </c>
      <c r="E156" s="9" t="s">
        <v>314</v>
      </c>
      <c r="F156" s="8" t="s">
        <v>286</v>
      </c>
      <c r="G156" s="29" t="s">
        <v>281</v>
      </c>
      <c r="H156" s="29" t="s">
        <v>131</v>
      </c>
      <c r="I156" s="43" t="s">
        <v>132</v>
      </c>
      <c r="J156" s="43" t="s">
        <v>132</v>
      </c>
      <c r="K156" s="6" t="s">
        <v>133</v>
      </c>
      <c r="L156" s="29" t="s">
        <v>32</v>
      </c>
      <c r="M156" s="29" t="s">
        <v>134</v>
      </c>
      <c r="N156" s="38">
        <v>19.57</v>
      </c>
      <c r="O156" s="6" t="s">
        <v>34</v>
      </c>
      <c r="P156" s="6" t="s">
        <v>54</v>
      </c>
      <c r="Q156" s="6" t="s">
        <v>45</v>
      </c>
      <c r="R156" s="37">
        <v>12366.3</v>
      </c>
      <c r="S156" s="29">
        <v>66.349999999999994</v>
      </c>
      <c r="T156" s="35">
        <f>R156*S156</f>
        <v>820504.00499999989</v>
      </c>
      <c r="U156" s="36">
        <v>0</v>
      </c>
      <c r="V156" s="29">
        <f>T156*U156</f>
        <v>0</v>
      </c>
      <c r="W156" s="39" t="s">
        <v>278</v>
      </c>
      <c r="X156" s="35">
        <f>T156*1.9%</f>
        <v>15589.576094999997</v>
      </c>
      <c r="Y156" s="6" t="s">
        <v>135</v>
      </c>
      <c r="Z156" s="6" t="s">
        <v>47</v>
      </c>
    </row>
    <row r="157" spans="1:26" ht="18.75" customHeight="1" x14ac:dyDescent="0.25">
      <c r="A157" s="6">
        <v>155</v>
      </c>
      <c r="B157" s="6" t="s">
        <v>26</v>
      </c>
      <c r="C157" s="6" t="s">
        <v>315</v>
      </c>
      <c r="D157" s="8">
        <v>42518</v>
      </c>
      <c r="E157" s="9" t="s">
        <v>314</v>
      </c>
      <c r="F157" s="8" t="s">
        <v>286</v>
      </c>
      <c r="G157" s="29" t="s">
        <v>281</v>
      </c>
      <c r="H157" s="29" t="s">
        <v>131</v>
      </c>
      <c r="I157" s="43" t="s">
        <v>132</v>
      </c>
      <c r="J157" s="43" t="s">
        <v>132</v>
      </c>
      <c r="K157" s="6" t="s">
        <v>133</v>
      </c>
      <c r="L157" s="29" t="s">
        <v>32</v>
      </c>
      <c r="M157" s="29" t="s">
        <v>134</v>
      </c>
      <c r="N157" s="38">
        <v>19.600000000000001</v>
      </c>
      <c r="O157" s="6" t="s">
        <v>34</v>
      </c>
      <c r="P157" s="6" t="s">
        <v>54</v>
      </c>
      <c r="Q157" s="6" t="s">
        <v>45</v>
      </c>
      <c r="R157" s="37">
        <v>12385.8</v>
      </c>
      <c r="S157" s="29">
        <v>66.349999999999994</v>
      </c>
      <c r="T157" s="35">
        <f>R157*S157</f>
        <v>821797.82999999984</v>
      </c>
      <c r="U157" s="36">
        <v>0</v>
      </c>
      <c r="V157" s="29">
        <f>T157*U157</f>
        <v>0</v>
      </c>
      <c r="W157" s="39" t="s">
        <v>278</v>
      </c>
      <c r="X157" s="35">
        <f>T157*1.9%</f>
        <v>15614.158769999996</v>
      </c>
      <c r="Y157" s="6" t="s">
        <v>135</v>
      </c>
      <c r="Z157" s="6" t="s">
        <v>47</v>
      </c>
    </row>
    <row r="158" spans="1:26" ht="18.75" customHeight="1" x14ac:dyDescent="0.25">
      <c r="A158" s="6">
        <v>156</v>
      </c>
      <c r="B158" s="6" t="s">
        <v>26</v>
      </c>
      <c r="C158" s="6" t="s">
        <v>315</v>
      </c>
      <c r="D158" s="8">
        <v>42518</v>
      </c>
      <c r="E158" s="9" t="s">
        <v>314</v>
      </c>
      <c r="F158" s="8" t="s">
        <v>286</v>
      </c>
      <c r="G158" s="29" t="s">
        <v>281</v>
      </c>
      <c r="H158" s="29" t="s">
        <v>131</v>
      </c>
      <c r="I158" s="43" t="s">
        <v>132</v>
      </c>
      <c r="J158" s="43" t="s">
        <v>132</v>
      </c>
      <c r="K158" s="6" t="s">
        <v>133</v>
      </c>
      <c r="L158" s="29" t="s">
        <v>32</v>
      </c>
      <c r="M158" s="29" t="s">
        <v>134</v>
      </c>
      <c r="N158" s="38">
        <v>19.52</v>
      </c>
      <c r="O158" s="6" t="s">
        <v>34</v>
      </c>
      <c r="P158" s="6" t="s">
        <v>54</v>
      </c>
      <c r="Q158" s="6" t="s">
        <v>45</v>
      </c>
      <c r="R158" s="37">
        <v>12333.81</v>
      </c>
      <c r="S158" s="29">
        <v>66.349999999999994</v>
      </c>
      <c r="T158" s="35">
        <f>R158*S158</f>
        <v>818348.29349999991</v>
      </c>
      <c r="U158" s="36">
        <v>0</v>
      </c>
      <c r="V158" s="29">
        <f>T158*U158</f>
        <v>0</v>
      </c>
      <c r="W158" s="39" t="s">
        <v>278</v>
      </c>
      <c r="X158" s="35">
        <f>T158*1.9%</f>
        <v>15548.617576499997</v>
      </c>
      <c r="Y158" s="6" t="s">
        <v>135</v>
      </c>
      <c r="Z158" s="6" t="s">
        <v>47</v>
      </c>
    </row>
    <row r="159" spans="1:26" ht="18.75" customHeight="1" x14ac:dyDescent="0.25">
      <c r="A159" s="6">
        <v>157</v>
      </c>
      <c r="B159" s="6" t="s">
        <v>26</v>
      </c>
      <c r="C159" s="6" t="s">
        <v>313</v>
      </c>
      <c r="D159" s="8">
        <v>42518</v>
      </c>
      <c r="E159" s="9" t="s">
        <v>312</v>
      </c>
      <c r="F159" s="8" t="s">
        <v>309</v>
      </c>
      <c r="G159" s="29" t="s">
        <v>281</v>
      </c>
      <c r="H159" s="29" t="s">
        <v>131</v>
      </c>
      <c r="I159" s="43" t="s">
        <v>132</v>
      </c>
      <c r="J159" s="43" t="s">
        <v>132</v>
      </c>
      <c r="K159" s="6" t="s">
        <v>133</v>
      </c>
      <c r="L159" s="29" t="s">
        <v>32</v>
      </c>
      <c r="M159" s="29" t="s">
        <v>134</v>
      </c>
      <c r="N159" s="38">
        <v>19.440000000000001</v>
      </c>
      <c r="O159" s="6" t="s">
        <v>34</v>
      </c>
      <c r="P159" s="6" t="s">
        <v>54</v>
      </c>
      <c r="Q159" s="6" t="s">
        <v>45</v>
      </c>
      <c r="R159" s="37">
        <v>12281.83</v>
      </c>
      <c r="S159" s="29">
        <v>66.349999999999994</v>
      </c>
      <c r="T159" s="35">
        <f>R159*S159</f>
        <v>814899.42049999989</v>
      </c>
      <c r="U159" s="36">
        <v>0</v>
      </c>
      <c r="V159" s="29">
        <f>T159*U159</f>
        <v>0</v>
      </c>
      <c r="W159" s="39" t="s">
        <v>278</v>
      </c>
      <c r="X159" s="35">
        <f>T159*1.9%</f>
        <v>15483.088989499998</v>
      </c>
      <c r="Y159" s="6" t="s">
        <v>135</v>
      </c>
      <c r="Z159" s="6" t="s">
        <v>47</v>
      </c>
    </row>
    <row r="160" spans="1:26" ht="18.75" customHeight="1" x14ac:dyDescent="0.25">
      <c r="A160" s="6">
        <v>158</v>
      </c>
      <c r="B160" s="6" t="s">
        <v>26</v>
      </c>
      <c r="C160" s="6" t="s">
        <v>313</v>
      </c>
      <c r="D160" s="8">
        <v>42518</v>
      </c>
      <c r="E160" s="9" t="s">
        <v>312</v>
      </c>
      <c r="F160" s="8" t="s">
        <v>309</v>
      </c>
      <c r="G160" s="29" t="s">
        <v>281</v>
      </c>
      <c r="H160" s="29" t="s">
        <v>131</v>
      </c>
      <c r="I160" s="43" t="s">
        <v>132</v>
      </c>
      <c r="J160" s="43" t="s">
        <v>132</v>
      </c>
      <c r="K160" s="6" t="s">
        <v>133</v>
      </c>
      <c r="L160" s="29" t="s">
        <v>32</v>
      </c>
      <c r="M160" s="29" t="s">
        <v>134</v>
      </c>
      <c r="N160" s="38">
        <v>19.7</v>
      </c>
      <c r="O160" s="6" t="s">
        <v>34</v>
      </c>
      <c r="P160" s="6" t="s">
        <v>54</v>
      </c>
      <c r="Q160" s="6" t="s">
        <v>45</v>
      </c>
      <c r="R160" s="37">
        <v>12450.77</v>
      </c>
      <c r="S160" s="29">
        <v>66.349999999999994</v>
      </c>
      <c r="T160" s="35">
        <f>R160*S160</f>
        <v>826108.5895</v>
      </c>
      <c r="U160" s="36">
        <v>0</v>
      </c>
      <c r="V160" s="29">
        <f>T160*U160</f>
        <v>0</v>
      </c>
      <c r="W160" s="39" t="s">
        <v>278</v>
      </c>
      <c r="X160" s="35">
        <f>T160*1.9%</f>
        <v>15696.063200499999</v>
      </c>
      <c r="Y160" s="6" t="s">
        <v>135</v>
      </c>
      <c r="Z160" s="6" t="s">
        <v>47</v>
      </c>
    </row>
    <row r="161" spans="1:26" ht="18.75" customHeight="1" x14ac:dyDescent="0.25">
      <c r="A161" s="6">
        <v>159</v>
      </c>
      <c r="B161" s="6" t="s">
        <v>26</v>
      </c>
      <c r="C161" s="6" t="s">
        <v>311</v>
      </c>
      <c r="D161" s="8">
        <v>42520</v>
      </c>
      <c r="E161" s="9" t="s">
        <v>310</v>
      </c>
      <c r="F161" s="8" t="s">
        <v>309</v>
      </c>
      <c r="G161" s="29" t="s">
        <v>281</v>
      </c>
      <c r="H161" s="29" t="s">
        <v>196</v>
      </c>
      <c r="I161" s="43" t="s">
        <v>132</v>
      </c>
      <c r="J161" s="43" t="s">
        <v>132</v>
      </c>
      <c r="K161" s="6" t="s">
        <v>133</v>
      </c>
      <c r="L161" s="29" t="s">
        <v>32</v>
      </c>
      <c r="M161" s="29" t="s">
        <v>134</v>
      </c>
      <c r="N161" s="38">
        <v>19.3</v>
      </c>
      <c r="O161" s="6" t="s">
        <v>34</v>
      </c>
      <c r="P161" s="6" t="s">
        <v>54</v>
      </c>
      <c r="Q161" s="6" t="s">
        <v>45</v>
      </c>
      <c r="R161" s="37">
        <v>10461.5</v>
      </c>
      <c r="S161" s="29">
        <v>66.349999999999994</v>
      </c>
      <c r="T161" s="35">
        <f>R161*S161</f>
        <v>694120.52499999991</v>
      </c>
      <c r="U161" s="36">
        <v>0</v>
      </c>
      <c r="V161" s="29">
        <f>T161*U161</f>
        <v>0</v>
      </c>
      <c r="W161" s="39" t="s">
        <v>278</v>
      </c>
      <c r="X161" s="35">
        <f>T161*1.9%</f>
        <v>13188.289974999998</v>
      </c>
      <c r="Y161" s="6" t="s">
        <v>247</v>
      </c>
      <c r="Z161" s="6" t="s">
        <v>39</v>
      </c>
    </row>
    <row r="162" spans="1:26" ht="18.75" customHeight="1" x14ac:dyDescent="0.25">
      <c r="A162" s="6">
        <v>160</v>
      </c>
      <c r="B162" s="6" t="s">
        <v>26</v>
      </c>
      <c r="C162" s="6" t="s">
        <v>311</v>
      </c>
      <c r="D162" s="8">
        <v>42520</v>
      </c>
      <c r="E162" s="9" t="s">
        <v>310</v>
      </c>
      <c r="F162" s="8" t="s">
        <v>309</v>
      </c>
      <c r="G162" s="29" t="s">
        <v>281</v>
      </c>
      <c r="H162" s="29" t="s">
        <v>196</v>
      </c>
      <c r="I162" s="43" t="s">
        <v>132</v>
      </c>
      <c r="J162" s="43" t="s">
        <v>132</v>
      </c>
      <c r="K162" s="6" t="s">
        <v>133</v>
      </c>
      <c r="L162" s="29" t="s">
        <v>32</v>
      </c>
      <c r="M162" s="29" t="s">
        <v>134</v>
      </c>
      <c r="N162" s="38">
        <v>19.63</v>
      </c>
      <c r="O162" s="6" t="s">
        <v>34</v>
      </c>
      <c r="P162" s="6" t="s">
        <v>54</v>
      </c>
      <c r="Q162" s="6" t="s">
        <v>45</v>
      </c>
      <c r="R162" s="37">
        <v>10642.94</v>
      </c>
      <c r="S162" s="29">
        <v>66.349999999999994</v>
      </c>
      <c r="T162" s="35">
        <f>R162*S162</f>
        <v>706159.06900000002</v>
      </c>
      <c r="U162" s="36">
        <v>0</v>
      </c>
      <c r="V162" s="29">
        <f>T162*U162</f>
        <v>0</v>
      </c>
      <c r="W162" s="39" t="s">
        <v>278</v>
      </c>
      <c r="X162" s="35">
        <f>T162*1.9%</f>
        <v>13417.022311000001</v>
      </c>
      <c r="Y162" s="6" t="s">
        <v>247</v>
      </c>
      <c r="Z162" s="6" t="s">
        <v>39</v>
      </c>
    </row>
    <row r="163" spans="1:26" ht="18.75" customHeight="1" x14ac:dyDescent="0.25">
      <c r="A163" s="6">
        <v>161</v>
      </c>
      <c r="B163" s="6" t="s">
        <v>26</v>
      </c>
      <c r="C163" s="6" t="s">
        <v>311</v>
      </c>
      <c r="D163" s="8">
        <v>42520</v>
      </c>
      <c r="E163" s="9" t="s">
        <v>310</v>
      </c>
      <c r="F163" s="8" t="s">
        <v>309</v>
      </c>
      <c r="G163" s="29" t="s">
        <v>281</v>
      </c>
      <c r="H163" s="29" t="s">
        <v>196</v>
      </c>
      <c r="I163" s="43" t="s">
        <v>132</v>
      </c>
      <c r="J163" s="43" t="s">
        <v>132</v>
      </c>
      <c r="K163" s="6" t="s">
        <v>133</v>
      </c>
      <c r="L163" s="29" t="s">
        <v>32</v>
      </c>
      <c r="M163" s="29" t="s">
        <v>134</v>
      </c>
      <c r="N163" s="38">
        <v>19.489999999999998</v>
      </c>
      <c r="O163" s="6" t="s">
        <v>34</v>
      </c>
      <c r="P163" s="6" t="s">
        <v>54</v>
      </c>
      <c r="Q163" s="6" t="s">
        <v>45</v>
      </c>
      <c r="R163" s="37">
        <v>10565.96</v>
      </c>
      <c r="S163" s="29">
        <v>66.349999999999994</v>
      </c>
      <c r="T163" s="35">
        <f>R163*S163</f>
        <v>701051.44599999988</v>
      </c>
      <c r="U163" s="36">
        <v>0</v>
      </c>
      <c r="V163" s="29">
        <f>T163*U163</f>
        <v>0</v>
      </c>
      <c r="W163" s="39" t="s">
        <v>278</v>
      </c>
      <c r="X163" s="35">
        <f>T163*1.9%</f>
        <v>13319.977473999998</v>
      </c>
      <c r="Y163" s="6" t="s">
        <v>247</v>
      </c>
      <c r="Z163" s="6" t="s">
        <v>39</v>
      </c>
    </row>
    <row r="164" spans="1:26" ht="18.75" customHeight="1" x14ac:dyDescent="0.25">
      <c r="A164" s="6">
        <v>162</v>
      </c>
      <c r="B164" s="6" t="s">
        <v>26</v>
      </c>
      <c r="C164" s="6" t="s">
        <v>311</v>
      </c>
      <c r="D164" s="8">
        <v>42520</v>
      </c>
      <c r="E164" s="9" t="s">
        <v>310</v>
      </c>
      <c r="F164" s="8" t="s">
        <v>309</v>
      </c>
      <c r="G164" s="29" t="s">
        <v>281</v>
      </c>
      <c r="H164" s="29" t="s">
        <v>196</v>
      </c>
      <c r="I164" s="43" t="s">
        <v>132</v>
      </c>
      <c r="J164" s="43" t="s">
        <v>132</v>
      </c>
      <c r="K164" s="6" t="s">
        <v>133</v>
      </c>
      <c r="L164" s="29" t="s">
        <v>32</v>
      </c>
      <c r="M164" s="29" t="s">
        <v>134</v>
      </c>
      <c r="N164" s="38">
        <v>19.52</v>
      </c>
      <c r="O164" s="6" t="s">
        <v>34</v>
      </c>
      <c r="P164" s="6" t="s">
        <v>54</v>
      </c>
      <c r="Q164" s="6" t="s">
        <v>45</v>
      </c>
      <c r="R164" s="37">
        <v>10582.46</v>
      </c>
      <c r="S164" s="29">
        <v>66.349999999999994</v>
      </c>
      <c r="T164" s="35">
        <f>R164*S164</f>
        <v>702146.2209999999</v>
      </c>
      <c r="U164" s="36">
        <v>0</v>
      </c>
      <c r="V164" s="29">
        <f>T164*U164</f>
        <v>0</v>
      </c>
      <c r="W164" s="39" t="s">
        <v>278</v>
      </c>
      <c r="X164" s="35">
        <f>T164*1.9%</f>
        <v>13340.778198999998</v>
      </c>
      <c r="Y164" s="6" t="s">
        <v>247</v>
      </c>
      <c r="Z164" s="6" t="s">
        <v>39</v>
      </c>
    </row>
    <row r="165" spans="1:26" ht="18.75" customHeight="1" x14ac:dyDescent="0.25">
      <c r="A165" s="6">
        <v>163</v>
      </c>
      <c r="B165" s="6" t="s">
        <v>26</v>
      </c>
      <c r="C165" s="6" t="s">
        <v>308</v>
      </c>
      <c r="D165" s="8">
        <v>42520</v>
      </c>
      <c r="E165" s="9" t="s">
        <v>307</v>
      </c>
      <c r="F165" s="8" t="s">
        <v>294</v>
      </c>
      <c r="G165" s="29" t="s">
        <v>281</v>
      </c>
      <c r="H165" s="29" t="s">
        <v>196</v>
      </c>
      <c r="I165" s="43" t="s">
        <v>132</v>
      </c>
      <c r="J165" s="43" t="s">
        <v>132</v>
      </c>
      <c r="K165" s="6" t="s">
        <v>133</v>
      </c>
      <c r="L165" s="29" t="s">
        <v>32</v>
      </c>
      <c r="M165" s="29" t="s">
        <v>134</v>
      </c>
      <c r="N165" s="38">
        <v>19.07</v>
      </c>
      <c r="O165" s="6" t="s">
        <v>34</v>
      </c>
      <c r="P165" s="6" t="s">
        <v>54</v>
      </c>
      <c r="Q165" s="6" t="s">
        <v>45</v>
      </c>
      <c r="R165" s="37">
        <v>10335.040000000001</v>
      </c>
      <c r="S165" s="29">
        <v>66.349999999999994</v>
      </c>
      <c r="T165" s="35">
        <f>R165*S165</f>
        <v>685729.90399999998</v>
      </c>
      <c r="U165" s="36">
        <v>0</v>
      </c>
      <c r="V165" s="29">
        <f>T165*U165</f>
        <v>0</v>
      </c>
      <c r="W165" s="39" t="s">
        <v>37</v>
      </c>
      <c r="X165" s="34" t="s">
        <v>37</v>
      </c>
      <c r="Y165" s="6" t="s">
        <v>247</v>
      </c>
      <c r="Z165" s="6" t="s">
        <v>39</v>
      </c>
    </row>
    <row r="166" spans="1:26" ht="18.75" customHeight="1" x14ac:dyDescent="0.25">
      <c r="A166" s="6">
        <v>164</v>
      </c>
      <c r="B166" s="6" t="s">
        <v>26</v>
      </c>
      <c r="C166" s="6" t="s">
        <v>306</v>
      </c>
      <c r="D166" s="8">
        <v>42521</v>
      </c>
      <c r="E166" s="9" t="s">
        <v>305</v>
      </c>
      <c r="F166" s="8" t="s">
        <v>294</v>
      </c>
      <c r="G166" s="29" t="s">
        <v>281</v>
      </c>
      <c r="H166" s="29" t="s">
        <v>304</v>
      </c>
      <c r="I166" s="41" t="s">
        <v>210</v>
      </c>
      <c r="J166" s="42" t="s">
        <v>211</v>
      </c>
      <c r="K166" s="6" t="s">
        <v>211</v>
      </c>
      <c r="L166" s="29" t="s">
        <v>32</v>
      </c>
      <c r="M166" s="29" t="s">
        <v>303</v>
      </c>
      <c r="N166" s="38">
        <v>19.95</v>
      </c>
      <c r="O166" s="6" t="s">
        <v>34</v>
      </c>
      <c r="P166" s="6" t="s">
        <v>54</v>
      </c>
      <c r="Q166" s="6" t="s">
        <v>45</v>
      </c>
      <c r="R166" s="37">
        <v>55930.89</v>
      </c>
      <c r="S166" s="29">
        <v>66.349999999999994</v>
      </c>
      <c r="T166" s="35">
        <f>R166*S166</f>
        <v>3711014.5514999996</v>
      </c>
      <c r="U166" s="36">
        <v>0.02</v>
      </c>
      <c r="V166" s="35">
        <f>T166*U166</f>
        <v>74220.291029999993</v>
      </c>
      <c r="W166" s="39" t="s">
        <v>278</v>
      </c>
      <c r="X166" s="35">
        <f>T166*1.9%</f>
        <v>70509.276478499989</v>
      </c>
      <c r="Y166" s="6" t="s">
        <v>94</v>
      </c>
      <c r="Z166" s="6" t="s">
        <v>39</v>
      </c>
    </row>
    <row r="167" spans="1:26" ht="18.75" customHeight="1" x14ac:dyDescent="0.25">
      <c r="A167" s="6">
        <v>165</v>
      </c>
      <c r="B167" s="6" t="s">
        <v>26</v>
      </c>
      <c r="C167" s="6" t="s">
        <v>306</v>
      </c>
      <c r="D167" s="8">
        <v>42521</v>
      </c>
      <c r="E167" s="9" t="s">
        <v>305</v>
      </c>
      <c r="F167" s="8" t="s">
        <v>294</v>
      </c>
      <c r="G167" s="29" t="s">
        <v>281</v>
      </c>
      <c r="H167" s="29" t="s">
        <v>304</v>
      </c>
      <c r="I167" s="41" t="s">
        <v>210</v>
      </c>
      <c r="J167" s="42" t="s">
        <v>211</v>
      </c>
      <c r="K167" s="6" t="s">
        <v>211</v>
      </c>
      <c r="L167" s="29" t="s">
        <v>32</v>
      </c>
      <c r="M167" s="29" t="s">
        <v>303</v>
      </c>
      <c r="N167" s="38">
        <v>19.61</v>
      </c>
      <c r="O167" s="6" t="s">
        <v>34</v>
      </c>
      <c r="P167" s="6" t="s">
        <v>54</v>
      </c>
      <c r="Q167" s="6" t="s">
        <v>45</v>
      </c>
      <c r="R167" s="37">
        <v>54975.12</v>
      </c>
      <c r="S167" s="29">
        <v>66.349999999999994</v>
      </c>
      <c r="T167" s="35">
        <f>R167*S167</f>
        <v>3647599.2119999998</v>
      </c>
      <c r="U167" s="36">
        <v>0.02</v>
      </c>
      <c r="V167" s="35">
        <f>T167*U167</f>
        <v>72951.984240000005</v>
      </c>
      <c r="W167" s="39" t="s">
        <v>278</v>
      </c>
      <c r="X167" s="35">
        <f>T167*1.9%</f>
        <v>69304.38502799999</v>
      </c>
      <c r="Y167" s="6" t="s">
        <v>94</v>
      </c>
      <c r="Z167" s="6" t="s">
        <v>39</v>
      </c>
    </row>
    <row r="168" spans="1:26" ht="18.75" customHeight="1" x14ac:dyDescent="0.25">
      <c r="A168" s="6">
        <v>166</v>
      </c>
      <c r="B168" s="6" t="s">
        <v>26</v>
      </c>
      <c r="C168" s="6" t="s">
        <v>302</v>
      </c>
      <c r="D168" s="8">
        <v>42521</v>
      </c>
      <c r="E168" s="9" t="s">
        <v>301</v>
      </c>
      <c r="F168" s="8" t="s">
        <v>294</v>
      </c>
      <c r="G168" s="29" t="s">
        <v>281</v>
      </c>
      <c r="H168" s="29" t="s">
        <v>170</v>
      </c>
      <c r="I168" s="41" t="s">
        <v>51</v>
      </c>
      <c r="J168" s="42" t="s">
        <v>52</v>
      </c>
      <c r="K168" s="6" t="s">
        <v>52</v>
      </c>
      <c r="L168" s="29" t="s">
        <v>32</v>
      </c>
      <c r="M168" s="29" t="s">
        <v>297</v>
      </c>
      <c r="N168" s="38">
        <v>14</v>
      </c>
      <c r="O168" s="6" t="s">
        <v>34</v>
      </c>
      <c r="P168" s="6" t="s">
        <v>35</v>
      </c>
      <c r="Q168" s="6" t="s">
        <v>36</v>
      </c>
      <c r="R168" s="37">
        <v>760539.5</v>
      </c>
      <c r="S168" s="35">
        <v>1</v>
      </c>
      <c r="T168" s="35">
        <f>R168*S168</f>
        <v>760539.5</v>
      </c>
      <c r="U168" s="36">
        <v>0.02</v>
      </c>
      <c r="V168" s="35">
        <f>T168*U168</f>
        <v>15210.79</v>
      </c>
      <c r="W168" s="39" t="s">
        <v>278</v>
      </c>
      <c r="X168" s="35">
        <f>T168*1.9%</f>
        <v>14450.2505</v>
      </c>
      <c r="Y168" s="6" t="s">
        <v>38</v>
      </c>
      <c r="Z168" s="6" t="s">
        <v>39</v>
      </c>
    </row>
    <row r="169" spans="1:26" ht="18.75" customHeight="1" x14ac:dyDescent="0.25">
      <c r="A169" s="6">
        <v>167</v>
      </c>
      <c r="B169" s="6" t="s">
        <v>26</v>
      </c>
      <c r="C169" s="6" t="s">
        <v>302</v>
      </c>
      <c r="D169" s="8">
        <v>42521</v>
      </c>
      <c r="E169" s="9" t="s">
        <v>301</v>
      </c>
      <c r="F169" s="8" t="s">
        <v>294</v>
      </c>
      <c r="G169" s="29" t="s">
        <v>281</v>
      </c>
      <c r="H169" s="29" t="s">
        <v>170</v>
      </c>
      <c r="I169" s="41" t="s">
        <v>51</v>
      </c>
      <c r="J169" s="42" t="s">
        <v>52</v>
      </c>
      <c r="K169" s="6" t="s">
        <v>52</v>
      </c>
      <c r="L169" s="29" t="s">
        <v>32</v>
      </c>
      <c r="M169" s="29" t="s">
        <v>297</v>
      </c>
      <c r="N169" s="38">
        <v>14</v>
      </c>
      <c r="O169" s="6" t="s">
        <v>34</v>
      </c>
      <c r="P169" s="6" t="s">
        <v>35</v>
      </c>
      <c r="Q169" s="6" t="s">
        <v>36</v>
      </c>
      <c r="R169" s="37">
        <v>760539.5</v>
      </c>
      <c r="S169" s="35">
        <v>1</v>
      </c>
      <c r="T169" s="35">
        <f>R169*S169</f>
        <v>760539.5</v>
      </c>
      <c r="U169" s="36">
        <v>0.02</v>
      </c>
      <c r="V169" s="35">
        <f>T169*U169</f>
        <v>15210.79</v>
      </c>
      <c r="W169" s="39" t="s">
        <v>278</v>
      </c>
      <c r="X169" s="35">
        <f>T169*1.9%</f>
        <v>14450.2505</v>
      </c>
      <c r="Y169" s="6" t="s">
        <v>38</v>
      </c>
      <c r="Z169" s="6" t="s">
        <v>39</v>
      </c>
    </row>
    <row r="170" spans="1:26" ht="18.75" customHeight="1" x14ac:dyDescent="0.25">
      <c r="A170" s="6">
        <v>168</v>
      </c>
      <c r="B170" s="6" t="s">
        <v>26</v>
      </c>
      <c r="C170" s="6" t="s">
        <v>302</v>
      </c>
      <c r="D170" s="8">
        <v>42521</v>
      </c>
      <c r="E170" s="9" t="s">
        <v>301</v>
      </c>
      <c r="F170" s="8" t="s">
        <v>294</v>
      </c>
      <c r="G170" s="29" t="s">
        <v>281</v>
      </c>
      <c r="H170" s="29" t="s">
        <v>170</v>
      </c>
      <c r="I170" s="41" t="s">
        <v>51</v>
      </c>
      <c r="J170" s="42" t="s">
        <v>52</v>
      </c>
      <c r="K170" s="6" t="s">
        <v>52</v>
      </c>
      <c r="L170" s="29" t="s">
        <v>32</v>
      </c>
      <c r="M170" s="29" t="s">
        <v>297</v>
      </c>
      <c r="N170" s="38">
        <v>14</v>
      </c>
      <c r="O170" s="6" t="s">
        <v>34</v>
      </c>
      <c r="P170" s="6" t="s">
        <v>35</v>
      </c>
      <c r="Q170" s="6" t="s">
        <v>36</v>
      </c>
      <c r="R170" s="37">
        <v>760539.5</v>
      </c>
      <c r="S170" s="35">
        <v>1</v>
      </c>
      <c r="T170" s="35">
        <f>R170*S170</f>
        <v>760539.5</v>
      </c>
      <c r="U170" s="36">
        <v>0.02</v>
      </c>
      <c r="V170" s="35">
        <f>T170*U170</f>
        <v>15210.79</v>
      </c>
      <c r="W170" s="39" t="s">
        <v>278</v>
      </c>
      <c r="X170" s="35">
        <f>T170*1.9%</f>
        <v>14450.2505</v>
      </c>
      <c r="Y170" s="6" t="s">
        <v>38</v>
      </c>
      <c r="Z170" s="6" t="s">
        <v>39</v>
      </c>
    </row>
    <row r="171" spans="1:26" ht="18.75" customHeight="1" x14ac:dyDescent="0.25">
      <c r="A171" s="6">
        <v>169</v>
      </c>
      <c r="B171" s="6" t="s">
        <v>26</v>
      </c>
      <c r="C171" s="6" t="s">
        <v>302</v>
      </c>
      <c r="D171" s="8">
        <v>42521</v>
      </c>
      <c r="E171" s="9" t="s">
        <v>301</v>
      </c>
      <c r="F171" s="8" t="s">
        <v>294</v>
      </c>
      <c r="G171" s="29" t="s">
        <v>281</v>
      </c>
      <c r="H171" s="29" t="s">
        <v>170</v>
      </c>
      <c r="I171" s="41" t="s">
        <v>51</v>
      </c>
      <c r="J171" s="42" t="s">
        <v>52</v>
      </c>
      <c r="K171" s="6" t="s">
        <v>52</v>
      </c>
      <c r="L171" s="29" t="s">
        <v>32</v>
      </c>
      <c r="M171" s="29" t="s">
        <v>297</v>
      </c>
      <c r="N171" s="38">
        <v>14</v>
      </c>
      <c r="O171" s="6" t="s">
        <v>34</v>
      </c>
      <c r="P171" s="6" t="s">
        <v>35</v>
      </c>
      <c r="Q171" s="6" t="s">
        <v>36</v>
      </c>
      <c r="R171" s="37">
        <v>760539.5</v>
      </c>
      <c r="S171" s="35">
        <v>1</v>
      </c>
      <c r="T171" s="35">
        <f>R171*S171</f>
        <v>760539.5</v>
      </c>
      <c r="U171" s="36">
        <v>0.02</v>
      </c>
      <c r="V171" s="35">
        <f>T171*U171</f>
        <v>15210.79</v>
      </c>
      <c r="W171" s="39" t="s">
        <v>278</v>
      </c>
      <c r="X171" s="35">
        <f>T171*1.9%</f>
        <v>14450.2505</v>
      </c>
      <c r="Y171" s="6" t="s">
        <v>38</v>
      </c>
      <c r="Z171" s="6" t="s">
        <v>39</v>
      </c>
    </row>
    <row r="172" spans="1:26" ht="18.75" customHeight="1" x14ac:dyDescent="0.25">
      <c r="A172" s="6">
        <v>170</v>
      </c>
      <c r="B172" s="6" t="s">
        <v>26</v>
      </c>
      <c r="C172" s="6" t="s">
        <v>300</v>
      </c>
      <c r="D172" s="8">
        <v>42521</v>
      </c>
      <c r="E172" s="9" t="s">
        <v>299</v>
      </c>
      <c r="F172" s="8" t="s">
        <v>298</v>
      </c>
      <c r="G172" s="29" t="s">
        <v>281</v>
      </c>
      <c r="H172" s="29" t="s">
        <v>170</v>
      </c>
      <c r="I172" s="41" t="s">
        <v>51</v>
      </c>
      <c r="J172" s="42" t="s">
        <v>52</v>
      </c>
      <c r="K172" s="6" t="s">
        <v>52</v>
      </c>
      <c r="L172" s="29" t="s">
        <v>32</v>
      </c>
      <c r="M172" s="29" t="s">
        <v>297</v>
      </c>
      <c r="N172" s="38">
        <v>14</v>
      </c>
      <c r="O172" s="6" t="s">
        <v>34</v>
      </c>
      <c r="P172" s="6" t="s">
        <v>35</v>
      </c>
      <c r="Q172" s="6" t="s">
        <v>36</v>
      </c>
      <c r="R172" s="37">
        <v>760539.5</v>
      </c>
      <c r="S172" s="35">
        <v>1</v>
      </c>
      <c r="T172" s="35">
        <f>R172*S172</f>
        <v>760539.5</v>
      </c>
      <c r="U172" s="36">
        <v>0.02</v>
      </c>
      <c r="V172" s="35">
        <f>T172*U172</f>
        <v>15210.79</v>
      </c>
      <c r="W172" s="39" t="s">
        <v>37</v>
      </c>
      <c r="X172" s="34" t="s">
        <v>37</v>
      </c>
      <c r="Y172" s="6" t="s">
        <v>38</v>
      </c>
      <c r="Z172" s="6" t="s">
        <v>39</v>
      </c>
    </row>
    <row r="173" spans="1:26" ht="18.75" customHeight="1" x14ac:dyDescent="0.25">
      <c r="A173" s="6">
        <v>171</v>
      </c>
      <c r="B173" s="6" t="s">
        <v>26</v>
      </c>
      <c r="C173" s="6" t="s">
        <v>300</v>
      </c>
      <c r="D173" s="8">
        <v>42521</v>
      </c>
      <c r="E173" s="9" t="s">
        <v>299</v>
      </c>
      <c r="F173" s="8" t="s">
        <v>298</v>
      </c>
      <c r="G173" s="29" t="s">
        <v>281</v>
      </c>
      <c r="H173" s="29" t="s">
        <v>170</v>
      </c>
      <c r="I173" s="41" t="s">
        <v>51</v>
      </c>
      <c r="J173" s="42" t="s">
        <v>52</v>
      </c>
      <c r="K173" s="6" t="s">
        <v>52</v>
      </c>
      <c r="L173" s="29" t="s">
        <v>32</v>
      </c>
      <c r="M173" s="29" t="s">
        <v>297</v>
      </c>
      <c r="N173" s="38">
        <v>14</v>
      </c>
      <c r="O173" s="6" t="s">
        <v>34</v>
      </c>
      <c r="P173" s="6" t="s">
        <v>35</v>
      </c>
      <c r="Q173" s="6" t="s">
        <v>36</v>
      </c>
      <c r="R173" s="37">
        <v>760539.5</v>
      </c>
      <c r="S173" s="35">
        <v>1</v>
      </c>
      <c r="T173" s="35">
        <f>R173*S173</f>
        <v>760539.5</v>
      </c>
      <c r="U173" s="36">
        <v>0.02</v>
      </c>
      <c r="V173" s="35">
        <f>T173*U173</f>
        <v>15210.79</v>
      </c>
      <c r="W173" s="39" t="s">
        <v>37</v>
      </c>
      <c r="X173" s="34" t="s">
        <v>37</v>
      </c>
      <c r="Y173" s="6" t="s">
        <v>38</v>
      </c>
      <c r="Z173" s="6" t="s">
        <v>39</v>
      </c>
    </row>
    <row r="174" spans="1:26" ht="18.75" customHeight="1" x14ac:dyDescent="0.25">
      <c r="A174" s="6">
        <v>172</v>
      </c>
      <c r="B174" s="6" t="s">
        <v>26</v>
      </c>
      <c r="C174" s="6" t="s">
        <v>300</v>
      </c>
      <c r="D174" s="8">
        <v>42521</v>
      </c>
      <c r="E174" s="9" t="s">
        <v>299</v>
      </c>
      <c r="F174" s="8" t="s">
        <v>298</v>
      </c>
      <c r="G174" s="29" t="s">
        <v>281</v>
      </c>
      <c r="H174" s="29" t="s">
        <v>170</v>
      </c>
      <c r="I174" s="41" t="s">
        <v>51</v>
      </c>
      <c r="J174" s="42" t="s">
        <v>52</v>
      </c>
      <c r="K174" s="6" t="s">
        <v>52</v>
      </c>
      <c r="L174" s="29" t="s">
        <v>32</v>
      </c>
      <c r="M174" s="29" t="s">
        <v>297</v>
      </c>
      <c r="N174" s="38">
        <v>14</v>
      </c>
      <c r="O174" s="6" t="s">
        <v>34</v>
      </c>
      <c r="P174" s="6" t="s">
        <v>35</v>
      </c>
      <c r="Q174" s="6" t="s">
        <v>36</v>
      </c>
      <c r="R174" s="37">
        <v>760539.5</v>
      </c>
      <c r="S174" s="35">
        <v>1</v>
      </c>
      <c r="T174" s="35">
        <f>R174*S174</f>
        <v>760539.5</v>
      </c>
      <c r="U174" s="36">
        <v>0.02</v>
      </c>
      <c r="V174" s="35">
        <f>T174*U174</f>
        <v>15210.79</v>
      </c>
      <c r="W174" s="39" t="s">
        <v>37</v>
      </c>
      <c r="X174" s="34" t="s">
        <v>37</v>
      </c>
      <c r="Y174" s="6" t="s">
        <v>38</v>
      </c>
      <c r="Z174" s="6" t="s">
        <v>39</v>
      </c>
    </row>
    <row r="175" spans="1:26" ht="18.75" customHeight="1" x14ac:dyDescent="0.25">
      <c r="A175" s="6">
        <v>173</v>
      </c>
      <c r="B175" s="6" t="s">
        <v>26</v>
      </c>
      <c r="C175" s="6" t="s">
        <v>296</v>
      </c>
      <c r="D175" s="8">
        <v>42521</v>
      </c>
      <c r="E175" s="9" t="s">
        <v>295</v>
      </c>
      <c r="F175" s="9" t="s">
        <v>294</v>
      </c>
      <c r="G175" s="29" t="s">
        <v>281</v>
      </c>
      <c r="H175" s="29" t="s">
        <v>290</v>
      </c>
      <c r="I175" s="41" t="s">
        <v>30</v>
      </c>
      <c r="J175" s="40" t="s">
        <v>31</v>
      </c>
      <c r="K175" s="6" t="s">
        <v>31</v>
      </c>
      <c r="L175" s="29" t="s">
        <v>32</v>
      </c>
      <c r="M175" s="29" t="s">
        <v>33</v>
      </c>
      <c r="N175" s="38">
        <v>18.7</v>
      </c>
      <c r="O175" s="6" t="s">
        <v>34</v>
      </c>
      <c r="P175" s="6" t="s">
        <v>35</v>
      </c>
      <c r="Q175" s="6" t="s">
        <v>36</v>
      </c>
      <c r="R175" s="37">
        <v>1532483.85</v>
      </c>
      <c r="S175" s="35">
        <v>1</v>
      </c>
      <c r="T175" s="35">
        <f>R175*S175</f>
        <v>1532483.85</v>
      </c>
      <c r="U175" s="36">
        <v>0.02</v>
      </c>
      <c r="V175" s="35">
        <f>T175*U175</f>
        <v>30649.677000000003</v>
      </c>
      <c r="W175" s="39" t="s">
        <v>37</v>
      </c>
      <c r="X175" s="34" t="s">
        <v>37</v>
      </c>
      <c r="Y175" s="6" t="s">
        <v>38</v>
      </c>
      <c r="Z175" s="6" t="s">
        <v>39</v>
      </c>
    </row>
    <row r="176" spans="1:26" ht="18.75" customHeight="1" x14ac:dyDescent="0.25">
      <c r="A176" s="6">
        <v>174</v>
      </c>
      <c r="B176" s="6" t="s">
        <v>26</v>
      </c>
      <c r="C176" s="6" t="s">
        <v>296</v>
      </c>
      <c r="D176" s="8">
        <v>42521</v>
      </c>
      <c r="E176" s="9" t="s">
        <v>295</v>
      </c>
      <c r="F176" s="9" t="s">
        <v>294</v>
      </c>
      <c r="G176" s="29" t="s">
        <v>281</v>
      </c>
      <c r="H176" s="29" t="s">
        <v>290</v>
      </c>
      <c r="I176" s="41" t="s">
        <v>30</v>
      </c>
      <c r="J176" s="40" t="s">
        <v>31</v>
      </c>
      <c r="K176" s="6" t="s">
        <v>31</v>
      </c>
      <c r="L176" s="29" t="s">
        <v>32</v>
      </c>
      <c r="M176" s="29" t="s">
        <v>33</v>
      </c>
      <c r="N176" s="38">
        <v>18.57</v>
      </c>
      <c r="O176" s="6" t="s">
        <v>34</v>
      </c>
      <c r="P176" s="6" t="s">
        <v>35</v>
      </c>
      <c r="Q176" s="6" t="s">
        <v>36</v>
      </c>
      <c r="R176" s="37">
        <v>1521643.41</v>
      </c>
      <c r="S176" s="35">
        <v>1</v>
      </c>
      <c r="T176" s="35">
        <f>R176*S176</f>
        <v>1521643.41</v>
      </c>
      <c r="U176" s="36">
        <v>0.02</v>
      </c>
      <c r="V176" s="35">
        <f>T176*U176</f>
        <v>30432.868199999997</v>
      </c>
      <c r="W176" s="39" t="s">
        <v>37</v>
      </c>
      <c r="X176" s="34" t="s">
        <v>37</v>
      </c>
      <c r="Y176" s="6" t="s">
        <v>38</v>
      </c>
      <c r="Z176" s="6" t="s">
        <v>39</v>
      </c>
    </row>
    <row r="177" spans="1:26" ht="18.75" customHeight="1" x14ac:dyDescent="0.25">
      <c r="A177" s="6">
        <v>175</v>
      </c>
      <c r="B177" s="6" t="s">
        <v>26</v>
      </c>
      <c r="C177" s="6" t="s">
        <v>296</v>
      </c>
      <c r="D177" s="8">
        <v>42521</v>
      </c>
      <c r="E177" s="9" t="s">
        <v>295</v>
      </c>
      <c r="F177" s="9" t="s">
        <v>294</v>
      </c>
      <c r="G177" s="29" t="s">
        <v>281</v>
      </c>
      <c r="H177" s="29" t="s">
        <v>290</v>
      </c>
      <c r="I177" s="41" t="s">
        <v>30</v>
      </c>
      <c r="J177" s="40" t="s">
        <v>31</v>
      </c>
      <c r="K177" s="6" t="s">
        <v>31</v>
      </c>
      <c r="L177" s="29" t="s">
        <v>32</v>
      </c>
      <c r="M177" s="29" t="s">
        <v>33</v>
      </c>
      <c r="N177" s="38">
        <v>18.41</v>
      </c>
      <c r="O177" s="6" t="s">
        <v>34</v>
      </c>
      <c r="P177" s="6" t="s">
        <v>35</v>
      </c>
      <c r="Q177" s="6" t="s">
        <v>36</v>
      </c>
      <c r="R177" s="37">
        <v>1508301.33</v>
      </c>
      <c r="S177" s="35">
        <v>1</v>
      </c>
      <c r="T177" s="35">
        <f>R177*S177</f>
        <v>1508301.33</v>
      </c>
      <c r="U177" s="36">
        <v>0.02</v>
      </c>
      <c r="V177" s="35">
        <f>T177*U177</f>
        <v>30166.026600000001</v>
      </c>
      <c r="W177" s="39" t="s">
        <v>37</v>
      </c>
      <c r="X177" s="34" t="s">
        <v>37</v>
      </c>
      <c r="Y177" s="6" t="s">
        <v>38</v>
      </c>
      <c r="Z177" s="6" t="s">
        <v>39</v>
      </c>
    </row>
    <row r="178" spans="1:26" ht="18.75" customHeight="1" x14ac:dyDescent="0.25">
      <c r="A178" s="6">
        <v>176</v>
      </c>
      <c r="B178" s="6" t="s">
        <v>26</v>
      </c>
      <c r="C178" s="6" t="s">
        <v>293</v>
      </c>
      <c r="D178" s="8">
        <v>42521</v>
      </c>
      <c r="E178" s="9" t="s">
        <v>292</v>
      </c>
      <c r="F178" s="8" t="s">
        <v>291</v>
      </c>
      <c r="G178" s="29" t="s">
        <v>281</v>
      </c>
      <c r="H178" s="29" t="s">
        <v>290</v>
      </c>
      <c r="I178" s="41" t="s">
        <v>30</v>
      </c>
      <c r="J178" s="40" t="s">
        <v>31</v>
      </c>
      <c r="K178" s="6" t="s">
        <v>31</v>
      </c>
      <c r="L178" s="29" t="s">
        <v>32</v>
      </c>
      <c r="M178" s="29" t="s">
        <v>33</v>
      </c>
      <c r="N178" s="38">
        <v>18.7</v>
      </c>
      <c r="O178" s="6" t="s">
        <v>34</v>
      </c>
      <c r="P178" s="6" t="s">
        <v>35</v>
      </c>
      <c r="Q178" s="6" t="s">
        <v>36</v>
      </c>
      <c r="R178" s="37">
        <v>1532483.85</v>
      </c>
      <c r="S178" s="35">
        <v>1</v>
      </c>
      <c r="T178" s="35">
        <f>R178*S178</f>
        <v>1532483.85</v>
      </c>
      <c r="U178" s="36">
        <v>0.02</v>
      </c>
      <c r="V178" s="35">
        <f>T178*U178</f>
        <v>30649.677000000003</v>
      </c>
      <c r="W178" s="39" t="s">
        <v>278</v>
      </c>
      <c r="X178" s="35">
        <f>T178*1.9%</f>
        <v>29117.193150000003</v>
      </c>
      <c r="Y178" s="6" t="s">
        <v>38</v>
      </c>
      <c r="Z178" s="6" t="s">
        <v>39</v>
      </c>
    </row>
    <row r="179" spans="1:26" ht="18.75" customHeight="1" x14ac:dyDescent="0.25">
      <c r="A179" s="6">
        <v>177</v>
      </c>
      <c r="B179" s="6" t="s">
        <v>26</v>
      </c>
      <c r="C179" s="6" t="s">
        <v>293</v>
      </c>
      <c r="D179" s="8">
        <v>42521</v>
      </c>
      <c r="E179" s="9" t="s">
        <v>292</v>
      </c>
      <c r="F179" s="8" t="s">
        <v>291</v>
      </c>
      <c r="G179" s="29" t="s">
        <v>281</v>
      </c>
      <c r="H179" s="29" t="s">
        <v>290</v>
      </c>
      <c r="I179" s="41" t="s">
        <v>30</v>
      </c>
      <c r="J179" s="40" t="s">
        <v>31</v>
      </c>
      <c r="K179" s="6" t="s">
        <v>31</v>
      </c>
      <c r="L179" s="29" t="s">
        <v>32</v>
      </c>
      <c r="M179" s="29" t="s">
        <v>33</v>
      </c>
      <c r="N179" s="38">
        <v>19</v>
      </c>
      <c r="O179" s="6" t="s">
        <v>34</v>
      </c>
      <c r="P179" s="6" t="s">
        <v>35</v>
      </c>
      <c r="Q179" s="6" t="s">
        <v>36</v>
      </c>
      <c r="R179" s="37">
        <v>1557500.25</v>
      </c>
      <c r="S179" s="35">
        <v>1</v>
      </c>
      <c r="T179" s="35">
        <f>R179*S179</f>
        <v>1557500.25</v>
      </c>
      <c r="U179" s="36">
        <v>0.02</v>
      </c>
      <c r="V179" s="35">
        <f>T179*U179</f>
        <v>31150.005000000001</v>
      </c>
      <c r="W179" s="39" t="s">
        <v>278</v>
      </c>
      <c r="X179" s="35">
        <f>T179*1.9%</f>
        <v>29592.50475</v>
      </c>
      <c r="Y179" s="6" t="s">
        <v>38</v>
      </c>
      <c r="Z179" s="6" t="s">
        <v>39</v>
      </c>
    </row>
    <row r="180" spans="1:26" ht="18.75" customHeight="1" x14ac:dyDescent="0.25">
      <c r="A180" s="6">
        <v>178</v>
      </c>
      <c r="B180" s="6" t="s">
        <v>26</v>
      </c>
      <c r="C180" s="6" t="s">
        <v>289</v>
      </c>
      <c r="D180" s="8">
        <v>42520</v>
      </c>
      <c r="E180" s="9" t="s">
        <v>287</v>
      </c>
      <c r="F180" s="8" t="s">
        <v>286</v>
      </c>
      <c r="G180" s="29" t="s">
        <v>281</v>
      </c>
      <c r="H180" s="29" t="s">
        <v>84</v>
      </c>
      <c r="I180" s="41" t="s">
        <v>30</v>
      </c>
      <c r="J180" s="40" t="s">
        <v>31</v>
      </c>
      <c r="K180" s="6" t="s">
        <v>31</v>
      </c>
      <c r="L180" s="29" t="s">
        <v>32</v>
      </c>
      <c r="M180" s="29" t="s">
        <v>285</v>
      </c>
      <c r="N180" s="38">
        <v>23.08</v>
      </c>
      <c r="O180" s="6" t="s">
        <v>34</v>
      </c>
      <c r="P180" s="6" t="s">
        <v>54</v>
      </c>
      <c r="Q180" s="6" t="s">
        <v>45</v>
      </c>
      <c r="R180" s="37">
        <v>29323.83</v>
      </c>
      <c r="S180" s="29">
        <v>66.349999999999994</v>
      </c>
      <c r="T180" s="35">
        <f>R180*S180</f>
        <v>1945636.1205</v>
      </c>
      <c r="U180" s="36">
        <v>0.02</v>
      </c>
      <c r="V180" s="35">
        <f>T180*U180</f>
        <v>38912.722410000002</v>
      </c>
      <c r="W180" s="34" t="s">
        <v>37</v>
      </c>
      <c r="X180" s="34" t="s">
        <v>37</v>
      </c>
      <c r="Y180" s="6" t="s">
        <v>86</v>
      </c>
      <c r="Z180" s="6" t="s">
        <v>47</v>
      </c>
    </row>
    <row r="181" spans="1:26" ht="18.75" customHeight="1" x14ac:dyDescent="0.25">
      <c r="A181" s="6">
        <v>179</v>
      </c>
      <c r="B181" s="6" t="s">
        <v>26</v>
      </c>
      <c r="C181" s="6" t="s">
        <v>289</v>
      </c>
      <c r="D181" s="8">
        <v>42520</v>
      </c>
      <c r="E181" s="9" t="s">
        <v>287</v>
      </c>
      <c r="F181" s="8" t="s">
        <v>286</v>
      </c>
      <c r="G181" s="29" t="s">
        <v>281</v>
      </c>
      <c r="H181" s="29" t="s">
        <v>84</v>
      </c>
      <c r="I181" s="41" t="s">
        <v>30</v>
      </c>
      <c r="J181" s="40" t="s">
        <v>31</v>
      </c>
      <c r="K181" s="6" t="s">
        <v>31</v>
      </c>
      <c r="L181" s="29" t="s">
        <v>32</v>
      </c>
      <c r="M181" s="29" t="s">
        <v>285</v>
      </c>
      <c r="N181" s="38">
        <v>24.33</v>
      </c>
      <c r="O181" s="6" t="s">
        <v>34</v>
      </c>
      <c r="P181" s="6" t="s">
        <v>54</v>
      </c>
      <c r="Q181" s="6" t="s">
        <v>45</v>
      </c>
      <c r="R181" s="37">
        <v>30911.99</v>
      </c>
      <c r="S181" s="29">
        <v>66.349999999999994</v>
      </c>
      <c r="T181" s="35">
        <f>R181*S181</f>
        <v>2051010.5364999999</v>
      </c>
      <c r="U181" s="36">
        <v>0.02</v>
      </c>
      <c r="V181" s="35">
        <f>T181*U181</f>
        <v>41020.210729999999</v>
      </c>
      <c r="W181" s="34" t="s">
        <v>37</v>
      </c>
      <c r="X181" s="34" t="s">
        <v>37</v>
      </c>
      <c r="Y181" s="6" t="s">
        <v>86</v>
      </c>
      <c r="Z181" s="6" t="s">
        <v>47</v>
      </c>
    </row>
    <row r="182" spans="1:26" ht="18.75" customHeight="1" x14ac:dyDescent="0.25">
      <c r="A182" s="6">
        <v>180</v>
      </c>
      <c r="B182" s="6" t="s">
        <v>26</v>
      </c>
      <c r="C182" s="6" t="s">
        <v>289</v>
      </c>
      <c r="D182" s="8">
        <v>42520</v>
      </c>
      <c r="E182" s="9" t="s">
        <v>287</v>
      </c>
      <c r="F182" s="8" t="s">
        <v>286</v>
      </c>
      <c r="G182" s="29" t="s">
        <v>281</v>
      </c>
      <c r="H182" s="29" t="s">
        <v>84</v>
      </c>
      <c r="I182" s="41" t="s">
        <v>30</v>
      </c>
      <c r="J182" s="40" t="s">
        <v>31</v>
      </c>
      <c r="K182" s="6" t="s">
        <v>31</v>
      </c>
      <c r="L182" s="29" t="s">
        <v>32</v>
      </c>
      <c r="M182" s="29" t="s">
        <v>285</v>
      </c>
      <c r="N182" s="38">
        <v>21.02</v>
      </c>
      <c r="O182" s="6" t="s">
        <v>34</v>
      </c>
      <c r="P182" s="6" t="s">
        <v>54</v>
      </c>
      <c r="Q182" s="6" t="s">
        <v>45</v>
      </c>
      <c r="R182" s="37">
        <v>26706.54</v>
      </c>
      <c r="S182" s="29">
        <v>66.349999999999994</v>
      </c>
      <c r="T182" s="35">
        <f>R182*S182</f>
        <v>1771978.929</v>
      </c>
      <c r="U182" s="36">
        <v>0.02</v>
      </c>
      <c r="V182" s="35">
        <f>T182*U182</f>
        <v>35439.578580000001</v>
      </c>
      <c r="W182" s="34" t="s">
        <v>37</v>
      </c>
      <c r="X182" s="34" t="s">
        <v>37</v>
      </c>
      <c r="Y182" s="6" t="s">
        <v>86</v>
      </c>
      <c r="Z182" s="6" t="s">
        <v>47</v>
      </c>
    </row>
    <row r="183" spans="1:26" ht="18.75" customHeight="1" x14ac:dyDescent="0.25">
      <c r="A183" s="6">
        <v>181</v>
      </c>
      <c r="B183" s="6" t="s">
        <v>26</v>
      </c>
      <c r="C183" s="6" t="s">
        <v>289</v>
      </c>
      <c r="D183" s="8">
        <v>42520</v>
      </c>
      <c r="E183" s="9" t="s">
        <v>287</v>
      </c>
      <c r="F183" s="8" t="s">
        <v>286</v>
      </c>
      <c r="G183" s="29" t="s">
        <v>281</v>
      </c>
      <c r="H183" s="29" t="s">
        <v>84</v>
      </c>
      <c r="I183" s="41" t="s">
        <v>30</v>
      </c>
      <c r="J183" s="40" t="s">
        <v>31</v>
      </c>
      <c r="K183" s="6" t="s">
        <v>31</v>
      </c>
      <c r="L183" s="29" t="s">
        <v>32</v>
      </c>
      <c r="M183" s="29" t="s">
        <v>285</v>
      </c>
      <c r="N183" s="38">
        <v>22.89</v>
      </c>
      <c r="O183" s="6" t="s">
        <v>34</v>
      </c>
      <c r="P183" s="6" t="s">
        <v>54</v>
      </c>
      <c r="Q183" s="6" t="s">
        <v>45</v>
      </c>
      <c r="R183" s="37">
        <v>29082.43</v>
      </c>
      <c r="S183" s="29">
        <v>66.349999999999994</v>
      </c>
      <c r="T183" s="35">
        <f>R183*S183</f>
        <v>1929619.2304999998</v>
      </c>
      <c r="U183" s="36">
        <v>0.02</v>
      </c>
      <c r="V183" s="35">
        <f>T183*U183</f>
        <v>38592.384610000001</v>
      </c>
      <c r="W183" s="34" t="s">
        <v>37</v>
      </c>
      <c r="X183" s="34" t="s">
        <v>37</v>
      </c>
      <c r="Y183" s="6" t="s">
        <v>86</v>
      </c>
      <c r="Z183" s="6" t="s">
        <v>47</v>
      </c>
    </row>
    <row r="184" spans="1:26" ht="18.75" customHeight="1" x14ac:dyDescent="0.25">
      <c r="A184" s="6">
        <v>182</v>
      </c>
      <c r="B184" s="6" t="s">
        <v>26</v>
      </c>
      <c r="C184" s="6" t="s">
        <v>289</v>
      </c>
      <c r="D184" s="8">
        <v>42520</v>
      </c>
      <c r="E184" s="9" t="s">
        <v>287</v>
      </c>
      <c r="F184" s="8" t="s">
        <v>286</v>
      </c>
      <c r="G184" s="29" t="s">
        <v>281</v>
      </c>
      <c r="H184" s="29" t="s">
        <v>84</v>
      </c>
      <c r="I184" s="41" t="s">
        <v>30</v>
      </c>
      <c r="J184" s="40" t="s">
        <v>31</v>
      </c>
      <c r="K184" s="6" t="s">
        <v>31</v>
      </c>
      <c r="L184" s="29" t="s">
        <v>32</v>
      </c>
      <c r="M184" s="29" t="s">
        <v>285</v>
      </c>
      <c r="N184" s="38">
        <v>20.34</v>
      </c>
      <c r="O184" s="6" t="s">
        <v>34</v>
      </c>
      <c r="P184" s="6" t="s">
        <v>54</v>
      </c>
      <c r="Q184" s="6" t="s">
        <v>45</v>
      </c>
      <c r="R184" s="37">
        <v>25842.58</v>
      </c>
      <c r="S184" s="29">
        <v>66.349999999999994</v>
      </c>
      <c r="T184" s="35">
        <f>R184*S184</f>
        <v>1714655.183</v>
      </c>
      <c r="U184" s="36">
        <v>0.02</v>
      </c>
      <c r="V184" s="35">
        <f>T184*U184</f>
        <v>34293.103660000001</v>
      </c>
      <c r="W184" s="34" t="s">
        <v>37</v>
      </c>
      <c r="X184" s="34" t="s">
        <v>37</v>
      </c>
      <c r="Y184" s="6" t="s">
        <v>86</v>
      </c>
      <c r="Z184" s="6" t="s">
        <v>47</v>
      </c>
    </row>
    <row r="185" spans="1:26" ht="18.75" customHeight="1" x14ac:dyDescent="0.25">
      <c r="A185" s="6">
        <v>183</v>
      </c>
      <c r="B185" s="6" t="s">
        <v>26</v>
      </c>
      <c r="C185" s="6" t="s">
        <v>289</v>
      </c>
      <c r="D185" s="8">
        <v>42520</v>
      </c>
      <c r="E185" s="9" t="s">
        <v>287</v>
      </c>
      <c r="F185" s="8" t="s">
        <v>286</v>
      </c>
      <c r="G185" s="29" t="s">
        <v>281</v>
      </c>
      <c r="H185" s="29" t="s">
        <v>84</v>
      </c>
      <c r="I185" s="41" t="s">
        <v>30</v>
      </c>
      <c r="J185" s="40" t="s">
        <v>31</v>
      </c>
      <c r="K185" s="6" t="s">
        <v>31</v>
      </c>
      <c r="L185" s="29" t="s">
        <v>32</v>
      </c>
      <c r="M185" s="29" t="s">
        <v>285</v>
      </c>
      <c r="N185" s="38">
        <v>24.56</v>
      </c>
      <c r="O185" s="6" t="s">
        <v>34</v>
      </c>
      <c r="P185" s="6" t="s">
        <v>54</v>
      </c>
      <c r="Q185" s="6" t="s">
        <v>45</v>
      </c>
      <c r="R185" s="37">
        <v>31204.21</v>
      </c>
      <c r="S185" s="29">
        <v>66.349999999999994</v>
      </c>
      <c r="T185" s="35">
        <f>R185*S185</f>
        <v>2070399.3334999997</v>
      </c>
      <c r="U185" s="36">
        <v>0.02</v>
      </c>
      <c r="V185" s="35">
        <f>T185*U185</f>
        <v>41407.986669999998</v>
      </c>
      <c r="W185" s="34" t="s">
        <v>37</v>
      </c>
      <c r="X185" s="34" t="s">
        <v>37</v>
      </c>
      <c r="Y185" s="6" t="s">
        <v>86</v>
      </c>
      <c r="Z185" s="6" t="s">
        <v>47</v>
      </c>
    </row>
    <row r="186" spans="1:26" ht="18.75" customHeight="1" x14ac:dyDescent="0.25">
      <c r="A186" s="6">
        <v>184</v>
      </c>
      <c r="B186" s="6" t="s">
        <v>26</v>
      </c>
      <c r="C186" s="6" t="s">
        <v>289</v>
      </c>
      <c r="D186" s="8">
        <v>42520</v>
      </c>
      <c r="E186" s="9" t="s">
        <v>287</v>
      </c>
      <c r="F186" s="8" t="s">
        <v>286</v>
      </c>
      <c r="G186" s="29" t="s">
        <v>281</v>
      </c>
      <c r="H186" s="29" t="s">
        <v>84</v>
      </c>
      <c r="I186" s="41" t="s">
        <v>30</v>
      </c>
      <c r="J186" s="40" t="s">
        <v>31</v>
      </c>
      <c r="K186" s="6" t="s">
        <v>31</v>
      </c>
      <c r="L186" s="29" t="s">
        <v>32</v>
      </c>
      <c r="M186" s="29" t="s">
        <v>285</v>
      </c>
      <c r="N186" s="38">
        <v>21.51</v>
      </c>
      <c r="O186" s="6" t="s">
        <v>34</v>
      </c>
      <c r="P186" s="6" t="s">
        <v>54</v>
      </c>
      <c r="Q186" s="6" t="s">
        <v>45</v>
      </c>
      <c r="R186" s="37">
        <v>27329.09</v>
      </c>
      <c r="S186" s="29">
        <v>66.349999999999994</v>
      </c>
      <c r="T186" s="35">
        <f>R186*S186</f>
        <v>1813285.1214999999</v>
      </c>
      <c r="U186" s="36">
        <v>0.02</v>
      </c>
      <c r="V186" s="35">
        <f>T186*U186</f>
        <v>36265.702429999998</v>
      </c>
      <c r="W186" s="34" t="s">
        <v>37</v>
      </c>
      <c r="X186" s="34" t="s">
        <v>37</v>
      </c>
      <c r="Y186" s="6" t="s">
        <v>86</v>
      </c>
      <c r="Z186" s="6" t="s">
        <v>47</v>
      </c>
    </row>
    <row r="187" spans="1:26" ht="18.75" customHeight="1" x14ac:dyDescent="0.25">
      <c r="A187" s="6">
        <v>185</v>
      </c>
      <c r="B187" s="6" t="s">
        <v>26</v>
      </c>
      <c r="C187" s="6" t="s">
        <v>289</v>
      </c>
      <c r="D187" s="8">
        <v>42520</v>
      </c>
      <c r="E187" s="9" t="s">
        <v>287</v>
      </c>
      <c r="F187" s="8" t="s">
        <v>286</v>
      </c>
      <c r="G187" s="29" t="s">
        <v>281</v>
      </c>
      <c r="H187" s="29" t="s">
        <v>84</v>
      </c>
      <c r="I187" s="41" t="s">
        <v>30</v>
      </c>
      <c r="J187" s="40" t="s">
        <v>31</v>
      </c>
      <c r="K187" s="6" t="s">
        <v>31</v>
      </c>
      <c r="L187" s="29" t="s">
        <v>32</v>
      </c>
      <c r="M187" s="29" t="s">
        <v>285</v>
      </c>
      <c r="N187" s="38">
        <v>20.65</v>
      </c>
      <c r="O187" s="6" t="s">
        <v>34</v>
      </c>
      <c r="P187" s="6" t="s">
        <v>54</v>
      </c>
      <c r="Q187" s="6" t="s">
        <v>45</v>
      </c>
      <c r="R187" s="37">
        <v>26236.44</v>
      </c>
      <c r="S187" s="29">
        <v>66.349999999999994</v>
      </c>
      <c r="T187" s="35">
        <f>R187*S187</f>
        <v>1740787.7939999998</v>
      </c>
      <c r="U187" s="36">
        <v>0.02</v>
      </c>
      <c r="V187" s="35">
        <f>T187*U187</f>
        <v>34815.755879999997</v>
      </c>
      <c r="W187" s="34" t="s">
        <v>37</v>
      </c>
      <c r="X187" s="34" t="s">
        <v>37</v>
      </c>
      <c r="Y187" s="6" t="s">
        <v>86</v>
      </c>
      <c r="Z187" s="6" t="s">
        <v>47</v>
      </c>
    </row>
    <row r="188" spans="1:26" ht="18.75" customHeight="1" x14ac:dyDescent="0.25">
      <c r="A188" s="6">
        <v>186</v>
      </c>
      <c r="B188" s="6" t="s">
        <v>26</v>
      </c>
      <c r="C188" s="6" t="s">
        <v>289</v>
      </c>
      <c r="D188" s="8">
        <v>42520</v>
      </c>
      <c r="E188" s="9" t="s">
        <v>287</v>
      </c>
      <c r="F188" s="8" t="s">
        <v>286</v>
      </c>
      <c r="G188" s="29" t="s">
        <v>281</v>
      </c>
      <c r="H188" s="29" t="s">
        <v>84</v>
      </c>
      <c r="I188" s="41" t="s">
        <v>30</v>
      </c>
      <c r="J188" s="40" t="s">
        <v>31</v>
      </c>
      <c r="K188" s="6" t="s">
        <v>31</v>
      </c>
      <c r="L188" s="29" t="s">
        <v>32</v>
      </c>
      <c r="M188" s="29" t="s">
        <v>285</v>
      </c>
      <c r="N188" s="38">
        <v>18.54</v>
      </c>
      <c r="O188" s="6" t="s">
        <v>34</v>
      </c>
      <c r="P188" s="6" t="s">
        <v>54</v>
      </c>
      <c r="Q188" s="6" t="s">
        <v>45</v>
      </c>
      <c r="R188" s="37">
        <v>23555.62</v>
      </c>
      <c r="S188" s="29">
        <v>66.349999999999994</v>
      </c>
      <c r="T188" s="35">
        <f>R188*S188</f>
        <v>1562915.3869999999</v>
      </c>
      <c r="U188" s="36">
        <v>0.02</v>
      </c>
      <c r="V188" s="35">
        <f>T188*U188</f>
        <v>31258.307739999997</v>
      </c>
      <c r="W188" s="34" t="s">
        <v>37</v>
      </c>
      <c r="X188" s="34" t="s">
        <v>37</v>
      </c>
      <c r="Y188" s="6" t="s">
        <v>86</v>
      </c>
      <c r="Z188" s="6" t="s">
        <v>47</v>
      </c>
    </row>
    <row r="189" spans="1:26" ht="18.75" customHeight="1" x14ac:dyDescent="0.25">
      <c r="A189" s="6">
        <v>187</v>
      </c>
      <c r="B189" s="6" t="s">
        <v>26</v>
      </c>
      <c r="C189" s="6" t="s">
        <v>289</v>
      </c>
      <c r="D189" s="8">
        <v>42520</v>
      </c>
      <c r="E189" s="9" t="s">
        <v>287</v>
      </c>
      <c r="F189" s="8" t="s">
        <v>286</v>
      </c>
      <c r="G189" s="29" t="s">
        <v>281</v>
      </c>
      <c r="H189" s="29" t="s">
        <v>84</v>
      </c>
      <c r="I189" s="41" t="s">
        <v>30</v>
      </c>
      <c r="J189" s="40" t="s">
        <v>31</v>
      </c>
      <c r="K189" s="6" t="s">
        <v>31</v>
      </c>
      <c r="L189" s="29" t="s">
        <v>32</v>
      </c>
      <c r="M189" s="29" t="s">
        <v>285</v>
      </c>
      <c r="N189" s="38">
        <v>20.28</v>
      </c>
      <c r="O189" s="6" t="s">
        <v>34</v>
      </c>
      <c r="P189" s="6" t="s">
        <v>54</v>
      </c>
      <c r="Q189" s="6" t="s">
        <v>45</v>
      </c>
      <c r="R189" s="37">
        <v>25766.34</v>
      </c>
      <c r="S189" s="29">
        <v>66.349999999999994</v>
      </c>
      <c r="T189" s="35">
        <f>R189*S189</f>
        <v>1709596.6589999998</v>
      </c>
      <c r="U189" s="36">
        <v>0.02</v>
      </c>
      <c r="V189" s="35">
        <f>T189*U189</f>
        <v>34191.933179999993</v>
      </c>
      <c r="W189" s="34" t="s">
        <v>37</v>
      </c>
      <c r="X189" s="34" t="s">
        <v>37</v>
      </c>
      <c r="Y189" s="6" t="s">
        <v>86</v>
      </c>
      <c r="Z189" s="6" t="s">
        <v>47</v>
      </c>
    </row>
    <row r="190" spans="1:26" ht="18.75" customHeight="1" x14ac:dyDescent="0.25">
      <c r="A190" s="6">
        <v>188</v>
      </c>
      <c r="B190" s="6" t="s">
        <v>26</v>
      </c>
      <c r="C190" s="6" t="s">
        <v>289</v>
      </c>
      <c r="D190" s="8">
        <v>42520</v>
      </c>
      <c r="E190" s="9" t="s">
        <v>287</v>
      </c>
      <c r="F190" s="8" t="s">
        <v>286</v>
      </c>
      <c r="G190" s="29" t="s">
        <v>281</v>
      </c>
      <c r="H190" s="29" t="s">
        <v>84</v>
      </c>
      <c r="I190" s="41" t="s">
        <v>30</v>
      </c>
      <c r="J190" s="40" t="s">
        <v>31</v>
      </c>
      <c r="K190" s="6" t="s">
        <v>31</v>
      </c>
      <c r="L190" s="29" t="s">
        <v>32</v>
      </c>
      <c r="M190" s="29" t="s">
        <v>285</v>
      </c>
      <c r="N190" s="38">
        <v>18.71</v>
      </c>
      <c r="O190" s="6" t="s">
        <v>34</v>
      </c>
      <c r="P190" s="6" t="s">
        <v>54</v>
      </c>
      <c r="Q190" s="6" t="s">
        <v>45</v>
      </c>
      <c r="R190" s="37">
        <v>23771.61</v>
      </c>
      <c r="S190" s="29">
        <v>66.349999999999994</v>
      </c>
      <c r="T190" s="35">
        <f>R190*S190</f>
        <v>1577246.3234999999</v>
      </c>
      <c r="U190" s="36">
        <v>0.02</v>
      </c>
      <c r="V190" s="35">
        <f>T190*U190</f>
        <v>31544.926469999999</v>
      </c>
      <c r="W190" s="34" t="s">
        <v>37</v>
      </c>
      <c r="X190" s="34" t="s">
        <v>37</v>
      </c>
      <c r="Y190" s="6" t="s">
        <v>86</v>
      </c>
      <c r="Z190" s="6" t="s">
        <v>47</v>
      </c>
    </row>
    <row r="191" spans="1:26" ht="18.75" customHeight="1" x14ac:dyDescent="0.25">
      <c r="A191" s="6">
        <v>189</v>
      </c>
      <c r="B191" s="6" t="s">
        <v>26</v>
      </c>
      <c r="C191" s="6" t="s">
        <v>289</v>
      </c>
      <c r="D191" s="8">
        <v>42520</v>
      </c>
      <c r="E191" s="9" t="s">
        <v>287</v>
      </c>
      <c r="F191" s="8" t="s">
        <v>286</v>
      </c>
      <c r="G191" s="29" t="s">
        <v>281</v>
      </c>
      <c r="H191" s="29" t="s">
        <v>84</v>
      </c>
      <c r="I191" s="41" t="s">
        <v>30</v>
      </c>
      <c r="J191" s="40" t="s">
        <v>31</v>
      </c>
      <c r="K191" s="6" t="s">
        <v>31</v>
      </c>
      <c r="L191" s="29" t="s">
        <v>32</v>
      </c>
      <c r="M191" s="29" t="s">
        <v>285</v>
      </c>
      <c r="N191" s="38">
        <v>18.7</v>
      </c>
      <c r="O191" s="6" t="s">
        <v>34</v>
      </c>
      <c r="P191" s="6" t="s">
        <v>54</v>
      </c>
      <c r="Q191" s="6" t="s">
        <v>45</v>
      </c>
      <c r="R191" s="37">
        <v>23758.91</v>
      </c>
      <c r="S191" s="29">
        <v>66.349999999999994</v>
      </c>
      <c r="T191" s="35">
        <f>R191*S191</f>
        <v>1576403.6784999999</v>
      </c>
      <c r="U191" s="36">
        <v>0.02</v>
      </c>
      <c r="V191" s="35">
        <f>T191*U191</f>
        <v>31528.07357</v>
      </c>
      <c r="W191" s="34" t="s">
        <v>37</v>
      </c>
      <c r="X191" s="34" t="s">
        <v>37</v>
      </c>
      <c r="Y191" s="6" t="s">
        <v>86</v>
      </c>
      <c r="Z191" s="6" t="s">
        <v>47</v>
      </c>
    </row>
    <row r="192" spans="1:26" ht="18.75" customHeight="1" x14ac:dyDescent="0.25">
      <c r="A192" s="6">
        <v>190</v>
      </c>
      <c r="B192" s="6" t="s">
        <v>26</v>
      </c>
      <c r="C192" s="6" t="s">
        <v>289</v>
      </c>
      <c r="D192" s="8">
        <v>42520</v>
      </c>
      <c r="E192" s="9" t="s">
        <v>287</v>
      </c>
      <c r="F192" s="8" t="s">
        <v>286</v>
      </c>
      <c r="G192" s="29" t="s">
        <v>281</v>
      </c>
      <c r="H192" s="29" t="s">
        <v>84</v>
      </c>
      <c r="I192" s="41" t="s">
        <v>30</v>
      </c>
      <c r="J192" s="40" t="s">
        <v>31</v>
      </c>
      <c r="K192" s="6" t="s">
        <v>31</v>
      </c>
      <c r="L192" s="29" t="s">
        <v>32</v>
      </c>
      <c r="M192" s="29" t="s">
        <v>285</v>
      </c>
      <c r="N192" s="38">
        <v>18.579999999999998</v>
      </c>
      <c r="O192" s="6" t="s">
        <v>34</v>
      </c>
      <c r="P192" s="6" t="s">
        <v>54</v>
      </c>
      <c r="Q192" s="6" t="s">
        <v>45</v>
      </c>
      <c r="R192" s="37">
        <v>23606.44</v>
      </c>
      <c r="S192" s="29">
        <v>66.349999999999994</v>
      </c>
      <c r="T192" s="35">
        <f>R192*S192</f>
        <v>1566287.2939999998</v>
      </c>
      <c r="U192" s="36">
        <v>0.02</v>
      </c>
      <c r="V192" s="35">
        <f>T192*U192</f>
        <v>31325.745879999995</v>
      </c>
      <c r="W192" s="34" t="s">
        <v>37</v>
      </c>
      <c r="X192" s="34" t="s">
        <v>37</v>
      </c>
      <c r="Y192" s="6" t="s">
        <v>86</v>
      </c>
      <c r="Z192" s="6" t="s">
        <v>47</v>
      </c>
    </row>
    <row r="193" spans="1:26" ht="18.75" customHeight="1" x14ac:dyDescent="0.25">
      <c r="A193" s="6">
        <v>191</v>
      </c>
      <c r="B193" s="6" t="s">
        <v>26</v>
      </c>
      <c r="C193" s="6" t="s">
        <v>289</v>
      </c>
      <c r="D193" s="8">
        <v>42520</v>
      </c>
      <c r="E193" s="9" t="s">
        <v>287</v>
      </c>
      <c r="F193" s="8" t="s">
        <v>286</v>
      </c>
      <c r="G193" s="29" t="s">
        <v>281</v>
      </c>
      <c r="H193" s="29" t="s">
        <v>84</v>
      </c>
      <c r="I193" s="41" t="s">
        <v>30</v>
      </c>
      <c r="J193" s="40" t="s">
        <v>31</v>
      </c>
      <c r="K193" s="6" t="s">
        <v>31</v>
      </c>
      <c r="L193" s="29" t="s">
        <v>32</v>
      </c>
      <c r="M193" s="29" t="s">
        <v>285</v>
      </c>
      <c r="N193" s="38">
        <v>18.899999999999999</v>
      </c>
      <c r="O193" s="6" t="s">
        <v>34</v>
      </c>
      <c r="P193" s="6" t="s">
        <v>54</v>
      </c>
      <c r="Q193" s="6" t="s">
        <v>45</v>
      </c>
      <c r="R193" s="37">
        <v>24013.01</v>
      </c>
      <c r="S193" s="29">
        <v>66.349999999999994</v>
      </c>
      <c r="T193" s="35">
        <f>R193*S193</f>
        <v>1593263.2134999998</v>
      </c>
      <c r="U193" s="36">
        <v>0.02</v>
      </c>
      <c r="V193" s="35">
        <f>T193*U193</f>
        <v>31865.264269999996</v>
      </c>
      <c r="W193" s="34" t="s">
        <v>37</v>
      </c>
      <c r="X193" s="34" t="s">
        <v>37</v>
      </c>
      <c r="Y193" s="6" t="s">
        <v>86</v>
      </c>
      <c r="Z193" s="6" t="s">
        <v>47</v>
      </c>
    </row>
    <row r="194" spans="1:26" ht="18.75" customHeight="1" x14ac:dyDescent="0.25">
      <c r="A194" s="6">
        <v>192</v>
      </c>
      <c r="B194" s="6" t="s">
        <v>26</v>
      </c>
      <c r="C194" s="6" t="s">
        <v>289</v>
      </c>
      <c r="D194" s="8">
        <v>42520</v>
      </c>
      <c r="E194" s="9" t="s">
        <v>287</v>
      </c>
      <c r="F194" s="8" t="s">
        <v>286</v>
      </c>
      <c r="G194" s="29" t="s">
        <v>281</v>
      </c>
      <c r="H194" s="29" t="s">
        <v>84</v>
      </c>
      <c r="I194" s="41" t="s">
        <v>30</v>
      </c>
      <c r="J194" s="40" t="s">
        <v>31</v>
      </c>
      <c r="K194" s="6" t="s">
        <v>31</v>
      </c>
      <c r="L194" s="29" t="s">
        <v>32</v>
      </c>
      <c r="M194" s="29" t="s">
        <v>285</v>
      </c>
      <c r="N194" s="38">
        <v>18.600000000000001</v>
      </c>
      <c r="O194" s="6" t="s">
        <v>34</v>
      </c>
      <c r="P194" s="6" t="s">
        <v>54</v>
      </c>
      <c r="Q194" s="6" t="s">
        <v>45</v>
      </c>
      <c r="R194" s="37">
        <v>23631.85</v>
      </c>
      <c r="S194" s="29">
        <v>66.349999999999994</v>
      </c>
      <c r="T194" s="35">
        <f>R194*S194</f>
        <v>1567973.2474999998</v>
      </c>
      <c r="U194" s="36">
        <v>0.02</v>
      </c>
      <c r="V194" s="35">
        <f>T194*U194</f>
        <v>31359.464949999998</v>
      </c>
      <c r="W194" s="34" t="s">
        <v>37</v>
      </c>
      <c r="X194" s="34" t="s">
        <v>37</v>
      </c>
      <c r="Y194" s="6" t="s">
        <v>86</v>
      </c>
      <c r="Z194" s="6" t="s">
        <v>47</v>
      </c>
    </row>
    <row r="195" spans="1:26" ht="18.75" customHeight="1" x14ac:dyDescent="0.25">
      <c r="A195" s="6">
        <v>193</v>
      </c>
      <c r="B195" s="6" t="s">
        <v>26</v>
      </c>
      <c r="C195" s="6" t="s">
        <v>289</v>
      </c>
      <c r="D195" s="8">
        <v>42520</v>
      </c>
      <c r="E195" s="9" t="s">
        <v>287</v>
      </c>
      <c r="F195" s="8" t="s">
        <v>286</v>
      </c>
      <c r="G195" s="29" t="s">
        <v>281</v>
      </c>
      <c r="H195" s="29" t="s">
        <v>84</v>
      </c>
      <c r="I195" s="41" t="s">
        <v>30</v>
      </c>
      <c r="J195" s="40" t="s">
        <v>31</v>
      </c>
      <c r="K195" s="6" t="s">
        <v>31</v>
      </c>
      <c r="L195" s="29" t="s">
        <v>32</v>
      </c>
      <c r="M195" s="29" t="s">
        <v>285</v>
      </c>
      <c r="N195" s="38">
        <v>18.21</v>
      </c>
      <c r="O195" s="6" t="s">
        <v>34</v>
      </c>
      <c r="P195" s="6" t="s">
        <v>54</v>
      </c>
      <c r="Q195" s="6" t="s">
        <v>45</v>
      </c>
      <c r="R195" s="37">
        <v>23136.35</v>
      </c>
      <c r="S195" s="29">
        <v>66.349999999999994</v>
      </c>
      <c r="T195" s="35">
        <f>R195*S195</f>
        <v>1535096.8224999998</v>
      </c>
      <c r="U195" s="36">
        <v>0.02</v>
      </c>
      <c r="V195" s="35">
        <f>T195*U195</f>
        <v>30701.936449999997</v>
      </c>
      <c r="W195" s="34" t="s">
        <v>37</v>
      </c>
      <c r="X195" s="34" t="s">
        <v>37</v>
      </c>
      <c r="Y195" s="6" t="s">
        <v>86</v>
      </c>
      <c r="Z195" s="6" t="s">
        <v>47</v>
      </c>
    </row>
    <row r="196" spans="1:26" ht="18.75" customHeight="1" x14ac:dyDescent="0.25">
      <c r="A196" s="6">
        <v>194</v>
      </c>
      <c r="B196" s="6" t="s">
        <v>26</v>
      </c>
      <c r="C196" s="6" t="s">
        <v>289</v>
      </c>
      <c r="D196" s="8">
        <v>42520</v>
      </c>
      <c r="E196" s="9" t="s">
        <v>287</v>
      </c>
      <c r="F196" s="8" t="s">
        <v>286</v>
      </c>
      <c r="G196" s="29" t="s">
        <v>281</v>
      </c>
      <c r="H196" s="29" t="s">
        <v>84</v>
      </c>
      <c r="I196" s="41" t="s">
        <v>30</v>
      </c>
      <c r="J196" s="40" t="s">
        <v>31</v>
      </c>
      <c r="K196" s="6" t="s">
        <v>31</v>
      </c>
      <c r="L196" s="29" t="s">
        <v>32</v>
      </c>
      <c r="M196" s="29" t="s">
        <v>285</v>
      </c>
      <c r="N196" s="38">
        <v>17.39</v>
      </c>
      <c r="O196" s="6" t="s">
        <v>34</v>
      </c>
      <c r="P196" s="6" t="s">
        <v>54</v>
      </c>
      <c r="Q196" s="6" t="s">
        <v>45</v>
      </c>
      <c r="R196" s="37">
        <v>22094.51</v>
      </c>
      <c r="S196" s="29">
        <v>66.349999999999994</v>
      </c>
      <c r="T196" s="35">
        <f>R196*S196</f>
        <v>1465970.7384999997</v>
      </c>
      <c r="U196" s="36">
        <v>0.02</v>
      </c>
      <c r="V196" s="35">
        <f>T196*U196</f>
        <v>29319.414769999996</v>
      </c>
      <c r="W196" s="34" t="s">
        <v>37</v>
      </c>
      <c r="X196" s="34" t="s">
        <v>37</v>
      </c>
      <c r="Y196" s="6" t="s">
        <v>86</v>
      </c>
      <c r="Z196" s="6" t="s">
        <v>47</v>
      </c>
    </row>
    <row r="197" spans="1:26" ht="18.75" customHeight="1" x14ac:dyDescent="0.25">
      <c r="A197" s="6">
        <v>195</v>
      </c>
      <c r="B197" s="6" t="s">
        <v>26</v>
      </c>
      <c r="C197" s="6" t="s">
        <v>289</v>
      </c>
      <c r="D197" s="8">
        <v>42520</v>
      </c>
      <c r="E197" s="9" t="s">
        <v>287</v>
      </c>
      <c r="F197" s="8" t="s">
        <v>286</v>
      </c>
      <c r="G197" s="29" t="s">
        <v>281</v>
      </c>
      <c r="H197" s="29" t="s">
        <v>84</v>
      </c>
      <c r="I197" s="41" t="s">
        <v>30</v>
      </c>
      <c r="J197" s="40" t="s">
        <v>31</v>
      </c>
      <c r="K197" s="6" t="s">
        <v>31</v>
      </c>
      <c r="L197" s="29" t="s">
        <v>32</v>
      </c>
      <c r="M197" s="29" t="s">
        <v>285</v>
      </c>
      <c r="N197" s="38">
        <v>18.72</v>
      </c>
      <c r="O197" s="6" t="s">
        <v>34</v>
      </c>
      <c r="P197" s="6" t="s">
        <v>54</v>
      </c>
      <c r="Q197" s="6" t="s">
        <v>45</v>
      </c>
      <c r="R197" s="37">
        <v>23784.32</v>
      </c>
      <c r="S197" s="29">
        <v>66.349999999999994</v>
      </c>
      <c r="T197" s="35">
        <f>R197*S197</f>
        <v>1578089.6319999998</v>
      </c>
      <c r="U197" s="36">
        <v>0.02</v>
      </c>
      <c r="V197" s="35">
        <f>T197*U197</f>
        <v>31561.792639999996</v>
      </c>
      <c r="W197" s="34" t="s">
        <v>37</v>
      </c>
      <c r="X197" s="34" t="s">
        <v>37</v>
      </c>
      <c r="Y197" s="6" t="s">
        <v>86</v>
      </c>
      <c r="Z197" s="6" t="s">
        <v>47</v>
      </c>
    </row>
    <row r="198" spans="1:26" ht="18.75" customHeight="1" x14ac:dyDescent="0.25">
      <c r="A198" s="6">
        <v>196</v>
      </c>
      <c r="B198" s="6" t="s">
        <v>26</v>
      </c>
      <c r="C198" s="6" t="s">
        <v>288</v>
      </c>
      <c r="D198" s="8">
        <v>42520</v>
      </c>
      <c r="E198" s="9" t="s">
        <v>287</v>
      </c>
      <c r="F198" s="8" t="s">
        <v>286</v>
      </c>
      <c r="G198" s="29" t="s">
        <v>281</v>
      </c>
      <c r="H198" s="29" t="s">
        <v>84</v>
      </c>
      <c r="I198" s="41" t="s">
        <v>30</v>
      </c>
      <c r="J198" s="40" t="s">
        <v>31</v>
      </c>
      <c r="K198" s="6" t="s">
        <v>31</v>
      </c>
      <c r="L198" s="29" t="s">
        <v>32</v>
      </c>
      <c r="M198" s="29" t="s">
        <v>285</v>
      </c>
      <c r="N198" s="38">
        <v>18.3</v>
      </c>
      <c r="O198" s="6" t="s">
        <v>34</v>
      </c>
      <c r="P198" s="6" t="s">
        <v>54</v>
      </c>
      <c r="Q198" s="6" t="s">
        <v>45</v>
      </c>
      <c r="R198" s="37">
        <v>23250.69</v>
      </c>
      <c r="S198" s="29">
        <v>66.349999999999994</v>
      </c>
      <c r="T198" s="35">
        <f>R198*S198</f>
        <v>1542683.2814999998</v>
      </c>
      <c r="U198" s="36">
        <v>0.02</v>
      </c>
      <c r="V198" s="35">
        <f>T198*U198</f>
        <v>30853.665629999996</v>
      </c>
      <c r="W198" s="34" t="s">
        <v>37</v>
      </c>
      <c r="X198" s="34" t="s">
        <v>37</v>
      </c>
      <c r="Y198" s="6" t="s">
        <v>86</v>
      </c>
      <c r="Z198" s="6" t="s">
        <v>47</v>
      </c>
    </row>
    <row r="199" spans="1:26" ht="18.75" customHeight="1" x14ac:dyDescent="0.25">
      <c r="A199" s="6">
        <v>197</v>
      </c>
      <c r="B199" s="6" t="s">
        <v>26</v>
      </c>
      <c r="C199" s="6" t="s">
        <v>288</v>
      </c>
      <c r="D199" s="8">
        <v>42520</v>
      </c>
      <c r="E199" s="9" t="s">
        <v>287</v>
      </c>
      <c r="F199" s="8" t="s">
        <v>286</v>
      </c>
      <c r="G199" s="29" t="s">
        <v>281</v>
      </c>
      <c r="H199" s="29" t="s">
        <v>84</v>
      </c>
      <c r="I199" s="41" t="s">
        <v>30</v>
      </c>
      <c r="J199" s="40" t="s">
        <v>31</v>
      </c>
      <c r="K199" s="6" t="s">
        <v>31</v>
      </c>
      <c r="L199" s="29" t="s">
        <v>32</v>
      </c>
      <c r="M199" s="29" t="s">
        <v>285</v>
      </c>
      <c r="N199" s="38">
        <v>17.87</v>
      </c>
      <c r="O199" s="6" t="s">
        <v>34</v>
      </c>
      <c r="P199" s="6" t="s">
        <v>54</v>
      </c>
      <c r="Q199" s="6" t="s">
        <v>45</v>
      </c>
      <c r="R199" s="37">
        <v>22704.37</v>
      </c>
      <c r="S199" s="29">
        <v>66.349999999999994</v>
      </c>
      <c r="T199" s="35">
        <f>R199*S199</f>
        <v>1506434.9494999999</v>
      </c>
      <c r="U199" s="36">
        <v>0.02</v>
      </c>
      <c r="V199" s="35">
        <f>T199*U199</f>
        <v>30128.698989999997</v>
      </c>
      <c r="W199" s="34" t="s">
        <v>37</v>
      </c>
      <c r="X199" s="34" t="s">
        <v>37</v>
      </c>
      <c r="Y199" s="6" t="s">
        <v>86</v>
      </c>
      <c r="Z199" s="6" t="s">
        <v>47</v>
      </c>
    </row>
    <row r="200" spans="1:26" ht="18.75" customHeight="1" x14ac:dyDescent="0.25">
      <c r="A200" s="6">
        <v>198</v>
      </c>
      <c r="B200" s="6" t="s">
        <v>26</v>
      </c>
      <c r="C200" s="6" t="s">
        <v>288</v>
      </c>
      <c r="D200" s="8">
        <v>42520</v>
      </c>
      <c r="E200" s="9" t="s">
        <v>287</v>
      </c>
      <c r="F200" s="8" t="s">
        <v>286</v>
      </c>
      <c r="G200" s="29" t="s">
        <v>281</v>
      </c>
      <c r="H200" s="29" t="s">
        <v>84</v>
      </c>
      <c r="I200" s="41" t="s">
        <v>30</v>
      </c>
      <c r="J200" s="40" t="s">
        <v>31</v>
      </c>
      <c r="K200" s="6" t="s">
        <v>31</v>
      </c>
      <c r="L200" s="29" t="s">
        <v>32</v>
      </c>
      <c r="M200" s="29" t="s">
        <v>285</v>
      </c>
      <c r="N200" s="38">
        <v>18.739999999999998</v>
      </c>
      <c r="O200" s="6" t="s">
        <v>34</v>
      </c>
      <c r="P200" s="6" t="s">
        <v>54</v>
      </c>
      <c r="Q200" s="6" t="s">
        <v>45</v>
      </c>
      <c r="R200" s="37">
        <v>23809.73</v>
      </c>
      <c r="S200" s="29">
        <v>66.349999999999994</v>
      </c>
      <c r="T200" s="35">
        <f>R200*S200</f>
        <v>1579775.5854999998</v>
      </c>
      <c r="U200" s="36">
        <v>0.02</v>
      </c>
      <c r="V200" s="35">
        <f>T200*U200</f>
        <v>31595.511709999995</v>
      </c>
      <c r="W200" s="34" t="s">
        <v>37</v>
      </c>
      <c r="X200" s="34" t="s">
        <v>37</v>
      </c>
      <c r="Y200" s="6" t="s">
        <v>86</v>
      </c>
      <c r="Z200" s="6" t="s">
        <v>47</v>
      </c>
    </row>
    <row r="201" spans="1:26" ht="18.75" customHeight="1" x14ac:dyDescent="0.25">
      <c r="A201" s="6">
        <v>199</v>
      </c>
      <c r="B201" s="6" t="s">
        <v>26</v>
      </c>
      <c r="C201" s="6" t="s">
        <v>288</v>
      </c>
      <c r="D201" s="8">
        <v>42520</v>
      </c>
      <c r="E201" s="9" t="s">
        <v>287</v>
      </c>
      <c r="F201" s="8" t="s">
        <v>286</v>
      </c>
      <c r="G201" s="29" t="s">
        <v>281</v>
      </c>
      <c r="H201" s="29" t="s">
        <v>84</v>
      </c>
      <c r="I201" s="41" t="s">
        <v>30</v>
      </c>
      <c r="J201" s="40" t="s">
        <v>31</v>
      </c>
      <c r="K201" s="6" t="s">
        <v>31</v>
      </c>
      <c r="L201" s="29" t="s">
        <v>32</v>
      </c>
      <c r="M201" s="29" t="s">
        <v>285</v>
      </c>
      <c r="N201" s="38">
        <v>19.39</v>
      </c>
      <c r="O201" s="6" t="s">
        <v>34</v>
      </c>
      <c r="P201" s="6" t="s">
        <v>54</v>
      </c>
      <c r="Q201" s="6" t="s">
        <v>45</v>
      </c>
      <c r="R201" s="37">
        <v>24635.57</v>
      </c>
      <c r="S201" s="29">
        <v>66.349999999999994</v>
      </c>
      <c r="T201" s="35">
        <f>R201*S201</f>
        <v>1634570.0694999998</v>
      </c>
      <c r="U201" s="36">
        <v>0.02</v>
      </c>
      <c r="V201" s="35">
        <f>T201*U201</f>
        <v>32691.401389999995</v>
      </c>
      <c r="W201" s="34" t="s">
        <v>37</v>
      </c>
      <c r="X201" s="34" t="s">
        <v>37</v>
      </c>
      <c r="Y201" s="6" t="s">
        <v>86</v>
      </c>
      <c r="Z201" s="6" t="s">
        <v>47</v>
      </c>
    </row>
    <row r="202" spans="1:26" ht="18.75" customHeight="1" x14ac:dyDescent="0.25">
      <c r="A202" s="6">
        <v>200</v>
      </c>
      <c r="B202" s="6" t="s">
        <v>26</v>
      </c>
      <c r="C202" s="6" t="s">
        <v>288</v>
      </c>
      <c r="D202" s="8">
        <v>42520</v>
      </c>
      <c r="E202" s="9" t="s">
        <v>287</v>
      </c>
      <c r="F202" s="8" t="s">
        <v>286</v>
      </c>
      <c r="G202" s="29" t="s">
        <v>281</v>
      </c>
      <c r="H202" s="29" t="s">
        <v>84</v>
      </c>
      <c r="I202" s="41" t="s">
        <v>30</v>
      </c>
      <c r="J202" s="40" t="s">
        <v>31</v>
      </c>
      <c r="K202" s="6" t="s">
        <v>31</v>
      </c>
      <c r="L202" s="29" t="s">
        <v>32</v>
      </c>
      <c r="M202" s="29" t="s">
        <v>285</v>
      </c>
      <c r="N202" s="38">
        <v>18.57</v>
      </c>
      <c r="O202" s="6" t="s">
        <v>34</v>
      </c>
      <c r="P202" s="6" t="s">
        <v>54</v>
      </c>
      <c r="Q202" s="6" t="s">
        <v>45</v>
      </c>
      <c r="R202" s="37">
        <v>23593.74</v>
      </c>
      <c r="S202" s="29">
        <v>66.349999999999994</v>
      </c>
      <c r="T202" s="35">
        <f>R202*S202</f>
        <v>1565444.649</v>
      </c>
      <c r="U202" s="36">
        <v>0.02</v>
      </c>
      <c r="V202" s="35">
        <f>T202*U202</f>
        <v>31308.892980000001</v>
      </c>
      <c r="W202" s="34" t="s">
        <v>37</v>
      </c>
      <c r="X202" s="34" t="s">
        <v>37</v>
      </c>
      <c r="Y202" s="6" t="s">
        <v>86</v>
      </c>
      <c r="Z202" s="6" t="s">
        <v>47</v>
      </c>
    </row>
    <row r="203" spans="1:26" ht="18.75" customHeight="1" x14ac:dyDescent="0.25">
      <c r="A203" s="6">
        <v>201</v>
      </c>
      <c r="B203" s="6" t="s">
        <v>26</v>
      </c>
      <c r="C203" s="6" t="s">
        <v>288</v>
      </c>
      <c r="D203" s="8">
        <v>42520</v>
      </c>
      <c r="E203" s="9" t="s">
        <v>287</v>
      </c>
      <c r="F203" s="8" t="s">
        <v>286</v>
      </c>
      <c r="G203" s="29" t="s">
        <v>281</v>
      </c>
      <c r="H203" s="29" t="s">
        <v>84</v>
      </c>
      <c r="I203" s="41" t="s">
        <v>30</v>
      </c>
      <c r="J203" s="40" t="s">
        <v>31</v>
      </c>
      <c r="K203" s="6" t="s">
        <v>31</v>
      </c>
      <c r="L203" s="29" t="s">
        <v>32</v>
      </c>
      <c r="M203" s="29" t="s">
        <v>285</v>
      </c>
      <c r="N203" s="38">
        <v>17.22</v>
      </c>
      <c r="O203" s="6" t="s">
        <v>34</v>
      </c>
      <c r="P203" s="6" t="s">
        <v>54</v>
      </c>
      <c r="Q203" s="6" t="s">
        <v>45</v>
      </c>
      <c r="R203" s="37">
        <v>21878.52</v>
      </c>
      <c r="S203" s="29">
        <v>66.349999999999994</v>
      </c>
      <c r="T203" s="35">
        <f>R203*S203</f>
        <v>1451639.8019999999</v>
      </c>
      <c r="U203" s="36">
        <v>0.02</v>
      </c>
      <c r="V203" s="35">
        <f>T203*U203</f>
        <v>29032.796039999997</v>
      </c>
      <c r="W203" s="34" t="s">
        <v>37</v>
      </c>
      <c r="X203" s="34" t="s">
        <v>37</v>
      </c>
      <c r="Y203" s="6" t="s">
        <v>86</v>
      </c>
      <c r="Z203" s="6" t="s">
        <v>47</v>
      </c>
    </row>
    <row r="204" spans="1:26" ht="18.75" customHeight="1" x14ac:dyDescent="0.25">
      <c r="A204" s="6">
        <v>202</v>
      </c>
      <c r="B204" s="6" t="s">
        <v>26</v>
      </c>
      <c r="C204" s="6" t="s">
        <v>288</v>
      </c>
      <c r="D204" s="8">
        <v>42520</v>
      </c>
      <c r="E204" s="9" t="s">
        <v>287</v>
      </c>
      <c r="F204" s="8" t="s">
        <v>286</v>
      </c>
      <c r="G204" s="29" t="s">
        <v>281</v>
      </c>
      <c r="H204" s="29" t="s">
        <v>84</v>
      </c>
      <c r="I204" s="41" t="s">
        <v>30</v>
      </c>
      <c r="J204" s="40" t="s">
        <v>31</v>
      </c>
      <c r="K204" s="6" t="s">
        <v>31</v>
      </c>
      <c r="L204" s="29" t="s">
        <v>32</v>
      </c>
      <c r="M204" s="29" t="s">
        <v>285</v>
      </c>
      <c r="N204" s="38">
        <v>19.46</v>
      </c>
      <c r="O204" s="6" t="s">
        <v>34</v>
      </c>
      <c r="P204" s="6" t="s">
        <v>54</v>
      </c>
      <c r="Q204" s="6" t="s">
        <v>45</v>
      </c>
      <c r="R204" s="37">
        <v>24724.51</v>
      </c>
      <c r="S204" s="29">
        <v>66.349999999999994</v>
      </c>
      <c r="T204" s="35">
        <f>R204*S204</f>
        <v>1640471.2384999997</v>
      </c>
      <c r="U204" s="36">
        <v>0.02</v>
      </c>
      <c r="V204" s="35">
        <f>T204*U204</f>
        <v>32809.424769999998</v>
      </c>
      <c r="W204" s="34" t="s">
        <v>37</v>
      </c>
      <c r="X204" s="34" t="s">
        <v>37</v>
      </c>
      <c r="Y204" s="6" t="s">
        <v>86</v>
      </c>
      <c r="Z204" s="6" t="s">
        <v>47</v>
      </c>
    </row>
    <row r="205" spans="1:26" ht="18.75" customHeight="1" x14ac:dyDescent="0.25">
      <c r="A205" s="6">
        <v>203</v>
      </c>
      <c r="B205" s="6" t="s">
        <v>26</v>
      </c>
      <c r="C205" s="6" t="s">
        <v>288</v>
      </c>
      <c r="D205" s="8">
        <v>42520</v>
      </c>
      <c r="E205" s="9" t="s">
        <v>287</v>
      </c>
      <c r="F205" s="8" t="s">
        <v>286</v>
      </c>
      <c r="G205" s="29" t="s">
        <v>281</v>
      </c>
      <c r="H205" s="29" t="s">
        <v>84</v>
      </c>
      <c r="I205" s="41" t="s">
        <v>30</v>
      </c>
      <c r="J205" s="40" t="s">
        <v>31</v>
      </c>
      <c r="K205" s="6" t="s">
        <v>31</v>
      </c>
      <c r="L205" s="29" t="s">
        <v>32</v>
      </c>
      <c r="M205" s="29" t="s">
        <v>285</v>
      </c>
      <c r="N205" s="38">
        <v>18.399999999999999</v>
      </c>
      <c r="O205" s="6" t="s">
        <v>34</v>
      </c>
      <c r="P205" s="6" t="s">
        <v>54</v>
      </c>
      <c r="Q205" s="6" t="s">
        <v>45</v>
      </c>
      <c r="R205" s="37">
        <v>23377.75</v>
      </c>
      <c r="S205" s="29">
        <v>66.349999999999994</v>
      </c>
      <c r="T205" s="35">
        <f>R205*S205</f>
        <v>1551113.7124999999</v>
      </c>
      <c r="U205" s="36">
        <v>0.02</v>
      </c>
      <c r="V205" s="35">
        <f>T205*U205</f>
        <v>31022.274249999999</v>
      </c>
      <c r="W205" s="34" t="s">
        <v>37</v>
      </c>
      <c r="X205" s="34" t="s">
        <v>37</v>
      </c>
      <c r="Y205" s="6" t="s">
        <v>86</v>
      </c>
      <c r="Z205" s="6" t="s">
        <v>47</v>
      </c>
    </row>
    <row r="206" spans="1:26" ht="18.75" customHeight="1" x14ac:dyDescent="0.25">
      <c r="A206" s="6">
        <v>204</v>
      </c>
      <c r="B206" s="6" t="s">
        <v>26</v>
      </c>
      <c r="C206" s="6" t="s">
        <v>288</v>
      </c>
      <c r="D206" s="8">
        <v>42520</v>
      </c>
      <c r="E206" s="9" t="s">
        <v>287</v>
      </c>
      <c r="F206" s="8" t="s">
        <v>286</v>
      </c>
      <c r="G206" s="29" t="s">
        <v>281</v>
      </c>
      <c r="H206" s="29" t="s">
        <v>84</v>
      </c>
      <c r="I206" s="41" t="s">
        <v>30</v>
      </c>
      <c r="J206" s="40" t="s">
        <v>31</v>
      </c>
      <c r="K206" s="6" t="s">
        <v>31</v>
      </c>
      <c r="L206" s="29" t="s">
        <v>32</v>
      </c>
      <c r="M206" s="29" t="s">
        <v>285</v>
      </c>
      <c r="N206" s="38">
        <v>18.5</v>
      </c>
      <c r="O206" s="6" t="s">
        <v>34</v>
      </c>
      <c r="P206" s="6" t="s">
        <v>54</v>
      </c>
      <c r="Q206" s="6" t="s">
        <v>45</v>
      </c>
      <c r="R206" s="37">
        <v>23504.799999999999</v>
      </c>
      <c r="S206" s="29">
        <v>66.349999999999994</v>
      </c>
      <c r="T206" s="35">
        <f>R206*S206</f>
        <v>1559543.4799999997</v>
      </c>
      <c r="U206" s="36">
        <v>0.02</v>
      </c>
      <c r="V206" s="35">
        <f>T206*U206</f>
        <v>31190.869599999995</v>
      </c>
      <c r="W206" s="34" t="s">
        <v>37</v>
      </c>
      <c r="X206" s="34" t="s">
        <v>37</v>
      </c>
      <c r="Y206" s="6" t="s">
        <v>86</v>
      </c>
      <c r="Z206" s="6" t="s">
        <v>47</v>
      </c>
    </row>
    <row r="207" spans="1:26" ht="18.75" customHeight="1" x14ac:dyDescent="0.25">
      <c r="A207" s="6">
        <v>205</v>
      </c>
      <c r="B207" s="6" t="s">
        <v>26</v>
      </c>
      <c r="C207" s="6" t="s">
        <v>288</v>
      </c>
      <c r="D207" s="8">
        <v>42520</v>
      </c>
      <c r="E207" s="9" t="s">
        <v>287</v>
      </c>
      <c r="F207" s="8" t="s">
        <v>286</v>
      </c>
      <c r="G207" s="29" t="s">
        <v>281</v>
      </c>
      <c r="H207" s="29" t="s">
        <v>84</v>
      </c>
      <c r="I207" s="41" t="s">
        <v>30</v>
      </c>
      <c r="J207" s="40" t="s">
        <v>31</v>
      </c>
      <c r="K207" s="6" t="s">
        <v>31</v>
      </c>
      <c r="L207" s="29" t="s">
        <v>32</v>
      </c>
      <c r="M207" s="29" t="s">
        <v>285</v>
      </c>
      <c r="N207" s="38">
        <v>18.3</v>
      </c>
      <c r="O207" s="6" t="s">
        <v>34</v>
      </c>
      <c r="P207" s="6" t="s">
        <v>54</v>
      </c>
      <c r="Q207" s="6" t="s">
        <v>45</v>
      </c>
      <c r="R207" s="37">
        <v>23250.69</v>
      </c>
      <c r="S207" s="29">
        <v>66.349999999999994</v>
      </c>
      <c r="T207" s="35">
        <f>R207*S207</f>
        <v>1542683.2814999998</v>
      </c>
      <c r="U207" s="36">
        <v>0.02</v>
      </c>
      <c r="V207" s="35">
        <f>T207*U207</f>
        <v>30853.665629999996</v>
      </c>
      <c r="W207" s="34" t="s">
        <v>37</v>
      </c>
      <c r="X207" s="34" t="s">
        <v>37</v>
      </c>
      <c r="Y207" s="6" t="s">
        <v>86</v>
      </c>
      <c r="Z207" s="6" t="s">
        <v>47</v>
      </c>
    </row>
    <row r="208" spans="1:26" ht="18.75" customHeight="1" x14ac:dyDescent="0.25">
      <c r="A208" s="6">
        <v>206</v>
      </c>
      <c r="B208" s="6" t="s">
        <v>26</v>
      </c>
      <c r="C208" s="6" t="s">
        <v>288</v>
      </c>
      <c r="D208" s="8">
        <v>42520</v>
      </c>
      <c r="E208" s="9" t="s">
        <v>287</v>
      </c>
      <c r="F208" s="8" t="s">
        <v>286</v>
      </c>
      <c r="G208" s="29" t="s">
        <v>281</v>
      </c>
      <c r="H208" s="29" t="s">
        <v>84</v>
      </c>
      <c r="I208" s="41" t="s">
        <v>30</v>
      </c>
      <c r="J208" s="40" t="s">
        <v>31</v>
      </c>
      <c r="K208" s="6" t="s">
        <v>31</v>
      </c>
      <c r="L208" s="29" t="s">
        <v>32</v>
      </c>
      <c r="M208" s="29" t="s">
        <v>285</v>
      </c>
      <c r="N208" s="38">
        <v>23.01</v>
      </c>
      <c r="O208" s="6" t="s">
        <v>34</v>
      </c>
      <c r="P208" s="6" t="s">
        <v>54</v>
      </c>
      <c r="Q208" s="6" t="s">
        <v>45</v>
      </c>
      <c r="R208" s="37">
        <v>29234.89</v>
      </c>
      <c r="S208" s="29">
        <v>66.349999999999994</v>
      </c>
      <c r="T208" s="35">
        <f>R208*S208</f>
        <v>1939734.9514999997</v>
      </c>
      <c r="U208" s="36">
        <v>0.02</v>
      </c>
      <c r="V208" s="35">
        <f>T208*U208</f>
        <v>38794.699029999996</v>
      </c>
      <c r="W208" s="34" t="s">
        <v>37</v>
      </c>
      <c r="X208" s="34" t="s">
        <v>37</v>
      </c>
      <c r="Y208" s="6" t="s">
        <v>86</v>
      </c>
      <c r="Z208" s="6" t="s">
        <v>47</v>
      </c>
    </row>
    <row r="209" spans="1:26" ht="18.75" customHeight="1" x14ac:dyDescent="0.25">
      <c r="A209" s="6">
        <v>207</v>
      </c>
      <c r="B209" s="6" t="s">
        <v>26</v>
      </c>
      <c r="C209" s="6" t="s">
        <v>288</v>
      </c>
      <c r="D209" s="8">
        <v>42520</v>
      </c>
      <c r="E209" s="9" t="s">
        <v>287</v>
      </c>
      <c r="F209" s="8" t="s">
        <v>286</v>
      </c>
      <c r="G209" s="29" t="s">
        <v>281</v>
      </c>
      <c r="H209" s="29" t="s">
        <v>84</v>
      </c>
      <c r="I209" s="41" t="s">
        <v>30</v>
      </c>
      <c r="J209" s="40" t="s">
        <v>31</v>
      </c>
      <c r="K209" s="6" t="s">
        <v>31</v>
      </c>
      <c r="L209" s="29" t="s">
        <v>32</v>
      </c>
      <c r="M209" s="29" t="s">
        <v>285</v>
      </c>
      <c r="N209" s="38">
        <v>24.2</v>
      </c>
      <c r="O209" s="6" t="s">
        <v>34</v>
      </c>
      <c r="P209" s="6" t="s">
        <v>54</v>
      </c>
      <c r="Q209" s="6" t="s">
        <v>45</v>
      </c>
      <c r="R209" s="37">
        <v>30746.82</v>
      </c>
      <c r="S209" s="29">
        <v>66.349999999999994</v>
      </c>
      <c r="T209" s="35">
        <f>R209*S209</f>
        <v>2040051.5069999998</v>
      </c>
      <c r="U209" s="36">
        <v>0.02</v>
      </c>
      <c r="V209" s="35">
        <f>T209*U209</f>
        <v>40801.030139999995</v>
      </c>
      <c r="W209" s="34" t="s">
        <v>37</v>
      </c>
      <c r="X209" s="34" t="s">
        <v>37</v>
      </c>
      <c r="Y209" s="6" t="s">
        <v>86</v>
      </c>
      <c r="Z209" s="6" t="s">
        <v>47</v>
      </c>
    </row>
    <row r="210" spans="1:26" ht="18.75" customHeight="1" x14ac:dyDescent="0.25">
      <c r="A210" s="6">
        <v>208</v>
      </c>
      <c r="B210" s="6" t="s">
        <v>26</v>
      </c>
      <c r="C210" s="6" t="s">
        <v>288</v>
      </c>
      <c r="D210" s="8">
        <v>42520</v>
      </c>
      <c r="E210" s="9" t="s">
        <v>287</v>
      </c>
      <c r="F210" s="8" t="s">
        <v>286</v>
      </c>
      <c r="G210" s="29" t="s">
        <v>281</v>
      </c>
      <c r="H210" s="29" t="s">
        <v>84</v>
      </c>
      <c r="I210" s="41" t="s">
        <v>30</v>
      </c>
      <c r="J210" s="40" t="s">
        <v>31</v>
      </c>
      <c r="K210" s="6" t="s">
        <v>31</v>
      </c>
      <c r="L210" s="29" t="s">
        <v>32</v>
      </c>
      <c r="M210" s="29" t="s">
        <v>285</v>
      </c>
      <c r="N210" s="38">
        <v>21.06</v>
      </c>
      <c r="O210" s="6" t="s">
        <v>34</v>
      </c>
      <c r="P210" s="6" t="s">
        <v>54</v>
      </c>
      <c r="Q210" s="6" t="s">
        <v>45</v>
      </c>
      <c r="R210" s="37">
        <v>26757.360000000001</v>
      </c>
      <c r="S210" s="29">
        <v>66.349999999999994</v>
      </c>
      <c r="T210" s="35">
        <f>R210*S210</f>
        <v>1775350.8359999999</v>
      </c>
      <c r="U210" s="36">
        <v>0.02</v>
      </c>
      <c r="V210" s="35">
        <f>T210*U210</f>
        <v>35507.01672</v>
      </c>
      <c r="W210" s="34" t="s">
        <v>37</v>
      </c>
      <c r="X210" s="34" t="s">
        <v>37</v>
      </c>
      <c r="Y210" s="6" t="s">
        <v>86</v>
      </c>
      <c r="Z210" s="6" t="s">
        <v>47</v>
      </c>
    </row>
    <row r="211" spans="1:26" ht="18.75" customHeight="1" x14ac:dyDescent="0.25">
      <c r="A211" s="6">
        <v>209</v>
      </c>
      <c r="B211" s="6" t="s">
        <v>26</v>
      </c>
      <c r="C211" s="6" t="s">
        <v>288</v>
      </c>
      <c r="D211" s="8">
        <v>42520</v>
      </c>
      <c r="E211" s="9" t="s">
        <v>287</v>
      </c>
      <c r="F211" s="8" t="s">
        <v>286</v>
      </c>
      <c r="G211" s="29" t="s">
        <v>281</v>
      </c>
      <c r="H211" s="29" t="s">
        <v>84</v>
      </c>
      <c r="I211" s="41" t="s">
        <v>30</v>
      </c>
      <c r="J211" s="40" t="s">
        <v>31</v>
      </c>
      <c r="K211" s="6" t="s">
        <v>31</v>
      </c>
      <c r="L211" s="29" t="s">
        <v>32</v>
      </c>
      <c r="M211" s="29" t="s">
        <v>285</v>
      </c>
      <c r="N211" s="38">
        <v>25.08</v>
      </c>
      <c r="O211" s="6" t="s">
        <v>34</v>
      </c>
      <c r="P211" s="6" t="s">
        <v>54</v>
      </c>
      <c r="Q211" s="6" t="s">
        <v>45</v>
      </c>
      <c r="R211" s="37">
        <v>31864.89</v>
      </c>
      <c r="S211" s="29">
        <v>66.349999999999994</v>
      </c>
      <c r="T211" s="35">
        <f>R211*S211</f>
        <v>2114235.4515</v>
      </c>
      <c r="U211" s="36">
        <v>0.02</v>
      </c>
      <c r="V211" s="35">
        <f>T211*U211</f>
        <v>42284.709029999998</v>
      </c>
      <c r="W211" s="34" t="s">
        <v>37</v>
      </c>
      <c r="X211" s="34" t="s">
        <v>37</v>
      </c>
      <c r="Y211" s="6" t="s">
        <v>86</v>
      </c>
      <c r="Z211" s="6" t="s">
        <v>47</v>
      </c>
    </row>
    <row r="212" spans="1:26" ht="18.75" customHeight="1" x14ac:dyDescent="0.25">
      <c r="A212" s="6">
        <v>210</v>
      </c>
      <c r="B212" s="6" t="s">
        <v>26</v>
      </c>
      <c r="C212" s="6" t="s">
        <v>288</v>
      </c>
      <c r="D212" s="8">
        <v>42520</v>
      </c>
      <c r="E212" s="9" t="s">
        <v>287</v>
      </c>
      <c r="F212" s="8" t="s">
        <v>286</v>
      </c>
      <c r="G212" s="29" t="s">
        <v>281</v>
      </c>
      <c r="H212" s="29" t="s">
        <v>84</v>
      </c>
      <c r="I212" s="41" t="s">
        <v>30</v>
      </c>
      <c r="J212" s="40" t="s">
        <v>31</v>
      </c>
      <c r="K212" s="6" t="s">
        <v>31</v>
      </c>
      <c r="L212" s="29" t="s">
        <v>32</v>
      </c>
      <c r="M212" s="29" t="s">
        <v>285</v>
      </c>
      <c r="N212" s="38">
        <v>19.309999999999999</v>
      </c>
      <c r="O212" s="6" t="s">
        <v>34</v>
      </c>
      <c r="P212" s="6" t="s">
        <v>54</v>
      </c>
      <c r="Q212" s="6" t="s">
        <v>45</v>
      </c>
      <c r="R212" s="37">
        <v>24533.93</v>
      </c>
      <c r="S212" s="29">
        <v>66.349999999999994</v>
      </c>
      <c r="T212" s="35">
        <f>R212*S212</f>
        <v>1627826.2555</v>
      </c>
      <c r="U212" s="36">
        <v>0.02</v>
      </c>
      <c r="V212" s="35">
        <f>T212*U212</f>
        <v>32556.525109999999</v>
      </c>
      <c r="W212" s="34" t="s">
        <v>37</v>
      </c>
      <c r="X212" s="34" t="s">
        <v>37</v>
      </c>
      <c r="Y212" s="6" t="s">
        <v>86</v>
      </c>
      <c r="Z212" s="6" t="s">
        <v>47</v>
      </c>
    </row>
    <row r="213" spans="1:26" ht="18.75" customHeight="1" x14ac:dyDescent="0.25">
      <c r="A213" s="6">
        <v>211</v>
      </c>
      <c r="B213" s="6" t="s">
        <v>26</v>
      </c>
      <c r="C213" s="6" t="s">
        <v>288</v>
      </c>
      <c r="D213" s="8">
        <v>42520</v>
      </c>
      <c r="E213" s="9" t="s">
        <v>287</v>
      </c>
      <c r="F213" s="8" t="s">
        <v>286</v>
      </c>
      <c r="G213" s="29" t="s">
        <v>281</v>
      </c>
      <c r="H213" s="29" t="s">
        <v>84</v>
      </c>
      <c r="I213" s="41" t="s">
        <v>30</v>
      </c>
      <c r="J213" s="40" t="s">
        <v>31</v>
      </c>
      <c r="K213" s="6" t="s">
        <v>31</v>
      </c>
      <c r="L213" s="29" t="s">
        <v>32</v>
      </c>
      <c r="M213" s="29" t="s">
        <v>285</v>
      </c>
      <c r="N213" s="38">
        <v>21.88</v>
      </c>
      <c r="O213" s="6" t="s">
        <v>34</v>
      </c>
      <c r="P213" s="6" t="s">
        <v>54</v>
      </c>
      <c r="Q213" s="6" t="s">
        <v>45</v>
      </c>
      <c r="R213" s="37">
        <v>27799.19</v>
      </c>
      <c r="S213" s="29">
        <v>66.349999999999994</v>
      </c>
      <c r="T213" s="35">
        <f>R213*S213</f>
        <v>1844476.2564999997</v>
      </c>
      <c r="U213" s="36">
        <v>0.02</v>
      </c>
      <c r="V213" s="35">
        <f>T213*U213</f>
        <v>36889.525129999995</v>
      </c>
      <c r="W213" s="34" t="s">
        <v>37</v>
      </c>
      <c r="X213" s="34" t="s">
        <v>37</v>
      </c>
      <c r="Y213" s="6" t="s">
        <v>86</v>
      </c>
      <c r="Z213" s="6" t="s">
        <v>47</v>
      </c>
    </row>
    <row r="214" spans="1:26" ht="18.75" customHeight="1" x14ac:dyDescent="0.25">
      <c r="A214" s="6">
        <v>212</v>
      </c>
      <c r="B214" s="6" t="s">
        <v>26</v>
      </c>
      <c r="C214" s="6" t="s">
        <v>288</v>
      </c>
      <c r="D214" s="8">
        <v>42520</v>
      </c>
      <c r="E214" s="9" t="s">
        <v>287</v>
      </c>
      <c r="F214" s="8" t="s">
        <v>286</v>
      </c>
      <c r="G214" s="29" t="s">
        <v>281</v>
      </c>
      <c r="H214" s="29" t="s">
        <v>84</v>
      </c>
      <c r="I214" s="41" t="s">
        <v>30</v>
      </c>
      <c r="J214" s="40" t="s">
        <v>31</v>
      </c>
      <c r="K214" s="6" t="s">
        <v>31</v>
      </c>
      <c r="L214" s="29" t="s">
        <v>32</v>
      </c>
      <c r="M214" s="29" t="s">
        <v>285</v>
      </c>
      <c r="N214" s="38">
        <v>24.02</v>
      </c>
      <c r="O214" s="6" t="s">
        <v>34</v>
      </c>
      <c r="P214" s="6" t="s">
        <v>54</v>
      </c>
      <c r="Q214" s="6" t="s">
        <v>45</v>
      </c>
      <c r="R214" s="37">
        <v>30518.12</v>
      </c>
      <c r="S214" s="29">
        <v>66.349999999999994</v>
      </c>
      <c r="T214" s="35">
        <f>R214*S214</f>
        <v>2024877.2619999999</v>
      </c>
      <c r="U214" s="36">
        <v>0.02</v>
      </c>
      <c r="V214" s="35">
        <f>T214*U214</f>
        <v>40497.545239999999</v>
      </c>
      <c r="W214" s="34" t="s">
        <v>37</v>
      </c>
      <c r="X214" s="34" t="s">
        <v>37</v>
      </c>
      <c r="Y214" s="6" t="s">
        <v>86</v>
      </c>
      <c r="Z214" s="6" t="s">
        <v>47</v>
      </c>
    </row>
    <row r="215" spans="1:26" ht="18.75" customHeight="1" x14ac:dyDescent="0.25">
      <c r="A215" s="6">
        <v>213</v>
      </c>
      <c r="B215" s="6" t="s">
        <v>26</v>
      </c>
      <c r="C215" s="6" t="s">
        <v>288</v>
      </c>
      <c r="D215" s="8">
        <v>42520</v>
      </c>
      <c r="E215" s="9" t="s">
        <v>287</v>
      </c>
      <c r="F215" s="8" t="s">
        <v>286</v>
      </c>
      <c r="G215" s="29" t="s">
        <v>281</v>
      </c>
      <c r="H215" s="29" t="s">
        <v>84</v>
      </c>
      <c r="I215" s="41" t="s">
        <v>30</v>
      </c>
      <c r="J215" s="40" t="s">
        <v>31</v>
      </c>
      <c r="K215" s="6" t="s">
        <v>31</v>
      </c>
      <c r="L215" s="29" t="s">
        <v>32</v>
      </c>
      <c r="M215" s="29" t="s">
        <v>285</v>
      </c>
      <c r="N215" s="38">
        <v>21.11</v>
      </c>
      <c r="O215" s="6" t="s">
        <v>34</v>
      </c>
      <c r="P215" s="6" t="s">
        <v>54</v>
      </c>
      <c r="Q215" s="6" t="s">
        <v>45</v>
      </c>
      <c r="R215" s="37">
        <v>26820.880000000001</v>
      </c>
      <c r="S215" s="29">
        <v>66.349999999999994</v>
      </c>
      <c r="T215" s="35">
        <f>R215*S215</f>
        <v>1779565.3879999998</v>
      </c>
      <c r="U215" s="36">
        <v>0.02</v>
      </c>
      <c r="V215" s="35">
        <f>T215*U215</f>
        <v>35591.307759999996</v>
      </c>
      <c r="W215" s="34" t="s">
        <v>37</v>
      </c>
      <c r="X215" s="34" t="s">
        <v>37</v>
      </c>
      <c r="Y215" s="6" t="s">
        <v>86</v>
      </c>
      <c r="Z215" s="6" t="s">
        <v>47</v>
      </c>
    </row>
    <row r="216" spans="1:26" ht="18.75" customHeight="1" x14ac:dyDescent="0.25">
      <c r="A216" s="6">
        <v>214</v>
      </c>
      <c r="B216" s="6" t="s">
        <v>26</v>
      </c>
      <c r="C216" s="6" t="s">
        <v>288</v>
      </c>
      <c r="D216" s="8">
        <v>42520</v>
      </c>
      <c r="E216" s="9" t="s">
        <v>287</v>
      </c>
      <c r="F216" s="8" t="s">
        <v>286</v>
      </c>
      <c r="G216" s="29" t="s">
        <v>281</v>
      </c>
      <c r="H216" s="29" t="s">
        <v>84</v>
      </c>
      <c r="I216" s="41" t="s">
        <v>30</v>
      </c>
      <c r="J216" s="40" t="s">
        <v>31</v>
      </c>
      <c r="K216" s="6" t="s">
        <v>31</v>
      </c>
      <c r="L216" s="29" t="s">
        <v>32</v>
      </c>
      <c r="M216" s="29" t="s">
        <v>285</v>
      </c>
      <c r="N216" s="38">
        <v>20.16</v>
      </c>
      <c r="O216" s="6" t="s">
        <v>34</v>
      </c>
      <c r="P216" s="6" t="s">
        <v>54</v>
      </c>
      <c r="Q216" s="6" t="s">
        <v>45</v>
      </c>
      <c r="R216" s="37">
        <v>25613.88</v>
      </c>
      <c r="S216" s="29">
        <v>66.349999999999994</v>
      </c>
      <c r="T216" s="35">
        <f>R216*S216</f>
        <v>1699480.9379999998</v>
      </c>
      <c r="U216" s="36">
        <v>0.02</v>
      </c>
      <c r="V216" s="35">
        <f>T216*U216</f>
        <v>33989.618759999998</v>
      </c>
      <c r="W216" s="34" t="s">
        <v>37</v>
      </c>
      <c r="X216" s="34" t="s">
        <v>37</v>
      </c>
      <c r="Y216" s="6" t="s">
        <v>86</v>
      </c>
      <c r="Z216" s="6" t="s">
        <v>47</v>
      </c>
    </row>
    <row r="217" spans="1:26" ht="18.75" customHeight="1" x14ac:dyDescent="0.25">
      <c r="A217" s="6">
        <v>215</v>
      </c>
      <c r="B217" s="6" t="s">
        <v>26</v>
      </c>
      <c r="C217" s="6" t="s">
        <v>288</v>
      </c>
      <c r="D217" s="8">
        <v>42520</v>
      </c>
      <c r="E217" s="9" t="s">
        <v>287</v>
      </c>
      <c r="F217" s="8" t="s">
        <v>286</v>
      </c>
      <c r="G217" s="29" t="s">
        <v>281</v>
      </c>
      <c r="H217" s="29" t="s">
        <v>84</v>
      </c>
      <c r="I217" s="41" t="s">
        <v>30</v>
      </c>
      <c r="J217" s="40" t="s">
        <v>31</v>
      </c>
      <c r="K217" s="6" t="s">
        <v>31</v>
      </c>
      <c r="L217" s="29" t="s">
        <v>32</v>
      </c>
      <c r="M217" s="29" t="s">
        <v>285</v>
      </c>
      <c r="N217" s="38">
        <v>17.63</v>
      </c>
      <c r="O217" s="6" t="s">
        <v>34</v>
      </c>
      <c r="P217" s="6" t="s">
        <v>54</v>
      </c>
      <c r="Q217" s="6" t="s">
        <v>45</v>
      </c>
      <c r="R217" s="37">
        <v>22399.439999999999</v>
      </c>
      <c r="S217" s="29">
        <v>66.349999999999994</v>
      </c>
      <c r="T217" s="35">
        <f>R217*S217</f>
        <v>1486202.8439999998</v>
      </c>
      <c r="U217" s="36">
        <v>0.02</v>
      </c>
      <c r="V217" s="35">
        <f>T217*U217</f>
        <v>29724.056879999996</v>
      </c>
      <c r="W217" s="34" t="s">
        <v>37</v>
      </c>
      <c r="X217" s="34" t="s">
        <v>37</v>
      </c>
      <c r="Y217" s="6" t="s">
        <v>86</v>
      </c>
      <c r="Z217" s="6" t="s">
        <v>47</v>
      </c>
    </row>
    <row r="218" spans="1:26" ht="18.75" customHeight="1" x14ac:dyDescent="0.25">
      <c r="A218" s="6">
        <v>216</v>
      </c>
      <c r="B218" s="6" t="s">
        <v>26</v>
      </c>
      <c r="C218" s="6" t="s">
        <v>288</v>
      </c>
      <c r="D218" s="8">
        <v>42520</v>
      </c>
      <c r="E218" s="9" t="s">
        <v>287</v>
      </c>
      <c r="F218" s="8" t="s">
        <v>286</v>
      </c>
      <c r="G218" s="29" t="s">
        <v>281</v>
      </c>
      <c r="H218" s="29" t="s">
        <v>84</v>
      </c>
      <c r="I218" s="41" t="s">
        <v>30</v>
      </c>
      <c r="J218" s="40" t="s">
        <v>31</v>
      </c>
      <c r="K218" s="6" t="s">
        <v>31</v>
      </c>
      <c r="L218" s="29" t="s">
        <v>32</v>
      </c>
      <c r="M218" s="29" t="s">
        <v>285</v>
      </c>
      <c r="N218" s="38">
        <v>20.02</v>
      </c>
      <c r="O218" s="6" t="s">
        <v>34</v>
      </c>
      <c r="P218" s="6" t="s">
        <v>54</v>
      </c>
      <c r="Q218" s="6" t="s">
        <v>45</v>
      </c>
      <c r="R218" s="37">
        <v>25436.01</v>
      </c>
      <c r="S218" s="29">
        <v>66.349999999999994</v>
      </c>
      <c r="T218" s="35">
        <f>R218*S218</f>
        <v>1687679.2634999997</v>
      </c>
      <c r="U218" s="36">
        <v>0.02</v>
      </c>
      <c r="V218" s="35">
        <f>T218*U218</f>
        <v>33753.585269999996</v>
      </c>
      <c r="W218" s="34" t="s">
        <v>37</v>
      </c>
      <c r="X218" s="34" t="s">
        <v>37</v>
      </c>
      <c r="Y218" s="6" t="s">
        <v>86</v>
      </c>
      <c r="Z218" s="6" t="s">
        <v>47</v>
      </c>
    </row>
    <row r="219" spans="1:26" ht="18.75" customHeight="1" x14ac:dyDescent="0.25">
      <c r="A219" s="6">
        <v>217</v>
      </c>
      <c r="B219" s="6" t="s">
        <v>26</v>
      </c>
      <c r="C219" s="6" t="s">
        <v>288</v>
      </c>
      <c r="D219" s="8">
        <v>42520</v>
      </c>
      <c r="E219" s="9" t="s">
        <v>287</v>
      </c>
      <c r="F219" s="8" t="s">
        <v>286</v>
      </c>
      <c r="G219" s="29" t="s">
        <v>281</v>
      </c>
      <c r="H219" s="29" t="s">
        <v>84</v>
      </c>
      <c r="I219" s="41" t="s">
        <v>30</v>
      </c>
      <c r="J219" s="40" t="s">
        <v>31</v>
      </c>
      <c r="K219" s="6" t="s">
        <v>31</v>
      </c>
      <c r="L219" s="29" t="s">
        <v>32</v>
      </c>
      <c r="M219" s="29" t="s">
        <v>285</v>
      </c>
      <c r="N219" s="38">
        <v>20.79</v>
      </c>
      <c r="O219" s="6" t="s">
        <v>34</v>
      </c>
      <c r="P219" s="6" t="s">
        <v>54</v>
      </c>
      <c r="Q219" s="6" t="s">
        <v>45</v>
      </c>
      <c r="R219" s="37">
        <v>26414.31</v>
      </c>
      <c r="S219" s="29">
        <v>66.349999999999994</v>
      </c>
      <c r="T219" s="35">
        <f>R219*S219</f>
        <v>1752589.4685</v>
      </c>
      <c r="U219" s="36">
        <v>0.02</v>
      </c>
      <c r="V219" s="35">
        <f>T219*U219</f>
        <v>35051.789369999999</v>
      </c>
      <c r="W219" s="34" t="s">
        <v>37</v>
      </c>
      <c r="X219" s="34" t="s">
        <v>37</v>
      </c>
      <c r="Y219" s="6" t="s">
        <v>86</v>
      </c>
      <c r="Z219" s="6" t="s">
        <v>47</v>
      </c>
    </row>
    <row r="220" spans="1:26" ht="18.75" customHeight="1" x14ac:dyDescent="0.25">
      <c r="A220" s="6">
        <v>218</v>
      </c>
      <c r="B220" s="6" t="s">
        <v>26</v>
      </c>
      <c r="C220" s="6" t="s">
        <v>288</v>
      </c>
      <c r="D220" s="8">
        <v>42520</v>
      </c>
      <c r="E220" s="9" t="s">
        <v>287</v>
      </c>
      <c r="F220" s="8" t="s">
        <v>286</v>
      </c>
      <c r="G220" s="29" t="s">
        <v>281</v>
      </c>
      <c r="H220" s="29" t="s">
        <v>84</v>
      </c>
      <c r="I220" s="41" t="s">
        <v>30</v>
      </c>
      <c r="J220" s="40" t="s">
        <v>31</v>
      </c>
      <c r="K220" s="6" t="s">
        <v>31</v>
      </c>
      <c r="L220" s="29" t="s">
        <v>32</v>
      </c>
      <c r="M220" s="29" t="s">
        <v>285</v>
      </c>
      <c r="N220" s="38">
        <v>18.72</v>
      </c>
      <c r="O220" s="6" t="s">
        <v>34</v>
      </c>
      <c r="P220" s="6" t="s">
        <v>54</v>
      </c>
      <c r="Q220" s="6" t="s">
        <v>45</v>
      </c>
      <c r="R220" s="37">
        <v>23784.32</v>
      </c>
      <c r="S220" s="29">
        <v>66.349999999999994</v>
      </c>
      <c r="T220" s="35">
        <f>R220*S220</f>
        <v>1578089.6319999998</v>
      </c>
      <c r="U220" s="36">
        <v>0.02</v>
      </c>
      <c r="V220" s="35">
        <f>T220*U220</f>
        <v>31561.792639999996</v>
      </c>
      <c r="W220" s="34" t="s">
        <v>37</v>
      </c>
      <c r="X220" s="34" t="s">
        <v>37</v>
      </c>
      <c r="Y220" s="6" t="s">
        <v>86</v>
      </c>
      <c r="Z220" s="6" t="s">
        <v>47</v>
      </c>
    </row>
    <row r="221" spans="1:26" ht="18.75" customHeight="1" x14ac:dyDescent="0.25">
      <c r="A221" s="6">
        <v>219</v>
      </c>
      <c r="B221" s="6" t="s">
        <v>26</v>
      </c>
      <c r="C221" s="6" t="s">
        <v>288</v>
      </c>
      <c r="D221" s="8">
        <v>42520</v>
      </c>
      <c r="E221" s="9" t="s">
        <v>287</v>
      </c>
      <c r="F221" s="8" t="s">
        <v>286</v>
      </c>
      <c r="G221" s="29" t="s">
        <v>281</v>
      </c>
      <c r="H221" s="29" t="s">
        <v>84</v>
      </c>
      <c r="I221" s="41" t="s">
        <v>30</v>
      </c>
      <c r="J221" s="40" t="s">
        <v>31</v>
      </c>
      <c r="K221" s="6" t="s">
        <v>31</v>
      </c>
      <c r="L221" s="29" t="s">
        <v>32</v>
      </c>
      <c r="M221" s="29" t="s">
        <v>285</v>
      </c>
      <c r="N221" s="38">
        <v>20.170000000000002</v>
      </c>
      <c r="O221" s="6" t="s">
        <v>34</v>
      </c>
      <c r="P221" s="6" t="s">
        <v>54</v>
      </c>
      <c r="Q221" s="6" t="s">
        <v>45</v>
      </c>
      <c r="R221" s="37">
        <v>25626.59</v>
      </c>
      <c r="S221" s="29">
        <v>66.349999999999994</v>
      </c>
      <c r="T221" s="35">
        <f>R221*S221</f>
        <v>1700324.2464999999</v>
      </c>
      <c r="U221" s="36">
        <v>0.02</v>
      </c>
      <c r="V221" s="35">
        <f>T221*U221</f>
        <v>34006.484929999999</v>
      </c>
      <c r="W221" s="34" t="s">
        <v>37</v>
      </c>
      <c r="X221" s="34" t="s">
        <v>37</v>
      </c>
      <c r="Y221" s="6" t="s">
        <v>86</v>
      </c>
      <c r="Z221" s="6" t="s">
        <v>47</v>
      </c>
    </row>
    <row r="222" spans="1:26" ht="18.75" customHeight="1" x14ac:dyDescent="0.25">
      <c r="A222" s="6">
        <v>220</v>
      </c>
      <c r="B222" s="6" t="s">
        <v>26</v>
      </c>
      <c r="C222" s="6" t="s">
        <v>288</v>
      </c>
      <c r="D222" s="8">
        <v>42520</v>
      </c>
      <c r="E222" s="9" t="s">
        <v>287</v>
      </c>
      <c r="F222" s="8" t="s">
        <v>286</v>
      </c>
      <c r="G222" s="29" t="s">
        <v>281</v>
      </c>
      <c r="H222" s="29" t="s">
        <v>84</v>
      </c>
      <c r="I222" s="41" t="s">
        <v>30</v>
      </c>
      <c r="J222" s="40" t="s">
        <v>31</v>
      </c>
      <c r="K222" s="6" t="s">
        <v>31</v>
      </c>
      <c r="L222" s="29" t="s">
        <v>32</v>
      </c>
      <c r="M222" s="29" t="s">
        <v>285</v>
      </c>
      <c r="N222" s="38">
        <v>18.73</v>
      </c>
      <c r="O222" s="6" t="s">
        <v>34</v>
      </c>
      <c r="P222" s="6" t="s">
        <v>54</v>
      </c>
      <c r="Q222" s="6" t="s">
        <v>45</v>
      </c>
      <c r="R222" s="37">
        <v>23797.02</v>
      </c>
      <c r="S222" s="29">
        <v>66.349999999999994</v>
      </c>
      <c r="T222" s="35">
        <f>R222*S222</f>
        <v>1578932.277</v>
      </c>
      <c r="U222" s="36">
        <v>0.02</v>
      </c>
      <c r="V222" s="35">
        <f>T222*U222</f>
        <v>31578.645540000001</v>
      </c>
      <c r="W222" s="34" t="s">
        <v>37</v>
      </c>
      <c r="X222" s="34" t="s">
        <v>37</v>
      </c>
      <c r="Y222" s="6" t="s">
        <v>86</v>
      </c>
      <c r="Z222" s="6" t="s">
        <v>47</v>
      </c>
    </row>
    <row r="223" spans="1:26" ht="18.75" customHeight="1" x14ac:dyDescent="0.25">
      <c r="A223" s="6">
        <v>221</v>
      </c>
      <c r="B223" s="6" t="s">
        <v>26</v>
      </c>
      <c r="C223" s="6" t="s">
        <v>288</v>
      </c>
      <c r="D223" s="8">
        <v>42520</v>
      </c>
      <c r="E223" s="9" t="s">
        <v>287</v>
      </c>
      <c r="F223" s="8" t="s">
        <v>286</v>
      </c>
      <c r="G223" s="29" t="s">
        <v>281</v>
      </c>
      <c r="H223" s="29" t="s">
        <v>84</v>
      </c>
      <c r="I223" s="41" t="s">
        <v>30</v>
      </c>
      <c r="J223" s="40" t="s">
        <v>31</v>
      </c>
      <c r="K223" s="6" t="s">
        <v>31</v>
      </c>
      <c r="L223" s="29" t="s">
        <v>32</v>
      </c>
      <c r="M223" s="29" t="s">
        <v>285</v>
      </c>
      <c r="N223" s="38">
        <v>19.079999999999998</v>
      </c>
      <c r="O223" s="6" t="s">
        <v>34</v>
      </c>
      <c r="P223" s="6" t="s">
        <v>54</v>
      </c>
      <c r="Q223" s="6" t="s">
        <v>45</v>
      </c>
      <c r="R223" s="37">
        <v>24241.71</v>
      </c>
      <c r="S223" s="29">
        <v>66.349999999999994</v>
      </c>
      <c r="T223" s="35">
        <f>R223*S223</f>
        <v>1608437.4584999997</v>
      </c>
      <c r="U223" s="36">
        <v>0.02</v>
      </c>
      <c r="V223" s="35">
        <f>T223*U223</f>
        <v>32168.749169999996</v>
      </c>
      <c r="W223" s="34" t="s">
        <v>37</v>
      </c>
      <c r="X223" s="34" t="s">
        <v>37</v>
      </c>
      <c r="Y223" s="6" t="s">
        <v>86</v>
      </c>
      <c r="Z223" s="6" t="s">
        <v>47</v>
      </c>
    </row>
    <row r="224" spans="1:26" ht="18.75" customHeight="1" x14ac:dyDescent="0.25">
      <c r="A224" s="6">
        <v>222</v>
      </c>
      <c r="B224" s="6" t="s">
        <v>26</v>
      </c>
      <c r="C224" s="6" t="s">
        <v>288</v>
      </c>
      <c r="D224" s="8">
        <v>42520</v>
      </c>
      <c r="E224" s="9" t="s">
        <v>287</v>
      </c>
      <c r="F224" s="8" t="s">
        <v>286</v>
      </c>
      <c r="G224" s="29" t="s">
        <v>281</v>
      </c>
      <c r="H224" s="29" t="s">
        <v>84</v>
      </c>
      <c r="I224" s="41" t="s">
        <v>30</v>
      </c>
      <c r="J224" s="40" t="s">
        <v>31</v>
      </c>
      <c r="K224" s="6" t="s">
        <v>31</v>
      </c>
      <c r="L224" s="29" t="s">
        <v>32</v>
      </c>
      <c r="M224" s="29" t="s">
        <v>285</v>
      </c>
      <c r="N224" s="38">
        <v>19.27</v>
      </c>
      <c r="O224" s="6" t="s">
        <v>34</v>
      </c>
      <c r="P224" s="6" t="s">
        <v>54</v>
      </c>
      <c r="Q224" s="6" t="s">
        <v>45</v>
      </c>
      <c r="R224" s="37">
        <v>24483.11</v>
      </c>
      <c r="S224" s="29">
        <v>66.349999999999994</v>
      </c>
      <c r="T224" s="35">
        <f>R224*S224</f>
        <v>1624454.3484999998</v>
      </c>
      <c r="U224" s="36">
        <v>0.02</v>
      </c>
      <c r="V224" s="35">
        <f>T224*U224</f>
        <v>32489.086969999997</v>
      </c>
      <c r="W224" s="34" t="s">
        <v>37</v>
      </c>
      <c r="X224" s="34" t="s">
        <v>37</v>
      </c>
      <c r="Y224" s="6" t="s">
        <v>86</v>
      </c>
      <c r="Z224" s="6" t="s">
        <v>47</v>
      </c>
    </row>
    <row r="225" spans="1:26" ht="18.75" customHeight="1" x14ac:dyDescent="0.25">
      <c r="A225" s="6">
        <v>223</v>
      </c>
      <c r="B225" s="6" t="s">
        <v>26</v>
      </c>
      <c r="C225" s="6" t="s">
        <v>288</v>
      </c>
      <c r="D225" s="8">
        <v>42520</v>
      </c>
      <c r="E225" s="9" t="s">
        <v>287</v>
      </c>
      <c r="F225" s="8" t="s">
        <v>286</v>
      </c>
      <c r="G225" s="29" t="s">
        <v>281</v>
      </c>
      <c r="H225" s="29" t="s">
        <v>84</v>
      </c>
      <c r="I225" s="41" t="s">
        <v>30</v>
      </c>
      <c r="J225" s="40" t="s">
        <v>31</v>
      </c>
      <c r="K225" s="6" t="s">
        <v>31</v>
      </c>
      <c r="L225" s="29" t="s">
        <v>32</v>
      </c>
      <c r="M225" s="29" t="s">
        <v>285</v>
      </c>
      <c r="N225" s="38">
        <v>18.649999999999999</v>
      </c>
      <c r="O225" s="6" t="s">
        <v>34</v>
      </c>
      <c r="P225" s="6" t="s">
        <v>54</v>
      </c>
      <c r="Q225" s="6" t="s">
        <v>45</v>
      </c>
      <c r="R225" s="37">
        <v>23695.38</v>
      </c>
      <c r="S225" s="29">
        <v>66.349999999999994</v>
      </c>
      <c r="T225" s="35">
        <f>R225*S225</f>
        <v>1572188.463</v>
      </c>
      <c r="U225" s="36">
        <v>0.02</v>
      </c>
      <c r="V225" s="35">
        <f>T225*U225</f>
        <v>31443.769260000001</v>
      </c>
      <c r="W225" s="34" t="s">
        <v>37</v>
      </c>
      <c r="X225" s="34" t="s">
        <v>37</v>
      </c>
      <c r="Y225" s="6" t="s">
        <v>86</v>
      </c>
      <c r="Z225" s="6" t="s">
        <v>47</v>
      </c>
    </row>
    <row r="226" spans="1:26" ht="18.75" customHeight="1" x14ac:dyDescent="0.25">
      <c r="A226" s="6">
        <v>224</v>
      </c>
      <c r="B226" s="6" t="s">
        <v>26</v>
      </c>
      <c r="C226" s="6" t="s">
        <v>288</v>
      </c>
      <c r="D226" s="8">
        <v>42520</v>
      </c>
      <c r="E226" s="9" t="s">
        <v>287</v>
      </c>
      <c r="F226" s="8" t="s">
        <v>286</v>
      </c>
      <c r="G226" s="29" t="s">
        <v>281</v>
      </c>
      <c r="H226" s="29" t="s">
        <v>84</v>
      </c>
      <c r="I226" s="41" t="s">
        <v>30</v>
      </c>
      <c r="J226" s="40" t="s">
        <v>31</v>
      </c>
      <c r="K226" s="6" t="s">
        <v>31</v>
      </c>
      <c r="L226" s="29" t="s">
        <v>32</v>
      </c>
      <c r="M226" s="29" t="s">
        <v>285</v>
      </c>
      <c r="N226" s="38">
        <v>19.010000000000002</v>
      </c>
      <c r="O226" s="6" t="s">
        <v>34</v>
      </c>
      <c r="P226" s="6" t="s">
        <v>54</v>
      </c>
      <c r="Q226" s="6" t="s">
        <v>45</v>
      </c>
      <c r="R226" s="37">
        <v>24152.77</v>
      </c>
      <c r="S226" s="29">
        <v>66.349999999999994</v>
      </c>
      <c r="T226" s="35">
        <f>R226*S226</f>
        <v>1602536.2895</v>
      </c>
      <c r="U226" s="36">
        <v>0.02</v>
      </c>
      <c r="V226" s="35">
        <f>T226*U226</f>
        <v>32050.72579</v>
      </c>
      <c r="W226" s="34" t="s">
        <v>37</v>
      </c>
      <c r="X226" s="34" t="s">
        <v>37</v>
      </c>
      <c r="Y226" s="6" t="s">
        <v>86</v>
      </c>
      <c r="Z226" s="6" t="s">
        <v>47</v>
      </c>
    </row>
    <row r="227" spans="1:26" ht="18.75" customHeight="1" x14ac:dyDescent="0.25">
      <c r="A227" s="6">
        <v>225</v>
      </c>
      <c r="B227" s="6" t="s">
        <v>26</v>
      </c>
      <c r="C227" s="6" t="s">
        <v>288</v>
      </c>
      <c r="D227" s="8">
        <v>42520</v>
      </c>
      <c r="E227" s="9" t="s">
        <v>287</v>
      </c>
      <c r="F227" s="8" t="s">
        <v>286</v>
      </c>
      <c r="G227" s="29" t="s">
        <v>281</v>
      </c>
      <c r="H227" s="29" t="s">
        <v>84</v>
      </c>
      <c r="I227" s="41" t="s">
        <v>30</v>
      </c>
      <c r="J227" s="40" t="s">
        <v>31</v>
      </c>
      <c r="K227" s="6" t="s">
        <v>31</v>
      </c>
      <c r="L227" s="29" t="s">
        <v>32</v>
      </c>
      <c r="M227" s="29" t="s">
        <v>285</v>
      </c>
      <c r="N227" s="38">
        <v>20.73</v>
      </c>
      <c r="O227" s="6" t="s">
        <v>34</v>
      </c>
      <c r="P227" s="6" t="s">
        <v>54</v>
      </c>
      <c r="Q227" s="6" t="s">
        <v>45</v>
      </c>
      <c r="R227" s="37">
        <v>26338.080000000002</v>
      </c>
      <c r="S227" s="29">
        <v>66.349999999999994</v>
      </c>
      <c r="T227" s="35">
        <f>R227*S227</f>
        <v>1747531.608</v>
      </c>
      <c r="U227" s="36">
        <v>0.02</v>
      </c>
      <c r="V227" s="35">
        <f>T227*U227</f>
        <v>34950.632160000001</v>
      </c>
      <c r="W227" s="34" t="s">
        <v>37</v>
      </c>
      <c r="X227" s="34" t="s">
        <v>37</v>
      </c>
      <c r="Y227" s="6" t="s">
        <v>86</v>
      </c>
      <c r="Z227" s="6" t="s">
        <v>47</v>
      </c>
    </row>
    <row r="228" spans="1:26" ht="18.75" customHeight="1" x14ac:dyDescent="0.25">
      <c r="A228" s="6">
        <v>226</v>
      </c>
      <c r="B228" s="6" t="s">
        <v>26</v>
      </c>
      <c r="C228" s="6" t="s">
        <v>288</v>
      </c>
      <c r="D228" s="8">
        <v>42520</v>
      </c>
      <c r="E228" s="9" t="s">
        <v>287</v>
      </c>
      <c r="F228" s="8" t="s">
        <v>286</v>
      </c>
      <c r="G228" s="29" t="s">
        <v>281</v>
      </c>
      <c r="H228" s="29" t="s">
        <v>84</v>
      </c>
      <c r="I228" s="41" t="s">
        <v>30</v>
      </c>
      <c r="J228" s="40" t="s">
        <v>31</v>
      </c>
      <c r="K228" s="6" t="s">
        <v>31</v>
      </c>
      <c r="L228" s="29" t="s">
        <v>32</v>
      </c>
      <c r="M228" s="29" t="s">
        <v>285</v>
      </c>
      <c r="N228" s="38">
        <v>20.100000000000001</v>
      </c>
      <c r="O228" s="6" t="s">
        <v>34</v>
      </c>
      <c r="P228" s="6" t="s">
        <v>54</v>
      </c>
      <c r="Q228" s="6" t="s">
        <v>45</v>
      </c>
      <c r="R228" s="37">
        <v>25537.65</v>
      </c>
      <c r="S228" s="29">
        <v>66.349999999999994</v>
      </c>
      <c r="T228" s="35">
        <f>R228*S228</f>
        <v>1694423.0774999999</v>
      </c>
      <c r="U228" s="36">
        <v>0.02</v>
      </c>
      <c r="V228" s="35">
        <f>T228*U228</f>
        <v>33888.46155</v>
      </c>
      <c r="W228" s="34" t="s">
        <v>37</v>
      </c>
      <c r="X228" s="34" t="s">
        <v>37</v>
      </c>
      <c r="Y228" s="6" t="s">
        <v>86</v>
      </c>
      <c r="Z228" s="6" t="s">
        <v>47</v>
      </c>
    </row>
    <row r="229" spans="1:26" ht="18.75" customHeight="1" x14ac:dyDescent="0.25">
      <c r="A229" s="6">
        <v>227</v>
      </c>
      <c r="B229" s="6" t="s">
        <v>26</v>
      </c>
      <c r="C229" s="6" t="s">
        <v>288</v>
      </c>
      <c r="D229" s="8">
        <v>42520</v>
      </c>
      <c r="E229" s="9" t="s">
        <v>287</v>
      </c>
      <c r="F229" s="8" t="s">
        <v>286</v>
      </c>
      <c r="G229" s="29" t="s">
        <v>281</v>
      </c>
      <c r="H229" s="29" t="s">
        <v>84</v>
      </c>
      <c r="I229" s="41" t="s">
        <v>30</v>
      </c>
      <c r="J229" s="40" t="s">
        <v>31</v>
      </c>
      <c r="K229" s="6" t="s">
        <v>31</v>
      </c>
      <c r="L229" s="29" t="s">
        <v>32</v>
      </c>
      <c r="M229" s="29" t="s">
        <v>285</v>
      </c>
      <c r="N229" s="38">
        <v>19.61</v>
      </c>
      <c r="O229" s="6" t="s">
        <v>34</v>
      </c>
      <c r="P229" s="6" t="s">
        <v>54</v>
      </c>
      <c r="Q229" s="6" t="s">
        <v>45</v>
      </c>
      <c r="R229" s="37">
        <v>24915.09</v>
      </c>
      <c r="S229" s="29">
        <v>66.349999999999994</v>
      </c>
      <c r="T229" s="35">
        <f>R229*S229</f>
        <v>1653116.2214999998</v>
      </c>
      <c r="U229" s="36">
        <v>0.02</v>
      </c>
      <c r="V229" s="35">
        <f>T229*U229</f>
        <v>33062.324429999993</v>
      </c>
      <c r="W229" s="34" t="s">
        <v>37</v>
      </c>
      <c r="X229" s="34" t="s">
        <v>37</v>
      </c>
      <c r="Y229" s="6" t="s">
        <v>86</v>
      </c>
      <c r="Z229" s="6" t="s">
        <v>47</v>
      </c>
    </row>
    <row r="230" spans="1:26" ht="18.75" customHeight="1" x14ac:dyDescent="0.25">
      <c r="A230" s="6">
        <v>228</v>
      </c>
      <c r="B230" s="6" t="s">
        <v>26</v>
      </c>
      <c r="C230" s="6" t="s">
        <v>284</v>
      </c>
      <c r="D230" s="8">
        <v>42521</v>
      </c>
      <c r="E230" s="9" t="s">
        <v>283</v>
      </c>
      <c r="F230" s="8" t="s">
        <v>282</v>
      </c>
      <c r="G230" s="29" t="s">
        <v>281</v>
      </c>
      <c r="H230" s="29" t="s">
        <v>280</v>
      </c>
      <c r="I230" s="41" t="s">
        <v>30</v>
      </c>
      <c r="J230" s="40" t="s">
        <v>31</v>
      </c>
      <c r="K230" s="6" t="s">
        <v>31</v>
      </c>
      <c r="L230" s="29" t="s">
        <v>32</v>
      </c>
      <c r="M230" s="29" t="s">
        <v>279</v>
      </c>
      <c r="N230" s="38">
        <v>20</v>
      </c>
      <c r="O230" s="6" t="s">
        <v>34</v>
      </c>
      <c r="P230" s="6" t="s">
        <v>54</v>
      </c>
      <c r="Q230" s="6" t="s">
        <v>45</v>
      </c>
      <c r="R230" s="37">
        <v>70426.73</v>
      </c>
      <c r="S230" s="29">
        <v>66.349999999999994</v>
      </c>
      <c r="T230" s="35">
        <f>R230*S230</f>
        <v>4672813.5354999993</v>
      </c>
      <c r="U230" s="36">
        <v>0.02</v>
      </c>
      <c r="V230" s="35">
        <f>T230*U230</f>
        <v>93456.270709999983</v>
      </c>
      <c r="W230" s="39" t="s">
        <v>278</v>
      </c>
      <c r="X230" s="35">
        <f>T230*1.9%</f>
        <v>88783.457174499985</v>
      </c>
      <c r="Y230" s="6" t="s">
        <v>94</v>
      </c>
      <c r="Z230" s="6" t="s">
        <v>39</v>
      </c>
    </row>
    <row r="231" spans="1:26" ht="18.75" customHeight="1" x14ac:dyDescent="0.25">
      <c r="A231" s="6">
        <v>229</v>
      </c>
      <c r="B231" s="6" t="s">
        <v>256</v>
      </c>
      <c r="C231" s="6" t="s">
        <v>277</v>
      </c>
      <c r="D231" s="8">
        <v>42520</v>
      </c>
      <c r="E231" s="9" t="s">
        <v>275</v>
      </c>
      <c r="F231" s="8" t="s">
        <v>274</v>
      </c>
      <c r="G231" s="29" t="s">
        <v>273</v>
      </c>
      <c r="H231" s="29" t="s">
        <v>272</v>
      </c>
      <c r="I231" s="29" t="s">
        <v>271</v>
      </c>
      <c r="J231" s="29" t="s">
        <v>270</v>
      </c>
      <c r="K231" s="6" t="s">
        <v>270</v>
      </c>
      <c r="L231" s="29" t="s">
        <v>262</v>
      </c>
      <c r="M231" s="29" t="s">
        <v>269</v>
      </c>
      <c r="N231" s="38">
        <v>2.38</v>
      </c>
      <c r="O231" s="6" t="s">
        <v>34</v>
      </c>
      <c r="P231" s="6" t="s">
        <v>70</v>
      </c>
      <c r="Q231" s="6" t="s">
        <v>45</v>
      </c>
      <c r="R231" s="37">
        <v>35419</v>
      </c>
      <c r="S231" s="29" t="s">
        <v>268</v>
      </c>
      <c r="T231" s="35">
        <f>R231*S231</f>
        <v>2384754.1862000003</v>
      </c>
      <c r="U231" s="36">
        <v>0</v>
      </c>
      <c r="V231" s="35">
        <f>T231*U231</f>
        <v>0</v>
      </c>
      <c r="W231" s="34" t="s">
        <v>37</v>
      </c>
      <c r="X231" s="34" t="s">
        <v>37</v>
      </c>
      <c r="Y231" s="6" t="s">
        <v>46</v>
      </c>
      <c r="Z231" s="6" t="s">
        <v>47</v>
      </c>
    </row>
    <row r="232" spans="1:26" ht="18.75" customHeight="1" x14ac:dyDescent="0.25">
      <c r="A232" s="6">
        <v>230</v>
      </c>
      <c r="B232" s="6" t="s">
        <v>256</v>
      </c>
      <c r="C232" s="6" t="s">
        <v>276</v>
      </c>
      <c r="D232" s="8">
        <v>42520</v>
      </c>
      <c r="E232" s="9" t="s">
        <v>275</v>
      </c>
      <c r="F232" s="8" t="s">
        <v>274</v>
      </c>
      <c r="G232" s="29" t="s">
        <v>273</v>
      </c>
      <c r="H232" s="29" t="s">
        <v>272</v>
      </c>
      <c r="I232" s="29" t="s">
        <v>271</v>
      </c>
      <c r="J232" s="29" t="s">
        <v>270</v>
      </c>
      <c r="K232" s="6" t="s">
        <v>270</v>
      </c>
      <c r="L232" s="29" t="s">
        <v>262</v>
      </c>
      <c r="M232" s="29" t="s">
        <v>269</v>
      </c>
      <c r="N232" s="38">
        <v>2.38</v>
      </c>
      <c r="O232" s="6" t="s">
        <v>34</v>
      </c>
      <c r="P232" s="6" t="s">
        <v>70</v>
      </c>
      <c r="Q232" s="6" t="s">
        <v>45</v>
      </c>
      <c r="R232" s="37">
        <v>4242</v>
      </c>
      <c r="S232" s="29" t="s">
        <v>268</v>
      </c>
      <c r="T232" s="35">
        <f>R232*S232</f>
        <v>285613.01160000003</v>
      </c>
      <c r="U232" s="36">
        <v>0</v>
      </c>
      <c r="V232" s="35">
        <f>T232*U232</f>
        <v>0</v>
      </c>
      <c r="W232" s="34" t="s">
        <v>37</v>
      </c>
      <c r="X232" s="34" t="s">
        <v>37</v>
      </c>
      <c r="Y232" s="6" t="s">
        <v>46</v>
      </c>
      <c r="Z232" s="6" t="s">
        <v>47</v>
      </c>
    </row>
    <row r="233" spans="1:26" ht="18.75" customHeight="1" x14ac:dyDescent="0.25">
      <c r="A233" s="6"/>
      <c r="B233" s="6"/>
      <c r="C233" s="6"/>
      <c r="D233" s="8"/>
      <c r="E233" s="9"/>
      <c r="F233" s="8"/>
      <c r="G233" s="29"/>
      <c r="H233" s="29"/>
      <c r="I233" s="29"/>
      <c r="J233" s="29"/>
      <c r="K233" s="6"/>
      <c r="L233" s="29"/>
      <c r="M233" s="29"/>
      <c r="N233" s="38"/>
      <c r="O233" s="6"/>
      <c r="P233" s="6"/>
      <c r="Q233" s="6"/>
      <c r="R233" s="37"/>
      <c r="S233" s="29"/>
      <c r="T233" s="35"/>
      <c r="U233" s="36"/>
      <c r="V233" s="35"/>
      <c r="W233" s="34"/>
      <c r="X233" s="34"/>
      <c r="Y233" s="6"/>
      <c r="Z233" s="6"/>
    </row>
    <row r="234" spans="1:26" ht="18.75" customHeight="1" x14ac:dyDescent="0.2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33" t="s">
        <v>267</v>
      </c>
      <c r="N234" s="32"/>
      <c r="O234" s="32"/>
      <c r="P234" s="32"/>
      <c r="Q234" s="32"/>
      <c r="R234" s="31"/>
      <c r="S234" s="29"/>
      <c r="T234" s="30">
        <f>SUBTOTAL(9,T3:T232)</f>
        <v>392386822.98780018</v>
      </c>
      <c r="U234" s="29"/>
      <c r="V234" s="30">
        <f>SUBTOTAL(9,V3:V232)</f>
        <v>7397885.1884700004</v>
      </c>
      <c r="W234" s="30"/>
      <c r="X234" s="30">
        <f>SUBTOTAL(9,X3:X232)</f>
        <v>2411915.8833700004</v>
      </c>
      <c r="Y234" s="29"/>
      <c r="Z234" s="29"/>
    </row>
    <row r="239" spans="1:26" ht="18.75" customHeight="1" x14ac:dyDescent="0.25">
      <c r="M239" s="28" t="s">
        <v>264</v>
      </c>
      <c r="Q239" s="28" t="s">
        <v>265</v>
      </c>
      <c r="U239" s="28" t="s">
        <v>266</v>
      </c>
    </row>
  </sheetData>
  <autoFilter ref="A2:Z232"/>
  <mergeCells count="2">
    <mergeCell ref="A1:Z1"/>
    <mergeCell ref="M234:R234"/>
  </mergeCells>
  <pageMargins left="0.75" right="0.75" top="1" bottom="1" header="0.5" footer="0.5"/>
  <pageSetup scale="4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opLeftCell="K82" zoomScaleNormal="100" workbookViewId="0">
      <selection activeCell="P94" sqref="P94"/>
    </sheetView>
  </sheetViews>
  <sheetFormatPr defaultRowHeight="18.75" customHeight="1" x14ac:dyDescent="0.25"/>
  <cols>
    <col min="1" max="1" width="7" style="3" bestFit="1" customWidth="1"/>
    <col min="2" max="2" width="9" style="3" customWidth="1"/>
    <col min="3" max="3" width="12" style="3" customWidth="1"/>
    <col min="4" max="4" width="12.42578125" style="3" customWidth="1"/>
    <col min="5" max="5" width="11.85546875" style="3" customWidth="1"/>
    <col min="6" max="6" width="10.5703125" style="3" customWidth="1"/>
    <col min="7" max="7" width="11" style="3" hidden="1" customWidth="1"/>
    <col min="8" max="8" width="29.42578125" style="3" bestFit="1" customWidth="1"/>
    <col min="9" max="9" width="18.28515625" style="3" hidden="1" customWidth="1"/>
    <col min="10" max="10" width="13.28515625" style="3" hidden="1" customWidth="1"/>
    <col min="11" max="11" width="12" style="3" bestFit="1" customWidth="1"/>
    <col min="12" max="12" width="8" style="3" hidden="1" customWidth="1"/>
    <col min="13" max="13" width="35.7109375" style="3" customWidth="1"/>
    <col min="14" max="14" width="8" style="3" customWidth="1"/>
    <col min="15" max="15" width="5.85546875" style="3" customWidth="1"/>
    <col min="16" max="16" width="8.85546875" style="3" customWidth="1"/>
    <col min="17" max="17" width="9.7109375" style="3" customWidth="1"/>
    <col min="18" max="18" width="13" style="3" bestFit="1" customWidth="1"/>
    <col min="19" max="19" width="11" style="3" bestFit="1" customWidth="1"/>
    <col min="20" max="20" width="14.140625" style="3" customWidth="1"/>
    <col min="21" max="21" width="9.7109375" style="3" customWidth="1"/>
    <col min="22" max="22" width="12.28515625" style="3" customWidth="1"/>
    <col min="23" max="23" width="11" style="3" customWidth="1"/>
    <col min="24" max="24" width="12.5703125" style="3" customWidth="1"/>
    <col min="25" max="25" width="17.42578125" style="3" customWidth="1"/>
    <col min="26" max="26" width="14.42578125" style="3" customWidth="1"/>
    <col min="27" max="16384" width="9.140625" style="3"/>
  </cols>
  <sheetData>
    <row r="1" spans="1:26" ht="32.25" customHeight="1" x14ac:dyDescent="0.25">
      <c r="A1" s="48" t="s">
        <v>550</v>
      </c>
      <c r="B1" s="48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60.75" customHeight="1" x14ac:dyDescent="0.25">
      <c r="A2" s="46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4</v>
      </c>
      <c r="G2" s="46" t="s">
        <v>6</v>
      </c>
      <c r="H2" s="46" t="s">
        <v>548</v>
      </c>
      <c r="I2" s="46" t="s">
        <v>8</v>
      </c>
      <c r="J2" s="46" t="s">
        <v>9</v>
      </c>
      <c r="K2" s="46" t="s">
        <v>10</v>
      </c>
      <c r="L2" s="46" t="s">
        <v>11</v>
      </c>
      <c r="M2" s="46" t="s">
        <v>12</v>
      </c>
      <c r="N2" s="46" t="s">
        <v>13</v>
      </c>
      <c r="O2" s="46" t="s">
        <v>14</v>
      </c>
      <c r="P2" s="46" t="s">
        <v>15</v>
      </c>
      <c r="Q2" s="46" t="s">
        <v>16</v>
      </c>
      <c r="R2" s="46" t="s">
        <v>17</v>
      </c>
      <c r="S2" s="46" t="s">
        <v>547</v>
      </c>
      <c r="T2" s="46" t="s">
        <v>546</v>
      </c>
      <c r="U2" s="46" t="s">
        <v>20</v>
      </c>
      <c r="V2" s="46" t="s">
        <v>21</v>
      </c>
      <c r="W2" s="46" t="s">
        <v>22</v>
      </c>
      <c r="X2" s="46" t="s">
        <v>23</v>
      </c>
      <c r="Y2" s="46" t="s">
        <v>24</v>
      </c>
      <c r="Z2" s="46" t="s">
        <v>25</v>
      </c>
    </row>
    <row r="3" spans="1:26" ht="18.75" customHeight="1" x14ac:dyDescent="0.25">
      <c r="A3" s="6">
        <v>1</v>
      </c>
      <c r="B3" s="6" t="s">
        <v>26</v>
      </c>
      <c r="C3" s="6">
        <v>9103750125</v>
      </c>
      <c r="D3" s="8">
        <v>42522</v>
      </c>
      <c r="E3" s="9" t="s">
        <v>551</v>
      </c>
      <c r="F3" s="8">
        <v>42510</v>
      </c>
      <c r="G3" s="29"/>
      <c r="H3" s="29" t="s">
        <v>552</v>
      </c>
      <c r="I3" s="44"/>
      <c r="J3" s="42"/>
      <c r="K3" s="6" t="s">
        <v>31</v>
      </c>
      <c r="L3" s="29" t="s">
        <v>32</v>
      </c>
      <c r="M3" s="29" t="s">
        <v>553</v>
      </c>
      <c r="N3" s="38">
        <v>3.6</v>
      </c>
      <c r="O3" s="49" t="s">
        <v>34</v>
      </c>
      <c r="P3" s="6" t="s">
        <v>54</v>
      </c>
      <c r="Q3" s="6" t="s">
        <v>45</v>
      </c>
      <c r="R3" s="37">
        <v>15504.83</v>
      </c>
      <c r="S3" s="50">
        <v>66.349999999999994</v>
      </c>
      <c r="T3" s="35">
        <f>S3*R3</f>
        <v>1028745.4704999999</v>
      </c>
      <c r="U3" s="51">
        <v>0.02</v>
      </c>
      <c r="V3" s="35">
        <f>T3*U3</f>
        <v>20574.90941</v>
      </c>
      <c r="W3" s="52">
        <v>1.9E-2</v>
      </c>
      <c r="X3" s="34">
        <f>T3*1.9%</f>
        <v>19546.163939499998</v>
      </c>
      <c r="Y3" s="6" t="s">
        <v>97</v>
      </c>
      <c r="Z3" s="6" t="s">
        <v>39</v>
      </c>
    </row>
    <row r="4" spans="1:26" ht="18.75" customHeight="1" x14ac:dyDescent="0.25">
      <c r="A4" s="6">
        <v>2</v>
      </c>
      <c r="B4" s="6" t="s">
        <v>26</v>
      </c>
      <c r="C4" s="6" t="s">
        <v>554</v>
      </c>
      <c r="D4" s="8">
        <v>42528</v>
      </c>
      <c r="E4" s="9" t="s">
        <v>555</v>
      </c>
      <c r="F4" s="8">
        <v>42515</v>
      </c>
      <c r="G4" s="29"/>
      <c r="H4" s="29" t="s">
        <v>556</v>
      </c>
      <c r="I4" s="41"/>
      <c r="J4" s="40"/>
      <c r="K4" s="6" t="s">
        <v>58</v>
      </c>
      <c r="L4" s="29" t="s">
        <v>32</v>
      </c>
      <c r="M4" s="29" t="s">
        <v>59</v>
      </c>
      <c r="N4" s="38">
        <v>5</v>
      </c>
      <c r="O4" s="49" t="s">
        <v>34</v>
      </c>
      <c r="P4" s="6" t="s">
        <v>70</v>
      </c>
      <c r="Q4" s="6" t="s">
        <v>45</v>
      </c>
      <c r="R4" s="37">
        <v>7140</v>
      </c>
      <c r="S4" s="50">
        <v>66.349999999999994</v>
      </c>
      <c r="T4" s="35">
        <f>S4*R4</f>
        <v>473738.99999999994</v>
      </c>
      <c r="U4" s="51">
        <v>0.02</v>
      </c>
      <c r="V4" s="35">
        <f t="shared" ref="V4:V66" si="0">T4*U4</f>
        <v>9474.7799999999988</v>
      </c>
      <c r="W4" s="52">
        <v>1.9E-2</v>
      </c>
      <c r="X4" s="34">
        <f>T4*1.9%</f>
        <v>9001.0409999999993</v>
      </c>
      <c r="Y4" s="6" t="s">
        <v>557</v>
      </c>
      <c r="Z4" s="6" t="s">
        <v>39</v>
      </c>
    </row>
    <row r="5" spans="1:26" ht="18.75" customHeight="1" x14ac:dyDescent="0.25">
      <c r="A5" s="6">
        <v>3</v>
      </c>
      <c r="B5" s="6" t="s">
        <v>26</v>
      </c>
      <c r="C5" s="6" t="s">
        <v>558</v>
      </c>
      <c r="D5" s="8">
        <v>42522</v>
      </c>
      <c r="E5" s="9" t="s">
        <v>559</v>
      </c>
      <c r="F5" s="8">
        <v>42516</v>
      </c>
      <c r="G5" s="29"/>
      <c r="H5" s="29" t="s">
        <v>560</v>
      </c>
      <c r="I5" s="41"/>
      <c r="J5" s="44"/>
      <c r="K5" s="6" t="s">
        <v>58</v>
      </c>
      <c r="L5" s="29" t="s">
        <v>32</v>
      </c>
      <c r="M5" s="29" t="s">
        <v>59</v>
      </c>
      <c r="N5" s="38">
        <v>13</v>
      </c>
      <c r="O5" s="49" t="s">
        <v>34</v>
      </c>
      <c r="P5" s="6" t="s">
        <v>70</v>
      </c>
      <c r="Q5" s="6" t="s">
        <v>45</v>
      </c>
      <c r="R5" s="37">
        <v>16445</v>
      </c>
      <c r="S5" s="50">
        <v>66.349999999999994</v>
      </c>
      <c r="T5" s="35">
        <f t="shared" ref="T5:T68" si="1">S5*R5</f>
        <v>1091125.75</v>
      </c>
      <c r="U5" s="51">
        <v>0.02</v>
      </c>
      <c r="V5" s="35">
        <f>T5*U5</f>
        <v>21822.514999999999</v>
      </c>
      <c r="W5" s="6" t="s">
        <v>37</v>
      </c>
      <c r="X5" s="34" t="s">
        <v>37</v>
      </c>
      <c r="Y5" s="6" t="s">
        <v>81</v>
      </c>
      <c r="Z5" s="6" t="s">
        <v>39</v>
      </c>
    </row>
    <row r="6" spans="1:26" ht="18.75" customHeight="1" x14ac:dyDescent="0.25">
      <c r="A6" s="6">
        <v>4</v>
      </c>
      <c r="B6" s="6" t="s">
        <v>26</v>
      </c>
      <c r="C6" s="6" t="s">
        <v>558</v>
      </c>
      <c r="D6" s="8">
        <v>42522</v>
      </c>
      <c r="E6" s="9" t="s">
        <v>559</v>
      </c>
      <c r="F6" s="8">
        <v>42516</v>
      </c>
      <c r="G6" s="29"/>
      <c r="H6" s="29" t="s">
        <v>560</v>
      </c>
      <c r="I6" s="41"/>
      <c r="J6" s="44"/>
      <c r="K6" s="6" t="s">
        <v>31</v>
      </c>
      <c r="L6" s="29" t="s">
        <v>32</v>
      </c>
      <c r="M6" s="29" t="s">
        <v>66</v>
      </c>
      <c r="N6" s="38">
        <v>3</v>
      </c>
      <c r="O6" s="49" t="s">
        <v>34</v>
      </c>
      <c r="P6" s="6" t="s">
        <v>70</v>
      </c>
      <c r="Q6" s="6" t="s">
        <v>45</v>
      </c>
      <c r="R6" s="37">
        <v>3720</v>
      </c>
      <c r="S6" s="50">
        <v>66.349999999999994</v>
      </c>
      <c r="T6" s="35">
        <f t="shared" si="1"/>
        <v>246821.99999999997</v>
      </c>
      <c r="U6" s="51">
        <v>0.02</v>
      </c>
      <c r="V6" s="35">
        <f>T6*U6</f>
        <v>4936.4399999999996</v>
      </c>
      <c r="W6" s="6" t="s">
        <v>37</v>
      </c>
      <c r="X6" s="34" t="s">
        <v>37</v>
      </c>
      <c r="Y6" s="6" t="s">
        <v>81</v>
      </c>
      <c r="Z6" s="6" t="s">
        <v>39</v>
      </c>
    </row>
    <row r="7" spans="1:26" ht="18.75" customHeight="1" x14ac:dyDescent="0.25">
      <c r="A7" s="6">
        <v>5</v>
      </c>
      <c r="B7" s="6" t="s">
        <v>26</v>
      </c>
      <c r="C7" s="6" t="s">
        <v>561</v>
      </c>
      <c r="D7" s="8">
        <v>42522</v>
      </c>
      <c r="E7" s="9" t="s">
        <v>562</v>
      </c>
      <c r="F7" s="8">
        <v>42517</v>
      </c>
      <c r="G7" s="29"/>
      <c r="H7" s="29" t="s">
        <v>96</v>
      </c>
      <c r="I7" s="41"/>
      <c r="J7" s="44"/>
      <c r="K7" s="6" t="s">
        <v>120</v>
      </c>
      <c r="L7" s="29" t="s">
        <v>32</v>
      </c>
      <c r="M7" s="29" t="s">
        <v>412</v>
      </c>
      <c r="N7" s="38">
        <v>20</v>
      </c>
      <c r="O7" s="49" t="s">
        <v>34</v>
      </c>
      <c r="P7" s="6" t="s">
        <v>35</v>
      </c>
      <c r="Q7" s="6" t="s">
        <v>45</v>
      </c>
      <c r="R7" s="37">
        <v>78875</v>
      </c>
      <c r="S7" s="50">
        <v>66.349999999999994</v>
      </c>
      <c r="T7" s="35">
        <f>S7*R7</f>
        <v>5233356.25</v>
      </c>
      <c r="U7" s="51">
        <v>0.02</v>
      </c>
      <c r="V7" s="35">
        <f t="shared" si="0"/>
        <v>104667.125</v>
      </c>
      <c r="W7" s="52">
        <v>1.9E-2</v>
      </c>
      <c r="X7" s="34">
        <f>T7*1.9%</f>
        <v>99433.768750000003</v>
      </c>
      <c r="Y7" s="6" t="s">
        <v>97</v>
      </c>
      <c r="Z7" s="6" t="s">
        <v>39</v>
      </c>
    </row>
    <row r="8" spans="1:26" ht="18.75" customHeight="1" x14ac:dyDescent="0.25">
      <c r="A8" s="6">
        <v>6</v>
      </c>
      <c r="B8" s="6" t="s">
        <v>26</v>
      </c>
      <c r="C8" s="6" t="s">
        <v>563</v>
      </c>
      <c r="D8" s="8">
        <v>42524</v>
      </c>
      <c r="E8" s="9" t="s">
        <v>564</v>
      </c>
      <c r="F8" s="8">
        <v>42517</v>
      </c>
      <c r="G8" s="29"/>
      <c r="H8" s="29" t="s">
        <v>565</v>
      </c>
      <c r="I8" s="41"/>
      <c r="J8" s="40"/>
      <c r="K8" s="6" t="s">
        <v>211</v>
      </c>
      <c r="L8" s="29" t="s">
        <v>32</v>
      </c>
      <c r="M8" s="29" t="s">
        <v>212</v>
      </c>
      <c r="N8" s="38">
        <v>14.4</v>
      </c>
      <c r="O8" s="49" t="s">
        <v>34</v>
      </c>
      <c r="P8" s="6" t="s">
        <v>54</v>
      </c>
      <c r="Q8" s="6" t="s">
        <v>45</v>
      </c>
      <c r="R8" s="37">
        <v>40281.69</v>
      </c>
      <c r="S8" s="50">
        <v>66.349999999999994</v>
      </c>
      <c r="T8" s="35">
        <f t="shared" si="1"/>
        <v>2672690.1315000001</v>
      </c>
      <c r="U8" s="51">
        <v>0.02</v>
      </c>
      <c r="V8" s="35">
        <f>T8*U8</f>
        <v>53453.802630000006</v>
      </c>
      <c r="W8" s="52">
        <v>1.9E-2</v>
      </c>
      <c r="X8" s="34">
        <f t="shared" ref="X8:X14" si="2">T8*1.9%</f>
        <v>50781.112498499999</v>
      </c>
      <c r="Y8" s="6" t="s">
        <v>174</v>
      </c>
      <c r="Z8" s="6" t="s">
        <v>39</v>
      </c>
    </row>
    <row r="9" spans="1:26" ht="18.75" customHeight="1" x14ac:dyDescent="0.25">
      <c r="A9" s="6">
        <v>7</v>
      </c>
      <c r="B9" s="6" t="s">
        <v>26</v>
      </c>
      <c r="C9" s="6" t="s">
        <v>563</v>
      </c>
      <c r="D9" s="8">
        <v>42524</v>
      </c>
      <c r="E9" s="9" t="s">
        <v>564</v>
      </c>
      <c r="F9" s="8">
        <v>42517</v>
      </c>
      <c r="G9" s="29"/>
      <c r="H9" s="29" t="s">
        <v>565</v>
      </c>
      <c r="I9" s="41"/>
      <c r="J9" s="40"/>
      <c r="K9" s="6" t="s">
        <v>211</v>
      </c>
      <c r="L9" s="29" t="s">
        <v>32</v>
      </c>
      <c r="M9" s="29" t="s">
        <v>212</v>
      </c>
      <c r="N9" s="38">
        <v>14.4</v>
      </c>
      <c r="O9" s="49" t="s">
        <v>34</v>
      </c>
      <c r="P9" s="6" t="s">
        <v>54</v>
      </c>
      <c r="Q9" s="6" t="s">
        <v>45</v>
      </c>
      <c r="R9" s="37">
        <v>40281.69</v>
      </c>
      <c r="S9" s="50">
        <v>66.349999999999994</v>
      </c>
      <c r="T9" s="35">
        <f t="shared" si="1"/>
        <v>2672690.1315000001</v>
      </c>
      <c r="U9" s="51">
        <v>0.02</v>
      </c>
      <c r="V9" s="35">
        <f>T9*U9</f>
        <v>53453.802630000006</v>
      </c>
      <c r="W9" s="52">
        <v>1.9E-2</v>
      </c>
      <c r="X9" s="34">
        <f t="shared" si="2"/>
        <v>50781.112498499999</v>
      </c>
      <c r="Y9" s="6" t="s">
        <v>174</v>
      </c>
      <c r="Z9" s="6" t="s">
        <v>39</v>
      </c>
    </row>
    <row r="10" spans="1:26" ht="18.75" customHeight="1" x14ac:dyDescent="0.25">
      <c r="A10" s="6">
        <v>8</v>
      </c>
      <c r="B10" s="6" t="s">
        <v>26</v>
      </c>
      <c r="C10" s="6" t="s">
        <v>563</v>
      </c>
      <c r="D10" s="8">
        <v>42524</v>
      </c>
      <c r="E10" s="9" t="s">
        <v>564</v>
      </c>
      <c r="F10" s="8">
        <v>42517</v>
      </c>
      <c r="G10" s="29"/>
      <c r="H10" s="29" t="s">
        <v>565</v>
      </c>
      <c r="I10" s="41"/>
      <c r="J10" s="40"/>
      <c r="K10" s="6" t="s">
        <v>211</v>
      </c>
      <c r="L10" s="29" t="s">
        <v>32</v>
      </c>
      <c r="M10" s="29" t="s">
        <v>212</v>
      </c>
      <c r="N10" s="38">
        <v>14.4</v>
      </c>
      <c r="O10" s="49" t="s">
        <v>34</v>
      </c>
      <c r="P10" s="6" t="s">
        <v>54</v>
      </c>
      <c r="Q10" s="6" t="s">
        <v>45</v>
      </c>
      <c r="R10" s="37">
        <v>40281.69</v>
      </c>
      <c r="S10" s="50">
        <v>66.349999999999994</v>
      </c>
      <c r="T10" s="35">
        <f t="shared" si="1"/>
        <v>2672690.1315000001</v>
      </c>
      <c r="U10" s="51">
        <v>0.02</v>
      </c>
      <c r="V10" s="35">
        <f>T10*U10</f>
        <v>53453.802630000006</v>
      </c>
      <c r="W10" s="52">
        <v>1.9E-2</v>
      </c>
      <c r="X10" s="34">
        <f t="shared" si="2"/>
        <v>50781.112498499999</v>
      </c>
      <c r="Y10" s="6" t="s">
        <v>174</v>
      </c>
      <c r="Z10" s="6" t="s">
        <v>39</v>
      </c>
    </row>
    <row r="11" spans="1:26" ht="18.75" customHeight="1" x14ac:dyDescent="0.25">
      <c r="A11" s="6">
        <v>9</v>
      </c>
      <c r="B11" s="6" t="s">
        <v>26</v>
      </c>
      <c r="C11" s="6" t="s">
        <v>563</v>
      </c>
      <c r="D11" s="8">
        <v>42524</v>
      </c>
      <c r="E11" s="9" t="s">
        <v>564</v>
      </c>
      <c r="F11" s="8">
        <v>42517</v>
      </c>
      <c r="G11" s="29"/>
      <c r="H11" s="29" t="s">
        <v>565</v>
      </c>
      <c r="I11" s="41"/>
      <c r="J11" s="42"/>
      <c r="K11" s="6" t="s">
        <v>211</v>
      </c>
      <c r="L11" s="29" t="s">
        <v>32</v>
      </c>
      <c r="M11" s="29" t="s">
        <v>212</v>
      </c>
      <c r="N11" s="38">
        <v>14.4</v>
      </c>
      <c r="O11" s="49" t="s">
        <v>34</v>
      </c>
      <c r="P11" s="6" t="s">
        <v>54</v>
      </c>
      <c r="Q11" s="6" t="s">
        <v>45</v>
      </c>
      <c r="R11" s="37">
        <v>40281.69</v>
      </c>
      <c r="S11" s="50">
        <v>66.349999999999994</v>
      </c>
      <c r="T11" s="35">
        <f t="shared" si="1"/>
        <v>2672690.1315000001</v>
      </c>
      <c r="U11" s="51">
        <v>0.02</v>
      </c>
      <c r="V11" s="35">
        <f>T11*U11</f>
        <v>53453.802630000006</v>
      </c>
      <c r="W11" s="52">
        <v>1.9E-2</v>
      </c>
      <c r="X11" s="34">
        <f t="shared" si="2"/>
        <v>50781.112498499999</v>
      </c>
      <c r="Y11" s="6" t="s">
        <v>174</v>
      </c>
      <c r="Z11" s="6" t="s">
        <v>39</v>
      </c>
    </row>
    <row r="12" spans="1:26" ht="18.75" customHeight="1" x14ac:dyDescent="0.25">
      <c r="A12" s="6">
        <v>10</v>
      </c>
      <c r="B12" s="6" t="s">
        <v>26</v>
      </c>
      <c r="C12" s="6" t="s">
        <v>566</v>
      </c>
      <c r="D12" s="8">
        <v>42524</v>
      </c>
      <c r="E12" s="9" t="s">
        <v>567</v>
      </c>
      <c r="F12" s="8">
        <v>42517</v>
      </c>
      <c r="G12" s="29"/>
      <c r="H12" s="29" t="s">
        <v>400</v>
      </c>
      <c r="I12" s="29"/>
      <c r="J12" s="29"/>
      <c r="K12" s="6" t="s">
        <v>92</v>
      </c>
      <c r="L12" s="29" t="s">
        <v>32</v>
      </c>
      <c r="M12" s="29" t="s">
        <v>93</v>
      </c>
      <c r="N12" s="38">
        <v>19.829999999999998</v>
      </c>
      <c r="O12" s="49" t="s">
        <v>34</v>
      </c>
      <c r="P12" s="6" t="s">
        <v>54</v>
      </c>
      <c r="Q12" s="6" t="s">
        <v>45</v>
      </c>
      <c r="R12" s="37">
        <v>17589.349999999999</v>
      </c>
      <c r="S12" s="50">
        <v>66.349999999999994</v>
      </c>
      <c r="T12" s="35">
        <f>S12*R12</f>
        <v>1167053.3724999998</v>
      </c>
      <c r="U12" s="51">
        <v>0.02</v>
      </c>
      <c r="V12" s="35">
        <f>T12*U12</f>
        <v>23341.067449999999</v>
      </c>
      <c r="W12" s="52">
        <v>1.9E-2</v>
      </c>
      <c r="X12" s="34">
        <f t="shared" si="2"/>
        <v>22174.014077499996</v>
      </c>
      <c r="Y12" s="6" t="s">
        <v>94</v>
      </c>
      <c r="Z12" s="6" t="s">
        <v>39</v>
      </c>
    </row>
    <row r="13" spans="1:26" ht="18.75" customHeight="1" x14ac:dyDescent="0.25">
      <c r="A13" s="6">
        <v>11</v>
      </c>
      <c r="B13" s="6" t="s">
        <v>26</v>
      </c>
      <c r="C13" s="6" t="s">
        <v>568</v>
      </c>
      <c r="D13" s="8">
        <v>42524</v>
      </c>
      <c r="E13" s="9" t="s">
        <v>569</v>
      </c>
      <c r="F13" s="8">
        <v>42518</v>
      </c>
      <c r="G13" s="29"/>
      <c r="H13" s="29" t="s">
        <v>400</v>
      </c>
      <c r="I13" s="41"/>
      <c r="J13" s="44"/>
      <c r="K13" s="6" t="s">
        <v>92</v>
      </c>
      <c r="L13" s="29" t="s">
        <v>32</v>
      </c>
      <c r="M13" s="29" t="s">
        <v>93</v>
      </c>
      <c r="N13" s="38">
        <v>19.510000000000002</v>
      </c>
      <c r="O13" s="49" t="s">
        <v>34</v>
      </c>
      <c r="P13" s="6" t="s">
        <v>54</v>
      </c>
      <c r="Q13" s="6" t="s">
        <v>45</v>
      </c>
      <c r="R13" s="37">
        <v>17298.240000000002</v>
      </c>
      <c r="S13" s="50">
        <v>66.349999999999994</v>
      </c>
      <c r="T13" s="35">
        <f t="shared" si="1"/>
        <v>1147738.2239999999</v>
      </c>
      <c r="U13" s="51">
        <v>0.02</v>
      </c>
      <c r="V13" s="35">
        <f t="shared" si="0"/>
        <v>22954.764479999998</v>
      </c>
      <c r="W13" s="52">
        <v>1.9E-2</v>
      </c>
      <c r="X13" s="34">
        <f t="shared" si="2"/>
        <v>21807.026255999997</v>
      </c>
      <c r="Y13" s="6" t="s">
        <v>94</v>
      </c>
      <c r="Z13" s="6" t="s">
        <v>39</v>
      </c>
    </row>
    <row r="14" spans="1:26" ht="18.75" customHeight="1" x14ac:dyDescent="0.25">
      <c r="A14" s="6">
        <v>12</v>
      </c>
      <c r="B14" s="6" t="s">
        <v>26</v>
      </c>
      <c r="C14" s="6" t="s">
        <v>570</v>
      </c>
      <c r="D14" s="8">
        <v>42526</v>
      </c>
      <c r="E14" s="9" t="s">
        <v>571</v>
      </c>
      <c r="F14" s="8">
        <v>42520</v>
      </c>
      <c r="G14" s="29"/>
      <c r="H14" s="29" t="s">
        <v>572</v>
      </c>
      <c r="I14" s="41"/>
      <c r="J14" s="44"/>
      <c r="K14" s="6" t="s">
        <v>31</v>
      </c>
      <c r="L14" s="29" t="s">
        <v>32</v>
      </c>
      <c r="M14" s="29" t="s">
        <v>69</v>
      </c>
      <c r="N14" s="38">
        <v>12</v>
      </c>
      <c r="O14" s="49" t="s">
        <v>34</v>
      </c>
      <c r="P14" s="6" t="s">
        <v>54</v>
      </c>
      <c r="Q14" s="6" t="s">
        <v>45</v>
      </c>
      <c r="R14" s="37">
        <v>46004.75</v>
      </c>
      <c r="S14" s="50">
        <v>66.349999999999994</v>
      </c>
      <c r="T14" s="35">
        <f t="shared" si="1"/>
        <v>3052415.1624999996</v>
      </c>
      <c r="U14" s="51">
        <v>0.02</v>
      </c>
      <c r="V14" s="35">
        <f t="shared" si="0"/>
        <v>61048.303249999997</v>
      </c>
      <c r="W14" s="52">
        <v>1.9E-2</v>
      </c>
      <c r="X14" s="34">
        <f t="shared" si="2"/>
        <v>57995.888087499989</v>
      </c>
      <c r="Y14" s="6" t="s">
        <v>174</v>
      </c>
      <c r="Z14" s="6" t="s">
        <v>39</v>
      </c>
    </row>
    <row r="15" spans="1:26" ht="18.75" customHeight="1" x14ac:dyDescent="0.25">
      <c r="A15" s="6">
        <v>13</v>
      </c>
      <c r="B15" s="6" t="s">
        <v>26</v>
      </c>
      <c r="C15" s="6" t="s">
        <v>573</v>
      </c>
      <c r="D15" s="8">
        <v>42527</v>
      </c>
      <c r="E15" s="9" t="s">
        <v>574</v>
      </c>
      <c r="F15" s="8">
        <v>42521</v>
      </c>
      <c r="G15" s="29"/>
      <c r="H15" s="29" t="s">
        <v>84</v>
      </c>
      <c r="I15" s="41"/>
      <c r="J15" s="40"/>
      <c r="K15" s="6" t="s">
        <v>58</v>
      </c>
      <c r="L15" s="29" t="s">
        <v>32</v>
      </c>
      <c r="M15" s="29" t="s">
        <v>575</v>
      </c>
      <c r="N15" s="38">
        <v>22.5</v>
      </c>
      <c r="O15" s="49" t="s">
        <v>34</v>
      </c>
      <c r="P15" s="6" t="s">
        <v>54</v>
      </c>
      <c r="Q15" s="6" t="s">
        <v>45</v>
      </c>
      <c r="R15" s="37">
        <v>34980.370000000003</v>
      </c>
      <c r="S15" s="50">
        <v>66.349999999999994</v>
      </c>
      <c r="T15" s="35">
        <f t="shared" si="1"/>
        <v>2320947.5495000002</v>
      </c>
      <c r="U15" s="51">
        <v>0.02</v>
      </c>
      <c r="V15" s="35">
        <f t="shared" si="0"/>
        <v>46418.950990000005</v>
      </c>
      <c r="W15" s="6" t="s">
        <v>37</v>
      </c>
      <c r="X15" s="34" t="s">
        <v>37</v>
      </c>
      <c r="Y15" s="6" t="s">
        <v>116</v>
      </c>
      <c r="Z15" s="6" t="s">
        <v>47</v>
      </c>
    </row>
    <row r="16" spans="1:26" ht="18.75" customHeight="1" x14ac:dyDescent="0.25">
      <c r="A16" s="6">
        <v>14</v>
      </c>
      <c r="B16" s="6" t="s">
        <v>26</v>
      </c>
      <c r="C16" s="6" t="s">
        <v>576</v>
      </c>
      <c r="D16" s="8">
        <v>42526</v>
      </c>
      <c r="E16" s="9" t="s">
        <v>577</v>
      </c>
      <c r="F16" s="8">
        <v>42521</v>
      </c>
      <c r="G16" s="29"/>
      <c r="H16" s="29" t="s">
        <v>62</v>
      </c>
      <c r="I16" s="41"/>
      <c r="J16" s="40"/>
      <c r="K16" s="6" t="s">
        <v>58</v>
      </c>
      <c r="L16" s="29" t="s">
        <v>32</v>
      </c>
      <c r="M16" s="29" t="s">
        <v>59</v>
      </c>
      <c r="N16" s="38">
        <v>4.2</v>
      </c>
      <c r="O16" s="49" t="s">
        <v>34</v>
      </c>
      <c r="P16" s="6" t="s">
        <v>35</v>
      </c>
      <c r="Q16" s="6" t="s">
        <v>45</v>
      </c>
      <c r="R16" s="37">
        <v>5411</v>
      </c>
      <c r="S16" s="50">
        <v>66.349999999999994</v>
      </c>
      <c r="T16" s="35">
        <f t="shared" si="1"/>
        <v>359019.85</v>
      </c>
      <c r="U16" s="51">
        <v>0.02</v>
      </c>
      <c r="V16" s="35">
        <f t="shared" si="0"/>
        <v>7180.3969999999999</v>
      </c>
      <c r="W16" s="6" t="s">
        <v>37</v>
      </c>
      <c r="X16" s="34" t="s">
        <v>37</v>
      </c>
      <c r="Y16" s="6" t="s">
        <v>63</v>
      </c>
      <c r="Z16" s="6" t="s">
        <v>39</v>
      </c>
    </row>
    <row r="17" spans="1:26" ht="18.75" customHeight="1" x14ac:dyDescent="0.25">
      <c r="A17" s="6">
        <v>15</v>
      </c>
      <c r="B17" s="6" t="s">
        <v>26</v>
      </c>
      <c r="C17" s="6" t="s">
        <v>578</v>
      </c>
      <c r="D17" s="8">
        <v>42526</v>
      </c>
      <c r="E17" s="9" t="s">
        <v>577</v>
      </c>
      <c r="F17" s="8">
        <v>42521</v>
      </c>
      <c r="G17" s="29"/>
      <c r="H17" s="29" t="s">
        <v>62</v>
      </c>
      <c r="I17" s="44"/>
      <c r="J17" s="42"/>
      <c r="K17" s="6" t="s">
        <v>58</v>
      </c>
      <c r="L17" s="29" t="s">
        <v>32</v>
      </c>
      <c r="M17" s="29" t="s">
        <v>99</v>
      </c>
      <c r="N17" s="38">
        <v>7.8</v>
      </c>
      <c r="O17" s="49" t="s">
        <v>34</v>
      </c>
      <c r="P17" s="6" t="s">
        <v>35</v>
      </c>
      <c r="Q17" s="6" t="s">
        <v>45</v>
      </c>
      <c r="R17" s="37">
        <v>10595</v>
      </c>
      <c r="S17" s="50">
        <v>66.349999999999994</v>
      </c>
      <c r="T17" s="35">
        <f t="shared" si="1"/>
        <v>702978.24999999988</v>
      </c>
      <c r="U17" s="51">
        <v>0.02</v>
      </c>
      <c r="V17" s="35">
        <f t="shared" si="0"/>
        <v>14059.564999999999</v>
      </c>
      <c r="W17" s="6" t="s">
        <v>37</v>
      </c>
      <c r="X17" s="34" t="s">
        <v>37</v>
      </c>
      <c r="Y17" s="6" t="s">
        <v>63</v>
      </c>
      <c r="Z17" s="6" t="s">
        <v>39</v>
      </c>
    </row>
    <row r="18" spans="1:26" ht="18.75" customHeight="1" x14ac:dyDescent="0.25">
      <c r="A18" s="6">
        <v>16</v>
      </c>
      <c r="B18" s="6" t="s">
        <v>26</v>
      </c>
      <c r="C18" s="6" t="s">
        <v>579</v>
      </c>
      <c r="D18" s="8">
        <v>42527</v>
      </c>
      <c r="E18" s="9" t="s">
        <v>580</v>
      </c>
      <c r="F18" s="8">
        <v>42522</v>
      </c>
      <c r="G18" s="29"/>
      <c r="H18" s="29" t="s">
        <v>84</v>
      </c>
      <c r="I18" s="44"/>
      <c r="J18" s="42"/>
      <c r="K18" s="6" t="s">
        <v>58</v>
      </c>
      <c r="L18" s="29" t="s">
        <v>32</v>
      </c>
      <c r="M18" s="29" t="s">
        <v>85</v>
      </c>
      <c r="N18" s="38">
        <v>18.41</v>
      </c>
      <c r="O18" s="49" t="s">
        <v>34</v>
      </c>
      <c r="P18" s="6" t="s">
        <v>54</v>
      </c>
      <c r="Q18" s="6" t="s">
        <v>45</v>
      </c>
      <c r="R18" s="37">
        <v>30295.14</v>
      </c>
      <c r="S18" s="50">
        <v>66.349999999999994</v>
      </c>
      <c r="T18" s="35">
        <f t="shared" si="1"/>
        <v>2010082.5389999999</v>
      </c>
      <c r="U18" s="51">
        <v>0.02</v>
      </c>
      <c r="V18" s="35">
        <f t="shared" si="0"/>
        <v>40201.650779999996</v>
      </c>
      <c r="W18" s="52">
        <v>1.9E-2</v>
      </c>
      <c r="X18" s="34">
        <f t="shared" ref="X18" si="3">T18*1.9%</f>
        <v>38191.568240999994</v>
      </c>
      <c r="Y18" s="6" t="s">
        <v>86</v>
      </c>
      <c r="Z18" s="6" t="s">
        <v>47</v>
      </c>
    </row>
    <row r="19" spans="1:26" ht="18.75" customHeight="1" x14ac:dyDescent="0.25">
      <c r="A19" s="6">
        <v>17</v>
      </c>
      <c r="B19" s="6" t="s">
        <v>26</v>
      </c>
      <c r="C19" s="6" t="s">
        <v>581</v>
      </c>
      <c r="D19" s="8">
        <v>42525</v>
      </c>
      <c r="E19" s="9" t="s">
        <v>582</v>
      </c>
      <c r="F19" s="8">
        <v>42522</v>
      </c>
      <c r="G19" s="29"/>
      <c r="H19" s="29" t="s">
        <v>43</v>
      </c>
      <c r="I19" s="41"/>
      <c r="J19" s="40"/>
      <c r="K19" s="6" t="s">
        <v>31</v>
      </c>
      <c r="L19" s="29" t="s">
        <v>32</v>
      </c>
      <c r="M19" s="29" t="s">
        <v>66</v>
      </c>
      <c r="N19" s="38">
        <v>10</v>
      </c>
      <c r="O19" s="49" t="s">
        <v>34</v>
      </c>
      <c r="P19" s="6" t="s">
        <v>35</v>
      </c>
      <c r="Q19" s="6" t="s">
        <v>45</v>
      </c>
      <c r="R19" s="37">
        <v>14050</v>
      </c>
      <c r="S19" s="50">
        <v>66.349999999999994</v>
      </c>
      <c r="T19" s="35">
        <f t="shared" si="1"/>
        <v>932217.49999999988</v>
      </c>
      <c r="U19" s="51">
        <v>0.02</v>
      </c>
      <c r="V19" s="35">
        <f t="shared" si="0"/>
        <v>18644.349999999999</v>
      </c>
      <c r="W19" s="6" t="s">
        <v>37</v>
      </c>
      <c r="X19" s="34" t="s">
        <v>37</v>
      </c>
      <c r="Y19" s="6" t="s">
        <v>46</v>
      </c>
      <c r="Z19" s="6" t="s">
        <v>47</v>
      </c>
    </row>
    <row r="20" spans="1:26" ht="18.75" customHeight="1" x14ac:dyDescent="0.25">
      <c r="A20" s="6">
        <v>18</v>
      </c>
      <c r="B20" s="6" t="s">
        <v>26</v>
      </c>
      <c r="C20" s="6" t="s">
        <v>583</v>
      </c>
      <c r="D20" s="8">
        <v>42528</v>
      </c>
      <c r="E20" s="9" t="s">
        <v>584</v>
      </c>
      <c r="F20" s="8">
        <v>42523</v>
      </c>
      <c r="G20" s="29"/>
      <c r="H20" s="29" t="s">
        <v>84</v>
      </c>
      <c r="I20" s="41"/>
      <c r="J20" s="42"/>
      <c r="K20" s="6" t="s">
        <v>58</v>
      </c>
      <c r="L20" s="29" t="s">
        <v>32</v>
      </c>
      <c r="M20" s="29" t="s">
        <v>585</v>
      </c>
      <c r="N20" s="38">
        <v>19.731000000000002</v>
      </c>
      <c r="O20" s="49" t="s">
        <v>34</v>
      </c>
      <c r="P20" s="6" t="s">
        <v>54</v>
      </c>
      <c r="Q20" s="6" t="s">
        <v>45</v>
      </c>
      <c r="R20" s="37">
        <v>30440.83</v>
      </c>
      <c r="S20" s="50">
        <v>66.349999999999994</v>
      </c>
      <c r="T20" s="35">
        <f t="shared" si="1"/>
        <v>2019749.0704999999</v>
      </c>
      <c r="U20" s="51">
        <v>0.02</v>
      </c>
      <c r="V20" s="35">
        <f t="shared" si="0"/>
        <v>40394.98141</v>
      </c>
      <c r="W20" s="52">
        <v>1.9E-2</v>
      </c>
      <c r="X20" s="34">
        <f t="shared" ref="X20:X21" si="4">T20*1.9%</f>
        <v>38375.232339499998</v>
      </c>
      <c r="Y20" s="6" t="s">
        <v>86</v>
      </c>
      <c r="Z20" s="6" t="s">
        <v>47</v>
      </c>
    </row>
    <row r="21" spans="1:26" ht="18.75" customHeight="1" x14ac:dyDescent="0.25">
      <c r="A21" s="6">
        <v>19</v>
      </c>
      <c r="B21" s="6" t="s">
        <v>26</v>
      </c>
      <c r="C21" s="6" t="s">
        <v>586</v>
      </c>
      <c r="D21" s="8">
        <v>42528</v>
      </c>
      <c r="E21" s="9" t="s">
        <v>587</v>
      </c>
      <c r="F21" s="8">
        <v>42523</v>
      </c>
      <c r="G21" s="29"/>
      <c r="H21" s="29" t="s">
        <v>84</v>
      </c>
      <c r="I21" s="41"/>
      <c r="J21" s="42"/>
      <c r="K21" s="6" t="s">
        <v>58</v>
      </c>
      <c r="L21" s="29" t="s">
        <v>32</v>
      </c>
      <c r="M21" s="29" t="s">
        <v>588</v>
      </c>
      <c r="N21" s="38">
        <v>19.731000000000002</v>
      </c>
      <c r="O21" s="49" t="s">
        <v>34</v>
      </c>
      <c r="P21" s="6" t="s">
        <v>54</v>
      </c>
      <c r="Q21" s="6" t="s">
        <v>45</v>
      </c>
      <c r="R21" s="37">
        <v>30045.87</v>
      </c>
      <c r="S21" s="50">
        <v>66.349999999999994</v>
      </c>
      <c r="T21" s="35">
        <f t="shared" si="1"/>
        <v>1993543.4744999998</v>
      </c>
      <c r="U21" s="51">
        <v>0.02</v>
      </c>
      <c r="V21" s="35">
        <f t="shared" si="0"/>
        <v>39870.869489999997</v>
      </c>
      <c r="W21" s="52">
        <v>1.9E-2</v>
      </c>
      <c r="X21" s="34">
        <f t="shared" si="4"/>
        <v>37877.326015499995</v>
      </c>
      <c r="Y21" s="6" t="s">
        <v>86</v>
      </c>
      <c r="Z21" s="6" t="s">
        <v>47</v>
      </c>
    </row>
    <row r="22" spans="1:26" ht="18.75" customHeight="1" x14ac:dyDescent="0.25">
      <c r="A22" s="6">
        <v>20</v>
      </c>
      <c r="B22" s="6" t="s">
        <v>26</v>
      </c>
      <c r="C22" s="6" t="s">
        <v>589</v>
      </c>
      <c r="D22" s="8">
        <v>42528</v>
      </c>
      <c r="E22" s="9" t="s">
        <v>590</v>
      </c>
      <c r="F22" s="8">
        <v>42523</v>
      </c>
      <c r="G22" s="29"/>
      <c r="H22" s="29" t="s">
        <v>591</v>
      </c>
      <c r="I22" s="41"/>
      <c r="J22" s="42"/>
      <c r="K22" s="6" t="s">
        <v>31</v>
      </c>
      <c r="L22" s="29" t="s">
        <v>32</v>
      </c>
      <c r="M22" s="29" t="s">
        <v>44</v>
      </c>
      <c r="N22" s="38">
        <v>16</v>
      </c>
      <c r="O22" s="49" t="s">
        <v>34</v>
      </c>
      <c r="P22" s="6" t="s">
        <v>70</v>
      </c>
      <c r="Q22" s="6" t="s">
        <v>45</v>
      </c>
      <c r="R22" s="37">
        <v>22080</v>
      </c>
      <c r="S22" s="50">
        <v>66.349999999999994</v>
      </c>
      <c r="T22" s="35">
        <f>S22*R22</f>
        <v>1465007.9999999998</v>
      </c>
      <c r="U22" s="51">
        <v>0.02</v>
      </c>
      <c r="V22" s="35">
        <f>T22*U22</f>
        <v>29300.159999999996</v>
      </c>
      <c r="W22" s="6" t="s">
        <v>37</v>
      </c>
      <c r="X22" s="34" t="s">
        <v>37</v>
      </c>
      <c r="Y22" s="6" t="s">
        <v>116</v>
      </c>
      <c r="Z22" s="6" t="s">
        <v>47</v>
      </c>
    </row>
    <row r="23" spans="1:26" ht="18.75" customHeight="1" x14ac:dyDescent="0.25">
      <c r="A23" s="6">
        <v>21</v>
      </c>
      <c r="B23" s="6" t="s">
        <v>26</v>
      </c>
      <c r="C23" s="6" t="s">
        <v>592</v>
      </c>
      <c r="D23" s="8">
        <v>42530</v>
      </c>
      <c r="E23" s="9" t="s">
        <v>593</v>
      </c>
      <c r="F23" s="8">
        <v>42523</v>
      </c>
      <c r="G23" s="29"/>
      <c r="H23" s="29" t="s">
        <v>249</v>
      </c>
      <c r="I23" s="41"/>
      <c r="J23" s="42"/>
      <c r="K23" s="6" t="s">
        <v>31</v>
      </c>
      <c r="L23" s="29" t="s">
        <v>32</v>
      </c>
      <c r="M23" s="29" t="s">
        <v>378</v>
      </c>
      <c r="N23" s="38">
        <v>12</v>
      </c>
      <c r="O23" s="49" t="s">
        <v>34</v>
      </c>
      <c r="P23" s="6" t="s">
        <v>54</v>
      </c>
      <c r="Q23" s="6" t="s">
        <v>45</v>
      </c>
      <c r="R23" s="37">
        <v>40736.54</v>
      </c>
      <c r="S23" s="50">
        <v>66.349999999999994</v>
      </c>
      <c r="T23" s="35">
        <f t="shared" si="1"/>
        <v>2702869.429</v>
      </c>
      <c r="U23" s="51">
        <v>0.02</v>
      </c>
      <c r="V23" s="35">
        <f t="shared" si="0"/>
        <v>54057.388579999999</v>
      </c>
      <c r="W23" s="52">
        <v>1.9E-2</v>
      </c>
      <c r="X23" s="34">
        <f t="shared" ref="X23:X29" si="5">T23*1.9%</f>
        <v>51354.519151</v>
      </c>
      <c r="Y23" s="6" t="s">
        <v>174</v>
      </c>
      <c r="Z23" s="6" t="s">
        <v>39</v>
      </c>
    </row>
    <row r="24" spans="1:26" ht="18.75" customHeight="1" x14ac:dyDescent="0.25">
      <c r="A24" s="6">
        <v>22</v>
      </c>
      <c r="B24" s="6" t="s">
        <v>26</v>
      </c>
      <c r="C24" s="6" t="s">
        <v>592</v>
      </c>
      <c r="D24" s="8">
        <v>42530</v>
      </c>
      <c r="E24" s="9" t="s">
        <v>593</v>
      </c>
      <c r="F24" s="8">
        <v>42523</v>
      </c>
      <c r="G24" s="29"/>
      <c r="H24" s="29" t="s">
        <v>249</v>
      </c>
      <c r="I24" s="41"/>
      <c r="J24" s="42"/>
      <c r="K24" s="6" t="s">
        <v>31</v>
      </c>
      <c r="L24" s="29" t="s">
        <v>32</v>
      </c>
      <c r="M24" s="29" t="s">
        <v>378</v>
      </c>
      <c r="N24" s="38">
        <v>12</v>
      </c>
      <c r="O24" s="49" t="s">
        <v>34</v>
      </c>
      <c r="P24" s="6" t="s">
        <v>54</v>
      </c>
      <c r="Q24" s="6" t="s">
        <v>45</v>
      </c>
      <c r="R24" s="37">
        <v>40736.54</v>
      </c>
      <c r="S24" s="50">
        <v>66.349999999999994</v>
      </c>
      <c r="T24" s="35">
        <f t="shared" si="1"/>
        <v>2702869.429</v>
      </c>
      <c r="U24" s="51">
        <v>0.02</v>
      </c>
      <c r="V24" s="35">
        <f t="shared" si="0"/>
        <v>54057.388579999999</v>
      </c>
      <c r="W24" s="52">
        <v>1.9E-2</v>
      </c>
      <c r="X24" s="34">
        <f t="shared" si="5"/>
        <v>51354.519151</v>
      </c>
      <c r="Y24" s="6" t="s">
        <v>174</v>
      </c>
      <c r="Z24" s="6" t="s">
        <v>39</v>
      </c>
    </row>
    <row r="25" spans="1:26" ht="18.75" customHeight="1" x14ac:dyDescent="0.25">
      <c r="A25" s="6">
        <v>23</v>
      </c>
      <c r="B25" s="6" t="s">
        <v>26</v>
      </c>
      <c r="C25" s="6" t="s">
        <v>592</v>
      </c>
      <c r="D25" s="8">
        <v>42530</v>
      </c>
      <c r="E25" s="9" t="s">
        <v>593</v>
      </c>
      <c r="F25" s="8">
        <v>42523</v>
      </c>
      <c r="G25" s="29"/>
      <c r="H25" s="29" t="s">
        <v>249</v>
      </c>
      <c r="I25" s="41"/>
      <c r="J25" s="42"/>
      <c r="K25" s="6" t="s">
        <v>31</v>
      </c>
      <c r="L25" s="29" t="s">
        <v>32</v>
      </c>
      <c r="M25" s="29" t="s">
        <v>378</v>
      </c>
      <c r="N25" s="38">
        <v>12</v>
      </c>
      <c r="O25" s="49" t="s">
        <v>34</v>
      </c>
      <c r="P25" s="6" t="s">
        <v>54</v>
      </c>
      <c r="Q25" s="6" t="s">
        <v>45</v>
      </c>
      <c r="R25" s="37">
        <v>40736.54</v>
      </c>
      <c r="S25" s="50">
        <v>66.349999999999994</v>
      </c>
      <c r="T25" s="35">
        <f t="shared" si="1"/>
        <v>2702869.429</v>
      </c>
      <c r="U25" s="51">
        <v>0.02</v>
      </c>
      <c r="V25" s="35">
        <f t="shared" si="0"/>
        <v>54057.388579999999</v>
      </c>
      <c r="W25" s="52">
        <v>1.9E-2</v>
      </c>
      <c r="X25" s="34">
        <f t="shared" si="5"/>
        <v>51354.519151</v>
      </c>
      <c r="Y25" s="6" t="s">
        <v>174</v>
      </c>
      <c r="Z25" s="6" t="s">
        <v>39</v>
      </c>
    </row>
    <row r="26" spans="1:26" ht="18.75" customHeight="1" x14ac:dyDescent="0.25">
      <c r="A26" s="6">
        <v>24</v>
      </c>
      <c r="B26" s="6" t="s">
        <v>26</v>
      </c>
      <c r="C26" s="6" t="s">
        <v>592</v>
      </c>
      <c r="D26" s="8">
        <v>42530</v>
      </c>
      <c r="E26" s="9" t="s">
        <v>593</v>
      </c>
      <c r="F26" s="8">
        <v>42523</v>
      </c>
      <c r="G26" s="29"/>
      <c r="H26" s="29" t="s">
        <v>249</v>
      </c>
      <c r="I26" s="41"/>
      <c r="J26" s="40"/>
      <c r="K26" s="6" t="s">
        <v>31</v>
      </c>
      <c r="L26" s="29" t="s">
        <v>32</v>
      </c>
      <c r="M26" s="29" t="s">
        <v>378</v>
      </c>
      <c r="N26" s="38">
        <v>12</v>
      </c>
      <c r="O26" s="49" t="s">
        <v>34</v>
      </c>
      <c r="P26" s="6" t="s">
        <v>54</v>
      </c>
      <c r="Q26" s="6" t="s">
        <v>45</v>
      </c>
      <c r="R26" s="37">
        <v>40736.54</v>
      </c>
      <c r="S26" s="50">
        <v>66.349999999999994</v>
      </c>
      <c r="T26" s="35">
        <f t="shared" si="1"/>
        <v>2702869.429</v>
      </c>
      <c r="U26" s="51">
        <v>0.02</v>
      </c>
      <c r="V26" s="35">
        <f t="shared" si="0"/>
        <v>54057.388579999999</v>
      </c>
      <c r="W26" s="52">
        <v>1.9E-2</v>
      </c>
      <c r="X26" s="34">
        <f t="shared" si="5"/>
        <v>51354.519151</v>
      </c>
      <c r="Y26" s="6" t="s">
        <v>174</v>
      </c>
      <c r="Z26" s="6" t="s">
        <v>39</v>
      </c>
    </row>
    <row r="27" spans="1:26" ht="18.75" customHeight="1" x14ac:dyDescent="0.25">
      <c r="A27" s="6">
        <v>25</v>
      </c>
      <c r="B27" s="6" t="s">
        <v>26</v>
      </c>
      <c r="C27" s="6" t="s">
        <v>592</v>
      </c>
      <c r="D27" s="8">
        <v>42530</v>
      </c>
      <c r="E27" s="9" t="s">
        <v>593</v>
      </c>
      <c r="F27" s="8">
        <v>42523</v>
      </c>
      <c r="G27" s="29"/>
      <c r="H27" s="29" t="s">
        <v>249</v>
      </c>
      <c r="I27" s="41"/>
      <c r="J27" s="42"/>
      <c r="K27" s="6" t="s">
        <v>31</v>
      </c>
      <c r="L27" s="29" t="s">
        <v>32</v>
      </c>
      <c r="M27" s="29" t="s">
        <v>378</v>
      </c>
      <c r="N27" s="38">
        <v>12</v>
      </c>
      <c r="O27" s="49" t="s">
        <v>34</v>
      </c>
      <c r="P27" s="6" t="s">
        <v>54</v>
      </c>
      <c r="Q27" s="6" t="s">
        <v>45</v>
      </c>
      <c r="R27" s="37">
        <v>40736.54</v>
      </c>
      <c r="S27" s="50">
        <v>66.349999999999994</v>
      </c>
      <c r="T27" s="35">
        <f t="shared" si="1"/>
        <v>2702869.429</v>
      </c>
      <c r="U27" s="51">
        <v>0.02</v>
      </c>
      <c r="V27" s="35">
        <f t="shared" si="0"/>
        <v>54057.388579999999</v>
      </c>
      <c r="W27" s="52">
        <v>1.9E-2</v>
      </c>
      <c r="X27" s="34">
        <f t="shared" si="5"/>
        <v>51354.519151</v>
      </c>
      <c r="Y27" s="6" t="s">
        <v>174</v>
      </c>
      <c r="Z27" s="6" t="s">
        <v>39</v>
      </c>
    </row>
    <row r="28" spans="1:26" ht="18.75" customHeight="1" x14ac:dyDescent="0.25">
      <c r="A28" s="6">
        <v>26</v>
      </c>
      <c r="B28" s="6" t="s">
        <v>26</v>
      </c>
      <c r="C28" s="6" t="s">
        <v>594</v>
      </c>
      <c r="D28" s="8">
        <v>42526</v>
      </c>
      <c r="E28" s="9" t="s">
        <v>595</v>
      </c>
      <c r="F28" s="8">
        <v>42523</v>
      </c>
      <c r="G28" s="29"/>
      <c r="H28" s="29" t="s">
        <v>96</v>
      </c>
      <c r="I28" s="41"/>
      <c r="J28" s="40"/>
      <c r="K28" s="6" t="s">
        <v>31</v>
      </c>
      <c r="L28" s="29" t="s">
        <v>32</v>
      </c>
      <c r="M28" s="29" t="s">
        <v>596</v>
      </c>
      <c r="N28" s="38">
        <v>16</v>
      </c>
      <c r="O28" s="49" t="s">
        <v>34</v>
      </c>
      <c r="P28" s="6" t="s">
        <v>35</v>
      </c>
      <c r="Q28" s="6" t="s">
        <v>45</v>
      </c>
      <c r="R28" s="37">
        <v>61310</v>
      </c>
      <c r="S28" s="50">
        <v>66.349999999999994</v>
      </c>
      <c r="T28" s="35">
        <f t="shared" si="1"/>
        <v>4067918.4999999995</v>
      </c>
      <c r="U28" s="51">
        <v>0.02</v>
      </c>
      <c r="V28" s="35">
        <f>T28*U28</f>
        <v>81358.37</v>
      </c>
      <c r="W28" s="52">
        <v>1.9E-2</v>
      </c>
      <c r="X28" s="34">
        <f t="shared" si="5"/>
        <v>77290.451499999996</v>
      </c>
      <c r="Y28" s="6" t="s">
        <v>97</v>
      </c>
      <c r="Z28" s="6" t="s">
        <v>39</v>
      </c>
    </row>
    <row r="29" spans="1:26" ht="18.75" customHeight="1" x14ac:dyDescent="0.25">
      <c r="A29" s="6">
        <v>27</v>
      </c>
      <c r="B29" s="6" t="s">
        <v>26</v>
      </c>
      <c r="C29" s="6" t="s">
        <v>594</v>
      </c>
      <c r="D29" s="8">
        <v>42526</v>
      </c>
      <c r="E29" s="9" t="s">
        <v>595</v>
      </c>
      <c r="F29" s="8">
        <v>42523</v>
      </c>
      <c r="G29" s="29"/>
      <c r="H29" s="29" t="s">
        <v>96</v>
      </c>
      <c r="I29" s="41"/>
      <c r="J29" s="40"/>
      <c r="K29" s="6" t="s">
        <v>31</v>
      </c>
      <c r="L29" s="29" t="s">
        <v>32</v>
      </c>
      <c r="M29" s="29" t="s">
        <v>596</v>
      </c>
      <c r="N29" s="38">
        <v>16</v>
      </c>
      <c r="O29" s="49" t="s">
        <v>34</v>
      </c>
      <c r="P29" s="6" t="s">
        <v>35</v>
      </c>
      <c r="Q29" s="6" t="s">
        <v>45</v>
      </c>
      <c r="R29" s="37">
        <v>61310</v>
      </c>
      <c r="S29" s="50">
        <v>66.349999999999994</v>
      </c>
      <c r="T29" s="35">
        <f t="shared" si="1"/>
        <v>4067918.4999999995</v>
      </c>
      <c r="U29" s="51">
        <v>0.02</v>
      </c>
      <c r="V29" s="35">
        <f>T29*U29</f>
        <v>81358.37</v>
      </c>
      <c r="W29" s="52">
        <v>1.9E-2</v>
      </c>
      <c r="X29" s="34">
        <f t="shared" si="5"/>
        <v>77290.451499999996</v>
      </c>
      <c r="Y29" s="6" t="s">
        <v>97</v>
      </c>
      <c r="Z29" s="6" t="s">
        <v>39</v>
      </c>
    </row>
    <row r="30" spans="1:26" ht="18.75" customHeight="1" x14ac:dyDescent="0.25">
      <c r="A30" s="6">
        <v>28</v>
      </c>
      <c r="B30" s="6" t="s">
        <v>26</v>
      </c>
      <c r="C30" s="6" t="s">
        <v>597</v>
      </c>
      <c r="D30" s="8">
        <v>42528</v>
      </c>
      <c r="E30" s="9" t="s">
        <v>598</v>
      </c>
      <c r="F30" s="8">
        <v>42525</v>
      </c>
      <c r="G30" s="29"/>
      <c r="H30" s="29" t="s">
        <v>599</v>
      </c>
      <c r="I30" s="41"/>
      <c r="J30" s="40"/>
      <c r="K30" s="6" t="s">
        <v>31</v>
      </c>
      <c r="L30" s="29" t="s">
        <v>32</v>
      </c>
      <c r="M30" s="29" t="s">
        <v>44</v>
      </c>
      <c r="N30" s="38">
        <v>24</v>
      </c>
      <c r="O30" s="49" t="s">
        <v>34</v>
      </c>
      <c r="P30" s="6" t="s">
        <v>54</v>
      </c>
      <c r="Q30" s="6" t="s">
        <v>45</v>
      </c>
      <c r="R30" s="37">
        <v>33758.67</v>
      </c>
      <c r="S30" s="50">
        <v>66.599999999999994</v>
      </c>
      <c r="T30" s="35">
        <f t="shared" si="1"/>
        <v>2248327.4219999998</v>
      </c>
      <c r="U30" s="51">
        <v>0.02</v>
      </c>
      <c r="V30" s="35">
        <f>T30*U30</f>
        <v>44966.548439999999</v>
      </c>
      <c r="W30" s="6" t="s">
        <v>37</v>
      </c>
      <c r="X30" s="34" t="s">
        <v>37</v>
      </c>
      <c r="Y30" s="6" t="s">
        <v>162</v>
      </c>
      <c r="Z30" s="6" t="s">
        <v>39</v>
      </c>
    </row>
    <row r="31" spans="1:26" ht="18.75" customHeight="1" x14ac:dyDescent="0.25">
      <c r="A31" s="6">
        <v>29</v>
      </c>
      <c r="B31" s="6" t="s">
        <v>26</v>
      </c>
      <c r="C31" s="6" t="s">
        <v>600</v>
      </c>
      <c r="D31" s="8">
        <v>42534</v>
      </c>
      <c r="E31" s="9" t="s">
        <v>601</v>
      </c>
      <c r="F31" s="8">
        <v>42529</v>
      </c>
      <c r="G31" s="29"/>
      <c r="H31" s="29" t="s">
        <v>84</v>
      </c>
      <c r="I31" s="41"/>
      <c r="J31" s="40"/>
      <c r="K31" s="6" t="s">
        <v>58</v>
      </c>
      <c r="L31" s="29" t="s">
        <v>32</v>
      </c>
      <c r="M31" s="29" t="s">
        <v>85</v>
      </c>
      <c r="N31" s="38">
        <v>18.27</v>
      </c>
      <c r="O31" s="49" t="s">
        <v>34</v>
      </c>
      <c r="P31" s="6" t="s">
        <v>54</v>
      </c>
      <c r="Q31" s="6" t="s">
        <v>45</v>
      </c>
      <c r="R31" s="37">
        <v>30040.43</v>
      </c>
      <c r="S31" s="50">
        <v>66.599999999999994</v>
      </c>
      <c r="T31" s="35">
        <f t="shared" si="1"/>
        <v>2000692.6379999998</v>
      </c>
      <c r="U31" s="51">
        <v>0.02</v>
      </c>
      <c r="V31" s="35">
        <f t="shared" si="0"/>
        <v>40013.852759999994</v>
      </c>
      <c r="W31" s="52">
        <v>1.9E-2</v>
      </c>
      <c r="X31" s="34">
        <f t="shared" ref="X31:X33" si="6">T31*1.9%</f>
        <v>38013.160121999994</v>
      </c>
      <c r="Y31" s="6" t="s">
        <v>86</v>
      </c>
      <c r="Z31" s="6" t="s">
        <v>47</v>
      </c>
    </row>
    <row r="32" spans="1:26" ht="18.75" customHeight="1" x14ac:dyDescent="0.25">
      <c r="A32" s="6">
        <v>30</v>
      </c>
      <c r="B32" s="6" t="s">
        <v>26</v>
      </c>
      <c r="C32" s="6" t="s">
        <v>602</v>
      </c>
      <c r="D32" s="8">
        <v>42538</v>
      </c>
      <c r="E32" s="9" t="s">
        <v>603</v>
      </c>
      <c r="F32" s="8">
        <v>42528</v>
      </c>
      <c r="G32" s="29"/>
      <c r="H32" s="29" t="s">
        <v>164</v>
      </c>
      <c r="I32" s="41"/>
      <c r="J32" s="40"/>
      <c r="K32" s="6" t="s">
        <v>31</v>
      </c>
      <c r="L32" s="29" t="s">
        <v>32</v>
      </c>
      <c r="M32" s="29" t="s">
        <v>44</v>
      </c>
      <c r="N32" s="38">
        <v>2.25</v>
      </c>
      <c r="O32" s="49" t="s">
        <v>34</v>
      </c>
      <c r="P32" s="6" t="s">
        <v>35</v>
      </c>
      <c r="Q32" s="6" t="s">
        <v>45</v>
      </c>
      <c r="R32" s="37">
        <v>3108.75</v>
      </c>
      <c r="S32" s="50">
        <v>66.599999999999994</v>
      </c>
      <c r="T32" s="35">
        <f t="shared" si="1"/>
        <v>207042.74999999997</v>
      </c>
      <c r="U32" s="51">
        <v>0.02</v>
      </c>
      <c r="V32" s="35">
        <f>T32*U32</f>
        <v>4140.8549999999996</v>
      </c>
      <c r="W32" s="52">
        <v>1.9E-2</v>
      </c>
      <c r="X32" s="34">
        <f t="shared" si="6"/>
        <v>3933.8122499999995</v>
      </c>
      <c r="Y32" s="6" t="s">
        <v>165</v>
      </c>
      <c r="Z32" s="6" t="s">
        <v>39</v>
      </c>
    </row>
    <row r="33" spans="1:26" ht="18.75" customHeight="1" x14ac:dyDescent="0.25">
      <c r="A33" s="6">
        <v>31</v>
      </c>
      <c r="B33" s="6" t="s">
        <v>26</v>
      </c>
      <c r="C33" s="6" t="s">
        <v>604</v>
      </c>
      <c r="D33" s="8">
        <v>42535</v>
      </c>
      <c r="E33" s="9" t="s">
        <v>605</v>
      </c>
      <c r="F33" s="8">
        <v>42530</v>
      </c>
      <c r="G33" s="29"/>
      <c r="H33" s="29" t="s">
        <v>606</v>
      </c>
      <c r="I33" s="41"/>
      <c r="J33" s="40"/>
      <c r="K33" s="6" t="s">
        <v>211</v>
      </c>
      <c r="L33" s="29" t="s">
        <v>32</v>
      </c>
      <c r="M33" s="29" t="s">
        <v>303</v>
      </c>
      <c r="N33" s="38">
        <v>19.71</v>
      </c>
      <c r="O33" s="49" t="s">
        <v>34</v>
      </c>
      <c r="P33" s="6" t="s">
        <v>54</v>
      </c>
      <c r="Q33" s="6" t="s">
        <v>45</v>
      </c>
      <c r="R33" s="37">
        <v>62501.19</v>
      </c>
      <c r="S33" s="50">
        <v>66.599999999999994</v>
      </c>
      <c r="T33" s="35">
        <f t="shared" si="1"/>
        <v>4162579.2539999997</v>
      </c>
      <c r="U33" s="51">
        <v>0.02</v>
      </c>
      <c r="V33" s="35">
        <f>T33*U33</f>
        <v>83251.58507999999</v>
      </c>
      <c r="W33" s="52">
        <v>1.9E-2</v>
      </c>
      <c r="X33" s="34">
        <f t="shared" si="6"/>
        <v>79089.005825999993</v>
      </c>
      <c r="Y33" s="6" t="s">
        <v>492</v>
      </c>
      <c r="Z33" s="6" t="s">
        <v>39</v>
      </c>
    </row>
    <row r="34" spans="1:26" ht="18.75" customHeight="1" x14ac:dyDescent="0.25">
      <c r="A34" s="6">
        <v>32</v>
      </c>
      <c r="B34" s="6" t="s">
        <v>26</v>
      </c>
      <c r="C34" s="6" t="s">
        <v>607</v>
      </c>
      <c r="D34" s="8">
        <v>42536</v>
      </c>
      <c r="E34" s="9" t="s">
        <v>608</v>
      </c>
      <c r="F34" s="8">
        <v>42530</v>
      </c>
      <c r="G34" s="29"/>
      <c r="H34" s="29" t="s">
        <v>609</v>
      </c>
      <c r="I34" s="41"/>
      <c r="J34" s="42"/>
      <c r="K34" s="6" t="s">
        <v>31</v>
      </c>
      <c r="L34" s="29" t="s">
        <v>32</v>
      </c>
      <c r="M34" s="29" t="s">
        <v>44</v>
      </c>
      <c r="N34" s="38">
        <v>16</v>
      </c>
      <c r="O34" s="49" t="s">
        <v>34</v>
      </c>
      <c r="P34" s="6" t="s">
        <v>54</v>
      </c>
      <c r="Q34" s="6" t="s">
        <v>45</v>
      </c>
      <c r="R34" s="37">
        <v>19523.509999999998</v>
      </c>
      <c r="S34" s="50">
        <v>66.599999999999994</v>
      </c>
      <c r="T34" s="35">
        <f t="shared" si="1"/>
        <v>1300265.7659999998</v>
      </c>
      <c r="U34" s="51">
        <v>0.02</v>
      </c>
      <c r="V34" s="35">
        <f t="shared" si="0"/>
        <v>26005.315319999998</v>
      </c>
      <c r="W34" s="6" t="s">
        <v>37</v>
      </c>
      <c r="X34" s="34" t="s">
        <v>37</v>
      </c>
      <c r="Y34" s="6" t="s">
        <v>610</v>
      </c>
      <c r="Z34" s="6" t="s">
        <v>39</v>
      </c>
    </row>
    <row r="35" spans="1:26" ht="18.75" customHeight="1" x14ac:dyDescent="0.25">
      <c r="A35" s="6">
        <v>33</v>
      </c>
      <c r="B35" s="6" t="s">
        <v>26</v>
      </c>
      <c r="C35" s="6" t="s">
        <v>611</v>
      </c>
      <c r="D35" s="8">
        <v>42536</v>
      </c>
      <c r="E35" s="9" t="s">
        <v>612</v>
      </c>
      <c r="F35" s="8">
        <v>42530</v>
      </c>
      <c r="G35" s="29"/>
      <c r="H35" s="29" t="s">
        <v>76</v>
      </c>
      <c r="I35" s="41"/>
      <c r="J35" s="42"/>
      <c r="K35" s="6" t="s">
        <v>31</v>
      </c>
      <c r="L35" s="29" t="s">
        <v>32</v>
      </c>
      <c r="M35" s="29" t="s">
        <v>44</v>
      </c>
      <c r="N35" s="38">
        <v>16</v>
      </c>
      <c r="O35" s="49" t="s">
        <v>34</v>
      </c>
      <c r="P35" s="6" t="s">
        <v>54</v>
      </c>
      <c r="Q35" s="6" t="s">
        <v>45</v>
      </c>
      <c r="R35" s="37">
        <v>20183.189999999999</v>
      </c>
      <c r="S35" s="50">
        <v>66.599999999999994</v>
      </c>
      <c r="T35" s="35">
        <f t="shared" si="1"/>
        <v>1344200.4539999999</v>
      </c>
      <c r="U35" s="51">
        <v>0.02</v>
      </c>
      <c r="V35" s="35">
        <f>T35*U35</f>
        <v>26884.00908</v>
      </c>
      <c r="W35" s="6" t="s">
        <v>37</v>
      </c>
      <c r="X35" s="34" t="s">
        <v>37</v>
      </c>
      <c r="Y35" s="6" t="s">
        <v>77</v>
      </c>
      <c r="Z35" s="6" t="s">
        <v>39</v>
      </c>
    </row>
    <row r="36" spans="1:26" ht="18.75" customHeight="1" x14ac:dyDescent="0.25">
      <c r="A36" s="6">
        <v>34</v>
      </c>
      <c r="B36" s="6" t="s">
        <v>26</v>
      </c>
      <c r="C36" s="6" t="s">
        <v>613</v>
      </c>
      <c r="D36" s="8">
        <v>42538</v>
      </c>
      <c r="E36" s="9" t="s">
        <v>614</v>
      </c>
      <c r="F36" s="8">
        <v>42531</v>
      </c>
      <c r="G36" s="29"/>
      <c r="H36" s="29" t="s">
        <v>400</v>
      </c>
      <c r="I36" s="41"/>
      <c r="J36" s="40"/>
      <c r="K36" s="6" t="s">
        <v>92</v>
      </c>
      <c r="L36" s="29" t="s">
        <v>32</v>
      </c>
      <c r="M36" s="29" t="s">
        <v>93</v>
      </c>
      <c r="N36" s="38">
        <v>19.75</v>
      </c>
      <c r="O36" s="49" t="s">
        <v>34</v>
      </c>
      <c r="P36" s="6" t="s">
        <v>54</v>
      </c>
      <c r="Q36" s="6" t="s">
        <v>45</v>
      </c>
      <c r="R36" s="37">
        <v>17516.57</v>
      </c>
      <c r="S36" s="50">
        <v>66.599999999999994</v>
      </c>
      <c r="T36" s="35">
        <f t="shared" si="1"/>
        <v>1166603.5619999999</v>
      </c>
      <c r="U36" s="51">
        <v>0.02</v>
      </c>
      <c r="V36" s="35">
        <f t="shared" si="0"/>
        <v>23332.071239999997</v>
      </c>
      <c r="W36" s="52">
        <v>1.9E-2</v>
      </c>
      <c r="X36" s="34">
        <f t="shared" ref="X36:X39" si="7">T36*1.9%</f>
        <v>22165.467677999997</v>
      </c>
      <c r="Y36" s="6" t="s">
        <v>94</v>
      </c>
      <c r="Z36" s="6" t="s">
        <v>39</v>
      </c>
    </row>
    <row r="37" spans="1:26" ht="18.75" customHeight="1" x14ac:dyDescent="0.25">
      <c r="A37" s="6">
        <v>35</v>
      </c>
      <c r="B37" s="6" t="s">
        <v>26</v>
      </c>
      <c r="C37" s="6" t="s">
        <v>613</v>
      </c>
      <c r="D37" s="8">
        <v>42538</v>
      </c>
      <c r="E37" s="9" t="s">
        <v>614</v>
      </c>
      <c r="F37" s="8">
        <v>42531</v>
      </c>
      <c r="G37" s="29"/>
      <c r="H37" s="29" t="s">
        <v>400</v>
      </c>
      <c r="I37" s="41"/>
      <c r="J37" s="40"/>
      <c r="K37" s="6" t="s">
        <v>92</v>
      </c>
      <c r="L37" s="29" t="s">
        <v>32</v>
      </c>
      <c r="M37" s="29" t="s">
        <v>93</v>
      </c>
      <c r="N37" s="38">
        <v>19.78</v>
      </c>
      <c r="O37" s="49" t="s">
        <v>34</v>
      </c>
      <c r="P37" s="6" t="s">
        <v>54</v>
      </c>
      <c r="Q37" s="6" t="s">
        <v>45</v>
      </c>
      <c r="R37" s="37">
        <v>17543.86</v>
      </c>
      <c r="S37" s="50">
        <v>66.599999999999994</v>
      </c>
      <c r="T37" s="35">
        <f t="shared" si="1"/>
        <v>1168421.0759999999</v>
      </c>
      <c r="U37" s="51">
        <v>0.02</v>
      </c>
      <c r="V37" s="35">
        <f t="shared" si="0"/>
        <v>23368.42152</v>
      </c>
      <c r="W37" s="52">
        <v>1.9E-2</v>
      </c>
      <c r="X37" s="34">
        <f t="shared" si="7"/>
        <v>22200.000443999998</v>
      </c>
      <c r="Y37" s="6" t="s">
        <v>94</v>
      </c>
      <c r="Z37" s="6" t="s">
        <v>39</v>
      </c>
    </row>
    <row r="38" spans="1:26" ht="18.75" customHeight="1" x14ac:dyDescent="0.25">
      <c r="A38" s="6">
        <v>36</v>
      </c>
      <c r="B38" s="6" t="s">
        <v>26</v>
      </c>
      <c r="C38" s="6" t="s">
        <v>615</v>
      </c>
      <c r="D38" s="8">
        <v>42538</v>
      </c>
      <c r="E38" s="9" t="s">
        <v>616</v>
      </c>
      <c r="F38" s="8">
        <v>42532</v>
      </c>
      <c r="G38" s="29"/>
      <c r="H38" s="29" t="s">
        <v>84</v>
      </c>
      <c r="I38" s="41"/>
      <c r="J38" s="40"/>
      <c r="K38" s="6" t="s">
        <v>211</v>
      </c>
      <c r="L38" s="29" t="s">
        <v>32</v>
      </c>
      <c r="M38" s="29" t="s">
        <v>617</v>
      </c>
      <c r="N38" s="38">
        <v>16</v>
      </c>
      <c r="O38" s="49" t="s">
        <v>34</v>
      </c>
      <c r="P38" s="6" t="s">
        <v>54</v>
      </c>
      <c r="Q38" s="6" t="s">
        <v>45</v>
      </c>
      <c r="R38" s="37">
        <v>49732.97</v>
      </c>
      <c r="S38" s="50">
        <v>66.599999999999994</v>
      </c>
      <c r="T38" s="35">
        <f t="shared" si="1"/>
        <v>3312215.8019999997</v>
      </c>
      <c r="U38" s="51">
        <v>0.02</v>
      </c>
      <c r="V38" s="35">
        <f>T38*U38</f>
        <v>66244.316039999991</v>
      </c>
      <c r="W38" s="52">
        <v>1.9E-2</v>
      </c>
      <c r="X38" s="34">
        <f t="shared" si="7"/>
        <v>62932.100237999992</v>
      </c>
      <c r="Y38" s="6" t="s">
        <v>86</v>
      </c>
      <c r="Z38" s="6" t="s">
        <v>47</v>
      </c>
    </row>
    <row r="39" spans="1:26" ht="18.75" customHeight="1" x14ac:dyDescent="0.25">
      <c r="A39" s="6">
        <v>37</v>
      </c>
      <c r="B39" s="6" t="s">
        <v>26</v>
      </c>
      <c r="C39" s="6" t="s">
        <v>618</v>
      </c>
      <c r="D39" s="8">
        <v>42538</v>
      </c>
      <c r="E39" s="9" t="s">
        <v>619</v>
      </c>
      <c r="F39" s="8">
        <v>42532</v>
      </c>
      <c r="G39" s="29"/>
      <c r="H39" s="29" t="s">
        <v>84</v>
      </c>
      <c r="I39" s="41"/>
      <c r="J39" s="40"/>
      <c r="K39" s="6" t="s">
        <v>58</v>
      </c>
      <c r="L39" s="29" t="s">
        <v>32</v>
      </c>
      <c r="M39" s="29" t="s">
        <v>588</v>
      </c>
      <c r="N39" s="38">
        <v>19.731000000000002</v>
      </c>
      <c r="O39" s="49" t="s">
        <v>34</v>
      </c>
      <c r="P39" s="6" t="s">
        <v>54</v>
      </c>
      <c r="Q39" s="6" t="s">
        <v>45</v>
      </c>
      <c r="R39" s="37">
        <v>29504.61</v>
      </c>
      <c r="S39" s="50">
        <v>66.599999999999994</v>
      </c>
      <c r="T39" s="35">
        <f t="shared" si="1"/>
        <v>1965007.0259999998</v>
      </c>
      <c r="U39" s="51">
        <v>0.02</v>
      </c>
      <c r="V39" s="35">
        <f t="shared" si="0"/>
        <v>39300.140520000001</v>
      </c>
      <c r="W39" s="52">
        <v>1.9E-2</v>
      </c>
      <c r="X39" s="34">
        <f t="shared" si="7"/>
        <v>37335.133493999994</v>
      </c>
      <c r="Y39" s="6" t="s">
        <v>86</v>
      </c>
      <c r="Z39" s="6" t="s">
        <v>47</v>
      </c>
    </row>
    <row r="40" spans="1:26" ht="18.75" customHeight="1" x14ac:dyDescent="0.25">
      <c r="A40" s="6">
        <v>38</v>
      </c>
      <c r="B40" s="6" t="s">
        <v>26</v>
      </c>
      <c r="C40" s="6" t="s">
        <v>620</v>
      </c>
      <c r="D40" s="8">
        <v>42538</v>
      </c>
      <c r="E40" s="9" t="s">
        <v>621</v>
      </c>
      <c r="F40" s="8">
        <v>42532</v>
      </c>
      <c r="G40" s="29"/>
      <c r="H40" s="29" t="s">
        <v>622</v>
      </c>
      <c r="I40" s="41"/>
      <c r="J40" s="40"/>
      <c r="K40" s="6" t="s">
        <v>31</v>
      </c>
      <c r="L40" s="29" t="s">
        <v>32</v>
      </c>
      <c r="M40" s="29" t="s">
        <v>66</v>
      </c>
      <c r="N40" s="38">
        <v>15</v>
      </c>
      <c r="O40" s="49" t="s">
        <v>34</v>
      </c>
      <c r="P40" s="6" t="s">
        <v>54</v>
      </c>
      <c r="Q40" s="6" t="s">
        <v>45</v>
      </c>
      <c r="R40" s="37">
        <v>21017.95</v>
      </c>
      <c r="S40" s="50">
        <v>66.599999999999994</v>
      </c>
      <c r="T40" s="35">
        <f>S40*R40</f>
        <v>1399795.47</v>
      </c>
      <c r="U40" s="51">
        <v>0.02</v>
      </c>
      <c r="V40" s="35">
        <f t="shared" si="0"/>
        <v>27995.9094</v>
      </c>
      <c r="W40" s="6" t="s">
        <v>37</v>
      </c>
      <c r="X40" s="34" t="s">
        <v>37</v>
      </c>
      <c r="Y40" s="6" t="s">
        <v>623</v>
      </c>
      <c r="Z40" s="6" t="s">
        <v>39</v>
      </c>
    </row>
    <row r="41" spans="1:26" ht="18.75" customHeight="1" x14ac:dyDescent="0.25">
      <c r="A41" s="6">
        <v>39</v>
      </c>
      <c r="B41" s="6" t="s">
        <v>26</v>
      </c>
      <c r="C41" s="6" t="s">
        <v>624</v>
      </c>
      <c r="D41" s="8">
        <v>42535</v>
      </c>
      <c r="E41" s="9" t="s">
        <v>625</v>
      </c>
      <c r="F41" s="8">
        <v>42531</v>
      </c>
      <c r="G41" s="29"/>
      <c r="H41" s="29" t="s">
        <v>170</v>
      </c>
      <c r="I41" s="41"/>
      <c r="J41" s="40"/>
      <c r="K41" s="6" t="s">
        <v>31</v>
      </c>
      <c r="L41" s="29" t="s">
        <v>32</v>
      </c>
      <c r="M41" s="29" t="s">
        <v>44</v>
      </c>
      <c r="N41" s="38">
        <v>16</v>
      </c>
      <c r="O41" s="49" t="s">
        <v>34</v>
      </c>
      <c r="P41" s="6" t="s">
        <v>35</v>
      </c>
      <c r="Q41" s="6" t="s">
        <v>36</v>
      </c>
      <c r="R41" s="37">
        <v>1336509</v>
      </c>
      <c r="S41" s="50">
        <v>1</v>
      </c>
      <c r="T41" s="35">
        <f t="shared" si="1"/>
        <v>1336509</v>
      </c>
      <c r="U41" s="51">
        <v>0.02</v>
      </c>
      <c r="V41" s="35">
        <f t="shared" si="0"/>
        <v>26730.18</v>
      </c>
      <c r="W41" s="6" t="s">
        <v>37</v>
      </c>
      <c r="X41" s="34" t="s">
        <v>37</v>
      </c>
      <c r="Y41" s="6" t="s">
        <v>38</v>
      </c>
      <c r="Z41" s="6" t="s">
        <v>39</v>
      </c>
    </row>
    <row r="42" spans="1:26" ht="18.75" customHeight="1" x14ac:dyDescent="0.25">
      <c r="A42" s="6">
        <v>40</v>
      </c>
      <c r="B42" s="6" t="s">
        <v>26</v>
      </c>
      <c r="C42" s="6" t="s">
        <v>624</v>
      </c>
      <c r="D42" s="8">
        <v>42535</v>
      </c>
      <c r="E42" s="9" t="s">
        <v>625</v>
      </c>
      <c r="F42" s="8">
        <v>42531</v>
      </c>
      <c r="G42" s="29"/>
      <c r="H42" s="29" t="s">
        <v>170</v>
      </c>
      <c r="I42" s="41"/>
      <c r="J42" s="40"/>
      <c r="K42" s="6" t="s">
        <v>31</v>
      </c>
      <c r="L42" s="29" t="s">
        <v>32</v>
      </c>
      <c r="M42" s="29" t="s">
        <v>44</v>
      </c>
      <c r="N42" s="38">
        <v>16</v>
      </c>
      <c r="O42" s="49" t="s">
        <v>34</v>
      </c>
      <c r="P42" s="6" t="s">
        <v>35</v>
      </c>
      <c r="Q42" s="6" t="s">
        <v>36</v>
      </c>
      <c r="R42" s="37">
        <v>1336509</v>
      </c>
      <c r="S42" s="50">
        <v>1</v>
      </c>
      <c r="T42" s="35">
        <f t="shared" si="1"/>
        <v>1336509</v>
      </c>
      <c r="U42" s="51">
        <v>0.02</v>
      </c>
      <c r="V42" s="35">
        <f t="shared" si="0"/>
        <v>26730.18</v>
      </c>
      <c r="W42" s="6" t="s">
        <v>37</v>
      </c>
      <c r="X42" s="34" t="s">
        <v>37</v>
      </c>
      <c r="Y42" s="6" t="s">
        <v>38</v>
      </c>
      <c r="Z42" s="6" t="s">
        <v>39</v>
      </c>
    </row>
    <row r="43" spans="1:26" ht="18.75" customHeight="1" x14ac:dyDescent="0.25">
      <c r="A43" s="6">
        <v>41</v>
      </c>
      <c r="B43" s="6" t="s">
        <v>26</v>
      </c>
      <c r="C43" s="6" t="s">
        <v>624</v>
      </c>
      <c r="D43" s="8">
        <v>42535</v>
      </c>
      <c r="E43" s="9" t="s">
        <v>625</v>
      </c>
      <c r="F43" s="8">
        <v>42531</v>
      </c>
      <c r="G43" s="29"/>
      <c r="H43" s="29" t="s">
        <v>170</v>
      </c>
      <c r="I43" s="41"/>
      <c r="J43" s="40"/>
      <c r="K43" s="6" t="s">
        <v>31</v>
      </c>
      <c r="L43" s="29" t="s">
        <v>32</v>
      </c>
      <c r="M43" s="29" t="s">
        <v>44</v>
      </c>
      <c r="N43" s="38">
        <v>16</v>
      </c>
      <c r="O43" s="49" t="s">
        <v>34</v>
      </c>
      <c r="P43" s="6" t="s">
        <v>35</v>
      </c>
      <c r="Q43" s="6" t="s">
        <v>36</v>
      </c>
      <c r="R43" s="37">
        <v>1336509</v>
      </c>
      <c r="S43" s="50">
        <v>1</v>
      </c>
      <c r="T43" s="35">
        <f t="shared" si="1"/>
        <v>1336509</v>
      </c>
      <c r="U43" s="51">
        <v>0.02</v>
      </c>
      <c r="V43" s="35">
        <f t="shared" si="0"/>
        <v>26730.18</v>
      </c>
      <c r="W43" s="6" t="s">
        <v>37</v>
      </c>
      <c r="X43" s="34" t="s">
        <v>37</v>
      </c>
      <c r="Y43" s="6" t="s">
        <v>38</v>
      </c>
      <c r="Z43" s="6" t="s">
        <v>39</v>
      </c>
    </row>
    <row r="44" spans="1:26" ht="18.75" customHeight="1" x14ac:dyDescent="0.25">
      <c r="A44" s="6">
        <v>42</v>
      </c>
      <c r="B44" s="6" t="s">
        <v>26</v>
      </c>
      <c r="C44" s="6" t="s">
        <v>624</v>
      </c>
      <c r="D44" s="8">
        <v>42535</v>
      </c>
      <c r="E44" s="9" t="s">
        <v>625</v>
      </c>
      <c r="F44" s="8">
        <v>42531</v>
      </c>
      <c r="G44" s="29"/>
      <c r="H44" s="29" t="s">
        <v>170</v>
      </c>
      <c r="I44" s="41"/>
      <c r="J44" s="40"/>
      <c r="K44" s="6" t="s">
        <v>31</v>
      </c>
      <c r="L44" s="29" t="s">
        <v>32</v>
      </c>
      <c r="M44" s="29" t="s">
        <v>44</v>
      </c>
      <c r="N44" s="38">
        <v>16</v>
      </c>
      <c r="O44" s="49" t="s">
        <v>34</v>
      </c>
      <c r="P44" s="6" t="s">
        <v>35</v>
      </c>
      <c r="Q44" s="6" t="s">
        <v>36</v>
      </c>
      <c r="R44" s="37">
        <v>1336509</v>
      </c>
      <c r="S44" s="50">
        <v>1</v>
      </c>
      <c r="T44" s="35">
        <f t="shared" si="1"/>
        <v>1336509</v>
      </c>
      <c r="U44" s="51">
        <v>0.02</v>
      </c>
      <c r="V44" s="35">
        <f t="shared" si="0"/>
        <v>26730.18</v>
      </c>
      <c r="W44" s="6" t="s">
        <v>37</v>
      </c>
      <c r="X44" s="34" t="s">
        <v>37</v>
      </c>
      <c r="Y44" s="6" t="s">
        <v>38</v>
      </c>
      <c r="Z44" s="6" t="s">
        <v>39</v>
      </c>
    </row>
    <row r="45" spans="1:26" ht="18.75" customHeight="1" x14ac:dyDescent="0.25">
      <c r="A45" s="6">
        <v>43</v>
      </c>
      <c r="B45" s="6" t="s">
        <v>26</v>
      </c>
      <c r="C45" s="6" t="s">
        <v>624</v>
      </c>
      <c r="D45" s="8">
        <v>42535</v>
      </c>
      <c r="E45" s="9" t="s">
        <v>625</v>
      </c>
      <c r="F45" s="8">
        <v>42531</v>
      </c>
      <c r="G45" s="29"/>
      <c r="H45" s="29" t="s">
        <v>170</v>
      </c>
      <c r="I45" s="41"/>
      <c r="J45" s="40"/>
      <c r="K45" s="6" t="s">
        <v>31</v>
      </c>
      <c r="L45" s="29" t="s">
        <v>32</v>
      </c>
      <c r="M45" s="29" t="s">
        <v>44</v>
      </c>
      <c r="N45" s="38">
        <v>16</v>
      </c>
      <c r="O45" s="49" t="s">
        <v>34</v>
      </c>
      <c r="P45" s="6" t="s">
        <v>35</v>
      </c>
      <c r="Q45" s="6" t="s">
        <v>36</v>
      </c>
      <c r="R45" s="37">
        <v>1336509</v>
      </c>
      <c r="S45" s="50">
        <v>1</v>
      </c>
      <c r="T45" s="35">
        <f t="shared" si="1"/>
        <v>1336509</v>
      </c>
      <c r="U45" s="51">
        <v>0.02</v>
      </c>
      <c r="V45" s="35">
        <f t="shared" si="0"/>
        <v>26730.18</v>
      </c>
      <c r="W45" s="6" t="s">
        <v>37</v>
      </c>
      <c r="X45" s="34" t="s">
        <v>37</v>
      </c>
      <c r="Y45" s="6" t="s">
        <v>38</v>
      </c>
      <c r="Z45" s="6" t="s">
        <v>39</v>
      </c>
    </row>
    <row r="46" spans="1:26" ht="18.75" customHeight="1" x14ac:dyDescent="0.25">
      <c r="A46" s="6">
        <v>44</v>
      </c>
      <c r="B46" s="6" t="s">
        <v>26</v>
      </c>
      <c r="C46" s="6" t="s">
        <v>624</v>
      </c>
      <c r="D46" s="8">
        <v>42535</v>
      </c>
      <c r="E46" s="9" t="s">
        <v>625</v>
      </c>
      <c r="F46" s="8">
        <v>42531</v>
      </c>
      <c r="G46" s="29"/>
      <c r="H46" s="29" t="s">
        <v>170</v>
      </c>
      <c r="I46" s="41"/>
      <c r="J46" s="40"/>
      <c r="K46" s="6" t="s">
        <v>31</v>
      </c>
      <c r="L46" s="29" t="s">
        <v>32</v>
      </c>
      <c r="M46" s="29" t="s">
        <v>44</v>
      </c>
      <c r="N46" s="38">
        <v>16</v>
      </c>
      <c r="O46" s="49" t="s">
        <v>34</v>
      </c>
      <c r="P46" s="6" t="s">
        <v>35</v>
      </c>
      <c r="Q46" s="6" t="s">
        <v>36</v>
      </c>
      <c r="R46" s="37">
        <v>1336509</v>
      </c>
      <c r="S46" s="50">
        <v>1</v>
      </c>
      <c r="T46" s="35">
        <f t="shared" si="1"/>
        <v>1336509</v>
      </c>
      <c r="U46" s="51">
        <v>0.02</v>
      </c>
      <c r="V46" s="35">
        <f t="shared" si="0"/>
        <v>26730.18</v>
      </c>
      <c r="W46" s="6" t="s">
        <v>37</v>
      </c>
      <c r="X46" s="34" t="s">
        <v>37</v>
      </c>
      <c r="Y46" s="6" t="s">
        <v>38</v>
      </c>
      <c r="Z46" s="6" t="s">
        <v>39</v>
      </c>
    </row>
    <row r="47" spans="1:26" ht="18.75" customHeight="1" x14ac:dyDescent="0.25">
      <c r="A47" s="6">
        <v>45</v>
      </c>
      <c r="B47" s="6" t="s">
        <v>26</v>
      </c>
      <c r="C47" s="6" t="s">
        <v>624</v>
      </c>
      <c r="D47" s="8">
        <v>42535</v>
      </c>
      <c r="E47" s="9" t="s">
        <v>625</v>
      </c>
      <c r="F47" s="8">
        <v>42531</v>
      </c>
      <c r="G47" s="29"/>
      <c r="H47" s="29" t="s">
        <v>170</v>
      </c>
      <c r="I47" s="41"/>
      <c r="J47" s="40"/>
      <c r="K47" s="6" t="s">
        <v>31</v>
      </c>
      <c r="L47" s="29" t="s">
        <v>32</v>
      </c>
      <c r="M47" s="29" t="s">
        <v>44</v>
      </c>
      <c r="N47" s="38">
        <v>13.475</v>
      </c>
      <c r="O47" s="49" t="s">
        <v>34</v>
      </c>
      <c r="P47" s="6" t="s">
        <v>35</v>
      </c>
      <c r="Q47" s="6" t="s">
        <v>36</v>
      </c>
      <c r="R47" s="37">
        <v>1125591.17</v>
      </c>
      <c r="S47" s="50">
        <v>1</v>
      </c>
      <c r="T47" s="35">
        <f t="shared" si="1"/>
        <v>1125591.17</v>
      </c>
      <c r="U47" s="51">
        <v>0.02</v>
      </c>
      <c r="V47" s="35">
        <f t="shared" si="0"/>
        <v>22511.823399999997</v>
      </c>
      <c r="W47" s="6" t="s">
        <v>37</v>
      </c>
      <c r="X47" s="34" t="s">
        <v>37</v>
      </c>
      <c r="Y47" s="6" t="s">
        <v>38</v>
      </c>
      <c r="Z47" s="6" t="s">
        <v>39</v>
      </c>
    </row>
    <row r="48" spans="1:26" ht="18.75" customHeight="1" x14ac:dyDescent="0.25">
      <c r="A48" s="6">
        <v>46</v>
      </c>
      <c r="B48" s="6" t="s">
        <v>26</v>
      </c>
      <c r="C48" s="6" t="s">
        <v>624</v>
      </c>
      <c r="D48" s="8">
        <v>42535</v>
      </c>
      <c r="E48" s="9" t="s">
        <v>625</v>
      </c>
      <c r="F48" s="8">
        <v>42531</v>
      </c>
      <c r="G48" s="29"/>
      <c r="H48" s="29" t="s">
        <v>170</v>
      </c>
      <c r="I48" s="41"/>
      <c r="J48" s="40"/>
      <c r="K48" s="6" t="s">
        <v>31</v>
      </c>
      <c r="L48" s="29" t="s">
        <v>32</v>
      </c>
      <c r="M48" s="29" t="s">
        <v>44</v>
      </c>
      <c r="N48" s="38">
        <v>2.5249999999999999</v>
      </c>
      <c r="O48" s="49" t="s">
        <v>34</v>
      </c>
      <c r="P48" s="6" t="s">
        <v>35</v>
      </c>
      <c r="Q48" s="6" t="s">
        <v>36</v>
      </c>
      <c r="R48" s="37">
        <v>210917.83</v>
      </c>
      <c r="S48" s="50">
        <v>1</v>
      </c>
      <c r="T48" s="35">
        <f t="shared" si="1"/>
        <v>210917.83</v>
      </c>
      <c r="U48" s="51">
        <v>0.02</v>
      </c>
      <c r="V48" s="35">
        <f t="shared" si="0"/>
        <v>4218.3566000000001</v>
      </c>
      <c r="W48" s="6" t="s">
        <v>37</v>
      </c>
      <c r="X48" s="34" t="s">
        <v>37</v>
      </c>
      <c r="Y48" s="6" t="s">
        <v>38</v>
      </c>
      <c r="Z48" s="6" t="s">
        <v>39</v>
      </c>
    </row>
    <row r="49" spans="1:26" ht="18.75" customHeight="1" x14ac:dyDescent="0.25">
      <c r="A49" s="6">
        <v>47</v>
      </c>
      <c r="B49" s="6" t="s">
        <v>26</v>
      </c>
      <c r="C49" s="6" t="s">
        <v>626</v>
      </c>
      <c r="D49" s="8">
        <v>42535</v>
      </c>
      <c r="E49" s="9" t="s">
        <v>627</v>
      </c>
      <c r="F49" s="8">
        <v>42532</v>
      </c>
      <c r="G49" s="29"/>
      <c r="H49" s="29" t="s">
        <v>170</v>
      </c>
      <c r="I49" s="41"/>
      <c r="J49" s="42"/>
      <c r="K49" s="6" t="s">
        <v>31</v>
      </c>
      <c r="L49" s="29" t="s">
        <v>32</v>
      </c>
      <c r="M49" s="29" t="s">
        <v>44</v>
      </c>
      <c r="N49" s="38">
        <v>16</v>
      </c>
      <c r="O49" s="49" t="s">
        <v>34</v>
      </c>
      <c r="P49" s="6" t="s">
        <v>35</v>
      </c>
      <c r="Q49" s="6" t="s">
        <v>36</v>
      </c>
      <c r="R49" s="37">
        <v>1336509</v>
      </c>
      <c r="S49" s="50">
        <v>1</v>
      </c>
      <c r="T49" s="35">
        <f t="shared" si="1"/>
        <v>1336509</v>
      </c>
      <c r="U49" s="51">
        <v>0.02</v>
      </c>
      <c r="V49" s="35">
        <f t="shared" si="0"/>
        <v>26730.18</v>
      </c>
      <c r="W49" s="6" t="s">
        <v>37</v>
      </c>
      <c r="X49" s="34" t="s">
        <v>37</v>
      </c>
      <c r="Y49" s="6" t="s">
        <v>38</v>
      </c>
      <c r="Z49" s="6" t="s">
        <v>39</v>
      </c>
    </row>
    <row r="50" spans="1:26" ht="18.75" customHeight="1" x14ac:dyDescent="0.25">
      <c r="A50" s="6">
        <v>48</v>
      </c>
      <c r="B50" s="6" t="s">
        <v>26</v>
      </c>
      <c r="C50" s="6" t="s">
        <v>626</v>
      </c>
      <c r="D50" s="8">
        <v>42535</v>
      </c>
      <c r="E50" s="9" t="s">
        <v>627</v>
      </c>
      <c r="F50" s="8">
        <v>42532</v>
      </c>
      <c r="G50" s="29"/>
      <c r="H50" s="29" t="s">
        <v>170</v>
      </c>
      <c r="I50" s="41"/>
      <c r="J50" s="40"/>
      <c r="K50" s="6" t="s">
        <v>31</v>
      </c>
      <c r="L50" s="29" t="s">
        <v>32</v>
      </c>
      <c r="M50" s="29" t="s">
        <v>44</v>
      </c>
      <c r="N50" s="38">
        <v>16</v>
      </c>
      <c r="O50" s="49" t="s">
        <v>34</v>
      </c>
      <c r="P50" s="6" t="s">
        <v>35</v>
      </c>
      <c r="Q50" s="6" t="s">
        <v>36</v>
      </c>
      <c r="R50" s="37">
        <v>1336509</v>
      </c>
      <c r="S50" s="50">
        <v>1</v>
      </c>
      <c r="T50" s="35">
        <f t="shared" si="1"/>
        <v>1336509</v>
      </c>
      <c r="U50" s="51">
        <v>0.02</v>
      </c>
      <c r="V50" s="35">
        <f t="shared" si="0"/>
        <v>26730.18</v>
      </c>
      <c r="W50" s="6" t="s">
        <v>37</v>
      </c>
      <c r="X50" s="34" t="s">
        <v>37</v>
      </c>
      <c r="Y50" s="6" t="s">
        <v>38</v>
      </c>
      <c r="Z50" s="6" t="s">
        <v>39</v>
      </c>
    </row>
    <row r="51" spans="1:26" ht="18.75" customHeight="1" x14ac:dyDescent="0.25">
      <c r="A51" s="6">
        <v>49</v>
      </c>
      <c r="B51" s="6" t="s">
        <v>26</v>
      </c>
      <c r="C51" s="6" t="s">
        <v>626</v>
      </c>
      <c r="D51" s="8">
        <v>42535</v>
      </c>
      <c r="E51" s="9" t="s">
        <v>627</v>
      </c>
      <c r="F51" s="8">
        <v>42532</v>
      </c>
      <c r="G51" s="29"/>
      <c r="H51" s="29" t="s">
        <v>170</v>
      </c>
      <c r="I51" s="41"/>
      <c r="J51" s="42"/>
      <c r="K51" s="6" t="s">
        <v>31</v>
      </c>
      <c r="L51" s="29" t="s">
        <v>32</v>
      </c>
      <c r="M51" s="29" t="s">
        <v>44</v>
      </c>
      <c r="N51" s="38">
        <v>16</v>
      </c>
      <c r="O51" s="49" t="s">
        <v>34</v>
      </c>
      <c r="P51" s="6" t="s">
        <v>35</v>
      </c>
      <c r="Q51" s="6" t="s">
        <v>36</v>
      </c>
      <c r="R51" s="37">
        <v>1336509</v>
      </c>
      <c r="S51" s="50">
        <v>1</v>
      </c>
      <c r="T51" s="35">
        <f t="shared" si="1"/>
        <v>1336509</v>
      </c>
      <c r="U51" s="51">
        <v>0.02</v>
      </c>
      <c r="V51" s="35">
        <f t="shared" si="0"/>
        <v>26730.18</v>
      </c>
      <c r="W51" s="6" t="s">
        <v>37</v>
      </c>
      <c r="X51" s="34" t="s">
        <v>37</v>
      </c>
      <c r="Y51" s="6" t="s">
        <v>38</v>
      </c>
      <c r="Z51" s="6" t="s">
        <v>39</v>
      </c>
    </row>
    <row r="52" spans="1:26" ht="18.75" customHeight="1" x14ac:dyDescent="0.25">
      <c r="A52" s="6">
        <v>50</v>
      </c>
      <c r="B52" s="6" t="s">
        <v>26</v>
      </c>
      <c r="C52" s="6" t="s">
        <v>628</v>
      </c>
      <c r="D52" s="8">
        <v>42538</v>
      </c>
      <c r="E52" s="9" t="s">
        <v>629</v>
      </c>
      <c r="F52" s="8">
        <v>42534</v>
      </c>
      <c r="G52" s="29"/>
      <c r="H52" s="29" t="s">
        <v>630</v>
      </c>
      <c r="I52" s="40"/>
      <c r="J52" s="40"/>
      <c r="K52" s="6" t="s">
        <v>52</v>
      </c>
      <c r="L52" s="29" t="s">
        <v>32</v>
      </c>
      <c r="M52" s="29" t="s">
        <v>297</v>
      </c>
      <c r="N52" s="38">
        <v>25.5</v>
      </c>
      <c r="O52" s="49" t="s">
        <v>34</v>
      </c>
      <c r="P52" s="6" t="s">
        <v>70</v>
      </c>
      <c r="Q52" s="6" t="s">
        <v>45</v>
      </c>
      <c r="R52" s="37">
        <v>30345</v>
      </c>
      <c r="S52" s="50">
        <v>66.599999999999994</v>
      </c>
      <c r="T52" s="35">
        <f t="shared" si="1"/>
        <v>2020976.9999999998</v>
      </c>
      <c r="U52" s="51">
        <v>0.02</v>
      </c>
      <c r="V52" s="35">
        <f t="shared" si="0"/>
        <v>40419.539999999994</v>
      </c>
      <c r="W52" s="52">
        <v>1.9E-2</v>
      </c>
      <c r="X52" s="34">
        <f t="shared" ref="X52" si="8">T52*1.9%</f>
        <v>38398.562999999995</v>
      </c>
      <c r="Y52" s="6" t="s">
        <v>631</v>
      </c>
      <c r="Z52" s="6" t="s">
        <v>39</v>
      </c>
    </row>
    <row r="53" spans="1:26" ht="18.75" customHeight="1" x14ac:dyDescent="0.25">
      <c r="A53" s="6">
        <v>51</v>
      </c>
      <c r="B53" s="6" t="s">
        <v>26</v>
      </c>
      <c r="C53" s="6" t="s">
        <v>632</v>
      </c>
      <c r="D53" s="8">
        <v>42538</v>
      </c>
      <c r="E53" s="9" t="s">
        <v>633</v>
      </c>
      <c r="F53" s="8">
        <v>42534</v>
      </c>
      <c r="G53" s="29"/>
      <c r="H53" s="29" t="s">
        <v>164</v>
      </c>
      <c r="I53" s="41"/>
      <c r="J53" s="42"/>
      <c r="K53" s="6" t="s">
        <v>31</v>
      </c>
      <c r="L53" s="29" t="s">
        <v>32</v>
      </c>
      <c r="M53" s="29" t="s">
        <v>66</v>
      </c>
      <c r="N53" s="38">
        <v>15</v>
      </c>
      <c r="O53" s="49" t="s">
        <v>34</v>
      </c>
      <c r="P53" s="6" t="s">
        <v>35</v>
      </c>
      <c r="Q53" s="6" t="s">
        <v>45</v>
      </c>
      <c r="R53" s="37">
        <v>20155</v>
      </c>
      <c r="S53" s="50">
        <v>66.599999999999994</v>
      </c>
      <c r="T53" s="35">
        <f t="shared" si="1"/>
        <v>1342323</v>
      </c>
      <c r="U53" s="51">
        <v>0.02</v>
      </c>
      <c r="V53" s="35">
        <f t="shared" si="0"/>
        <v>26846.46</v>
      </c>
      <c r="W53" s="6" t="s">
        <v>37</v>
      </c>
      <c r="X53" s="34" t="s">
        <v>37</v>
      </c>
      <c r="Y53" s="6" t="s">
        <v>165</v>
      </c>
      <c r="Z53" s="6" t="s">
        <v>39</v>
      </c>
    </row>
    <row r="54" spans="1:26" ht="18.75" customHeight="1" x14ac:dyDescent="0.25">
      <c r="A54" s="6">
        <v>52</v>
      </c>
      <c r="B54" s="6" t="s">
        <v>26</v>
      </c>
      <c r="C54" s="6" t="s">
        <v>632</v>
      </c>
      <c r="D54" s="8">
        <v>42538</v>
      </c>
      <c r="E54" s="9" t="s">
        <v>633</v>
      </c>
      <c r="F54" s="8">
        <v>42534</v>
      </c>
      <c r="G54" s="29"/>
      <c r="H54" s="29" t="s">
        <v>164</v>
      </c>
      <c r="I54" s="41"/>
      <c r="J54" s="42"/>
      <c r="K54" s="6" t="s">
        <v>31</v>
      </c>
      <c r="L54" s="29" t="s">
        <v>32</v>
      </c>
      <c r="M54" s="29" t="s">
        <v>66</v>
      </c>
      <c r="N54" s="38">
        <v>13.5</v>
      </c>
      <c r="O54" s="49" t="s">
        <v>34</v>
      </c>
      <c r="P54" s="6" t="s">
        <v>35</v>
      </c>
      <c r="Q54" s="6" t="s">
        <v>45</v>
      </c>
      <c r="R54" s="37">
        <v>18148.79</v>
      </c>
      <c r="S54" s="50">
        <v>66.599999999999994</v>
      </c>
      <c r="T54" s="35">
        <f t="shared" si="1"/>
        <v>1208709.4139999999</v>
      </c>
      <c r="U54" s="51">
        <v>0.02</v>
      </c>
      <c r="V54" s="35">
        <f t="shared" si="0"/>
        <v>24174.188279999998</v>
      </c>
      <c r="W54" s="6" t="s">
        <v>37</v>
      </c>
      <c r="X54" s="34" t="s">
        <v>37</v>
      </c>
      <c r="Y54" s="6" t="s">
        <v>165</v>
      </c>
      <c r="Z54" s="6" t="s">
        <v>39</v>
      </c>
    </row>
    <row r="55" spans="1:26" ht="18.75" customHeight="1" x14ac:dyDescent="0.25">
      <c r="A55" s="6">
        <v>53</v>
      </c>
      <c r="B55" s="6" t="s">
        <v>26</v>
      </c>
      <c r="C55" s="6" t="s">
        <v>632</v>
      </c>
      <c r="D55" s="8">
        <v>42538</v>
      </c>
      <c r="E55" s="9" t="s">
        <v>633</v>
      </c>
      <c r="F55" s="8">
        <v>42534</v>
      </c>
      <c r="G55" s="29"/>
      <c r="H55" s="29" t="s">
        <v>164</v>
      </c>
      <c r="I55" s="41"/>
      <c r="J55" s="42"/>
      <c r="K55" s="6" t="s">
        <v>31</v>
      </c>
      <c r="L55" s="29" t="s">
        <v>32</v>
      </c>
      <c r="M55" s="29" t="s">
        <v>44</v>
      </c>
      <c r="N55" s="38">
        <v>2</v>
      </c>
      <c r="O55" s="49" t="s">
        <v>34</v>
      </c>
      <c r="P55" s="6" t="s">
        <v>35</v>
      </c>
      <c r="Q55" s="6" t="s">
        <v>45</v>
      </c>
      <c r="R55" s="37">
        <v>2788.71</v>
      </c>
      <c r="S55" s="50">
        <v>66.599999999999994</v>
      </c>
      <c r="T55" s="35">
        <f t="shared" si="1"/>
        <v>185728.08599999998</v>
      </c>
      <c r="U55" s="51">
        <v>0.02</v>
      </c>
      <c r="V55" s="35">
        <f t="shared" si="0"/>
        <v>3714.5617199999997</v>
      </c>
      <c r="W55" s="6" t="s">
        <v>37</v>
      </c>
      <c r="X55" s="34" t="s">
        <v>37</v>
      </c>
      <c r="Y55" s="6" t="s">
        <v>165</v>
      </c>
      <c r="Z55" s="6" t="s">
        <v>39</v>
      </c>
    </row>
    <row r="56" spans="1:26" ht="18.75" customHeight="1" x14ac:dyDescent="0.25">
      <c r="A56" s="6">
        <v>54</v>
      </c>
      <c r="B56" s="6" t="s">
        <v>26</v>
      </c>
      <c r="C56" s="6" t="s">
        <v>634</v>
      </c>
      <c r="D56" s="8">
        <v>42539</v>
      </c>
      <c r="E56" s="9" t="s">
        <v>635</v>
      </c>
      <c r="F56" s="8">
        <v>42534</v>
      </c>
      <c r="G56" s="29"/>
      <c r="H56" s="29" t="s">
        <v>636</v>
      </c>
      <c r="I56" s="41"/>
      <c r="J56" s="42"/>
      <c r="K56" s="6" t="s">
        <v>31</v>
      </c>
      <c r="L56" s="29" t="s">
        <v>32</v>
      </c>
      <c r="M56" s="29" t="s">
        <v>66</v>
      </c>
      <c r="N56" s="38">
        <v>15</v>
      </c>
      <c r="O56" s="49" t="s">
        <v>34</v>
      </c>
      <c r="P56" s="6" t="s">
        <v>70</v>
      </c>
      <c r="Q56" s="6" t="s">
        <v>45</v>
      </c>
      <c r="R56" s="37">
        <v>20325</v>
      </c>
      <c r="S56" s="50">
        <v>66.599999999999994</v>
      </c>
      <c r="T56" s="35">
        <f t="shared" si="1"/>
        <v>1353645</v>
      </c>
      <c r="U56" s="51">
        <v>0.02</v>
      </c>
      <c r="V56" s="35">
        <f t="shared" si="0"/>
        <v>27072.9</v>
      </c>
      <c r="W56" s="6" t="s">
        <v>37</v>
      </c>
      <c r="X56" s="34" t="s">
        <v>37</v>
      </c>
      <c r="Y56" s="6" t="s">
        <v>637</v>
      </c>
      <c r="Z56" s="6" t="s">
        <v>39</v>
      </c>
    </row>
    <row r="57" spans="1:26" ht="18.75" customHeight="1" x14ac:dyDescent="0.25">
      <c r="A57" s="6">
        <v>55</v>
      </c>
      <c r="B57" s="6" t="s">
        <v>26</v>
      </c>
      <c r="C57" s="6" t="s">
        <v>638</v>
      </c>
      <c r="D57" s="8">
        <v>42541</v>
      </c>
      <c r="E57" s="9" t="s">
        <v>639</v>
      </c>
      <c r="F57" s="8">
        <v>42536</v>
      </c>
      <c r="G57" s="29"/>
      <c r="H57" s="29" t="s">
        <v>84</v>
      </c>
      <c r="I57" s="41"/>
      <c r="J57" s="42"/>
      <c r="K57" s="6" t="s">
        <v>58</v>
      </c>
      <c r="L57" s="29" t="s">
        <v>32</v>
      </c>
      <c r="M57" s="29" t="s">
        <v>85</v>
      </c>
      <c r="N57" s="38">
        <v>18.47</v>
      </c>
      <c r="O57" s="49" t="s">
        <v>34</v>
      </c>
      <c r="P57" s="6" t="s">
        <v>54</v>
      </c>
      <c r="Q57" s="6" t="s">
        <v>45</v>
      </c>
      <c r="R57" s="37">
        <v>30404.31</v>
      </c>
      <c r="S57" s="50">
        <v>66.599999999999994</v>
      </c>
      <c r="T57" s="35">
        <f t="shared" si="1"/>
        <v>2024927.0459999999</v>
      </c>
      <c r="U57" s="51">
        <v>0.02</v>
      </c>
      <c r="V57" s="35">
        <f>T57*U57</f>
        <v>40498.540919999999</v>
      </c>
      <c r="W57" s="52">
        <v>1.9E-2</v>
      </c>
      <c r="X57" s="34">
        <f t="shared" ref="X57:X59" si="9">T57*1.9%</f>
        <v>38473.613873999995</v>
      </c>
      <c r="Y57" s="6" t="s">
        <v>86</v>
      </c>
      <c r="Z57" s="6" t="s">
        <v>47</v>
      </c>
    </row>
    <row r="58" spans="1:26" ht="18.75" customHeight="1" x14ac:dyDescent="0.25">
      <c r="A58" s="6">
        <v>56</v>
      </c>
      <c r="B58" s="6" t="s">
        <v>26</v>
      </c>
      <c r="C58" s="6" t="s">
        <v>640</v>
      </c>
      <c r="D58" s="8">
        <v>42538</v>
      </c>
      <c r="E58" s="9" t="s">
        <v>641</v>
      </c>
      <c r="F58" s="8">
        <v>42536</v>
      </c>
      <c r="G58" s="29"/>
      <c r="H58" s="29" t="s">
        <v>84</v>
      </c>
      <c r="I58" s="44"/>
      <c r="J58" s="42"/>
      <c r="K58" s="6" t="s">
        <v>31</v>
      </c>
      <c r="L58" s="29" t="s">
        <v>32</v>
      </c>
      <c r="M58" s="29" t="s">
        <v>363</v>
      </c>
      <c r="N58" s="38">
        <v>19.73</v>
      </c>
      <c r="O58" s="49" t="s">
        <v>34</v>
      </c>
      <c r="P58" s="6" t="s">
        <v>54</v>
      </c>
      <c r="Q58" s="6" t="s">
        <v>45</v>
      </c>
      <c r="R58" s="37">
        <v>73703.41</v>
      </c>
      <c r="S58" s="50">
        <v>66.599999999999994</v>
      </c>
      <c r="T58" s="35">
        <f t="shared" si="1"/>
        <v>4908647.1059999997</v>
      </c>
      <c r="U58" s="51">
        <v>0.02</v>
      </c>
      <c r="V58" s="35">
        <f t="shared" si="0"/>
        <v>98172.942119999992</v>
      </c>
      <c r="W58" s="52">
        <v>1.9E-2</v>
      </c>
      <c r="X58" s="34">
        <f t="shared" si="9"/>
        <v>93264.295013999988</v>
      </c>
      <c r="Y58" s="6" t="s">
        <v>86</v>
      </c>
      <c r="Z58" s="6" t="s">
        <v>47</v>
      </c>
    </row>
    <row r="59" spans="1:26" ht="18.75" customHeight="1" x14ac:dyDescent="0.25">
      <c r="A59" s="6">
        <v>57</v>
      </c>
      <c r="B59" s="6" t="s">
        <v>26</v>
      </c>
      <c r="C59" s="6" t="s">
        <v>642</v>
      </c>
      <c r="D59" s="8">
        <v>42541</v>
      </c>
      <c r="E59" s="9" t="s">
        <v>643</v>
      </c>
      <c r="F59" s="8">
        <v>42536</v>
      </c>
      <c r="G59" s="29"/>
      <c r="H59" s="29" t="s">
        <v>644</v>
      </c>
      <c r="I59" s="41"/>
      <c r="J59" s="40"/>
      <c r="K59" s="6" t="s">
        <v>58</v>
      </c>
      <c r="L59" s="29" t="s">
        <v>32</v>
      </c>
      <c r="M59" s="29" t="s">
        <v>99</v>
      </c>
      <c r="N59" s="38">
        <v>24</v>
      </c>
      <c r="O59" s="49" t="s">
        <v>34</v>
      </c>
      <c r="P59" s="6" t="s">
        <v>54</v>
      </c>
      <c r="Q59" s="6" t="s">
        <v>45</v>
      </c>
      <c r="R59" s="37">
        <v>36877.25</v>
      </c>
      <c r="S59" s="50">
        <v>66.599999999999994</v>
      </c>
      <c r="T59" s="35">
        <f t="shared" si="1"/>
        <v>2456024.8499999996</v>
      </c>
      <c r="U59" s="51">
        <v>0.02</v>
      </c>
      <c r="V59" s="35">
        <f t="shared" si="0"/>
        <v>49120.496999999996</v>
      </c>
      <c r="W59" s="52">
        <v>1.9E-2</v>
      </c>
      <c r="X59" s="34">
        <f t="shared" si="9"/>
        <v>46664.472149999994</v>
      </c>
      <c r="Y59" s="6" t="s">
        <v>116</v>
      </c>
      <c r="Z59" s="6" t="s">
        <v>47</v>
      </c>
    </row>
    <row r="60" spans="1:26" ht="18.75" customHeight="1" x14ac:dyDescent="0.25">
      <c r="A60" s="6">
        <v>58</v>
      </c>
      <c r="B60" s="6" t="s">
        <v>26</v>
      </c>
      <c r="C60" s="6" t="s">
        <v>645</v>
      </c>
      <c r="D60" s="8">
        <v>42543</v>
      </c>
      <c r="E60" s="9" t="s">
        <v>646</v>
      </c>
      <c r="F60" s="8">
        <v>42536</v>
      </c>
      <c r="G60" s="29"/>
      <c r="H60" s="29" t="s">
        <v>647</v>
      </c>
      <c r="I60" s="41"/>
      <c r="J60" s="42"/>
      <c r="K60" s="6" t="s">
        <v>31</v>
      </c>
      <c r="L60" s="29" t="s">
        <v>32</v>
      </c>
      <c r="M60" s="29" t="s">
        <v>66</v>
      </c>
      <c r="N60" s="38">
        <v>3</v>
      </c>
      <c r="O60" s="49" t="s">
        <v>34</v>
      </c>
      <c r="P60" s="6" t="s">
        <v>54</v>
      </c>
      <c r="Q60" s="6" t="s">
        <v>45</v>
      </c>
      <c r="R60" s="37">
        <v>4540.3599999999997</v>
      </c>
      <c r="S60" s="50">
        <v>66.599999999999994</v>
      </c>
      <c r="T60" s="35">
        <f t="shared" si="1"/>
        <v>302387.97599999997</v>
      </c>
      <c r="U60" s="51">
        <v>0.02</v>
      </c>
      <c r="V60" s="35">
        <f>T60*U60</f>
        <v>6047.7595199999996</v>
      </c>
      <c r="W60" s="6" t="s">
        <v>37</v>
      </c>
      <c r="X60" s="34" t="s">
        <v>37</v>
      </c>
      <c r="Y60" s="6" t="s">
        <v>94</v>
      </c>
      <c r="Z60" s="6" t="s">
        <v>39</v>
      </c>
    </row>
    <row r="61" spans="1:26" ht="18.75" customHeight="1" x14ac:dyDescent="0.25">
      <c r="A61" s="6">
        <v>59</v>
      </c>
      <c r="B61" s="6" t="s">
        <v>26</v>
      </c>
      <c r="C61" s="6" t="s">
        <v>648</v>
      </c>
      <c r="D61" s="8">
        <v>42541</v>
      </c>
      <c r="E61" s="9" t="s">
        <v>649</v>
      </c>
      <c r="F61" s="8">
        <v>42536</v>
      </c>
      <c r="G61" s="29"/>
      <c r="H61" s="29" t="s">
        <v>650</v>
      </c>
      <c r="I61" s="41"/>
      <c r="J61" s="42"/>
      <c r="K61" s="6" t="s">
        <v>245</v>
      </c>
      <c r="L61" s="29" t="s">
        <v>32</v>
      </c>
      <c r="M61" s="29" t="s">
        <v>651</v>
      </c>
      <c r="N61" s="38">
        <v>19.79</v>
      </c>
      <c r="O61" s="49" t="s">
        <v>34</v>
      </c>
      <c r="P61" s="6" t="s">
        <v>54</v>
      </c>
      <c r="Q61" s="6" t="s">
        <v>45</v>
      </c>
      <c r="R61" s="37">
        <v>14786.52</v>
      </c>
      <c r="S61" s="50">
        <v>66.599999999999994</v>
      </c>
      <c r="T61" s="35">
        <f t="shared" si="1"/>
        <v>984782.23199999996</v>
      </c>
      <c r="U61" s="51">
        <v>0.02</v>
      </c>
      <c r="V61" s="35">
        <f>T61*U61</f>
        <v>19695.644639999999</v>
      </c>
      <c r="W61" s="52">
        <v>1.9E-2</v>
      </c>
      <c r="X61" s="34">
        <f t="shared" ref="X61:X63" si="10">T61*1.9%</f>
        <v>18710.862407999997</v>
      </c>
      <c r="Y61" s="6" t="s">
        <v>247</v>
      </c>
      <c r="Z61" s="6" t="s">
        <v>39</v>
      </c>
    </row>
    <row r="62" spans="1:26" ht="18.75" customHeight="1" x14ac:dyDescent="0.25">
      <c r="A62" s="6">
        <v>60</v>
      </c>
      <c r="B62" s="6" t="s">
        <v>26</v>
      </c>
      <c r="C62" s="6" t="s">
        <v>652</v>
      </c>
      <c r="D62" s="8">
        <v>42541</v>
      </c>
      <c r="E62" s="9" t="s">
        <v>653</v>
      </c>
      <c r="F62" s="8">
        <v>42537</v>
      </c>
      <c r="G62" s="29"/>
      <c r="H62" s="29" t="s">
        <v>650</v>
      </c>
      <c r="I62" s="41"/>
      <c r="J62" s="42"/>
      <c r="K62" s="6" t="s">
        <v>245</v>
      </c>
      <c r="L62" s="29" t="s">
        <v>32</v>
      </c>
      <c r="M62" s="29" t="s">
        <v>651</v>
      </c>
      <c r="N62" s="38">
        <v>19.84</v>
      </c>
      <c r="O62" s="49" t="s">
        <v>34</v>
      </c>
      <c r="P62" s="6" t="s">
        <v>54</v>
      </c>
      <c r="Q62" s="6" t="s">
        <v>45</v>
      </c>
      <c r="R62" s="37">
        <v>14824.26</v>
      </c>
      <c r="S62" s="50">
        <v>66.599999999999994</v>
      </c>
      <c r="T62" s="35">
        <f>S62*R62</f>
        <v>987295.7159999999</v>
      </c>
      <c r="U62" s="51">
        <v>0.02</v>
      </c>
      <c r="V62" s="35">
        <f t="shared" si="0"/>
        <v>19745.91432</v>
      </c>
      <c r="W62" s="52">
        <v>1.9E-2</v>
      </c>
      <c r="X62" s="34">
        <f t="shared" si="10"/>
        <v>18758.618603999999</v>
      </c>
      <c r="Y62" s="6" t="s">
        <v>247</v>
      </c>
      <c r="Z62" s="6" t="s">
        <v>39</v>
      </c>
    </row>
    <row r="63" spans="1:26" ht="18.75" customHeight="1" x14ac:dyDescent="0.25">
      <c r="A63" s="6">
        <v>61</v>
      </c>
      <c r="B63" s="6" t="s">
        <v>26</v>
      </c>
      <c r="C63" s="6" t="s">
        <v>654</v>
      </c>
      <c r="D63" s="8">
        <v>42541</v>
      </c>
      <c r="E63" s="9" t="s">
        <v>655</v>
      </c>
      <c r="F63" s="8">
        <v>42537</v>
      </c>
      <c r="G63" s="29"/>
      <c r="H63" s="29" t="s">
        <v>196</v>
      </c>
      <c r="I63" s="41"/>
      <c r="J63" s="42"/>
      <c r="K63" s="6" t="s">
        <v>245</v>
      </c>
      <c r="L63" s="29" t="s">
        <v>32</v>
      </c>
      <c r="M63" s="29" t="s">
        <v>651</v>
      </c>
      <c r="N63" s="38">
        <v>19.82</v>
      </c>
      <c r="O63" s="49" t="s">
        <v>34</v>
      </c>
      <c r="P63" s="6" t="s">
        <v>54</v>
      </c>
      <c r="Q63" s="6" t="s">
        <v>45</v>
      </c>
      <c r="R63" s="37">
        <v>14809.16</v>
      </c>
      <c r="S63" s="50">
        <v>66.599999999999994</v>
      </c>
      <c r="T63" s="35">
        <f t="shared" si="1"/>
        <v>986290.05599999987</v>
      </c>
      <c r="U63" s="51">
        <v>0.02</v>
      </c>
      <c r="V63" s="35">
        <f t="shared" si="0"/>
        <v>19725.801119999996</v>
      </c>
      <c r="W63" s="52">
        <v>1.9E-2</v>
      </c>
      <c r="X63" s="34">
        <f t="shared" si="10"/>
        <v>18739.511063999998</v>
      </c>
      <c r="Y63" s="6" t="s">
        <v>247</v>
      </c>
      <c r="Z63" s="6" t="s">
        <v>39</v>
      </c>
    </row>
    <row r="64" spans="1:26" ht="18.75" customHeight="1" x14ac:dyDescent="0.25">
      <c r="A64" s="6">
        <v>62</v>
      </c>
      <c r="B64" s="6" t="s">
        <v>26</v>
      </c>
      <c r="C64" s="6" t="s">
        <v>656</v>
      </c>
      <c r="D64" s="8">
        <v>42541</v>
      </c>
      <c r="E64" s="9" t="s">
        <v>657</v>
      </c>
      <c r="F64" s="8">
        <v>42537</v>
      </c>
      <c r="G64" s="29"/>
      <c r="H64" s="29" t="s">
        <v>196</v>
      </c>
      <c r="I64" s="41"/>
      <c r="J64" s="42"/>
      <c r="K64" s="6" t="s">
        <v>141</v>
      </c>
      <c r="L64" s="29" t="s">
        <v>32</v>
      </c>
      <c r="M64" s="29" t="s">
        <v>142</v>
      </c>
      <c r="N64" s="38">
        <v>19.809999999999999</v>
      </c>
      <c r="O64" s="49" t="s">
        <v>34</v>
      </c>
      <c r="P64" s="6" t="s">
        <v>54</v>
      </c>
      <c r="Q64" s="6" t="s">
        <v>45</v>
      </c>
      <c r="R64" s="37">
        <v>94956.62</v>
      </c>
      <c r="S64" s="50">
        <v>66.599999999999994</v>
      </c>
      <c r="T64" s="35">
        <f t="shared" si="1"/>
        <v>6324110.8919999991</v>
      </c>
      <c r="U64" s="51">
        <v>0.02</v>
      </c>
      <c r="V64" s="35">
        <f t="shared" si="0"/>
        <v>126482.21783999998</v>
      </c>
      <c r="W64" s="6" t="s">
        <v>37</v>
      </c>
      <c r="X64" s="34" t="s">
        <v>37</v>
      </c>
      <c r="Y64" s="6" t="s">
        <v>247</v>
      </c>
      <c r="Z64" s="6" t="s">
        <v>39</v>
      </c>
    </row>
    <row r="65" spans="1:26" ht="18.75" customHeight="1" x14ac:dyDescent="0.25">
      <c r="A65" s="6">
        <v>63</v>
      </c>
      <c r="B65" s="6" t="s">
        <v>26</v>
      </c>
      <c r="C65" s="6" t="s">
        <v>656</v>
      </c>
      <c r="D65" s="8">
        <v>42541</v>
      </c>
      <c r="E65" s="9" t="s">
        <v>657</v>
      </c>
      <c r="F65" s="8">
        <v>42537</v>
      </c>
      <c r="G65" s="29"/>
      <c r="H65" s="29" t="s">
        <v>196</v>
      </c>
      <c r="I65" s="41"/>
      <c r="J65" s="42"/>
      <c r="K65" s="6" t="s">
        <v>141</v>
      </c>
      <c r="L65" s="29" t="s">
        <v>32</v>
      </c>
      <c r="M65" s="29" t="s">
        <v>142</v>
      </c>
      <c r="N65" s="38">
        <v>19.84</v>
      </c>
      <c r="O65" s="49" t="s">
        <v>34</v>
      </c>
      <c r="P65" s="6" t="s">
        <v>54</v>
      </c>
      <c r="Q65" s="6" t="s">
        <v>45</v>
      </c>
      <c r="R65" s="37">
        <v>95100.57</v>
      </c>
      <c r="S65" s="50">
        <v>66.599999999999994</v>
      </c>
      <c r="T65" s="35">
        <f t="shared" si="1"/>
        <v>6333697.9620000003</v>
      </c>
      <c r="U65" s="51">
        <v>0.02</v>
      </c>
      <c r="V65" s="35">
        <f t="shared" si="0"/>
        <v>126673.95924000001</v>
      </c>
      <c r="W65" s="6" t="s">
        <v>37</v>
      </c>
      <c r="X65" s="34" t="s">
        <v>37</v>
      </c>
      <c r="Y65" s="6" t="s">
        <v>247</v>
      </c>
      <c r="Z65" s="6" t="s">
        <v>39</v>
      </c>
    </row>
    <row r="66" spans="1:26" ht="18.75" customHeight="1" x14ac:dyDescent="0.25">
      <c r="A66" s="6">
        <v>64</v>
      </c>
      <c r="B66" s="6" t="s">
        <v>26</v>
      </c>
      <c r="C66" s="6" t="s">
        <v>658</v>
      </c>
      <c r="D66" s="8">
        <v>42541</v>
      </c>
      <c r="E66" s="9" t="s">
        <v>659</v>
      </c>
      <c r="F66" s="8">
        <v>42537</v>
      </c>
      <c r="G66" s="29"/>
      <c r="H66" s="29" t="s">
        <v>253</v>
      </c>
      <c r="I66" s="41"/>
      <c r="J66" s="40"/>
      <c r="K66" s="6" t="s">
        <v>660</v>
      </c>
      <c r="L66" s="29" t="s">
        <v>32</v>
      </c>
      <c r="M66" s="29" t="s">
        <v>661</v>
      </c>
      <c r="N66" s="38">
        <v>19.8</v>
      </c>
      <c r="O66" s="49" t="s">
        <v>34</v>
      </c>
      <c r="P66" s="6" t="s">
        <v>255</v>
      </c>
      <c r="Q66" s="6" t="s">
        <v>45</v>
      </c>
      <c r="R66" s="37">
        <v>103370.95</v>
      </c>
      <c r="S66" s="50">
        <v>66.599999999999994</v>
      </c>
      <c r="T66" s="35">
        <f t="shared" si="1"/>
        <v>6884505.2699999996</v>
      </c>
      <c r="U66" s="51">
        <v>0.02</v>
      </c>
      <c r="V66" s="35">
        <f t="shared" si="0"/>
        <v>137690.1054</v>
      </c>
      <c r="W66" s="6" t="s">
        <v>37</v>
      </c>
      <c r="X66" s="34" t="s">
        <v>37</v>
      </c>
      <c r="Y66" s="6" t="s">
        <v>122</v>
      </c>
      <c r="Z66" s="6" t="s">
        <v>47</v>
      </c>
    </row>
    <row r="67" spans="1:26" ht="18.75" customHeight="1" x14ac:dyDescent="0.25">
      <c r="A67" s="6">
        <v>65</v>
      </c>
      <c r="B67" s="6" t="s">
        <v>26</v>
      </c>
      <c r="C67" s="6" t="s">
        <v>662</v>
      </c>
      <c r="D67" s="8">
        <v>42541</v>
      </c>
      <c r="E67" s="9" t="s">
        <v>663</v>
      </c>
      <c r="F67" s="8">
        <v>42537</v>
      </c>
      <c r="G67" s="29"/>
      <c r="H67" s="29" t="s">
        <v>84</v>
      </c>
      <c r="I67" s="41"/>
      <c r="J67" s="44"/>
      <c r="K67" s="6" t="s">
        <v>31</v>
      </c>
      <c r="L67" s="29" t="s">
        <v>32</v>
      </c>
      <c r="M67" s="29" t="s">
        <v>124</v>
      </c>
      <c r="N67" s="38">
        <v>18.14</v>
      </c>
      <c r="O67" s="49" t="s">
        <v>34</v>
      </c>
      <c r="P67" s="6" t="s">
        <v>54</v>
      </c>
      <c r="Q67" s="6" t="s">
        <v>45</v>
      </c>
      <c r="R67" s="37">
        <v>20931.25</v>
      </c>
      <c r="S67" s="50">
        <v>66.599999999999994</v>
      </c>
      <c r="T67" s="35">
        <f t="shared" si="1"/>
        <v>1394021.2499999998</v>
      </c>
      <c r="U67" s="51">
        <v>0.02</v>
      </c>
      <c r="V67" s="35">
        <f>T67*U67</f>
        <v>27880.424999999996</v>
      </c>
      <c r="W67" s="6" t="s">
        <v>37</v>
      </c>
      <c r="X67" s="34" t="s">
        <v>37</v>
      </c>
      <c r="Y67" s="6" t="s">
        <v>86</v>
      </c>
      <c r="Z67" s="6" t="s">
        <v>47</v>
      </c>
    </row>
    <row r="68" spans="1:26" ht="18.75" customHeight="1" x14ac:dyDescent="0.25">
      <c r="A68" s="6">
        <v>66</v>
      </c>
      <c r="B68" s="6" t="s">
        <v>26</v>
      </c>
      <c r="C68" s="6" t="s">
        <v>664</v>
      </c>
      <c r="D68" s="8">
        <v>42541</v>
      </c>
      <c r="E68" s="9" t="s">
        <v>665</v>
      </c>
      <c r="F68" s="8">
        <v>42538</v>
      </c>
      <c r="G68" s="29"/>
      <c r="H68" s="29" t="s">
        <v>196</v>
      </c>
      <c r="I68" s="41"/>
      <c r="J68" s="40"/>
      <c r="K68" s="6" t="s">
        <v>141</v>
      </c>
      <c r="L68" s="29" t="s">
        <v>32</v>
      </c>
      <c r="M68" s="29" t="s">
        <v>142</v>
      </c>
      <c r="N68" s="38">
        <v>19.760000000000002</v>
      </c>
      <c r="O68" s="49" t="s">
        <v>34</v>
      </c>
      <c r="P68" s="6" t="s">
        <v>54</v>
      </c>
      <c r="Q68" s="6" t="s">
        <v>45</v>
      </c>
      <c r="R68" s="37">
        <v>94716.7</v>
      </c>
      <c r="S68" s="50">
        <v>66.349999999999994</v>
      </c>
      <c r="T68" s="35">
        <f t="shared" si="1"/>
        <v>6284453.044999999</v>
      </c>
      <c r="U68" s="51">
        <v>0.02</v>
      </c>
      <c r="V68" s="35">
        <f t="shared" ref="V68:V131" si="11">T68*U68</f>
        <v>125689.06089999998</v>
      </c>
      <c r="W68" s="6" t="s">
        <v>37</v>
      </c>
      <c r="X68" s="34" t="s">
        <v>37</v>
      </c>
      <c r="Y68" s="6" t="s">
        <v>247</v>
      </c>
      <c r="Z68" s="6" t="s">
        <v>39</v>
      </c>
    </row>
    <row r="69" spans="1:26" ht="18.75" customHeight="1" x14ac:dyDescent="0.25">
      <c r="A69" s="6">
        <v>67</v>
      </c>
      <c r="B69" s="6" t="s">
        <v>26</v>
      </c>
      <c r="C69" s="6" t="s">
        <v>666</v>
      </c>
      <c r="D69" s="8">
        <v>42542</v>
      </c>
      <c r="E69" s="9" t="s">
        <v>667</v>
      </c>
      <c r="F69" s="8">
        <v>42537</v>
      </c>
      <c r="G69" s="29"/>
      <c r="H69" s="29" t="s">
        <v>668</v>
      </c>
      <c r="I69" s="41"/>
      <c r="J69" s="40"/>
      <c r="K69" s="6" t="s">
        <v>31</v>
      </c>
      <c r="L69" s="29" t="s">
        <v>32</v>
      </c>
      <c r="M69" s="29" t="s">
        <v>33</v>
      </c>
      <c r="N69" s="38">
        <v>18.95</v>
      </c>
      <c r="O69" s="49" t="s">
        <v>34</v>
      </c>
      <c r="P69" s="6" t="s">
        <v>35</v>
      </c>
      <c r="Q69" s="6" t="s">
        <v>36</v>
      </c>
      <c r="R69" s="37">
        <v>2530031.65</v>
      </c>
      <c r="S69" s="50">
        <v>1</v>
      </c>
      <c r="T69" s="35">
        <f t="shared" ref="T69:T132" si="12">S69*R69</f>
        <v>2530031.65</v>
      </c>
      <c r="U69" s="51">
        <v>0.02</v>
      </c>
      <c r="V69" s="35">
        <f t="shared" si="11"/>
        <v>50600.633000000002</v>
      </c>
      <c r="W69" s="52">
        <v>1.9E-2</v>
      </c>
      <c r="X69" s="34">
        <f t="shared" ref="X69:X79" si="13">T69*1.9%</f>
        <v>48070.601349999997</v>
      </c>
      <c r="Y69" s="6" t="s">
        <v>38</v>
      </c>
      <c r="Z69" s="6" t="s">
        <v>39</v>
      </c>
    </row>
    <row r="70" spans="1:26" ht="18.75" customHeight="1" x14ac:dyDescent="0.25">
      <c r="A70" s="6">
        <v>68</v>
      </c>
      <c r="B70" s="6" t="s">
        <v>26</v>
      </c>
      <c r="C70" s="6" t="s">
        <v>666</v>
      </c>
      <c r="D70" s="8">
        <v>42542</v>
      </c>
      <c r="E70" s="9" t="s">
        <v>667</v>
      </c>
      <c r="F70" s="8">
        <v>42537</v>
      </c>
      <c r="G70" s="29"/>
      <c r="H70" s="29" t="s">
        <v>668</v>
      </c>
      <c r="I70" s="43"/>
      <c r="J70" s="43"/>
      <c r="K70" s="6" t="s">
        <v>31</v>
      </c>
      <c r="L70" s="29" t="s">
        <v>32</v>
      </c>
      <c r="M70" s="29" t="s">
        <v>33</v>
      </c>
      <c r="N70" s="38">
        <v>18.61</v>
      </c>
      <c r="O70" s="49" t="s">
        <v>34</v>
      </c>
      <c r="P70" s="6" t="s">
        <v>35</v>
      </c>
      <c r="Q70" s="6" t="s">
        <v>36</v>
      </c>
      <c r="R70" s="37">
        <v>2484136.0699999998</v>
      </c>
      <c r="S70" s="50">
        <v>1</v>
      </c>
      <c r="T70" s="35">
        <f t="shared" si="12"/>
        <v>2484136.0699999998</v>
      </c>
      <c r="U70" s="51">
        <v>0.02</v>
      </c>
      <c r="V70" s="35">
        <f t="shared" si="11"/>
        <v>49682.721399999995</v>
      </c>
      <c r="W70" s="52">
        <v>1.9E-2</v>
      </c>
      <c r="X70" s="34">
        <f t="shared" si="13"/>
        <v>47198.585329999994</v>
      </c>
      <c r="Y70" s="6" t="s">
        <v>38</v>
      </c>
      <c r="Z70" s="6" t="s">
        <v>39</v>
      </c>
    </row>
    <row r="71" spans="1:26" ht="18.75" customHeight="1" x14ac:dyDescent="0.25">
      <c r="A71" s="6">
        <v>69</v>
      </c>
      <c r="B71" s="6" t="s">
        <v>26</v>
      </c>
      <c r="C71" s="6" t="s">
        <v>666</v>
      </c>
      <c r="D71" s="8">
        <v>42542</v>
      </c>
      <c r="E71" s="9" t="s">
        <v>667</v>
      </c>
      <c r="F71" s="8">
        <v>42537</v>
      </c>
      <c r="G71" s="29"/>
      <c r="H71" s="29" t="s">
        <v>668</v>
      </c>
      <c r="I71" s="43"/>
      <c r="J71" s="43"/>
      <c r="K71" s="6" t="s">
        <v>31</v>
      </c>
      <c r="L71" s="29" t="s">
        <v>32</v>
      </c>
      <c r="M71" s="29" t="s">
        <v>33</v>
      </c>
      <c r="N71" s="38">
        <v>19.12</v>
      </c>
      <c r="O71" s="49" t="s">
        <v>34</v>
      </c>
      <c r="P71" s="6" t="s">
        <v>35</v>
      </c>
      <c r="Q71" s="6" t="s">
        <v>36</v>
      </c>
      <c r="R71" s="37">
        <v>2552979.44</v>
      </c>
      <c r="S71" s="50">
        <v>1</v>
      </c>
      <c r="T71" s="35">
        <f t="shared" si="12"/>
        <v>2552979.44</v>
      </c>
      <c r="U71" s="51">
        <v>0.02</v>
      </c>
      <c r="V71" s="35">
        <f t="shared" si="11"/>
        <v>51059.588799999998</v>
      </c>
      <c r="W71" s="52">
        <v>1.9E-2</v>
      </c>
      <c r="X71" s="34">
        <f t="shared" si="13"/>
        <v>48506.609359999995</v>
      </c>
      <c r="Y71" s="6" t="s">
        <v>38</v>
      </c>
      <c r="Z71" s="6" t="s">
        <v>39</v>
      </c>
    </row>
    <row r="72" spans="1:26" ht="18.75" customHeight="1" x14ac:dyDescent="0.25">
      <c r="A72" s="6">
        <v>70</v>
      </c>
      <c r="B72" s="6" t="s">
        <v>26</v>
      </c>
      <c r="C72" s="6" t="s">
        <v>666</v>
      </c>
      <c r="D72" s="8">
        <v>42542</v>
      </c>
      <c r="E72" s="9" t="s">
        <v>667</v>
      </c>
      <c r="F72" s="8">
        <v>42537</v>
      </c>
      <c r="G72" s="29"/>
      <c r="H72" s="29" t="s">
        <v>668</v>
      </c>
      <c r="I72" s="43"/>
      <c r="J72" s="43"/>
      <c r="K72" s="6" t="s">
        <v>31</v>
      </c>
      <c r="L72" s="29" t="s">
        <v>32</v>
      </c>
      <c r="M72" s="29" t="s">
        <v>33</v>
      </c>
      <c r="N72" s="38">
        <v>18.28</v>
      </c>
      <c r="O72" s="49" t="s">
        <v>34</v>
      </c>
      <c r="P72" s="6" t="s">
        <v>35</v>
      </c>
      <c r="Q72" s="6" t="s">
        <v>36</v>
      </c>
      <c r="R72" s="37">
        <v>2439590.36</v>
      </c>
      <c r="S72" s="50">
        <v>1</v>
      </c>
      <c r="T72" s="35">
        <f t="shared" si="12"/>
        <v>2439590.36</v>
      </c>
      <c r="U72" s="51">
        <v>0.02</v>
      </c>
      <c r="V72" s="35">
        <f t="shared" si="11"/>
        <v>48791.807199999996</v>
      </c>
      <c r="W72" s="52">
        <v>1.9E-2</v>
      </c>
      <c r="X72" s="34">
        <f t="shared" si="13"/>
        <v>46352.216839999994</v>
      </c>
      <c r="Y72" s="6" t="s">
        <v>38</v>
      </c>
      <c r="Z72" s="6" t="s">
        <v>39</v>
      </c>
    </row>
    <row r="73" spans="1:26" ht="18.75" customHeight="1" x14ac:dyDescent="0.25">
      <c r="A73" s="6">
        <v>71</v>
      </c>
      <c r="B73" s="6" t="s">
        <v>26</v>
      </c>
      <c r="C73" s="6" t="s">
        <v>666</v>
      </c>
      <c r="D73" s="8">
        <v>42542</v>
      </c>
      <c r="E73" s="9" t="s">
        <v>667</v>
      </c>
      <c r="F73" s="8">
        <v>42537</v>
      </c>
      <c r="G73" s="29"/>
      <c r="H73" s="29" t="s">
        <v>668</v>
      </c>
      <c r="I73" s="43"/>
      <c r="J73" s="43"/>
      <c r="K73" s="6" t="s">
        <v>31</v>
      </c>
      <c r="L73" s="29" t="s">
        <v>32</v>
      </c>
      <c r="M73" s="29" t="s">
        <v>33</v>
      </c>
      <c r="N73" s="38">
        <v>18.940000000000001</v>
      </c>
      <c r="O73" s="49" t="s">
        <v>34</v>
      </c>
      <c r="P73" s="6" t="s">
        <v>35</v>
      </c>
      <c r="Q73" s="6" t="s">
        <v>36</v>
      </c>
      <c r="R73" s="37">
        <v>2528681.7799999998</v>
      </c>
      <c r="S73" s="50">
        <v>1</v>
      </c>
      <c r="T73" s="35">
        <f t="shared" si="12"/>
        <v>2528681.7799999998</v>
      </c>
      <c r="U73" s="51">
        <v>0.02</v>
      </c>
      <c r="V73" s="35">
        <f t="shared" si="11"/>
        <v>50573.635599999994</v>
      </c>
      <c r="W73" s="52">
        <v>1.9E-2</v>
      </c>
      <c r="X73" s="34">
        <f t="shared" si="13"/>
        <v>48044.953819999995</v>
      </c>
      <c r="Y73" s="6" t="s">
        <v>38</v>
      </c>
      <c r="Z73" s="6" t="s">
        <v>39</v>
      </c>
    </row>
    <row r="74" spans="1:26" ht="18.75" customHeight="1" x14ac:dyDescent="0.25">
      <c r="A74" s="6">
        <v>72</v>
      </c>
      <c r="B74" s="6" t="s">
        <v>26</v>
      </c>
      <c r="C74" s="6" t="s">
        <v>666</v>
      </c>
      <c r="D74" s="8">
        <v>42542</v>
      </c>
      <c r="E74" s="9" t="s">
        <v>667</v>
      </c>
      <c r="F74" s="8">
        <v>42537</v>
      </c>
      <c r="G74" s="29"/>
      <c r="H74" s="29" t="s">
        <v>668</v>
      </c>
      <c r="I74" s="43"/>
      <c r="J74" s="43"/>
      <c r="K74" s="6" t="s">
        <v>31</v>
      </c>
      <c r="L74" s="29" t="s">
        <v>32</v>
      </c>
      <c r="M74" s="29" t="s">
        <v>33</v>
      </c>
      <c r="N74" s="38">
        <v>18.96</v>
      </c>
      <c r="O74" s="49" t="s">
        <v>34</v>
      </c>
      <c r="P74" s="6" t="s">
        <v>35</v>
      </c>
      <c r="Q74" s="6" t="s">
        <v>36</v>
      </c>
      <c r="R74" s="37">
        <v>2531381.52</v>
      </c>
      <c r="S74" s="50">
        <v>1</v>
      </c>
      <c r="T74" s="35">
        <f t="shared" si="12"/>
        <v>2531381.52</v>
      </c>
      <c r="U74" s="51">
        <v>0.02</v>
      </c>
      <c r="V74" s="35">
        <f t="shared" si="11"/>
        <v>50627.630400000002</v>
      </c>
      <c r="W74" s="52">
        <v>1.9E-2</v>
      </c>
      <c r="X74" s="34">
        <f t="shared" si="13"/>
        <v>48096.248879999999</v>
      </c>
      <c r="Y74" s="6" t="s">
        <v>38</v>
      </c>
      <c r="Z74" s="6" t="s">
        <v>39</v>
      </c>
    </row>
    <row r="75" spans="1:26" ht="18.75" customHeight="1" x14ac:dyDescent="0.25">
      <c r="A75" s="6">
        <v>73</v>
      </c>
      <c r="B75" s="6" t="s">
        <v>26</v>
      </c>
      <c r="C75" s="6" t="s">
        <v>666</v>
      </c>
      <c r="D75" s="8">
        <v>42542</v>
      </c>
      <c r="E75" s="9" t="s">
        <v>667</v>
      </c>
      <c r="F75" s="8">
        <v>42537</v>
      </c>
      <c r="G75" s="29"/>
      <c r="H75" s="29" t="s">
        <v>668</v>
      </c>
      <c r="I75" s="41"/>
      <c r="J75" s="40"/>
      <c r="K75" s="6" t="s">
        <v>31</v>
      </c>
      <c r="L75" s="29" t="s">
        <v>32</v>
      </c>
      <c r="M75" s="29" t="s">
        <v>33</v>
      </c>
      <c r="N75" s="38">
        <v>18.91</v>
      </c>
      <c r="O75" s="49" t="s">
        <v>34</v>
      </c>
      <c r="P75" s="6" t="s">
        <v>35</v>
      </c>
      <c r="Q75" s="6" t="s">
        <v>36</v>
      </c>
      <c r="R75" s="37">
        <v>2524632.17</v>
      </c>
      <c r="S75" s="50">
        <v>1</v>
      </c>
      <c r="T75" s="35">
        <f t="shared" si="12"/>
        <v>2524632.17</v>
      </c>
      <c r="U75" s="51">
        <v>0.02</v>
      </c>
      <c r="V75" s="35">
        <f t="shared" si="11"/>
        <v>50492.643400000001</v>
      </c>
      <c r="W75" s="52">
        <v>1.9E-2</v>
      </c>
      <c r="X75" s="34">
        <f t="shared" si="13"/>
        <v>47968.011229999996</v>
      </c>
      <c r="Y75" s="6" t="s">
        <v>38</v>
      </c>
      <c r="Z75" s="6" t="s">
        <v>39</v>
      </c>
    </row>
    <row r="76" spans="1:26" ht="18.75" customHeight="1" x14ac:dyDescent="0.25">
      <c r="A76" s="6">
        <v>74</v>
      </c>
      <c r="B76" s="6" t="s">
        <v>26</v>
      </c>
      <c r="C76" s="6" t="s">
        <v>666</v>
      </c>
      <c r="D76" s="8">
        <v>42542</v>
      </c>
      <c r="E76" s="9" t="s">
        <v>667</v>
      </c>
      <c r="F76" s="8">
        <v>42537</v>
      </c>
      <c r="G76" s="29"/>
      <c r="H76" s="29" t="s">
        <v>668</v>
      </c>
      <c r="I76" s="41"/>
      <c r="J76" s="40"/>
      <c r="K76" s="6" t="s">
        <v>31</v>
      </c>
      <c r="L76" s="29" t="s">
        <v>32</v>
      </c>
      <c r="M76" s="29" t="s">
        <v>33</v>
      </c>
      <c r="N76" s="38">
        <v>18.989999999999998</v>
      </c>
      <c r="O76" s="49" t="s">
        <v>34</v>
      </c>
      <c r="P76" s="6" t="s">
        <v>35</v>
      </c>
      <c r="Q76" s="6" t="s">
        <v>36</v>
      </c>
      <c r="R76" s="37">
        <v>2535431.13</v>
      </c>
      <c r="S76" s="50">
        <v>1</v>
      </c>
      <c r="T76" s="35">
        <f t="shared" si="12"/>
        <v>2535431.13</v>
      </c>
      <c r="U76" s="51">
        <v>0.02</v>
      </c>
      <c r="V76" s="35">
        <f t="shared" si="11"/>
        <v>50708.622600000002</v>
      </c>
      <c r="W76" s="52">
        <v>1.9E-2</v>
      </c>
      <c r="X76" s="34">
        <f t="shared" si="13"/>
        <v>48173.191469999998</v>
      </c>
      <c r="Y76" s="6" t="s">
        <v>38</v>
      </c>
      <c r="Z76" s="6" t="s">
        <v>39</v>
      </c>
    </row>
    <row r="77" spans="1:26" ht="18.75" customHeight="1" x14ac:dyDescent="0.25">
      <c r="A77" s="6">
        <v>75</v>
      </c>
      <c r="B77" s="6" t="s">
        <v>26</v>
      </c>
      <c r="C77" s="6" t="s">
        <v>666</v>
      </c>
      <c r="D77" s="8">
        <v>42542</v>
      </c>
      <c r="E77" s="9" t="s">
        <v>667</v>
      </c>
      <c r="F77" s="8">
        <v>42537</v>
      </c>
      <c r="G77" s="29"/>
      <c r="H77" s="29" t="s">
        <v>668</v>
      </c>
      <c r="I77" s="41"/>
      <c r="J77" s="42"/>
      <c r="K77" s="6" t="s">
        <v>31</v>
      </c>
      <c r="L77" s="29" t="s">
        <v>32</v>
      </c>
      <c r="M77" s="29" t="s">
        <v>33</v>
      </c>
      <c r="N77" s="38">
        <v>18.53</v>
      </c>
      <c r="O77" s="49" t="s">
        <v>34</v>
      </c>
      <c r="P77" s="6" t="s">
        <v>35</v>
      </c>
      <c r="Q77" s="6" t="s">
        <v>36</v>
      </c>
      <c r="R77" s="37">
        <v>2473337.11</v>
      </c>
      <c r="S77" s="50">
        <v>1</v>
      </c>
      <c r="T77" s="35">
        <f t="shared" si="12"/>
        <v>2473337.11</v>
      </c>
      <c r="U77" s="51">
        <v>0.02</v>
      </c>
      <c r="V77" s="35">
        <f t="shared" si="11"/>
        <v>49466.742200000001</v>
      </c>
      <c r="W77" s="52">
        <v>1.9E-2</v>
      </c>
      <c r="X77" s="34">
        <f t="shared" si="13"/>
        <v>46993.405089999993</v>
      </c>
      <c r="Y77" s="6" t="s">
        <v>38</v>
      </c>
      <c r="Z77" s="6" t="s">
        <v>39</v>
      </c>
    </row>
    <row r="78" spans="1:26" ht="18.75" customHeight="1" x14ac:dyDescent="0.25">
      <c r="A78" s="6">
        <v>76</v>
      </c>
      <c r="B78" s="6" t="s">
        <v>26</v>
      </c>
      <c r="C78" s="6" t="s">
        <v>666</v>
      </c>
      <c r="D78" s="8">
        <v>42542</v>
      </c>
      <c r="E78" s="9" t="s">
        <v>667</v>
      </c>
      <c r="F78" s="8">
        <v>42537</v>
      </c>
      <c r="G78" s="29"/>
      <c r="H78" s="29" t="s">
        <v>668</v>
      </c>
      <c r="I78" s="41"/>
      <c r="J78" s="42"/>
      <c r="K78" s="6" t="s">
        <v>31</v>
      </c>
      <c r="L78" s="29" t="s">
        <v>32</v>
      </c>
      <c r="M78" s="29" t="s">
        <v>33</v>
      </c>
      <c r="N78" s="38">
        <v>18.73</v>
      </c>
      <c r="O78" s="49" t="s">
        <v>34</v>
      </c>
      <c r="P78" s="6" t="s">
        <v>35</v>
      </c>
      <c r="Q78" s="6" t="s">
        <v>36</v>
      </c>
      <c r="R78" s="37">
        <v>2500334.5099999998</v>
      </c>
      <c r="S78" s="50">
        <v>1</v>
      </c>
      <c r="T78" s="35">
        <f t="shared" si="12"/>
        <v>2500334.5099999998</v>
      </c>
      <c r="U78" s="51">
        <v>0.02</v>
      </c>
      <c r="V78" s="35">
        <f t="shared" si="11"/>
        <v>50006.690199999997</v>
      </c>
      <c r="W78" s="52">
        <v>1.9E-2</v>
      </c>
      <c r="X78" s="34">
        <f t="shared" si="13"/>
        <v>47506.355689999997</v>
      </c>
      <c r="Y78" s="6" t="s">
        <v>38</v>
      </c>
      <c r="Z78" s="6" t="s">
        <v>39</v>
      </c>
    </row>
    <row r="79" spans="1:26" ht="18.75" customHeight="1" x14ac:dyDescent="0.25">
      <c r="A79" s="6">
        <v>77</v>
      </c>
      <c r="B79" s="6" t="s">
        <v>26</v>
      </c>
      <c r="C79" s="6" t="s">
        <v>669</v>
      </c>
      <c r="D79" s="8">
        <v>42542</v>
      </c>
      <c r="E79" s="9" t="s">
        <v>670</v>
      </c>
      <c r="F79" s="8">
        <v>42538</v>
      </c>
      <c r="G79" s="29"/>
      <c r="H79" s="29" t="s">
        <v>668</v>
      </c>
      <c r="I79" s="40"/>
      <c r="J79" s="40"/>
      <c r="K79" s="6" t="s">
        <v>31</v>
      </c>
      <c r="L79" s="29" t="s">
        <v>32</v>
      </c>
      <c r="M79" s="29" t="s">
        <v>33</v>
      </c>
      <c r="N79" s="38">
        <v>18.78</v>
      </c>
      <c r="O79" s="49" t="s">
        <v>34</v>
      </c>
      <c r="P79" s="6" t="s">
        <v>35</v>
      </c>
      <c r="Q79" s="6" t="s">
        <v>36</v>
      </c>
      <c r="R79" s="37">
        <v>2507188.86</v>
      </c>
      <c r="S79" s="50">
        <v>1</v>
      </c>
      <c r="T79" s="35">
        <f t="shared" si="12"/>
        <v>2507188.86</v>
      </c>
      <c r="U79" s="51">
        <v>0.02</v>
      </c>
      <c r="V79" s="35">
        <f t="shared" si="11"/>
        <v>50143.777199999997</v>
      </c>
      <c r="W79" s="52">
        <v>1.9E-2</v>
      </c>
      <c r="X79" s="34">
        <f t="shared" si="13"/>
        <v>47636.588339999995</v>
      </c>
      <c r="Y79" s="6" t="s">
        <v>38</v>
      </c>
      <c r="Z79" s="6" t="s">
        <v>39</v>
      </c>
    </row>
    <row r="80" spans="1:26" ht="18.75" customHeight="1" x14ac:dyDescent="0.25">
      <c r="A80" s="6">
        <v>78</v>
      </c>
      <c r="B80" s="6" t="s">
        <v>26</v>
      </c>
      <c r="C80" s="6" t="s">
        <v>671</v>
      </c>
      <c r="D80" s="8">
        <v>42541</v>
      </c>
      <c r="E80" s="9" t="s">
        <v>672</v>
      </c>
      <c r="F80" s="8">
        <v>42538</v>
      </c>
      <c r="G80" s="29"/>
      <c r="H80" s="29" t="s">
        <v>253</v>
      </c>
      <c r="I80" s="41"/>
      <c r="J80" s="42"/>
      <c r="K80" s="6" t="s">
        <v>58</v>
      </c>
      <c r="L80" s="29" t="s">
        <v>32</v>
      </c>
      <c r="M80" s="29" t="s">
        <v>254</v>
      </c>
      <c r="N80" s="38">
        <v>18.39</v>
      </c>
      <c r="O80" s="49" t="s">
        <v>34</v>
      </c>
      <c r="P80" s="6" t="s">
        <v>255</v>
      </c>
      <c r="Q80" s="6" t="s">
        <v>45</v>
      </c>
      <c r="R80" s="37">
        <v>23634.47</v>
      </c>
      <c r="S80" s="50">
        <v>66.349999999999994</v>
      </c>
      <c r="T80" s="35">
        <f t="shared" si="12"/>
        <v>1568147.0844999999</v>
      </c>
      <c r="U80" s="51">
        <v>0.02</v>
      </c>
      <c r="V80" s="35">
        <f t="shared" si="11"/>
        <v>31362.94169</v>
      </c>
      <c r="W80" s="6" t="s">
        <v>37</v>
      </c>
      <c r="X80" s="34" t="s">
        <v>37</v>
      </c>
      <c r="Y80" s="6" t="s">
        <v>122</v>
      </c>
      <c r="Z80" s="6" t="s">
        <v>47</v>
      </c>
    </row>
    <row r="81" spans="1:26" ht="18.75" customHeight="1" x14ac:dyDescent="0.25">
      <c r="A81" s="6">
        <v>79</v>
      </c>
      <c r="B81" s="6" t="s">
        <v>26</v>
      </c>
      <c r="C81" s="6" t="s">
        <v>673</v>
      </c>
      <c r="D81" s="8">
        <v>42545</v>
      </c>
      <c r="E81" s="9" t="s">
        <v>674</v>
      </c>
      <c r="F81" s="8">
        <v>42538</v>
      </c>
      <c r="G81" s="29"/>
      <c r="H81" s="29" t="s">
        <v>62</v>
      </c>
      <c r="I81" s="41"/>
      <c r="J81" s="42"/>
      <c r="K81" s="6" t="s">
        <v>58</v>
      </c>
      <c r="L81" s="29" t="s">
        <v>32</v>
      </c>
      <c r="M81" s="29" t="s">
        <v>59</v>
      </c>
      <c r="N81" s="38">
        <v>12</v>
      </c>
      <c r="O81" s="49" t="s">
        <v>34</v>
      </c>
      <c r="P81" s="6" t="s">
        <v>35</v>
      </c>
      <c r="Q81" s="6" t="s">
        <v>45</v>
      </c>
      <c r="R81" s="37">
        <v>16840</v>
      </c>
      <c r="S81" s="50">
        <v>66.349999999999994</v>
      </c>
      <c r="T81" s="35">
        <f t="shared" si="12"/>
        <v>1117334</v>
      </c>
      <c r="U81" s="51">
        <v>0.02</v>
      </c>
      <c r="V81" s="35">
        <f>T81*U81</f>
        <v>22346.68</v>
      </c>
      <c r="W81" s="6" t="s">
        <v>37</v>
      </c>
      <c r="X81" s="34" t="s">
        <v>37</v>
      </c>
      <c r="Y81" s="6" t="s">
        <v>63</v>
      </c>
      <c r="Z81" s="6" t="s">
        <v>39</v>
      </c>
    </row>
    <row r="82" spans="1:26" ht="18.75" customHeight="1" x14ac:dyDescent="0.25">
      <c r="A82" s="6">
        <v>80</v>
      </c>
      <c r="B82" s="6" t="s">
        <v>26</v>
      </c>
      <c r="C82" s="6" t="s">
        <v>673</v>
      </c>
      <c r="D82" s="8">
        <v>42545</v>
      </c>
      <c r="E82" s="9" t="s">
        <v>674</v>
      </c>
      <c r="F82" s="8">
        <v>42538</v>
      </c>
      <c r="G82" s="29"/>
      <c r="H82" s="29" t="s">
        <v>62</v>
      </c>
      <c r="I82" s="41"/>
      <c r="J82" s="40"/>
      <c r="K82" s="6" t="s">
        <v>58</v>
      </c>
      <c r="L82" s="29" t="s">
        <v>32</v>
      </c>
      <c r="M82" s="29" t="s">
        <v>59</v>
      </c>
      <c r="N82" s="38">
        <v>12</v>
      </c>
      <c r="O82" s="49" t="s">
        <v>34</v>
      </c>
      <c r="P82" s="6" t="s">
        <v>35</v>
      </c>
      <c r="Q82" s="6" t="s">
        <v>45</v>
      </c>
      <c r="R82" s="37">
        <v>16840</v>
      </c>
      <c r="S82" s="50">
        <v>66.349999999999994</v>
      </c>
      <c r="T82" s="35">
        <f t="shared" si="12"/>
        <v>1117334</v>
      </c>
      <c r="U82" s="51">
        <v>0.02</v>
      </c>
      <c r="V82" s="35">
        <f>T82*U82</f>
        <v>22346.68</v>
      </c>
      <c r="W82" s="6" t="s">
        <v>37</v>
      </c>
      <c r="X82" s="34" t="s">
        <v>37</v>
      </c>
      <c r="Y82" s="6" t="s">
        <v>63</v>
      </c>
      <c r="Z82" s="6" t="s">
        <v>39</v>
      </c>
    </row>
    <row r="83" spans="1:26" ht="18.75" customHeight="1" x14ac:dyDescent="0.25">
      <c r="A83" s="6">
        <v>81</v>
      </c>
      <c r="B83" s="6" t="s">
        <v>26</v>
      </c>
      <c r="C83" s="6" t="s">
        <v>675</v>
      </c>
      <c r="D83" s="8">
        <v>42544</v>
      </c>
      <c r="E83" s="9" t="s">
        <v>676</v>
      </c>
      <c r="F83" s="8">
        <v>42538</v>
      </c>
      <c r="G83" s="29"/>
      <c r="H83" s="29" t="s">
        <v>677</v>
      </c>
      <c r="I83" s="41"/>
      <c r="J83" s="40"/>
      <c r="K83" s="6" t="s">
        <v>58</v>
      </c>
      <c r="L83" s="29" t="s">
        <v>32</v>
      </c>
      <c r="M83" s="29" t="s">
        <v>59</v>
      </c>
      <c r="N83" s="38">
        <v>16</v>
      </c>
      <c r="O83" s="49" t="s">
        <v>34</v>
      </c>
      <c r="P83" s="6" t="s">
        <v>35</v>
      </c>
      <c r="Q83" s="6" t="s">
        <v>45</v>
      </c>
      <c r="R83" s="37">
        <v>21790</v>
      </c>
      <c r="S83" s="50">
        <v>66.349999999999994</v>
      </c>
      <c r="T83" s="35">
        <f t="shared" si="12"/>
        <v>1445766.4999999998</v>
      </c>
      <c r="U83" s="51">
        <v>0.02</v>
      </c>
      <c r="V83" s="35">
        <f t="shared" si="11"/>
        <v>28915.329999999994</v>
      </c>
      <c r="W83" s="6" t="s">
        <v>37</v>
      </c>
      <c r="X83" s="34" t="s">
        <v>37</v>
      </c>
      <c r="Y83" s="6" t="s">
        <v>678</v>
      </c>
      <c r="Z83" s="6" t="s">
        <v>39</v>
      </c>
    </row>
    <row r="84" spans="1:26" ht="18.75" customHeight="1" x14ac:dyDescent="0.25">
      <c r="A84" s="6">
        <v>82</v>
      </c>
      <c r="B84" s="6" t="s">
        <v>26</v>
      </c>
      <c r="C84" s="6" t="s">
        <v>679</v>
      </c>
      <c r="D84" s="8">
        <v>42542</v>
      </c>
      <c r="E84" s="9" t="s">
        <v>680</v>
      </c>
      <c r="F84" s="8">
        <v>42538</v>
      </c>
      <c r="G84" s="29"/>
      <c r="H84" s="29" t="s">
        <v>170</v>
      </c>
      <c r="I84" s="41"/>
      <c r="J84" s="42"/>
      <c r="K84" s="6" t="s">
        <v>58</v>
      </c>
      <c r="L84" s="29" t="s">
        <v>32</v>
      </c>
      <c r="M84" s="29" t="s">
        <v>59</v>
      </c>
      <c r="N84" s="38">
        <v>16</v>
      </c>
      <c r="O84" s="49" t="s">
        <v>34</v>
      </c>
      <c r="P84" s="6" t="s">
        <v>35</v>
      </c>
      <c r="Q84" s="6" t="s">
        <v>36</v>
      </c>
      <c r="R84" s="37">
        <v>1402375.25</v>
      </c>
      <c r="S84" s="50">
        <v>1</v>
      </c>
      <c r="T84" s="35">
        <f t="shared" si="12"/>
        <v>1402375.25</v>
      </c>
      <c r="U84" s="51">
        <v>0.02</v>
      </c>
      <c r="V84" s="35">
        <f t="shared" si="11"/>
        <v>28047.505000000001</v>
      </c>
      <c r="W84" s="6" t="s">
        <v>37</v>
      </c>
      <c r="X84" s="34" t="s">
        <v>37</v>
      </c>
      <c r="Y84" s="6" t="s">
        <v>38</v>
      </c>
      <c r="Z84" s="6" t="s">
        <v>39</v>
      </c>
    </row>
    <row r="85" spans="1:26" ht="18.75" customHeight="1" x14ac:dyDescent="0.25">
      <c r="A85" s="6">
        <v>83</v>
      </c>
      <c r="B85" s="6" t="s">
        <v>26</v>
      </c>
      <c r="C85" s="6" t="s">
        <v>679</v>
      </c>
      <c r="D85" s="8">
        <v>42542</v>
      </c>
      <c r="E85" s="9" t="s">
        <v>680</v>
      </c>
      <c r="F85" s="8">
        <v>42538</v>
      </c>
      <c r="G85" s="29"/>
      <c r="H85" s="29" t="s">
        <v>170</v>
      </c>
      <c r="I85" s="44"/>
      <c r="J85" s="42"/>
      <c r="K85" s="6" t="s">
        <v>58</v>
      </c>
      <c r="L85" s="29" t="s">
        <v>32</v>
      </c>
      <c r="M85" s="29" t="s">
        <v>59</v>
      </c>
      <c r="N85" s="38">
        <v>16</v>
      </c>
      <c r="O85" s="49" t="s">
        <v>34</v>
      </c>
      <c r="P85" s="6" t="s">
        <v>35</v>
      </c>
      <c r="Q85" s="6" t="s">
        <v>36</v>
      </c>
      <c r="R85" s="37">
        <v>1402375.25</v>
      </c>
      <c r="S85" s="50">
        <v>1</v>
      </c>
      <c r="T85" s="35">
        <f t="shared" si="12"/>
        <v>1402375.25</v>
      </c>
      <c r="U85" s="51">
        <v>0.02</v>
      </c>
      <c r="V85" s="35">
        <f t="shared" si="11"/>
        <v>28047.505000000001</v>
      </c>
      <c r="W85" s="6" t="s">
        <v>37</v>
      </c>
      <c r="X85" s="34" t="s">
        <v>37</v>
      </c>
      <c r="Y85" s="6" t="s">
        <v>38</v>
      </c>
      <c r="Z85" s="6" t="s">
        <v>39</v>
      </c>
    </row>
    <row r="86" spans="1:26" ht="18.75" customHeight="1" x14ac:dyDescent="0.25">
      <c r="A86" s="6">
        <v>84</v>
      </c>
      <c r="B86" s="6" t="s">
        <v>26</v>
      </c>
      <c r="C86" s="6" t="s">
        <v>679</v>
      </c>
      <c r="D86" s="8">
        <v>42542</v>
      </c>
      <c r="E86" s="9" t="s">
        <v>680</v>
      </c>
      <c r="F86" s="8">
        <v>42538</v>
      </c>
      <c r="G86" s="29"/>
      <c r="H86" s="29" t="s">
        <v>170</v>
      </c>
      <c r="I86" s="44"/>
      <c r="J86" s="42"/>
      <c r="K86" s="6" t="s">
        <v>58</v>
      </c>
      <c r="L86" s="29" t="s">
        <v>32</v>
      </c>
      <c r="M86" s="29" t="s">
        <v>59</v>
      </c>
      <c r="N86" s="38">
        <v>16</v>
      </c>
      <c r="O86" s="49" t="s">
        <v>34</v>
      </c>
      <c r="P86" s="6" t="s">
        <v>35</v>
      </c>
      <c r="Q86" s="6" t="s">
        <v>36</v>
      </c>
      <c r="R86" s="37">
        <v>1402375.25</v>
      </c>
      <c r="S86" s="50">
        <v>1</v>
      </c>
      <c r="T86" s="35">
        <f t="shared" si="12"/>
        <v>1402375.25</v>
      </c>
      <c r="U86" s="51">
        <v>0.02</v>
      </c>
      <c r="V86" s="35">
        <f t="shared" si="11"/>
        <v>28047.505000000001</v>
      </c>
      <c r="W86" s="6" t="s">
        <v>37</v>
      </c>
      <c r="X86" s="34" t="s">
        <v>37</v>
      </c>
      <c r="Y86" s="6" t="s">
        <v>38</v>
      </c>
      <c r="Z86" s="6" t="s">
        <v>39</v>
      </c>
    </row>
    <row r="87" spans="1:26" ht="18.75" customHeight="1" x14ac:dyDescent="0.25">
      <c r="A87" s="6">
        <v>85</v>
      </c>
      <c r="B87" s="6" t="s">
        <v>26</v>
      </c>
      <c r="C87" s="6" t="s">
        <v>681</v>
      </c>
      <c r="D87" s="8">
        <v>42546</v>
      </c>
      <c r="E87" s="9" t="s">
        <v>682</v>
      </c>
      <c r="F87" s="8">
        <v>42539</v>
      </c>
      <c r="G87" s="29"/>
      <c r="H87" s="29" t="s">
        <v>84</v>
      </c>
      <c r="I87" s="41"/>
      <c r="J87" s="44"/>
      <c r="K87" s="6" t="s">
        <v>58</v>
      </c>
      <c r="L87" s="29" t="s">
        <v>32</v>
      </c>
      <c r="M87" s="29" t="s">
        <v>113</v>
      </c>
      <c r="N87" s="38">
        <v>19.73</v>
      </c>
      <c r="O87" s="49" t="s">
        <v>34</v>
      </c>
      <c r="P87" s="6" t="s">
        <v>54</v>
      </c>
      <c r="Q87" s="6" t="s">
        <v>45</v>
      </c>
      <c r="R87" s="37">
        <v>28396.66</v>
      </c>
      <c r="S87" s="50">
        <v>66.349999999999994</v>
      </c>
      <c r="T87" s="35">
        <f t="shared" si="12"/>
        <v>1884118.3909999998</v>
      </c>
      <c r="U87" s="51">
        <v>0.02</v>
      </c>
      <c r="V87" s="35">
        <f t="shared" si="11"/>
        <v>37682.367819999999</v>
      </c>
      <c r="W87" s="6" t="s">
        <v>37</v>
      </c>
      <c r="X87" s="34" t="s">
        <v>37</v>
      </c>
      <c r="Y87" s="6" t="s">
        <v>86</v>
      </c>
      <c r="Z87" s="6" t="s">
        <v>47</v>
      </c>
    </row>
    <row r="88" spans="1:26" ht="18.75" customHeight="1" x14ac:dyDescent="0.25">
      <c r="A88" s="6">
        <v>86</v>
      </c>
      <c r="B88" s="6" t="s">
        <v>26</v>
      </c>
      <c r="C88" s="6" t="s">
        <v>681</v>
      </c>
      <c r="D88" s="8">
        <v>42546</v>
      </c>
      <c r="E88" s="9" t="s">
        <v>682</v>
      </c>
      <c r="F88" s="8">
        <v>42539</v>
      </c>
      <c r="G88" s="29"/>
      <c r="H88" s="29" t="s">
        <v>84</v>
      </c>
      <c r="I88" s="41"/>
      <c r="J88" s="40"/>
      <c r="K88" s="6" t="s">
        <v>58</v>
      </c>
      <c r="L88" s="29" t="s">
        <v>32</v>
      </c>
      <c r="M88" s="29" t="s">
        <v>113</v>
      </c>
      <c r="N88" s="38">
        <v>19.73</v>
      </c>
      <c r="O88" s="49" t="s">
        <v>34</v>
      </c>
      <c r="P88" s="6" t="s">
        <v>54</v>
      </c>
      <c r="Q88" s="6" t="s">
        <v>45</v>
      </c>
      <c r="R88" s="37">
        <v>28396.66</v>
      </c>
      <c r="S88" s="50">
        <v>66.349999999999994</v>
      </c>
      <c r="T88" s="35">
        <f t="shared" si="12"/>
        <v>1884118.3909999998</v>
      </c>
      <c r="U88" s="51">
        <v>0.02</v>
      </c>
      <c r="V88" s="35">
        <f t="shared" si="11"/>
        <v>37682.367819999999</v>
      </c>
      <c r="W88" s="6" t="s">
        <v>37</v>
      </c>
      <c r="X88" s="34" t="s">
        <v>37</v>
      </c>
      <c r="Y88" s="6" t="s">
        <v>86</v>
      </c>
      <c r="Z88" s="6" t="s">
        <v>47</v>
      </c>
    </row>
    <row r="89" spans="1:26" ht="18.75" customHeight="1" x14ac:dyDescent="0.25">
      <c r="A89" s="6">
        <v>87</v>
      </c>
      <c r="B89" s="6" t="s">
        <v>26</v>
      </c>
      <c r="C89" s="6" t="s">
        <v>683</v>
      </c>
      <c r="D89" s="8">
        <v>42545</v>
      </c>
      <c r="E89" s="9" t="s">
        <v>684</v>
      </c>
      <c r="F89" s="8">
        <v>42539</v>
      </c>
      <c r="G89" s="29"/>
      <c r="H89" s="29" t="s">
        <v>172</v>
      </c>
      <c r="I89" s="41"/>
      <c r="J89" s="42"/>
      <c r="K89" s="6" t="s">
        <v>141</v>
      </c>
      <c r="L89" s="29" t="s">
        <v>32</v>
      </c>
      <c r="M89" s="29" t="s">
        <v>173</v>
      </c>
      <c r="N89" s="38">
        <v>14.4</v>
      </c>
      <c r="O89" s="49" t="s">
        <v>34</v>
      </c>
      <c r="P89" s="6" t="s">
        <v>54</v>
      </c>
      <c r="Q89" s="6" t="s">
        <v>45</v>
      </c>
      <c r="R89" s="37">
        <v>11416.2</v>
      </c>
      <c r="S89" s="50">
        <v>66.349999999999994</v>
      </c>
      <c r="T89" s="35">
        <f t="shared" si="12"/>
        <v>757464.87</v>
      </c>
      <c r="U89" s="51">
        <v>0.02</v>
      </c>
      <c r="V89" s="35">
        <f t="shared" si="11"/>
        <v>15149.297399999999</v>
      </c>
      <c r="W89" s="6" t="s">
        <v>37</v>
      </c>
      <c r="X89" s="34" t="s">
        <v>37</v>
      </c>
      <c r="Y89" s="6" t="s">
        <v>174</v>
      </c>
      <c r="Z89" s="6" t="s">
        <v>39</v>
      </c>
    </row>
    <row r="90" spans="1:26" ht="18.75" customHeight="1" x14ac:dyDescent="0.25">
      <c r="A90" s="6">
        <v>88</v>
      </c>
      <c r="B90" s="6" t="s">
        <v>26</v>
      </c>
      <c r="C90" s="6" t="s">
        <v>683</v>
      </c>
      <c r="D90" s="8">
        <v>42545</v>
      </c>
      <c r="E90" s="9" t="s">
        <v>684</v>
      </c>
      <c r="F90" s="8">
        <v>42539</v>
      </c>
      <c r="G90" s="29"/>
      <c r="H90" s="29" t="s">
        <v>172</v>
      </c>
      <c r="I90" s="41"/>
      <c r="J90" s="42"/>
      <c r="K90" s="6" t="s">
        <v>141</v>
      </c>
      <c r="L90" s="29" t="s">
        <v>32</v>
      </c>
      <c r="M90" s="29" t="s">
        <v>173</v>
      </c>
      <c r="N90" s="38">
        <v>14.4</v>
      </c>
      <c r="O90" s="49" t="s">
        <v>34</v>
      </c>
      <c r="P90" s="6" t="s">
        <v>54</v>
      </c>
      <c r="Q90" s="6" t="s">
        <v>45</v>
      </c>
      <c r="R90" s="37">
        <v>11416.2</v>
      </c>
      <c r="S90" s="50">
        <v>66.349999999999994</v>
      </c>
      <c r="T90" s="35">
        <f t="shared" si="12"/>
        <v>757464.87</v>
      </c>
      <c r="U90" s="51">
        <v>0.02</v>
      </c>
      <c r="V90" s="35">
        <f t="shared" si="11"/>
        <v>15149.297399999999</v>
      </c>
      <c r="W90" s="6" t="s">
        <v>37</v>
      </c>
      <c r="X90" s="34" t="s">
        <v>37</v>
      </c>
      <c r="Y90" s="6" t="s">
        <v>174</v>
      </c>
      <c r="Z90" s="6" t="s">
        <v>39</v>
      </c>
    </row>
    <row r="91" spans="1:26" ht="18.75" customHeight="1" x14ac:dyDescent="0.25">
      <c r="A91" s="6">
        <v>89</v>
      </c>
      <c r="B91" s="6" t="s">
        <v>26</v>
      </c>
      <c r="C91" s="6" t="s">
        <v>683</v>
      </c>
      <c r="D91" s="8">
        <v>42545</v>
      </c>
      <c r="E91" s="9" t="s">
        <v>684</v>
      </c>
      <c r="F91" s="8">
        <v>42539</v>
      </c>
      <c r="G91" s="29"/>
      <c r="H91" s="29" t="s">
        <v>172</v>
      </c>
      <c r="I91" s="41"/>
      <c r="J91" s="40"/>
      <c r="K91" s="6" t="s">
        <v>141</v>
      </c>
      <c r="L91" s="29" t="s">
        <v>32</v>
      </c>
      <c r="M91" s="29" t="s">
        <v>173</v>
      </c>
      <c r="N91" s="38">
        <v>14.4</v>
      </c>
      <c r="O91" s="49" t="s">
        <v>34</v>
      </c>
      <c r="P91" s="6" t="s">
        <v>54</v>
      </c>
      <c r="Q91" s="6" t="s">
        <v>45</v>
      </c>
      <c r="R91" s="37">
        <v>11416.2</v>
      </c>
      <c r="S91" s="50">
        <v>66.349999999999994</v>
      </c>
      <c r="T91" s="35">
        <f t="shared" si="12"/>
        <v>757464.87</v>
      </c>
      <c r="U91" s="51">
        <v>0.02</v>
      </c>
      <c r="V91" s="35">
        <f t="shared" si="11"/>
        <v>15149.297399999999</v>
      </c>
      <c r="W91" s="6" t="s">
        <v>37</v>
      </c>
      <c r="X91" s="34" t="s">
        <v>37</v>
      </c>
      <c r="Y91" s="6" t="s">
        <v>174</v>
      </c>
      <c r="Z91" s="6" t="s">
        <v>39</v>
      </c>
    </row>
    <row r="92" spans="1:26" ht="18.75" customHeight="1" x14ac:dyDescent="0.25">
      <c r="A92" s="6">
        <v>90</v>
      </c>
      <c r="B92" s="6" t="s">
        <v>26</v>
      </c>
      <c r="C92" s="6" t="s">
        <v>685</v>
      </c>
      <c r="D92" s="8">
        <v>42545</v>
      </c>
      <c r="E92" s="9" t="s">
        <v>686</v>
      </c>
      <c r="F92" s="8">
        <v>42541</v>
      </c>
      <c r="G92" s="29"/>
      <c r="H92" s="29" t="s">
        <v>400</v>
      </c>
      <c r="I92" s="41"/>
      <c r="J92" s="40"/>
      <c r="K92" s="6" t="s">
        <v>92</v>
      </c>
      <c r="L92" s="29" t="s">
        <v>32</v>
      </c>
      <c r="M92" s="29" t="s">
        <v>93</v>
      </c>
      <c r="N92" s="38">
        <v>19.52</v>
      </c>
      <c r="O92" s="49" t="s">
        <v>34</v>
      </c>
      <c r="P92" s="6" t="s">
        <v>54</v>
      </c>
      <c r="Q92" s="6" t="s">
        <v>45</v>
      </c>
      <c r="R92" s="37">
        <v>17307.34</v>
      </c>
      <c r="S92" s="50">
        <v>66.349999999999994</v>
      </c>
      <c r="T92" s="35">
        <f t="shared" si="12"/>
        <v>1148342.0089999998</v>
      </c>
      <c r="U92" s="51">
        <v>0.02</v>
      </c>
      <c r="V92" s="35">
        <f t="shared" si="11"/>
        <v>22966.840179999996</v>
      </c>
      <c r="W92" s="52">
        <v>1.9E-2</v>
      </c>
      <c r="X92" s="34">
        <f t="shared" ref="X92:X93" si="14">T92*1.9%</f>
        <v>21818.498170999996</v>
      </c>
      <c r="Y92" s="6" t="s">
        <v>94</v>
      </c>
      <c r="Z92" s="6" t="s">
        <v>39</v>
      </c>
    </row>
    <row r="93" spans="1:26" ht="18.75" customHeight="1" x14ac:dyDescent="0.25">
      <c r="A93" s="6">
        <v>91</v>
      </c>
      <c r="B93" s="6" t="s">
        <v>26</v>
      </c>
      <c r="C93" s="6" t="s">
        <v>685</v>
      </c>
      <c r="D93" s="8">
        <v>42545</v>
      </c>
      <c r="E93" s="9" t="s">
        <v>686</v>
      </c>
      <c r="F93" s="8">
        <v>42541</v>
      </c>
      <c r="G93" s="29"/>
      <c r="H93" s="29" t="s">
        <v>400</v>
      </c>
      <c r="I93" s="41"/>
      <c r="J93" s="40"/>
      <c r="K93" s="6" t="s">
        <v>92</v>
      </c>
      <c r="L93" s="29" t="s">
        <v>32</v>
      </c>
      <c r="M93" s="29" t="s">
        <v>93</v>
      </c>
      <c r="N93" s="38">
        <v>19.489999999999998</v>
      </c>
      <c r="O93" s="49" t="s">
        <v>34</v>
      </c>
      <c r="P93" s="6" t="s">
        <v>54</v>
      </c>
      <c r="Q93" s="6" t="s">
        <v>45</v>
      </c>
      <c r="R93" s="37">
        <v>17280.05</v>
      </c>
      <c r="S93" s="50">
        <v>66.349999999999994</v>
      </c>
      <c r="T93" s="35">
        <f t="shared" si="12"/>
        <v>1146531.3174999999</v>
      </c>
      <c r="U93" s="51">
        <v>0.02</v>
      </c>
      <c r="V93" s="35">
        <f t="shared" si="11"/>
        <v>22930.626349999999</v>
      </c>
      <c r="W93" s="52">
        <v>1.9E-2</v>
      </c>
      <c r="X93" s="34">
        <f t="shared" si="14"/>
        <v>21784.095032499998</v>
      </c>
      <c r="Y93" s="6" t="s">
        <v>94</v>
      </c>
      <c r="Z93" s="6" t="s">
        <v>39</v>
      </c>
    </row>
    <row r="94" spans="1:26" ht="18.75" customHeight="1" x14ac:dyDescent="0.25">
      <c r="A94" s="6">
        <v>92</v>
      </c>
      <c r="B94" s="6" t="s">
        <v>26</v>
      </c>
      <c r="C94" s="6" t="s">
        <v>687</v>
      </c>
      <c r="D94" s="8">
        <v>42546</v>
      </c>
      <c r="E94" s="9" t="s">
        <v>688</v>
      </c>
      <c r="F94" s="8">
        <v>42541</v>
      </c>
      <c r="G94" s="29"/>
      <c r="H94" s="29" t="s">
        <v>689</v>
      </c>
      <c r="I94" s="41"/>
      <c r="J94" s="40"/>
      <c r="K94" s="6" t="s">
        <v>31</v>
      </c>
      <c r="L94" s="29" t="s">
        <v>32</v>
      </c>
      <c r="M94" s="29" t="s">
        <v>66</v>
      </c>
      <c r="N94" s="38">
        <v>15</v>
      </c>
      <c r="O94" s="49" t="s">
        <v>34</v>
      </c>
      <c r="P94" s="6" t="s">
        <v>70</v>
      </c>
      <c r="Q94" s="6" t="s">
        <v>45</v>
      </c>
      <c r="R94" s="37">
        <v>21000</v>
      </c>
      <c r="S94" s="50">
        <v>66.349999999999994</v>
      </c>
      <c r="T94" s="35">
        <f t="shared" si="12"/>
        <v>1393349.9999999998</v>
      </c>
      <c r="U94" s="51">
        <v>0.02</v>
      </c>
      <c r="V94" s="35">
        <f t="shared" si="11"/>
        <v>27866.999999999996</v>
      </c>
      <c r="W94" s="6" t="s">
        <v>37</v>
      </c>
      <c r="X94" s="34" t="s">
        <v>37</v>
      </c>
      <c r="Y94" s="6" t="s">
        <v>690</v>
      </c>
      <c r="Z94" s="6" t="s">
        <v>39</v>
      </c>
    </row>
    <row r="95" spans="1:26" ht="18.75" customHeight="1" x14ac:dyDescent="0.25">
      <c r="A95" s="6">
        <v>93</v>
      </c>
      <c r="B95" s="6" t="s">
        <v>26</v>
      </c>
      <c r="C95" s="6" t="s">
        <v>691</v>
      </c>
      <c r="D95" s="8">
        <v>42547</v>
      </c>
      <c r="E95" s="9" t="s">
        <v>692</v>
      </c>
      <c r="F95" s="8">
        <v>42541</v>
      </c>
      <c r="G95" s="29"/>
      <c r="H95" s="29" t="s">
        <v>693</v>
      </c>
      <c r="I95" s="41"/>
      <c r="J95" s="40"/>
      <c r="K95" s="6" t="s">
        <v>141</v>
      </c>
      <c r="L95" s="29" t="s">
        <v>32</v>
      </c>
      <c r="M95" s="29" t="s">
        <v>142</v>
      </c>
      <c r="N95" s="38">
        <v>19.940000000000001</v>
      </c>
      <c r="O95" s="49" t="s">
        <v>34</v>
      </c>
      <c r="P95" s="6" t="s">
        <v>54</v>
      </c>
      <c r="Q95" s="6" t="s">
        <v>45</v>
      </c>
      <c r="R95" s="37">
        <v>82866.960000000006</v>
      </c>
      <c r="S95" s="50">
        <v>66.349999999999994</v>
      </c>
      <c r="T95" s="35">
        <f t="shared" si="12"/>
        <v>5498222.7960000001</v>
      </c>
      <c r="U95" s="51">
        <v>0.02</v>
      </c>
      <c r="V95" s="35">
        <f>T95*U95</f>
        <v>109964.45592000001</v>
      </c>
      <c r="W95" s="6" t="s">
        <v>37</v>
      </c>
      <c r="X95" s="34" t="s">
        <v>37</v>
      </c>
      <c r="Y95" s="6" t="s">
        <v>135</v>
      </c>
      <c r="Z95" s="6" t="s">
        <v>47</v>
      </c>
    </row>
    <row r="96" spans="1:26" ht="18.75" customHeight="1" x14ac:dyDescent="0.25">
      <c r="A96" s="6">
        <v>94</v>
      </c>
      <c r="B96" s="6" t="s">
        <v>26</v>
      </c>
      <c r="C96" s="6" t="s">
        <v>694</v>
      </c>
      <c r="D96" s="8">
        <v>42549</v>
      </c>
      <c r="E96" s="9" t="s">
        <v>695</v>
      </c>
      <c r="F96" s="8">
        <v>42541</v>
      </c>
      <c r="G96" s="29"/>
      <c r="H96" s="29" t="s">
        <v>696</v>
      </c>
      <c r="I96" s="41"/>
      <c r="J96" s="40"/>
      <c r="K96" s="6" t="s">
        <v>58</v>
      </c>
      <c r="L96" s="29" t="s">
        <v>32</v>
      </c>
      <c r="M96" s="29" t="s">
        <v>59</v>
      </c>
      <c r="N96" s="38">
        <v>4.5</v>
      </c>
      <c r="O96" s="49" t="s">
        <v>34</v>
      </c>
      <c r="P96" s="6" t="s">
        <v>54</v>
      </c>
      <c r="Q96" s="6" t="s">
        <v>45</v>
      </c>
      <c r="R96" s="37">
        <v>6396.29</v>
      </c>
      <c r="S96" s="50">
        <v>66.349999999999994</v>
      </c>
      <c r="T96" s="35">
        <f t="shared" si="12"/>
        <v>424393.84149999998</v>
      </c>
      <c r="U96" s="51">
        <v>0.02</v>
      </c>
      <c r="V96" s="35">
        <f t="shared" si="11"/>
        <v>8487.8768299999992</v>
      </c>
      <c r="W96" s="6" t="s">
        <v>37</v>
      </c>
      <c r="X96" s="34" t="s">
        <v>37</v>
      </c>
      <c r="Y96" s="6" t="s">
        <v>183</v>
      </c>
      <c r="Z96" s="6" t="s">
        <v>39</v>
      </c>
    </row>
    <row r="97" spans="1:26" ht="18.75" customHeight="1" x14ac:dyDescent="0.25">
      <c r="A97" s="6">
        <v>95</v>
      </c>
      <c r="B97" s="6" t="s">
        <v>26</v>
      </c>
      <c r="C97" s="6" t="s">
        <v>694</v>
      </c>
      <c r="D97" s="8">
        <v>42549</v>
      </c>
      <c r="E97" s="9" t="s">
        <v>695</v>
      </c>
      <c r="F97" s="8">
        <v>42541</v>
      </c>
      <c r="G97" s="29"/>
      <c r="H97" s="29" t="s">
        <v>696</v>
      </c>
      <c r="I97" s="41"/>
      <c r="J97" s="40"/>
      <c r="K97" s="6" t="s">
        <v>31</v>
      </c>
      <c r="L97" s="29" t="s">
        <v>32</v>
      </c>
      <c r="M97" s="29" t="s">
        <v>44</v>
      </c>
      <c r="N97" s="38">
        <v>11.5</v>
      </c>
      <c r="O97" s="49" t="s">
        <v>34</v>
      </c>
      <c r="P97" s="6" t="s">
        <v>54</v>
      </c>
      <c r="Q97" s="6" t="s">
        <v>45</v>
      </c>
      <c r="R97" s="37">
        <v>16231.1</v>
      </c>
      <c r="S97" s="50">
        <v>66.349999999999994</v>
      </c>
      <c r="T97" s="35">
        <f t="shared" si="12"/>
        <v>1076933.4849999999</v>
      </c>
      <c r="U97" s="51">
        <v>0.02</v>
      </c>
      <c r="V97" s="35">
        <f t="shared" si="11"/>
        <v>21538.669699999999</v>
      </c>
      <c r="W97" s="6" t="s">
        <v>37</v>
      </c>
      <c r="X97" s="34" t="s">
        <v>37</v>
      </c>
      <c r="Y97" s="6" t="s">
        <v>183</v>
      </c>
      <c r="Z97" s="6" t="s">
        <v>39</v>
      </c>
    </row>
    <row r="98" spans="1:26" ht="18.75" customHeight="1" x14ac:dyDescent="0.25">
      <c r="A98" s="6">
        <v>96</v>
      </c>
      <c r="B98" s="6" t="s">
        <v>26</v>
      </c>
      <c r="C98" s="6" t="s">
        <v>697</v>
      </c>
      <c r="D98" s="8">
        <v>42546</v>
      </c>
      <c r="E98" s="9" t="s">
        <v>698</v>
      </c>
      <c r="F98" s="8">
        <v>42541</v>
      </c>
      <c r="G98" s="29"/>
      <c r="H98" s="29" t="s">
        <v>441</v>
      </c>
      <c r="I98" s="41"/>
      <c r="J98" s="40"/>
      <c r="K98" s="6" t="s">
        <v>31</v>
      </c>
      <c r="L98" s="29" t="s">
        <v>32</v>
      </c>
      <c r="M98" s="29" t="s">
        <v>66</v>
      </c>
      <c r="N98" s="38">
        <v>2.4</v>
      </c>
      <c r="O98" s="49" t="s">
        <v>34</v>
      </c>
      <c r="P98" s="6" t="s">
        <v>54</v>
      </c>
      <c r="Q98" s="6" t="s">
        <v>45</v>
      </c>
      <c r="R98" s="37">
        <v>3341.88</v>
      </c>
      <c r="S98" s="50">
        <v>66.349999999999994</v>
      </c>
      <c r="T98" s="35">
        <f t="shared" si="12"/>
        <v>221733.73799999998</v>
      </c>
      <c r="U98" s="51">
        <v>0.02</v>
      </c>
      <c r="V98" s="35">
        <f t="shared" si="11"/>
        <v>4434.6747599999999</v>
      </c>
      <c r="W98" s="52">
        <v>1.9E-2</v>
      </c>
      <c r="X98" s="34">
        <f t="shared" ref="X98:X100" si="15">T98*1.9%</f>
        <v>4212.941022</v>
      </c>
      <c r="Y98" s="6" t="s">
        <v>162</v>
      </c>
      <c r="Z98" s="6" t="s">
        <v>39</v>
      </c>
    </row>
    <row r="99" spans="1:26" ht="18.75" customHeight="1" x14ac:dyDescent="0.25">
      <c r="A99" s="6">
        <v>97</v>
      </c>
      <c r="B99" s="6" t="s">
        <v>26</v>
      </c>
      <c r="C99" s="6" t="s">
        <v>697</v>
      </c>
      <c r="D99" s="8">
        <v>42546</v>
      </c>
      <c r="E99" s="9" t="s">
        <v>698</v>
      </c>
      <c r="F99" s="8">
        <v>42541</v>
      </c>
      <c r="G99" s="29"/>
      <c r="H99" s="29" t="s">
        <v>441</v>
      </c>
      <c r="I99" s="41"/>
      <c r="J99" s="40"/>
      <c r="K99" s="6" t="s">
        <v>58</v>
      </c>
      <c r="L99" s="29" t="s">
        <v>32</v>
      </c>
      <c r="M99" s="29" t="s">
        <v>99</v>
      </c>
      <c r="N99" s="38">
        <v>1.2</v>
      </c>
      <c r="O99" s="49" t="s">
        <v>34</v>
      </c>
      <c r="P99" s="6" t="s">
        <v>54</v>
      </c>
      <c r="Q99" s="6" t="s">
        <v>45</v>
      </c>
      <c r="R99" s="37">
        <v>1932.45</v>
      </c>
      <c r="S99" s="50">
        <v>66.349999999999994</v>
      </c>
      <c r="T99" s="35">
        <f t="shared" si="12"/>
        <v>128218.0575</v>
      </c>
      <c r="U99" s="51">
        <v>0.02</v>
      </c>
      <c r="V99" s="35">
        <f t="shared" si="11"/>
        <v>2564.3611500000002</v>
      </c>
      <c r="W99" s="52">
        <v>1.9E-2</v>
      </c>
      <c r="X99" s="34">
        <f t="shared" si="15"/>
        <v>2436.1430925</v>
      </c>
      <c r="Y99" s="6" t="s">
        <v>162</v>
      </c>
      <c r="Z99" s="6" t="s">
        <v>39</v>
      </c>
    </row>
    <row r="100" spans="1:26" ht="18.75" customHeight="1" x14ac:dyDescent="0.25">
      <c r="A100" s="6">
        <v>98</v>
      </c>
      <c r="B100" s="6" t="s">
        <v>26</v>
      </c>
      <c r="C100" s="6" t="s">
        <v>697</v>
      </c>
      <c r="D100" s="8">
        <v>42546</v>
      </c>
      <c r="E100" s="9" t="s">
        <v>698</v>
      </c>
      <c r="F100" s="8">
        <v>42541</v>
      </c>
      <c r="G100" s="29"/>
      <c r="H100" s="29" t="s">
        <v>441</v>
      </c>
      <c r="I100" s="41"/>
      <c r="J100" s="40"/>
      <c r="K100" s="6" t="s">
        <v>58</v>
      </c>
      <c r="L100" s="29" t="s">
        <v>32</v>
      </c>
      <c r="M100" s="29" t="s">
        <v>59</v>
      </c>
      <c r="N100" s="38">
        <v>8.4</v>
      </c>
      <c r="O100" s="49" t="s">
        <v>34</v>
      </c>
      <c r="P100" s="6" t="s">
        <v>54</v>
      </c>
      <c r="Q100" s="6" t="s">
        <v>45</v>
      </c>
      <c r="R100" s="37">
        <v>12032.45</v>
      </c>
      <c r="S100" s="50">
        <v>66.349999999999994</v>
      </c>
      <c r="T100" s="35">
        <f t="shared" si="12"/>
        <v>798353.0575</v>
      </c>
      <c r="U100" s="51">
        <v>0.02</v>
      </c>
      <c r="V100" s="35">
        <f t="shared" si="11"/>
        <v>15967.06115</v>
      </c>
      <c r="W100" s="52">
        <v>1.9E-2</v>
      </c>
      <c r="X100" s="34">
        <f t="shared" si="15"/>
        <v>15168.708092499999</v>
      </c>
      <c r="Y100" s="6" t="s">
        <v>162</v>
      </c>
      <c r="Z100" s="6" t="s">
        <v>39</v>
      </c>
    </row>
    <row r="101" spans="1:26" ht="18.75" customHeight="1" x14ac:dyDescent="0.25">
      <c r="A101" s="6">
        <v>99</v>
      </c>
      <c r="B101" s="6" t="s">
        <v>26</v>
      </c>
      <c r="C101" s="6" t="s">
        <v>699</v>
      </c>
      <c r="D101" s="8">
        <v>42546</v>
      </c>
      <c r="E101" s="9" t="s">
        <v>700</v>
      </c>
      <c r="F101" s="8">
        <v>42541</v>
      </c>
      <c r="G101" s="29"/>
      <c r="H101" s="29" t="s">
        <v>84</v>
      </c>
      <c r="I101" s="41"/>
      <c r="J101" s="40"/>
      <c r="K101" s="6" t="s">
        <v>58</v>
      </c>
      <c r="L101" s="29" t="s">
        <v>32</v>
      </c>
      <c r="M101" s="29" t="s">
        <v>126</v>
      </c>
      <c r="N101" s="38">
        <v>19.731999999999999</v>
      </c>
      <c r="O101" s="49" t="s">
        <v>34</v>
      </c>
      <c r="P101" s="6" t="s">
        <v>54</v>
      </c>
      <c r="Q101" s="6" t="s">
        <v>45</v>
      </c>
      <c r="R101" s="37">
        <v>28441.919999999998</v>
      </c>
      <c r="S101" s="50">
        <v>66.349999999999994</v>
      </c>
      <c r="T101" s="35">
        <f t="shared" si="12"/>
        <v>1887121.3919999998</v>
      </c>
      <c r="U101" s="51">
        <v>0.02</v>
      </c>
      <c r="V101" s="35">
        <f t="shared" si="11"/>
        <v>37742.427839999997</v>
      </c>
      <c r="W101" s="6" t="s">
        <v>37</v>
      </c>
      <c r="X101" s="34" t="s">
        <v>37</v>
      </c>
      <c r="Y101" s="6" t="s">
        <v>86</v>
      </c>
      <c r="Z101" s="6" t="s">
        <v>47</v>
      </c>
    </row>
    <row r="102" spans="1:26" ht="18.75" customHeight="1" x14ac:dyDescent="0.25">
      <c r="A102" s="6">
        <v>100</v>
      </c>
      <c r="B102" s="6" t="s">
        <v>26</v>
      </c>
      <c r="C102" s="6" t="s">
        <v>699</v>
      </c>
      <c r="D102" s="8">
        <v>42546</v>
      </c>
      <c r="E102" s="9" t="s">
        <v>700</v>
      </c>
      <c r="F102" s="8">
        <v>42541</v>
      </c>
      <c r="G102" s="29"/>
      <c r="H102" s="29" t="s">
        <v>84</v>
      </c>
      <c r="I102" s="43"/>
      <c r="J102" s="43"/>
      <c r="K102" s="6" t="s">
        <v>58</v>
      </c>
      <c r="L102" s="29" t="s">
        <v>32</v>
      </c>
      <c r="M102" s="29" t="s">
        <v>126</v>
      </c>
      <c r="N102" s="38">
        <v>19.731999999999999</v>
      </c>
      <c r="O102" s="49" t="s">
        <v>34</v>
      </c>
      <c r="P102" s="6" t="s">
        <v>54</v>
      </c>
      <c r="Q102" s="6" t="s">
        <v>45</v>
      </c>
      <c r="R102" s="37">
        <v>28441.919999999998</v>
      </c>
      <c r="S102" s="50">
        <v>66.349999999999994</v>
      </c>
      <c r="T102" s="35">
        <f t="shared" si="12"/>
        <v>1887121.3919999998</v>
      </c>
      <c r="U102" s="51">
        <v>0.02</v>
      </c>
      <c r="V102" s="35">
        <f t="shared" si="11"/>
        <v>37742.427839999997</v>
      </c>
      <c r="W102" s="6" t="s">
        <v>37</v>
      </c>
      <c r="X102" s="34" t="s">
        <v>37</v>
      </c>
      <c r="Y102" s="6" t="s">
        <v>86</v>
      </c>
      <c r="Z102" s="6" t="s">
        <v>47</v>
      </c>
    </row>
    <row r="103" spans="1:26" ht="18.75" customHeight="1" x14ac:dyDescent="0.25">
      <c r="A103" s="6">
        <v>101</v>
      </c>
      <c r="B103" s="6" t="s">
        <v>26</v>
      </c>
      <c r="C103" s="6" t="s">
        <v>699</v>
      </c>
      <c r="D103" s="8">
        <v>42546</v>
      </c>
      <c r="E103" s="9" t="s">
        <v>700</v>
      </c>
      <c r="F103" s="8">
        <v>42541</v>
      </c>
      <c r="G103" s="29"/>
      <c r="H103" s="29" t="s">
        <v>84</v>
      </c>
      <c r="I103" s="43"/>
      <c r="J103" s="43"/>
      <c r="K103" s="6" t="s">
        <v>58</v>
      </c>
      <c r="L103" s="29" t="s">
        <v>32</v>
      </c>
      <c r="M103" s="29" t="s">
        <v>126</v>
      </c>
      <c r="N103" s="38">
        <v>19.731999999999999</v>
      </c>
      <c r="O103" s="49" t="s">
        <v>34</v>
      </c>
      <c r="P103" s="6" t="s">
        <v>54</v>
      </c>
      <c r="Q103" s="6" t="s">
        <v>45</v>
      </c>
      <c r="R103" s="37">
        <v>28441.919999999998</v>
      </c>
      <c r="S103" s="50">
        <v>66.349999999999994</v>
      </c>
      <c r="T103" s="35">
        <f t="shared" si="12"/>
        <v>1887121.3919999998</v>
      </c>
      <c r="U103" s="51">
        <v>0.02</v>
      </c>
      <c r="V103" s="35">
        <f t="shared" si="11"/>
        <v>37742.427839999997</v>
      </c>
      <c r="W103" s="6" t="s">
        <v>37</v>
      </c>
      <c r="X103" s="34" t="s">
        <v>37</v>
      </c>
      <c r="Y103" s="6" t="s">
        <v>86</v>
      </c>
      <c r="Z103" s="6" t="s">
        <v>47</v>
      </c>
    </row>
    <row r="104" spans="1:26" ht="18.75" customHeight="1" x14ac:dyDescent="0.25">
      <c r="A104" s="6">
        <v>102</v>
      </c>
      <c r="B104" s="6" t="s">
        <v>26</v>
      </c>
      <c r="C104" s="6" t="s">
        <v>699</v>
      </c>
      <c r="D104" s="8">
        <v>42546</v>
      </c>
      <c r="E104" s="9" t="s">
        <v>700</v>
      </c>
      <c r="F104" s="8">
        <v>42541</v>
      </c>
      <c r="G104" s="29"/>
      <c r="H104" s="29" t="s">
        <v>84</v>
      </c>
      <c r="I104" s="43"/>
      <c r="J104" s="43"/>
      <c r="K104" s="6" t="s">
        <v>58</v>
      </c>
      <c r="L104" s="29" t="s">
        <v>32</v>
      </c>
      <c r="M104" s="29" t="s">
        <v>126</v>
      </c>
      <c r="N104" s="38">
        <v>19.731999999999999</v>
      </c>
      <c r="O104" s="49" t="s">
        <v>34</v>
      </c>
      <c r="P104" s="6" t="s">
        <v>54</v>
      </c>
      <c r="Q104" s="6" t="s">
        <v>45</v>
      </c>
      <c r="R104" s="37">
        <v>28441.919999999998</v>
      </c>
      <c r="S104" s="50">
        <v>66.349999999999994</v>
      </c>
      <c r="T104" s="35">
        <f t="shared" si="12"/>
        <v>1887121.3919999998</v>
      </c>
      <c r="U104" s="51">
        <v>0.02</v>
      </c>
      <c r="V104" s="35">
        <f t="shared" si="11"/>
        <v>37742.427839999997</v>
      </c>
      <c r="W104" s="6" t="s">
        <v>37</v>
      </c>
      <c r="X104" s="34" t="s">
        <v>37</v>
      </c>
      <c r="Y104" s="6" t="s">
        <v>86</v>
      </c>
      <c r="Z104" s="6" t="s">
        <v>47</v>
      </c>
    </row>
    <row r="105" spans="1:26" ht="18.75" customHeight="1" x14ac:dyDescent="0.25">
      <c r="A105" s="6">
        <v>103</v>
      </c>
      <c r="B105" s="6" t="s">
        <v>26</v>
      </c>
      <c r="C105" s="6" t="s">
        <v>701</v>
      </c>
      <c r="D105" s="8">
        <v>42548</v>
      </c>
      <c r="E105" s="9" t="s">
        <v>702</v>
      </c>
      <c r="F105" s="8">
        <v>42541</v>
      </c>
      <c r="G105" s="29"/>
      <c r="H105" s="29" t="s">
        <v>703</v>
      </c>
      <c r="I105" s="43"/>
      <c r="J105" s="43"/>
      <c r="K105" s="6" t="s">
        <v>141</v>
      </c>
      <c r="L105" s="29" t="s">
        <v>32</v>
      </c>
      <c r="M105" s="29" t="s">
        <v>142</v>
      </c>
      <c r="N105" s="38">
        <v>19.920000000000002</v>
      </c>
      <c r="O105" s="49" t="s">
        <v>34</v>
      </c>
      <c r="P105" s="6" t="s">
        <v>255</v>
      </c>
      <c r="Q105" s="6" t="s">
        <v>45</v>
      </c>
      <c r="R105" s="37">
        <v>80645.05</v>
      </c>
      <c r="S105" s="50">
        <v>66.349999999999994</v>
      </c>
      <c r="T105" s="35">
        <f t="shared" si="12"/>
        <v>5350799.0674999999</v>
      </c>
      <c r="U105" s="51">
        <v>0.02</v>
      </c>
      <c r="V105" s="35">
        <f>T105*U105</f>
        <v>107015.98135</v>
      </c>
      <c r="W105" s="6" t="s">
        <v>37</v>
      </c>
      <c r="X105" s="34" t="s">
        <v>37</v>
      </c>
      <c r="Y105" s="6" t="s">
        <v>122</v>
      </c>
      <c r="Z105" s="6" t="s">
        <v>47</v>
      </c>
    </row>
    <row r="106" spans="1:26" ht="18.75" customHeight="1" x14ac:dyDescent="0.25">
      <c r="A106" s="6">
        <v>104</v>
      </c>
      <c r="B106" s="6" t="s">
        <v>26</v>
      </c>
      <c r="C106" s="6" t="s">
        <v>704</v>
      </c>
      <c r="D106" s="8">
        <v>42548</v>
      </c>
      <c r="E106" s="9" t="s">
        <v>705</v>
      </c>
      <c r="F106" s="8">
        <v>42542</v>
      </c>
      <c r="G106" s="29"/>
      <c r="H106" s="29" t="s">
        <v>84</v>
      </c>
      <c r="I106" s="43"/>
      <c r="J106" s="43"/>
      <c r="K106" s="6" t="s">
        <v>58</v>
      </c>
      <c r="L106" s="29" t="s">
        <v>32</v>
      </c>
      <c r="M106" s="29" t="s">
        <v>113</v>
      </c>
      <c r="N106" s="38">
        <v>18.14</v>
      </c>
      <c r="O106" s="49" t="s">
        <v>34</v>
      </c>
      <c r="P106" s="6" t="s">
        <v>54</v>
      </c>
      <c r="Q106" s="6" t="s">
        <v>45</v>
      </c>
      <c r="R106" s="37">
        <v>26130.95</v>
      </c>
      <c r="S106" s="50">
        <v>66.349999999999994</v>
      </c>
      <c r="T106" s="35">
        <f t="shared" si="12"/>
        <v>1733788.5325</v>
      </c>
      <c r="U106" s="51">
        <v>0.02</v>
      </c>
      <c r="V106" s="35">
        <f>T106*U106</f>
        <v>34675.770649999999</v>
      </c>
      <c r="W106" s="6" t="s">
        <v>37</v>
      </c>
      <c r="X106" s="34" t="s">
        <v>37</v>
      </c>
      <c r="Y106" s="6" t="s">
        <v>86</v>
      </c>
      <c r="Z106" s="6" t="s">
        <v>47</v>
      </c>
    </row>
    <row r="107" spans="1:26" ht="18.75" customHeight="1" x14ac:dyDescent="0.25">
      <c r="A107" s="6">
        <v>105</v>
      </c>
      <c r="B107" s="6" t="s">
        <v>26</v>
      </c>
      <c r="C107" s="6" t="s">
        <v>706</v>
      </c>
      <c r="D107" s="8">
        <v>42548</v>
      </c>
      <c r="E107" s="9" t="s">
        <v>707</v>
      </c>
      <c r="F107" s="8">
        <v>42542</v>
      </c>
      <c r="G107" s="29"/>
      <c r="H107" s="29" t="s">
        <v>84</v>
      </c>
      <c r="I107" s="41"/>
      <c r="J107" s="44"/>
      <c r="K107" s="6" t="s">
        <v>708</v>
      </c>
      <c r="L107" s="29" t="s">
        <v>32</v>
      </c>
      <c r="M107" s="29" t="s">
        <v>709</v>
      </c>
      <c r="N107" s="38">
        <v>9</v>
      </c>
      <c r="O107" s="49" t="s">
        <v>34</v>
      </c>
      <c r="P107" s="6" t="s">
        <v>54</v>
      </c>
      <c r="Q107" s="6" t="s">
        <v>45</v>
      </c>
      <c r="R107" s="37">
        <v>11935.75</v>
      </c>
      <c r="S107" s="50">
        <v>66.349999999999994</v>
      </c>
      <c r="T107" s="35">
        <f t="shared" si="12"/>
        <v>791937.01249999995</v>
      </c>
      <c r="U107" s="51">
        <v>0</v>
      </c>
      <c r="V107" s="35">
        <f t="shared" si="11"/>
        <v>0</v>
      </c>
      <c r="W107" s="52">
        <v>1.9E-2</v>
      </c>
      <c r="X107" s="34">
        <f t="shared" ref="X107:X134" si="16">T107*1.9%</f>
        <v>15046.803237499998</v>
      </c>
      <c r="Y107" s="6" t="s">
        <v>86</v>
      </c>
      <c r="Z107" s="6" t="s">
        <v>47</v>
      </c>
    </row>
    <row r="108" spans="1:26" ht="18.75" customHeight="1" x14ac:dyDescent="0.25">
      <c r="A108" s="6">
        <v>106</v>
      </c>
      <c r="B108" s="6" t="s">
        <v>26</v>
      </c>
      <c r="C108" s="6" t="s">
        <v>706</v>
      </c>
      <c r="D108" s="8">
        <v>42548</v>
      </c>
      <c r="E108" s="9" t="s">
        <v>707</v>
      </c>
      <c r="F108" s="8">
        <v>42542</v>
      </c>
      <c r="G108" s="29"/>
      <c r="H108" s="29" t="s">
        <v>84</v>
      </c>
      <c r="I108" s="41"/>
      <c r="J108" s="44"/>
      <c r="K108" s="6" t="s">
        <v>31</v>
      </c>
      <c r="L108" s="29" t="s">
        <v>32</v>
      </c>
      <c r="M108" s="29" t="s">
        <v>710</v>
      </c>
      <c r="N108" s="38">
        <v>9.0719999999999992</v>
      </c>
      <c r="O108" s="49" t="s">
        <v>34</v>
      </c>
      <c r="P108" s="6" t="s">
        <v>54</v>
      </c>
      <c r="Q108" s="6" t="s">
        <v>45</v>
      </c>
      <c r="R108" s="37">
        <v>12070.38</v>
      </c>
      <c r="S108" s="50">
        <v>66.349999999999994</v>
      </c>
      <c r="T108" s="35">
        <f t="shared" si="12"/>
        <v>800869.71299999987</v>
      </c>
      <c r="U108" s="51">
        <v>0.02</v>
      </c>
      <c r="V108" s="35">
        <f t="shared" si="11"/>
        <v>16017.394259999997</v>
      </c>
      <c r="W108" s="52">
        <v>1.9E-2</v>
      </c>
      <c r="X108" s="34">
        <f t="shared" si="16"/>
        <v>15216.524546999997</v>
      </c>
      <c r="Y108" s="6" t="s">
        <v>86</v>
      </c>
      <c r="Z108" s="6" t="s">
        <v>47</v>
      </c>
    </row>
    <row r="109" spans="1:26" ht="18.75" customHeight="1" x14ac:dyDescent="0.25">
      <c r="A109" s="6">
        <v>107</v>
      </c>
      <c r="B109" s="6" t="s">
        <v>26</v>
      </c>
      <c r="C109" s="6" t="s">
        <v>711</v>
      </c>
      <c r="D109" s="8">
        <v>42546</v>
      </c>
      <c r="E109" s="9" t="s">
        <v>712</v>
      </c>
      <c r="F109" s="8">
        <v>42542</v>
      </c>
      <c r="G109" s="29"/>
      <c r="H109" s="29" t="s">
        <v>62</v>
      </c>
      <c r="I109" s="40"/>
      <c r="J109" s="40"/>
      <c r="K109" s="6" t="s">
        <v>347</v>
      </c>
      <c r="L109" s="29" t="s">
        <v>32</v>
      </c>
      <c r="M109" s="29" t="s">
        <v>176</v>
      </c>
      <c r="N109" s="38">
        <v>12</v>
      </c>
      <c r="O109" s="49" t="s">
        <v>34</v>
      </c>
      <c r="P109" s="6" t="s">
        <v>35</v>
      </c>
      <c r="Q109" s="6" t="s">
        <v>45</v>
      </c>
      <c r="R109" s="37">
        <v>23560</v>
      </c>
      <c r="S109" s="50">
        <v>66.349999999999994</v>
      </c>
      <c r="T109" s="35">
        <f t="shared" si="12"/>
        <v>1563205.9999999998</v>
      </c>
      <c r="U109" s="51">
        <v>0.02</v>
      </c>
      <c r="V109" s="35">
        <f t="shared" si="11"/>
        <v>31264.119999999995</v>
      </c>
      <c r="W109" s="52">
        <v>1.9E-2</v>
      </c>
      <c r="X109" s="34">
        <f t="shared" si="16"/>
        <v>29700.913999999993</v>
      </c>
      <c r="Y109" s="6" t="s">
        <v>63</v>
      </c>
      <c r="Z109" s="6" t="s">
        <v>39</v>
      </c>
    </row>
    <row r="110" spans="1:26" ht="18.75" customHeight="1" x14ac:dyDescent="0.25">
      <c r="A110" s="6">
        <v>108</v>
      </c>
      <c r="B110" s="6" t="s">
        <v>26</v>
      </c>
      <c r="C110" s="6" t="s">
        <v>711</v>
      </c>
      <c r="D110" s="8">
        <v>42546</v>
      </c>
      <c r="E110" s="9" t="s">
        <v>712</v>
      </c>
      <c r="F110" s="8">
        <v>42542</v>
      </c>
      <c r="G110" s="29"/>
      <c r="H110" s="29" t="s">
        <v>62</v>
      </c>
      <c r="I110" s="43"/>
      <c r="J110" s="43"/>
      <c r="K110" s="6" t="s">
        <v>31</v>
      </c>
      <c r="L110" s="29" t="s">
        <v>32</v>
      </c>
      <c r="M110" s="29" t="s">
        <v>66</v>
      </c>
      <c r="N110" s="38">
        <v>4</v>
      </c>
      <c r="O110" s="49" t="s">
        <v>34</v>
      </c>
      <c r="P110" s="6" t="s">
        <v>35</v>
      </c>
      <c r="Q110" s="6" t="s">
        <v>45</v>
      </c>
      <c r="R110" s="37">
        <v>5613.33</v>
      </c>
      <c r="S110" s="50">
        <v>66.349999999999994</v>
      </c>
      <c r="T110" s="35">
        <f t="shared" si="12"/>
        <v>372444.44549999997</v>
      </c>
      <c r="U110" s="51">
        <v>0.02</v>
      </c>
      <c r="V110" s="35">
        <f t="shared" si="11"/>
        <v>7448.8889099999997</v>
      </c>
      <c r="W110" s="52">
        <v>1.9E-2</v>
      </c>
      <c r="X110" s="34">
        <f t="shared" si="16"/>
        <v>7076.4444644999994</v>
      </c>
      <c r="Y110" s="6" t="s">
        <v>63</v>
      </c>
      <c r="Z110" s="6" t="s">
        <v>39</v>
      </c>
    </row>
    <row r="111" spans="1:26" ht="18.75" customHeight="1" x14ac:dyDescent="0.25">
      <c r="A111" s="6">
        <v>109</v>
      </c>
      <c r="B111" s="6" t="s">
        <v>26</v>
      </c>
      <c r="C111" s="6" t="s">
        <v>711</v>
      </c>
      <c r="D111" s="8">
        <v>42546</v>
      </c>
      <c r="E111" s="9" t="s">
        <v>712</v>
      </c>
      <c r="F111" s="8">
        <v>42542</v>
      </c>
      <c r="G111" s="29"/>
      <c r="H111" s="29" t="s">
        <v>62</v>
      </c>
      <c r="I111" s="43"/>
      <c r="J111" s="43"/>
      <c r="K111" s="6" t="s">
        <v>58</v>
      </c>
      <c r="L111" s="29" t="s">
        <v>32</v>
      </c>
      <c r="M111" s="29" t="s">
        <v>99</v>
      </c>
      <c r="N111" s="38">
        <v>8</v>
      </c>
      <c r="O111" s="49" t="s">
        <v>34</v>
      </c>
      <c r="P111" s="6" t="s">
        <v>35</v>
      </c>
      <c r="Q111" s="6" t="s">
        <v>45</v>
      </c>
      <c r="R111" s="37">
        <v>12706.67</v>
      </c>
      <c r="S111" s="50">
        <v>66.349999999999994</v>
      </c>
      <c r="T111" s="35">
        <f t="shared" si="12"/>
        <v>843087.55449999997</v>
      </c>
      <c r="U111" s="51">
        <v>0.02</v>
      </c>
      <c r="V111" s="35">
        <f t="shared" si="11"/>
        <v>16861.751089999998</v>
      </c>
      <c r="W111" s="52">
        <v>1.9E-2</v>
      </c>
      <c r="X111" s="34">
        <f t="shared" si="16"/>
        <v>16018.6635355</v>
      </c>
      <c r="Y111" s="6" t="s">
        <v>63</v>
      </c>
      <c r="Z111" s="6" t="s">
        <v>39</v>
      </c>
    </row>
    <row r="112" spans="1:26" ht="18.75" customHeight="1" x14ac:dyDescent="0.25">
      <c r="A112" s="6">
        <v>110</v>
      </c>
      <c r="B112" s="6" t="s">
        <v>26</v>
      </c>
      <c r="C112" s="6" t="s">
        <v>713</v>
      </c>
      <c r="D112" s="8">
        <v>42548</v>
      </c>
      <c r="E112" s="9" t="s">
        <v>714</v>
      </c>
      <c r="F112" s="8">
        <v>42543</v>
      </c>
      <c r="G112" s="29"/>
      <c r="H112" s="29" t="s">
        <v>84</v>
      </c>
      <c r="I112" s="43"/>
      <c r="J112" s="43"/>
      <c r="K112" s="6" t="s">
        <v>120</v>
      </c>
      <c r="L112" s="29" t="s">
        <v>32</v>
      </c>
      <c r="M112" s="29" t="s">
        <v>188</v>
      </c>
      <c r="N112" s="38">
        <v>9.6</v>
      </c>
      <c r="O112" s="49" t="s">
        <v>34</v>
      </c>
      <c r="P112" s="6" t="s">
        <v>54</v>
      </c>
      <c r="Q112" s="6" t="s">
        <v>45</v>
      </c>
      <c r="R112" s="37">
        <v>38846.17</v>
      </c>
      <c r="S112" s="50">
        <v>66.349999999999994</v>
      </c>
      <c r="T112" s="35">
        <f t="shared" si="12"/>
        <v>2577443.3794999998</v>
      </c>
      <c r="U112" s="51">
        <v>0.02</v>
      </c>
      <c r="V112" s="35">
        <f t="shared" si="11"/>
        <v>51548.867589999994</v>
      </c>
      <c r="W112" s="52">
        <v>1.9E-2</v>
      </c>
      <c r="X112" s="34">
        <f t="shared" si="16"/>
        <v>48971.424210499994</v>
      </c>
      <c r="Y112" s="6" t="s">
        <v>86</v>
      </c>
      <c r="Z112" s="6" t="s">
        <v>47</v>
      </c>
    </row>
    <row r="113" spans="1:26" ht="18.75" customHeight="1" x14ac:dyDescent="0.25">
      <c r="A113" s="6">
        <v>111</v>
      </c>
      <c r="B113" s="6" t="s">
        <v>26</v>
      </c>
      <c r="C113" s="6" t="s">
        <v>713</v>
      </c>
      <c r="D113" s="8">
        <v>42548</v>
      </c>
      <c r="E113" s="9" t="s">
        <v>714</v>
      </c>
      <c r="F113" s="8">
        <v>42543</v>
      </c>
      <c r="G113" s="29"/>
      <c r="H113" s="29" t="s">
        <v>84</v>
      </c>
      <c r="I113" s="43"/>
      <c r="J113" s="43"/>
      <c r="K113" s="6" t="s">
        <v>58</v>
      </c>
      <c r="L113" s="29" t="s">
        <v>32</v>
      </c>
      <c r="M113" s="29" t="s">
        <v>113</v>
      </c>
      <c r="N113" s="38">
        <v>9.64</v>
      </c>
      <c r="O113" s="49" t="s">
        <v>34</v>
      </c>
      <c r="P113" s="6" t="s">
        <v>54</v>
      </c>
      <c r="Q113" s="6" t="s">
        <v>45</v>
      </c>
      <c r="R113" s="37">
        <v>13875.22</v>
      </c>
      <c r="S113" s="50">
        <v>66.349999999999994</v>
      </c>
      <c r="T113" s="35">
        <f t="shared" si="12"/>
        <v>920620.84699999983</v>
      </c>
      <c r="U113" s="51">
        <v>0.02</v>
      </c>
      <c r="V113" s="35">
        <f t="shared" si="11"/>
        <v>18412.416939999996</v>
      </c>
      <c r="W113" s="52">
        <v>1.9E-2</v>
      </c>
      <c r="X113" s="34">
        <f t="shared" si="16"/>
        <v>17491.796092999997</v>
      </c>
      <c r="Y113" s="6" t="s">
        <v>86</v>
      </c>
      <c r="Z113" s="6" t="s">
        <v>47</v>
      </c>
    </row>
    <row r="114" spans="1:26" ht="18.75" customHeight="1" x14ac:dyDescent="0.25">
      <c r="A114" s="6">
        <v>112</v>
      </c>
      <c r="B114" s="6" t="s">
        <v>26</v>
      </c>
      <c r="C114" s="6" t="s">
        <v>715</v>
      </c>
      <c r="D114" s="8">
        <v>42547</v>
      </c>
      <c r="E114" s="9" t="s">
        <v>716</v>
      </c>
      <c r="F114" s="8">
        <v>42544</v>
      </c>
      <c r="G114" s="29"/>
      <c r="H114" s="29" t="s">
        <v>717</v>
      </c>
      <c r="I114" s="43"/>
      <c r="J114" s="43"/>
      <c r="K114" s="6" t="s">
        <v>31</v>
      </c>
      <c r="L114" s="29" t="s">
        <v>32</v>
      </c>
      <c r="M114" s="29" t="s">
        <v>718</v>
      </c>
      <c r="N114" s="38">
        <v>22</v>
      </c>
      <c r="O114" s="49" t="s">
        <v>34</v>
      </c>
      <c r="P114" s="6" t="s">
        <v>35</v>
      </c>
      <c r="Q114" s="6" t="s">
        <v>45</v>
      </c>
      <c r="R114" s="37">
        <v>27192</v>
      </c>
      <c r="S114" s="50">
        <v>66.349999999999994</v>
      </c>
      <c r="T114" s="35">
        <f t="shared" si="12"/>
        <v>1804189.2</v>
      </c>
      <c r="U114" s="51">
        <v>0.02</v>
      </c>
      <c r="V114" s="35">
        <f t="shared" si="11"/>
        <v>36083.784</v>
      </c>
      <c r="W114" s="52">
        <v>1.9E-2</v>
      </c>
      <c r="X114" s="34">
        <f t="shared" si="16"/>
        <v>34279.594799999999</v>
      </c>
      <c r="Y114" s="6" t="s">
        <v>719</v>
      </c>
      <c r="Z114" s="6" t="s">
        <v>39</v>
      </c>
    </row>
    <row r="115" spans="1:26" ht="18.75" customHeight="1" x14ac:dyDescent="0.25">
      <c r="A115" s="6">
        <v>113</v>
      </c>
      <c r="B115" s="6" t="s">
        <v>26</v>
      </c>
      <c r="C115" s="6" t="s">
        <v>715</v>
      </c>
      <c r="D115" s="8">
        <v>42547</v>
      </c>
      <c r="E115" s="9" t="s">
        <v>716</v>
      </c>
      <c r="F115" s="8">
        <v>42544</v>
      </c>
      <c r="G115" s="29"/>
      <c r="H115" s="29" t="s">
        <v>717</v>
      </c>
      <c r="I115" s="41"/>
      <c r="J115" s="40"/>
      <c r="K115" s="6" t="s">
        <v>58</v>
      </c>
      <c r="L115" s="29" t="s">
        <v>32</v>
      </c>
      <c r="M115" s="29" t="s">
        <v>99</v>
      </c>
      <c r="N115" s="38">
        <v>3</v>
      </c>
      <c r="O115" s="49" t="s">
        <v>34</v>
      </c>
      <c r="P115" s="6" t="s">
        <v>35</v>
      </c>
      <c r="Q115" s="6" t="s">
        <v>45</v>
      </c>
      <c r="R115" s="37">
        <v>4008</v>
      </c>
      <c r="S115" s="50">
        <v>66.349999999999994</v>
      </c>
      <c r="T115" s="35">
        <f t="shared" si="12"/>
        <v>265930.8</v>
      </c>
      <c r="U115" s="51">
        <v>0.02</v>
      </c>
      <c r="V115" s="35">
        <f t="shared" si="11"/>
        <v>5318.616</v>
      </c>
      <c r="W115" s="52">
        <v>1.9E-2</v>
      </c>
      <c r="X115" s="34">
        <f t="shared" si="16"/>
        <v>5052.6851999999999</v>
      </c>
      <c r="Y115" s="6" t="s">
        <v>719</v>
      </c>
      <c r="Z115" s="6" t="s">
        <v>39</v>
      </c>
    </row>
    <row r="116" spans="1:26" ht="18.75" customHeight="1" x14ac:dyDescent="0.25">
      <c r="A116" s="6">
        <v>114</v>
      </c>
      <c r="B116" s="6" t="s">
        <v>26</v>
      </c>
      <c r="C116" s="6" t="s">
        <v>720</v>
      </c>
      <c r="D116" s="8">
        <v>42550</v>
      </c>
      <c r="E116" s="9" t="s">
        <v>721</v>
      </c>
      <c r="F116" s="8">
        <v>42544</v>
      </c>
      <c r="G116" s="29"/>
      <c r="H116" s="29" t="s">
        <v>722</v>
      </c>
      <c r="I116" s="41"/>
      <c r="J116" s="42"/>
      <c r="K116" s="6" t="s">
        <v>31</v>
      </c>
      <c r="L116" s="29" t="s">
        <v>32</v>
      </c>
      <c r="M116" s="29" t="s">
        <v>44</v>
      </c>
      <c r="N116" s="38">
        <v>16</v>
      </c>
      <c r="O116" s="49" t="s">
        <v>34</v>
      </c>
      <c r="P116" s="6" t="s">
        <v>54</v>
      </c>
      <c r="Q116" s="6" t="s">
        <v>45</v>
      </c>
      <c r="R116" s="37">
        <v>23366.14</v>
      </c>
      <c r="S116" s="50">
        <v>66.349999999999994</v>
      </c>
      <c r="T116" s="35">
        <f t="shared" si="12"/>
        <v>1550343.3889999997</v>
      </c>
      <c r="U116" s="51">
        <v>0.02</v>
      </c>
      <c r="V116" s="35">
        <f t="shared" si="11"/>
        <v>31006.867779999997</v>
      </c>
      <c r="W116" s="52">
        <v>1.9E-2</v>
      </c>
      <c r="X116" s="34">
        <f t="shared" si="16"/>
        <v>29456.524390999995</v>
      </c>
      <c r="Y116" s="6" t="s">
        <v>183</v>
      </c>
      <c r="Z116" s="6" t="s">
        <v>39</v>
      </c>
    </row>
    <row r="117" spans="1:26" ht="18.75" customHeight="1" x14ac:dyDescent="0.25">
      <c r="A117" s="6">
        <v>115</v>
      </c>
      <c r="B117" s="6" t="s">
        <v>26</v>
      </c>
      <c r="C117" s="6" t="s">
        <v>723</v>
      </c>
      <c r="D117" s="8">
        <v>42548</v>
      </c>
      <c r="E117" s="9" t="s">
        <v>724</v>
      </c>
      <c r="F117" s="8">
        <v>42544</v>
      </c>
      <c r="G117" s="29"/>
      <c r="H117" s="29" t="s">
        <v>76</v>
      </c>
      <c r="I117" s="41"/>
      <c r="J117" s="42"/>
      <c r="K117" s="6" t="s">
        <v>133</v>
      </c>
      <c r="L117" s="29" t="s">
        <v>32</v>
      </c>
      <c r="M117" s="29" t="s">
        <v>134</v>
      </c>
      <c r="N117" s="38">
        <v>19.670000000000002</v>
      </c>
      <c r="O117" s="49" t="s">
        <v>34</v>
      </c>
      <c r="P117" s="6" t="s">
        <v>54</v>
      </c>
      <c r="Q117" s="6" t="s">
        <v>45</v>
      </c>
      <c r="R117" s="37">
        <v>14139.48</v>
      </c>
      <c r="S117" s="50">
        <v>66.349999999999994</v>
      </c>
      <c r="T117" s="35">
        <f t="shared" si="12"/>
        <v>938154.49799999991</v>
      </c>
      <c r="U117" s="51">
        <v>0</v>
      </c>
      <c r="V117" s="35">
        <f t="shared" si="11"/>
        <v>0</v>
      </c>
      <c r="W117" s="52">
        <v>1.9E-2</v>
      </c>
      <c r="X117" s="34">
        <f t="shared" si="16"/>
        <v>17824.935461999998</v>
      </c>
      <c r="Y117" s="6" t="s">
        <v>247</v>
      </c>
      <c r="Z117" s="6" t="s">
        <v>39</v>
      </c>
    </row>
    <row r="118" spans="1:26" ht="18.75" customHeight="1" x14ac:dyDescent="0.25">
      <c r="A118" s="6">
        <v>116</v>
      </c>
      <c r="B118" s="6" t="s">
        <v>26</v>
      </c>
      <c r="C118" s="6" t="s">
        <v>723</v>
      </c>
      <c r="D118" s="8">
        <v>42548</v>
      </c>
      <c r="E118" s="9" t="s">
        <v>724</v>
      </c>
      <c r="F118" s="8">
        <v>42544</v>
      </c>
      <c r="G118" s="29"/>
      <c r="H118" s="29" t="s">
        <v>76</v>
      </c>
      <c r="I118" s="41"/>
      <c r="J118" s="42"/>
      <c r="K118" s="6" t="s">
        <v>133</v>
      </c>
      <c r="L118" s="29" t="s">
        <v>32</v>
      </c>
      <c r="M118" s="29" t="s">
        <v>134</v>
      </c>
      <c r="N118" s="38">
        <v>19.52</v>
      </c>
      <c r="O118" s="49" t="s">
        <v>34</v>
      </c>
      <c r="P118" s="6" t="s">
        <v>54</v>
      </c>
      <c r="Q118" s="6" t="s">
        <v>45</v>
      </c>
      <c r="R118" s="37">
        <v>14029.17</v>
      </c>
      <c r="S118" s="50">
        <v>66.349999999999994</v>
      </c>
      <c r="T118" s="35">
        <f t="shared" si="12"/>
        <v>930835.42949999997</v>
      </c>
      <c r="U118" s="51">
        <v>0</v>
      </c>
      <c r="V118" s="35">
        <f t="shared" si="11"/>
        <v>0</v>
      </c>
      <c r="W118" s="52">
        <v>1.9E-2</v>
      </c>
      <c r="X118" s="34">
        <f t="shared" si="16"/>
        <v>17685.873160499999</v>
      </c>
      <c r="Y118" s="6" t="s">
        <v>247</v>
      </c>
      <c r="Z118" s="6" t="s">
        <v>39</v>
      </c>
    </row>
    <row r="119" spans="1:26" ht="18.75" customHeight="1" x14ac:dyDescent="0.25">
      <c r="A119" s="6">
        <v>117</v>
      </c>
      <c r="B119" s="6" t="s">
        <v>26</v>
      </c>
      <c r="C119" s="6" t="s">
        <v>723</v>
      </c>
      <c r="D119" s="8">
        <v>42548</v>
      </c>
      <c r="E119" s="9" t="s">
        <v>724</v>
      </c>
      <c r="F119" s="8">
        <v>42544</v>
      </c>
      <c r="G119" s="29"/>
      <c r="H119" s="29" t="s">
        <v>76</v>
      </c>
      <c r="I119" s="44"/>
      <c r="J119" s="42"/>
      <c r="K119" s="6" t="s">
        <v>133</v>
      </c>
      <c r="L119" s="29" t="s">
        <v>32</v>
      </c>
      <c r="M119" s="29" t="s">
        <v>134</v>
      </c>
      <c r="N119" s="38">
        <v>19.64</v>
      </c>
      <c r="O119" s="49" t="s">
        <v>34</v>
      </c>
      <c r="P119" s="6" t="s">
        <v>54</v>
      </c>
      <c r="Q119" s="6" t="s">
        <v>45</v>
      </c>
      <c r="R119" s="37">
        <v>14117.41</v>
      </c>
      <c r="S119" s="50">
        <v>66.349999999999994</v>
      </c>
      <c r="T119" s="35">
        <f t="shared" si="12"/>
        <v>936690.1534999999</v>
      </c>
      <c r="U119" s="51">
        <v>0</v>
      </c>
      <c r="V119" s="35">
        <f t="shared" si="11"/>
        <v>0</v>
      </c>
      <c r="W119" s="52">
        <v>1.9E-2</v>
      </c>
      <c r="X119" s="34">
        <f t="shared" si="16"/>
        <v>17797.112916499998</v>
      </c>
      <c r="Y119" s="6" t="s">
        <v>247</v>
      </c>
      <c r="Z119" s="6" t="s">
        <v>39</v>
      </c>
    </row>
    <row r="120" spans="1:26" ht="18.75" customHeight="1" x14ac:dyDescent="0.25">
      <c r="A120" s="6">
        <v>118</v>
      </c>
      <c r="B120" s="6" t="s">
        <v>26</v>
      </c>
      <c r="C120" s="6" t="s">
        <v>723</v>
      </c>
      <c r="D120" s="8">
        <v>42548</v>
      </c>
      <c r="E120" s="9" t="s">
        <v>724</v>
      </c>
      <c r="F120" s="8">
        <v>42544</v>
      </c>
      <c r="G120" s="29"/>
      <c r="H120" s="29" t="s">
        <v>76</v>
      </c>
      <c r="I120" s="41"/>
      <c r="J120" s="40"/>
      <c r="K120" s="6" t="s">
        <v>133</v>
      </c>
      <c r="L120" s="29" t="s">
        <v>32</v>
      </c>
      <c r="M120" s="29" t="s">
        <v>134</v>
      </c>
      <c r="N120" s="38">
        <v>19.510000000000002</v>
      </c>
      <c r="O120" s="49" t="s">
        <v>34</v>
      </c>
      <c r="P120" s="6" t="s">
        <v>54</v>
      </c>
      <c r="Q120" s="6" t="s">
        <v>45</v>
      </c>
      <c r="R120" s="37">
        <v>14021.82</v>
      </c>
      <c r="S120" s="50">
        <v>66.349999999999994</v>
      </c>
      <c r="T120" s="35">
        <f t="shared" si="12"/>
        <v>930347.75699999987</v>
      </c>
      <c r="U120" s="51">
        <v>0</v>
      </c>
      <c r="V120" s="35">
        <f t="shared" si="11"/>
        <v>0</v>
      </c>
      <c r="W120" s="52">
        <v>1.9E-2</v>
      </c>
      <c r="X120" s="34">
        <f t="shared" si="16"/>
        <v>17676.607382999999</v>
      </c>
      <c r="Y120" s="6" t="s">
        <v>247</v>
      </c>
      <c r="Z120" s="6" t="s">
        <v>39</v>
      </c>
    </row>
    <row r="121" spans="1:26" ht="18.75" customHeight="1" x14ac:dyDescent="0.25">
      <c r="A121" s="6">
        <v>119</v>
      </c>
      <c r="B121" s="6" t="s">
        <v>26</v>
      </c>
      <c r="C121" s="6" t="s">
        <v>723</v>
      </c>
      <c r="D121" s="8">
        <v>42548</v>
      </c>
      <c r="E121" s="9" t="s">
        <v>724</v>
      </c>
      <c r="F121" s="8">
        <v>42544</v>
      </c>
      <c r="G121" s="29"/>
      <c r="H121" s="29" t="s">
        <v>76</v>
      </c>
      <c r="I121" s="41"/>
      <c r="J121" s="40"/>
      <c r="K121" s="6" t="s">
        <v>133</v>
      </c>
      <c r="L121" s="29" t="s">
        <v>32</v>
      </c>
      <c r="M121" s="29" t="s">
        <v>134</v>
      </c>
      <c r="N121" s="38">
        <v>19.68</v>
      </c>
      <c r="O121" s="49" t="s">
        <v>34</v>
      </c>
      <c r="P121" s="6" t="s">
        <v>54</v>
      </c>
      <c r="Q121" s="6" t="s">
        <v>45</v>
      </c>
      <c r="R121" s="37">
        <v>14146.83</v>
      </c>
      <c r="S121" s="50">
        <v>66.349999999999994</v>
      </c>
      <c r="T121" s="35">
        <f t="shared" si="12"/>
        <v>938642.17049999989</v>
      </c>
      <c r="U121" s="51">
        <v>0</v>
      </c>
      <c r="V121" s="35">
        <f t="shared" si="11"/>
        <v>0</v>
      </c>
      <c r="W121" s="52">
        <v>1.9E-2</v>
      </c>
      <c r="X121" s="34">
        <f t="shared" si="16"/>
        <v>17834.201239499998</v>
      </c>
      <c r="Y121" s="6" t="s">
        <v>247</v>
      </c>
      <c r="Z121" s="6" t="s">
        <v>39</v>
      </c>
    </row>
    <row r="122" spans="1:26" ht="18.75" customHeight="1" x14ac:dyDescent="0.25">
      <c r="A122" s="6">
        <v>120</v>
      </c>
      <c r="B122" s="6" t="s">
        <v>26</v>
      </c>
      <c r="C122" s="6" t="s">
        <v>725</v>
      </c>
      <c r="D122" s="8">
        <v>42550</v>
      </c>
      <c r="E122" s="9" t="s">
        <v>726</v>
      </c>
      <c r="F122" s="8">
        <v>42544</v>
      </c>
      <c r="G122" s="29"/>
      <c r="H122" s="29" t="s">
        <v>182</v>
      </c>
      <c r="I122" s="41"/>
      <c r="J122" s="40"/>
      <c r="K122" s="29" t="s">
        <v>58</v>
      </c>
      <c r="L122" s="29" t="s">
        <v>32</v>
      </c>
      <c r="M122" s="29" t="s">
        <v>59</v>
      </c>
      <c r="N122" s="38">
        <v>1.35</v>
      </c>
      <c r="O122" s="49" t="s">
        <v>34</v>
      </c>
      <c r="P122" s="6" t="s">
        <v>35</v>
      </c>
      <c r="Q122" s="6" t="s">
        <v>45</v>
      </c>
      <c r="R122" s="37">
        <v>1976.01</v>
      </c>
      <c r="S122" s="50">
        <v>66.349999999999994</v>
      </c>
      <c r="T122" s="35">
        <f t="shared" si="12"/>
        <v>131108.2635</v>
      </c>
      <c r="U122" s="51">
        <v>0.02</v>
      </c>
      <c r="V122" s="35">
        <f t="shared" si="11"/>
        <v>2622.16527</v>
      </c>
      <c r="W122" s="52">
        <v>1.9E-2</v>
      </c>
      <c r="X122" s="34">
        <f t="shared" si="16"/>
        <v>2491.0570065000002</v>
      </c>
      <c r="Y122" s="6" t="s">
        <v>183</v>
      </c>
      <c r="Z122" s="6" t="s">
        <v>39</v>
      </c>
    </row>
    <row r="123" spans="1:26" ht="18.75" customHeight="1" x14ac:dyDescent="0.25">
      <c r="A123" s="6">
        <v>121</v>
      </c>
      <c r="B123" s="6" t="s">
        <v>26</v>
      </c>
      <c r="C123" s="6" t="s">
        <v>725</v>
      </c>
      <c r="D123" s="8">
        <v>42550</v>
      </c>
      <c r="E123" s="9" t="s">
        <v>726</v>
      </c>
      <c r="F123" s="8">
        <v>42544</v>
      </c>
      <c r="G123" s="29"/>
      <c r="H123" s="29" t="s">
        <v>182</v>
      </c>
      <c r="I123" s="41"/>
      <c r="J123" s="40"/>
      <c r="K123" s="29" t="s">
        <v>31</v>
      </c>
      <c r="L123" s="29" t="s">
        <v>32</v>
      </c>
      <c r="M123" s="29" t="s">
        <v>44</v>
      </c>
      <c r="N123" s="38">
        <v>11.05</v>
      </c>
      <c r="O123" s="49" t="s">
        <v>34</v>
      </c>
      <c r="P123" s="6" t="s">
        <v>35</v>
      </c>
      <c r="Q123" s="6" t="s">
        <v>45</v>
      </c>
      <c r="R123" s="37">
        <v>14626.99</v>
      </c>
      <c r="S123" s="50">
        <v>66.349999999999994</v>
      </c>
      <c r="T123" s="35">
        <f t="shared" si="12"/>
        <v>970500.78649999993</v>
      </c>
      <c r="U123" s="51">
        <v>0.02</v>
      </c>
      <c r="V123" s="35">
        <f t="shared" si="11"/>
        <v>19410.015729999999</v>
      </c>
      <c r="W123" s="52">
        <v>1.9E-2</v>
      </c>
      <c r="X123" s="34">
        <f t="shared" si="16"/>
        <v>18439.514943499998</v>
      </c>
      <c r="Y123" s="6" t="s">
        <v>183</v>
      </c>
      <c r="Z123" s="6" t="s">
        <v>39</v>
      </c>
    </row>
    <row r="124" spans="1:26" ht="18.75" customHeight="1" x14ac:dyDescent="0.25">
      <c r="A124" s="6">
        <v>122</v>
      </c>
      <c r="B124" s="6" t="s">
        <v>26</v>
      </c>
      <c r="C124" s="6" t="s">
        <v>727</v>
      </c>
      <c r="D124" s="8">
        <v>42548</v>
      </c>
      <c r="E124" s="9" t="s">
        <v>728</v>
      </c>
      <c r="F124" s="8">
        <v>42544</v>
      </c>
      <c r="G124" s="29"/>
      <c r="H124" s="29" t="s">
        <v>76</v>
      </c>
      <c r="I124" s="41"/>
      <c r="J124" s="40"/>
      <c r="K124" s="6" t="s">
        <v>133</v>
      </c>
      <c r="L124" s="29" t="s">
        <v>32</v>
      </c>
      <c r="M124" s="29" t="s">
        <v>134</v>
      </c>
      <c r="N124" s="38">
        <v>19.97</v>
      </c>
      <c r="O124" s="49" t="s">
        <v>34</v>
      </c>
      <c r="P124" s="6" t="s">
        <v>54</v>
      </c>
      <c r="Q124" s="6" t="s">
        <v>45</v>
      </c>
      <c r="R124" s="37">
        <v>14360.08</v>
      </c>
      <c r="S124" s="50">
        <v>66.349999999999994</v>
      </c>
      <c r="T124" s="35">
        <f t="shared" si="12"/>
        <v>952791.30799999996</v>
      </c>
      <c r="U124" s="51">
        <v>0</v>
      </c>
      <c r="V124" s="35">
        <f t="shared" si="11"/>
        <v>0</v>
      </c>
      <c r="W124" s="52">
        <v>1.9E-2</v>
      </c>
      <c r="X124" s="34">
        <f t="shared" si="16"/>
        <v>18103.034851999997</v>
      </c>
      <c r="Y124" s="6" t="s">
        <v>247</v>
      </c>
      <c r="Z124" s="6" t="s">
        <v>39</v>
      </c>
    </row>
    <row r="125" spans="1:26" ht="18.75" customHeight="1" x14ac:dyDescent="0.25">
      <c r="A125" s="6">
        <v>123</v>
      </c>
      <c r="B125" s="6" t="s">
        <v>26</v>
      </c>
      <c r="C125" s="6" t="s">
        <v>727</v>
      </c>
      <c r="D125" s="8">
        <v>42548</v>
      </c>
      <c r="E125" s="9" t="s">
        <v>728</v>
      </c>
      <c r="F125" s="8">
        <v>42544</v>
      </c>
      <c r="G125" s="29"/>
      <c r="H125" s="29" t="s">
        <v>76</v>
      </c>
      <c r="I125" s="41"/>
      <c r="J125" s="40"/>
      <c r="K125" s="6" t="s">
        <v>133</v>
      </c>
      <c r="L125" s="29" t="s">
        <v>32</v>
      </c>
      <c r="M125" s="29" t="s">
        <v>134</v>
      </c>
      <c r="N125" s="38">
        <v>19.86</v>
      </c>
      <c r="O125" s="49" t="s">
        <v>34</v>
      </c>
      <c r="P125" s="6" t="s">
        <v>54</v>
      </c>
      <c r="Q125" s="6" t="s">
        <v>45</v>
      </c>
      <c r="R125" s="37">
        <v>14279.2</v>
      </c>
      <c r="S125" s="50">
        <v>66.349999999999994</v>
      </c>
      <c r="T125" s="35">
        <f t="shared" si="12"/>
        <v>947424.91999999993</v>
      </c>
      <c r="U125" s="51">
        <v>0</v>
      </c>
      <c r="V125" s="35">
        <f t="shared" si="11"/>
        <v>0</v>
      </c>
      <c r="W125" s="52">
        <v>1.9E-2</v>
      </c>
      <c r="X125" s="34">
        <f t="shared" si="16"/>
        <v>18001.073479999999</v>
      </c>
      <c r="Y125" s="6" t="s">
        <v>247</v>
      </c>
      <c r="Z125" s="6" t="s">
        <v>39</v>
      </c>
    </row>
    <row r="126" spans="1:26" ht="18.75" customHeight="1" x14ac:dyDescent="0.25">
      <c r="A126" s="6">
        <v>124</v>
      </c>
      <c r="B126" s="6" t="s">
        <v>26</v>
      </c>
      <c r="C126" s="6" t="s">
        <v>727</v>
      </c>
      <c r="D126" s="8">
        <v>42548</v>
      </c>
      <c r="E126" s="9" t="s">
        <v>728</v>
      </c>
      <c r="F126" s="8">
        <v>42544</v>
      </c>
      <c r="G126" s="29"/>
      <c r="H126" s="29" t="s">
        <v>76</v>
      </c>
      <c r="I126" s="41"/>
      <c r="J126" s="40"/>
      <c r="K126" s="6" t="s">
        <v>133</v>
      </c>
      <c r="L126" s="29" t="s">
        <v>32</v>
      </c>
      <c r="M126" s="29" t="s">
        <v>134</v>
      </c>
      <c r="N126" s="38">
        <v>20</v>
      </c>
      <c r="O126" s="49" t="s">
        <v>34</v>
      </c>
      <c r="P126" s="6" t="s">
        <v>54</v>
      </c>
      <c r="Q126" s="6" t="s">
        <v>45</v>
      </c>
      <c r="R126" s="37">
        <v>14382.15</v>
      </c>
      <c r="S126" s="50">
        <v>66.349999999999994</v>
      </c>
      <c r="T126" s="35">
        <f t="shared" si="12"/>
        <v>954255.65249999985</v>
      </c>
      <c r="U126" s="51">
        <v>0</v>
      </c>
      <c r="V126" s="35">
        <f t="shared" si="11"/>
        <v>0</v>
      </c>
      <c r="W126" s="52">
        <v>1.9E-2</v>
      </c>
      <c r="X126" s="34">
        <f t="shared" si="16"/>
        <v>18130.857397499996</v>
      </c>
      <c r="Y126" s="6" t="s">
        <v>247</v>
      </c>
      <c r="Z126" s="6" t="s">
        <v>39</v>
      </c>
    </row>
    <row r="127" spans="1:26" ht="18.75" customHeight="1" x14ac:dyDescent="0.25">
      <c r="A127" s="6">
        <v>125</v>
      </c>
      <c r="B127" s="6" t="s">
        <v>26</v>
      </c>
      <c r="C127" s="6" t="s">
        <v>727</v>
      </c>
      <c r="D127" s="8">
        <v>42548</v>
      </c>
      <c r="E127" s="9" t="s">
        <v>728</v>
      </c>
      <c r="F127" s="8">
        <v>42544</v>
      </c>
      <c r="G127" s="29"/>
      <c r="H127" s="29" t="s">
        <v>76</v>
      </c>
      <c r="I127" s="41"/>
      <c r="J127" s="40"/>
      <c r="K127" s="6" t="s">
        <v>133</v>
      </c>
      <c r="L127" s="29" t="s">
        <v>32</v>
      </c>
      <c r="M127" s="29" t="s">
        <v>134</v>
      </c>
      <c r="N127" s="38">
        <v>19.78</v>
      </c>
      <c r="O127" s="49" t="s">
        <v>34</v>
      </c>
      <c r="P127" s="6" t="s">
        <v>54</v>
      </c>
      <c r="Q127" s="6" t="s">
        <v>45</v>
      </c>
      <c r="R127" s="37">
        <v>14220.37</v>
      </c>
      <c r="S127" s="50">
        <v>66.349999999999994</v>
      </c>
      <c r="T127" s="35">
        <f t="shared" si="12"/>
        <v>943521.54949999996</v>
      </c>
      <c r="U127" s="51">
        <v>0</v>
      </c>
      <c r="V127" s="35">
        <f t="shared" si="11"/>
        <v>0</v>
      </c>
      <c r="W127" s="52">
        <v>1.9E-2</v>
      </c>
      <c r="X127" s="34">
        <f t="shared" si="16"/>
        <v>17926.9094405</v>
      </c>
      <c r="Y127" s="6" t="s">
        <v>247</v>
      </c>
      <c r="Z127" s="6" t="s">
        <v>39</v>
      </c>
    </row>
    <row r="128" spans="1:26" ht="18.75" customHeight="1" x14ac:dyDescent="0.25">
      <c r="A128" s="6">
        <v>126</v>
      </c>
      <c r="B128" s="6" t="s">
        <v>26</v>
      </c>
      <c r="C128" s="6" t="s">
        <v>727</v>
      </c>
      <c r="D128" s="8">
        <v>42548</v>
      </c>
      <c r="E128" s="9" t="s">
        <v>728</v>
      </c>
      <c r="F128" s="8">
        <v>42544</v>
      </c>
      <c r="G128" s="29"/>
      <c r="H128" s="29" t="s">
        <v>76</v>
      </c>
      <c r="I128" s="41"/>
      <c r="J128" s="40"/>
      <c r="K128" s="6" t="s">
        <v>133</v>
      </c>
      <c r="L128" s="29" t="s">
        <v>32</v>
      </c>
      <c r="M128" s="29" t="s">
        <v>134</v>
      </c>
      <c r="N128" s="38">
        <v>19.7</v>
      </c>
      <c r="O128" s="49" t="s">
        <v>34</v>
      </c>
      <c r="P128" s="6" t="s">
        <v>54</v>
      </c>
      <c r="Q128" s="6" t="s">
        <v>45</v>
      </c>
      <c r="R128" s="37">
        <v>14161.54</v>
      </c>
      <c r="S128" s="50">
        <v>66.349999999999994</v>
      </c>
      <c r="T128" s="35">
        <f t="shared" si="12"/>
        <v>939618.179</v>
      </c>
      <c r="U128" s="51">
        <v>0</v>
      </c>
      <c r="V128" s="35">
        <f t="shared" si="11"/>
        <v>0</v>
      </c>
      <c r="W128" s="52">
        <v>1.9E-2</v>
      </c>
      <c r="X128" s="34">
        <f t="shared" si="16"/>
        <v>17852.745401</v>
      </c>
      <c r="Y128" s="6" t="s">
        <v>247</v>
      </c>
      <c r="Z128" s="6" t="s">
        <v>39</v>
      </c>
    </row>
    <row r="129" spans="1:26" ht="18.75" customHeight="1" x14ac:dyDescent="0.25">
      <c r="A129" s="6">
        <v>127</v>
      </c>
      <c r="B129" s="6" t="s">
        <v>26</v>
      </c>
      <c r="C129" s="6" t="s">
        <v>729</v>
      </c>
      <c r="D129" s="8">
        <v>42550</v>
      </c>
      <c r="E129" s="9" t="s">
        <v>730</v>
      </c>
      <c r="F129" s="8">
        <v>42545</v>
      </c>
      <c r="G129" s="29"/>
      <c r="H129" s="29" t="s">
        <v>397</v>
      </c>
      <c r="I129" s="41"/>
      <c r="J129" s="40"/>
      <c r="K129" s="6" t="s">
        <v>58</v>
      </c>
      <c r="L129" s="29" t="s">
        <v>32</v>
      </c>
      <c r="M129" s="29" t="s">
        <v>59</v>
      </c>
      <c r="N129" s="38">
        <v>3</v>
      </c>
      <c r="O129" s="49" t="s">
        <v>34</v>
      </c>
      <c r="P129" s="6" t="s">
        <v>54</v>
      </c>
      <c r="Q129" s="6" t="s">
        <v>45</v>
      </c>
      <c r="R129" s="37">
        <v>4073</v>
      </c>
      <c r="S129" s="50">
        <v>66.349999999999994</v>
      </c>
      <c r="T129" s="35">
        <f t="shared" si="12"/>
        <v>270243.55</v>
      </c>
      <c r="U129" s="51">
        <v>0.02</v>
      </c>
      <c r="V129" s="35">
        <f t="shared" si="11"/>
        <v>5404.8710000000001</v>
      </c>
      <c r="W129" s="52">
        <v>1.9E-2</v>
      </c>
      <c r="X129" s="34">
        <f t="shared" si="16"/>
        <v>5134.62745</v>
      </c>
      <c r="Y129" s="6" t="s">
        <v>165</v>
      </c>
      <c r="Z129" s="6" t="s">
        <v>39</v>
      </c>
    </row>
    <row r="130" spans="1:26" ht="18.75" customHeight="1" x14ac:dyDescent="0.25">
      <c r="A130" s="6">
        <v>128</v>
      </c>
      <c r="B130" s="6" t="s">
        <v>26</v>
      </c>
      <c r="C130" s="6" t="s">
        <v>729</v>
      </c>
      <c r="D130" s="8">
        <v>42550</v>
      </c>
      <c r="E130" s="9" t="s">
        <v>730</v>
      </c>
      <c r="F130" s="8">
        <v>42545</v>
      </c>
      <c r="G130" s="29"/>
      <c r="H130" s="29" t="s">
        <v>397</v>
      </c>
      <c r="I130" s="41"/>
      <c r="J130" s="40"/>
      <c r="K130" s="6" t="s">
        <v>31</v>
      </c>
      <c r="L130" s="29" t="s">
        <v>32</v>
      </c>
      <c r="M130" s="29" t="s">
        <v>44</v>
      </c>
      <c r="N130" s="38">
        <v>13</v>
      </c>
      <c r="O130" s="49" t="s">
        <v>34</v>
      </c>
      <c r="P130" s="6" t="s">
        <v>54</v>
      </c>
      <c r="Q130" s="6" t="s">
        <v>45</v>
      </c>
      <c r="R130" s="37">
        <v>17129.88</v>
      </c>
      <c r="S130" s="50">
        <v>66.349999999999994</v>
      </c>
      <c r="T130" s="35">
        <f t="shared" si="12"/>
        <v>1136567.5379999999</v>
      </c>
      <c r="U130" s="51">
        <v>0.02</v>
      </c>
      <c r="V130" s="35">
        <f t="shared" si="11"/>
        <v>22731.350759999998</v>
      </c>
      <c r="W130" s="52">
        <v>1.9E-2</v>
      </c>
      <c r="X130" s="34">
        <f t="shared" si="16"/>
        <v>21594.783221999998</v>
      </c>
      <c r="Y130" s="6" t="s">
        <v>165</v>
      </c>
      <c r="Z130" s="6" t="s">
        <v>39</v>
      </c>
    </row>
    <row r="131" spans="1:26" ht="18.75" customHeight="1" x14ac:dyDescent="0.25">
      <c r="A131" s="6">
        <v>129</v>
      </c>
      <c r="B131" s="6" t="s">
        <v>26</v>
      </c>
      <c r="C131" s="6" t="s">
        <v>731</v>
      </c>
      <c r="D131" s="8">
        <v>42550</v>
      </c>
      <c r="E131" s="9" t="s">
        <v>732</v>
      </c>
      <c r="F131" s="8">
        <v>42545</v>
      </c>
      <c r="G131" s="29"/>
      <c r="H131" s="29" t="s">
        <v>693</v>
      </c>
      <c r="I131" s="29"/>
      <c r="J131" s="29"/>
      <c r="K131" s="6" t="s">
        <v>141</v>
      </c>
      <c r="L131" s="29" t="s">
        <v>32</v>
      </c>
      <c r="M131" s="29" t="s">
        <v>142</v>
      </c>
      <c r="N131" s="38">
        <v>19.649999999999999</v>
      </c>
      <c r="O131" s="49" t="s">
        <v>34</v>
      </c>
      <c r="P131" s="6" t="s">
        <v>54</v>
      </c>
      <c r="Q131" s="6" t="s">
        <v>45</v>
      </c>
      <c r="R131" s="37">
        <v>81781.320000000007</v>
      </c>
      <c r="S131" s="50">
        <v>66.349999999999994</v>
      </c>
      <c r="T131" s="35">
        <f t="shared" si="12"/>
        <v>5426190.5820000004</v>
      </c>
      <c r="U131" s="51">
        <v>0.02</v>
      </c>
      <c r="V131" s="35">
        <f t="shared" si="11"/>
        <v>108523.81164000001</v>
      </c>
      <c r="W131" s="52">
        <v>1.9E-2</v>
      </c>
      <c r="X131" s="34">
        <f t="shared" si="16"/>
        <v>103097.621058</v>
      </c>
      <c r="Y131" s="6" t="s">
        <v>135</v>
      </c>
      <c r="Z131" s="6" t="s">
        <v>47</v>
      </c>
    </row>
    <row r="132" spans="1:26" ht="18.75" customHeight="1" x14ac:dyDescent="0.25">
      <c r="A132" s="6">
        <v>130</v>
      </c>
      <c r="B132" s="6" t="s">
        <v>26</v>
      </c>
      <c r="C132" s="6" t="s">
        <v>733</v>
      </c>
      <c r="D132" s="8">
        <v>42549</v>
      </c>
      <c r="E132" s="9" t="s">
        <v>734</v>
      </c>
      <c r="F132" s="8">
        <v>42545</v>
      </c>
      <c r="G132" s="29"/>
      <c r="H132" s="29" t="s">
        <v>400</v>
      </c>
      <c r="I132" s="40"/>
      <c r="J132" s="40"/>
      <c r="K132" s="6" t="s">
        <v>92</v>
      </c>
      <c r="L132" s="29" t="s">
        <v>32</v>
      </c>
      <c r="M132" s="29" t="s">
        <v>93</v>
      </c>
      <c r="N132" s="38">
        <v>19.63</v>
      </c>
      <c r="O132" s="49" t="s">
        <v>34</v>
      </c>
      <c r="P132" s="6" t="s">
        <v>54</v>
      </c>
      <c r="Q132" s="6" t="s">
        <v>45</v>
      </c>
      <c r="R132" s="37">
        <v>17407.41</v>
      </c>
      <c r="S132" s="50">
        <v>66.349999999999994</v>
      </c>
      <c r="T132" s="35">
        <f t="shared" si="12"/>
        <v>1154981.6534999998</v>
      </c>
      <c r="U132" s="51">
        <v>0.02</v>
      </c>
      <c r="V132" s="35">
        <f t="shared" ref="V132:V134" si="17">T132*U132</f>
        <v>23099.633069999996</v>
      </c>
      <c r="W132" s="52">
        <v>1.9E-2</v>
      </c>
      <c r="X132" s="34">
        <f t="shared" si="16"/>
        <v>21944.651416499994</v>
      </c>
      <c r="Y132" s="6" t="s">
        <v>94</v>
      </c>
      <c r="Z132" s="6" t="s">
        <v>39</v>
      </c>
    </row>
    <row r="133" spans="1:26" ht="18.75" customHeight="1" x14ac:dyDescent="0.25">
      <c r="A133" s="6">
        <v>131</v>
      </c>
      <c r="B133" s="6" t="s">
        <v>26</v>
      </c>
      <c r="C133" s="6" t="s">
        <v>735</v>
      </c>
      <c r="D133" s="8">
        <v>42549</v>
      </c>
      <c r="E133" s="9" t="s">
        <v>736</v>
      </c>
      <c r="F133" s="8">
        <v>42546</v>
      </c>
      <c r="G133" s="29"/>
      <c r="H133" s="29" t="s">
        <v>400</v>
      </c>
      <c r="I133" s="41"/>
      <c r="J133" s="40"/>
      <c r="K133" s="6" t="s">
        <v>92</v>
      </c>
      <c r="L133" s="29" t="s">
        <v>32</v>
      </c>
      <c r="M133" s="29" t="s">
        <v>93</v>
      </c>
      <c r="N133" s="38">
        <v>19.93</v>
      </c>
      <c r="O133" s="49" t="s">
        <v>34</v>
      </c>
      <c r="P133" s="6" t="s">
        <v>54</v>
      </c>
      <c r="Q133" s="6" t="s">
        <v>45</v>
      </c>
      <c r="R133" s="37">
        <v>17680.32</v>
      </c>
      <c r="S133" s="50">
        <v>66.349999999999994</v>
      </c>
      <c r="T133" s="35">
        <f t="shared" ref="T133:T135" si="18">S133*R133</f>
        <v>1173089.2319999998</v>
      </c>
      <c r="U133" s="51">
        <v>0.02</v>
      </c>
      <c r="V133" s="35">
        <f t="shared" si="17"/>
        <v>23461.784639999998</v>
      </c>
      <c r="W133" s="52">
        <v>1.9E-2</v>
      </c>
      <c r="X133" s="34">
        <f t="shared" si="16"/>
        <v>22288.695407999996</v>
      </c>
      <c r="Y133" s="6" t="s">
        <v>94</v>
      </c>
      <c r="Z133" s="6" t="s">
        <v>39</v>
      </c>
    </row>
    <row r="134" spans="1:26" ht="18.75" customHeight="1" x14ac:dyDescent="0.25">
      <c r="A134" s="6">
        <v>132</v>
      </c>
      <c r="B134" s="6" t="s">
        <v>26</v>
      </c>
      <c r="C134" s="6" t="s">
        <v>737</v>
      </c>
      <c r="D134" s="8">
        <v>42551</v>
      </c>
      <c r="E134" s="9" t="s">
        <v>738</v>
      </c>
      <c r="F134" s="8">
        <v>42545</v>
      </c>
      <c r="G134" s="29"/>
      <c r="H134" s="29" t="s">
        <v>739</v>
      </c>
      <c r="I134" s="41"/>
      <c r="J134" s="40"/>
      <c r="K134" s="6" t="s">
        <v>31</v>
      </c>
      <c r="L134" s="29" t="s">
        <v>32</v>
      </c>
      <c r="M134" s="29" t="s">
        <v>740</v>
      </c>
      <c r="N134" s="38">
        <v>2</v>
      </c>
      <c r="O134" s="49" t="s">
        <v>34</v>
      </c>
      <c r="P134" s="6" t="s">
        <v>35</v>
      </c>
      <c r="Q134" s="6" t="s">
        <v>45</v>
      </c>
      <c r="R134" s="37">
        <v>7155</v>
      </c>
      <c r="S134" s="50">
        <v>66.349999999999994</v>
      </c>
      <c r="T134" s="35">
        <f t="shared" si="18"/>
        <v>474734.24999999994</v>
      </c>
      <c r="U134" s="51">
        <v>0.02</v>
      </c>
      <c r="V134" s="35">
        <f t="shared" si="17"/>
        <v>9494.6849999999995</v>
      </c>
      <c r="W134" s="52">
        <v>1.9E-2</v>
      </c>
      <c r="X134" s="34">
        <f t="shared" si="16"/>
        <v>9019.9507499999982</v>
      </c>
      <c r="Y134" s="6" t="s">
        <v>97</v>
      </c>
      <c r="Z134" s="6" t="s">
        <v>39</v>
      </c>
    </row>
    <row r="135" spans="1:26" ht="18.75" customHeight="1" x14ac:dyDescent="0.25">
      <c r="A135" s="6"/>
      <c r="B135" s="6"/>
      <c r="C135" s="6"/>
      <c r="D135" s="8"/>
      <c r="E135" s="9"/>
      <c r="F135" s="8"/>
      <c r="G135" s="29"/>
      <c r="H135" s="29"/>
      <c r="I135" s="29"/>
      <c r="J135" s="29"/>
      <c r="K135" s="6"/>
      <c r="L135" s="29"/>
      <c r="M135" s="29"/>
      <c r="N135" s="38"/>
      <c r="O135" s="6"/>
      <c r="P135" s="6"/>
      <c r="Q135" s="6"/>
      <c r="R135" s="37"/>
      <c r="S135" s="29"/>
      <c r="T135" s="35"/>
      <c r="U135" s="36"/>
      <c r="V135" s="35"/>
      <c r="W135" s="34"/>
      <c r="X135" s="34"/>
      <c r="Y135" s="6"/>
      <c r="Z135" s="6"/>
    </row>
    <row r="136" spans="1:26" ht="18.75" customHeight="1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33" t="s">
        <v>267</v>
      </c>
      <c r="N136" s="32"/>
      <c r="O136" s="32"/>
      <c r="P136" s="32"/>
      <c r="Q136" s="32"/>
      <c r="R136" s="31"/>
      <c r="S136" s="29"/>
      <c r="T136" s="53">
        <f>SUBTOTAL(9,T3:T134)</f>
        <v>238421237.86549994</v>
      </c>
      <c r="U136" s="54"/>
      <c r="V136" s="55">
        <f>SUBTOTAL(9,V3:V134)</f>
        <v>4564340.3847099999</v>
      </c>
      <c r="W136" s="55"/>
      <c r="X136" s="55">
        <f>SUBTOTAL(9,X3:X134)</f>
        <v>2688681.3728980003</v>
      </c>
      <c r="Y136" s="29"/>
      <c r="Z136" s="29"/>
    </row>
    <row r="141" spans="1:26" ht="18.75" customHeight="1" x14ac:dyDescent="0.25">
      <c r="M141" s="28" t="s">
        <v>264</v>
      </c>
      <c r="Q141" s="28" t="s">
        <v>265</v>
      </c>
      <c r="U141" s="28" t="s">
        <v>266</v>
      </c>
    </row>
  </sheetData>
  <autoFilter ref="A2:Z134"/>
  <mergeCells count="2">
    <mergeCell ref="A1:Z1"/>
    <mergeCell ref="M136:R136"/>
  </mergeCells>
  <pageMargins left="0.25" right="0.75" top="1" bottom="1" header="0.5" footer="0.5"/>
  <pageSetup scale="4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9"/>
  <sheetViews>
    <sheetView topLeftCell="N139" zoomScaleNormal="100" workbookViewId="0">
      <selection activeCell="R140" sqref="R140"/>
    </sheetView>
  </sheetViews>
  <sheetFormatPr defaultRowHeight="18.75" customHeight="1" x14ac:dyDescent="0.25"/>
  <cols>
    <col min="1" max="1" width="7" style="3" bestFit="1" customWidth="1"/>
    <col min="2" max="2" width="9" style="3" customWidth="1"/>
    <col min="3" max="3" width="12" style="3" customWidth="1"/>
    <col min="4" max="4" width="12.42578125" style="3" customWidth="1"/>
    <col min="5" max="5" width="11.85546875" style="3" customWidth="1"/>
    <col min="6" max="6" width="10.5703125" style="3" customWidth="1"/>
    <col min="7" max="7" width="11" style="3" hidden="1" customWidth="1"/>
    <col min="8" max="8" width="32" style="3" customWidth="1"/>
    <col min="9" max="9" width="18.28515625" style="3" hidden="1" customWidth="1"/>
    <col min="10" max="10" width="13.28515625" style="3" hidden="1" customWidth="1"/>
    <col min="11" max="11" width="12" style="3" bestFit="1" customWidth="1"/>
    <col min="12" max="12" width="8" style="3" hidden="1" customWidth="1"/>
    <col min="13" max="13" width="35.7109375" style="3" customWidth="1"/>
    <col min="14" max="14" width="8" style="3" customWidth="1"/>
    <col min="15" max="15" width="7.42578125" style="3" customWidth="1"/>
    <col min="16" max="16" width="8.85546875" style="3" customWidth="1"/>
    <col min="17" max="17" width="9.7109375" style="3" customWidth="1"/>
    <col min="18" max="18" width="13" style="3" bestFit="1" customWidth="1"/>
    <col min="19" max="19" width="11" style="3" bestFit="1" customWidth="1"/>
    <col min="20" max="20" width="14.140625" style="3" customWidth="1"/>
    <col min="21" max="21" width="9.7109375" style="3" customWidth="1"/>
    <col min="22" max="22" width="12.28515625" style="3" customWidth="1"/>
    <col min="23" max="23" width="11" style="3" customWidth="1"/>
    <col min="24" max="24" width="12.5703125" style="3" customWidth="1"/>
    <col min="25" max="25" width="17.42578125" style="3" customWidth="1"/>
    <col min="26" max="26" width="14.42578125" style="3" customWidth="1"/>
    <col min="27" max="16384" width="9.140625" style="3"/>
  </cols>
  <sheetData>
    <row r="1" spans="1:26" ht="32.25" customHeight="1" x14ac:dyDescent="0.25">
      <c r="A1" s="48" t="s">
        <v>741</v>
      </c>
      <c r="B1" s="48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60.75" customHeight="1" x14ac:dyDescent="0.25">
      <c r="A2" s="46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4</v>
      </c>
      <c r="G2" s="46" t="s">
        <v>6</v>
      </c>
      <c r="H2" s="46" t="s">
        <v>548</v>
      </c>
      <c r="I2" s="46" t="s">
        <v>8</v>
      </c>
      <c r="J2" s="46" t="s">
        <v>9</v>
      </c>
      <c r="K2" s="46" t="s">
        <v>10</v>
      </c>
      <c r="L2" s="46" t="s">
        <v>11</v>
      </c>
      <c r="M2" s="46" t="s">
        <v>12</v>
      </c>
      <c r="N2" s="46" t="s">
        <v>13</v>
      </c>
      <c r="O2" s="46" t="s">
        <v>14</v>
      </c>
      <c r="P2" s="46" t="s">
        <v>15</v>
      </c>
      <c r="Q2" s="46" t="s">
        <v>16</v>
      </c>
      <c r="R2" s="46" t="s">
        <v>17</v>
      </c>
      <c r="S2" s="46" t="s">
        <v>547</v>
      </c>
      <c r="T2" s="46" t="s">
        <v>546</v>
      </c>
      <c r="U2" s="46" t="s">
        <v>20</v>
      </c>
      <c r="V2" s="46" t="s">
        <v>21</v>
      </c>
      <c r="W2" s="46" t="s">
        <v>22</v>
      </c>
      <c r="X2" s="46" t="s">
        <v>23</v>
      </c>
      <c r="Y2" s="46" t="s">
        <v>24</v>
      </c>
      <c r="Z2" s="46" t="s">
        <v>25</v>
      </c>
    </row>
    <row r="3" spans="1:26" ht="18.75" customHeight="1" x14ac:dyDescent="0.25">
      <c r="A3" s="6">
        <v>1</v>
      </c>
      <c r="B3" s="6" t="s">
        <v>26</v>
      </c>
      <c r="C3" s="6">
        <v>9103750216</v>
      </c>
      <c r="D3" s="8">
        <v>42552</v>
      </c>
      <c r="E3" s="9" t="s">
        <v>742</v>
      </c>
      <c r="F3" s="8" t="s">
        <v>743</v>
      </c>
      <c r="G3" s="29"/>
      <c r="H3" s="29" t="s">
        <v>744</v>
      </c>
      <c r="I3" s="44"/>
      <c r="J3" s="42"/>
      <c r="K3" s="6" t="s">
        <v>31</v>
      </c>
      <c r="L3" s="29"/>
      <c r="M3" s="29" t="s">
        <v>44</v>
      </c>
      <c r="N3" s="38">
        <v>12</v>
      </c>
      <c r="O3" s="6" t="s">
        <v>34</v>
      </c>
      <c r="P3" s="6" t="s">
        <v>70</v>
      </c>
      <c r="Q3" s="6" t="s">
        <v>45</v>
      </c>
      <c r="R3" s="37">
        <v>24600</v>
      </c>
      <c r="S3" s="56">
        <v>66.349999999999994</v>
      </c>
      <c r="T3" s="57">
        <f>R3*S3</f>
        <v>1632209.9999999998</v>
      </c>
      <c r="U3" s="36">
        <v>0.02</v>
      </c>
      <c r="V3" s="57">
        <f>T3*U3</f>
        <v>32644.199999999997</v>
      </c>
      <c r="W3" s="52">
        <v>1.9E-2</v>
      </c>
      <c r="X3" s="45">
        <f>T3*1.9%</f>
        <v>31011.989999999994</v>
      </c>
      <c r="Y3" s="6" t="s">
        <v>745</v>
      </c>
      <c r="Z3" s="6" t="s">
        <v>47</v>
      </c>
    </row>
    <row r="4" spans="1:26" ht="18.75" customHeight="1" x14ac:dyDescent="0.25">
      <c r="A4" s="6">
        <v>2</v>
      </c>
      <c r="B4" s="6" t="s">
        <v>26</v>
      </c>
      <c r="C4" s="6" t="s">
        <v>746</v>
      </c>
      <c r="D4" s="8">
        <v>42552</v>
      </c>
      <c r="E4" s="9" t="s">
        <v>747</v>
      </c>
      <c r="F4" s="8" t="s">
        <v>743</v>
      </c>
      <c r="G4" s="29"/>
      <c r="H4" s="29" t="s">
        <v>744</v>
      </c>
      <c r="I4" s="41"/>
      <c r="J4" s="40"/>
      <c r="K4" s="6" t="s">
        <v>31</v>
      </c>
      <c r="L4" s="29"/>
      <c r="M4" s="29" t="s">
        <v>44</v>
      </c>
      <c r="N4" s="38">
        <v>12</v>
      </c>
      <c r="O4" s="6" t="s">
        <v>34</v>
      </c>
      <c r="P4" s="6" t="s">
        <v>70</v>
      </c>
      <c r="Q4" s="6" t="s">
        <v>45</v>
      </c>
      <c r="R4" s="37">
        <v>24600</v>
      </c>
      <c r="S4" s="56">
        <v>66.349999999999994</v>
      </c>
      <c r="T4" s="57">
        <f>R4*S4</f>
        <v>1632209.9999999998</v>
      </c>
      <c r="U4" s="36">
        <v>0.02</v>
      </c>
      <c r="V4" s="57">
        <f t="shared" ref="V4:V67" si="0">T4*U4</f>
        <v>32644.199999999997</v>
      </c>
      <c r="W4" s="52">
        <v>1.9E-2</v>
      </c>
      <c r="X4" s="45">
        <f>T4*1.9%</f>
        <v>31011.989999999994</v>
      </c>
      <c r="Y4" s="6" t="s">
        <v>745</v>
      </c>
      <c r="Z4" s="6" t="s">
        <v>47</v>
      </c>
    </row>
    <row r="5" spans="1:26" ht="18.75" customHeight="1" x14ac:dyDescent="0.25">
      <c r="A5" s="6">
        <v>3</v>
      </c>
      <c r="B5" s="6" t="s">
        <v>26</v>
      </c>
      <c r="C5" s="6" t="s">
        <v>748</v>
      </c>
      <c r="D5" s="8">
        <v>42553</v>
      </c>
      <c r="E5" s="9" t="s">
        <v>749</v>
      </c>
      <c r="F5" s="8" t="s">
        <v>750</v>
      </c>
      <c r="G5" s="29"/>
      <c r="H5" s="29" t="s">
        <v>751</v>
      </c>
      <c r="I5" s="41"/>
      <c r="J5" s="44"/>
      <c r="K5" s="6" t="s">
        <v>31</v>
      </c>
      <c r="L5" s="29"/>
      <c r="M5" s="29" t="s">
        <v>204</v>
      </c>
      <c r="N5" s="38">
        <v>24</v>
      </c>
      <c r="O5" s="6" t="s">
        <v>34</v>
      </c>
      <c r="P5" s="6" t="s">
        <v>35</v>
      </c>
      <c r="Q5" s="6" t="s">
        <v>45</v>
      </c>
      <c r="R5" s="37">
        <v>31104</v>
      </c>
      <c r="S5" s="56">
        <v>66.349999999999994</v>
      </c>
      <c r="T5" s="57">
        <f t="shared" ref="T5:T67" si="1">R5*S5</f>
        <v>2063750.4</v>
      </c>
      <c r="U5" s="36">
        <v>0.02</v>
      </c>
      <c r="V5" s="57">
        <f t="shared" si="0"/>
        <v>41275.008000000002</v>
      </c>
      <c r="W5" s="52">
        <v>1.9E-2</v>
      </c>
      <c r="X5" s="45">
        <f>T5*1.9%</f>
        <v>39211.257599999997</v>
      </c>
      <c r="Y5" s="6" t="s">
        <v>386</v>
      </c>
      <c r="Z5" s="6" t="s">
        <v>39</v>
      </c>
    </row>
    <row r="6" spans="1:26" ht="18.75" customHeight="1" x14ac:dyDescent="0.25">
      <c r="A6" s="6">
        <v>4</v>
      </c>
      <c r="B6" s="6" t="s">
        <v>26</v>
      </c>
      <c r="C6" s="6">
        <v>9103750220</v>
      </c>
      <c r="D6" s="8">
        <v>42552</v>
      </c>
      <c r="E6" s="9" t="s">
        <v>752</v>
      </c>
      <c r="F6" s="8" t="s">
        <v>750</v>
      </c>
      <c r="G6" s="29"/>
      <c r="H6" s="29" t="s">
        <v>236</v>
      </c>
      <c r="I6" s="41"/>
      <c r="J6" s="44"/>
      <c r="K6" s="6" t="s">
        <v>120</v>
      </c>
      <c r="L6" s="29"/>
      <c r="M6" s="29" t="s">
        <v>121</v>
      </c>
      <c r="N6" s="38">
        <v>19.420000000000002</v>
      </c>
      <c r="O6" s="6" t="s">
        <v>34</v>
      </c>
      <c r="P6" s="6" t="s">
        <v>237</v>
      </c>
      <c r="Q6" s="6" t="s">
        <v>238</v>
      </c>
      <c r="R6" s="37">
        <v>53032.17</v>
      </c>
      <c r="S6" s="56">
        <v>74.3</v>
      </c>
      <c r="T6" s="57">
        <f>R6*S6</f>
        <v>3940290.2309999997</v>
      </c>
      <c r="U6" s="36">
        <v>0.02</v>
      </c>
      <c r="V6" s="57">
        <f t="shared" si="0"/>
        <v>78805.804619999995</v>
      </c>
      <c r="W6" s="6" t="s">
        <v>37</v>
      </c>
      <c r="X6" s="34" t="s">
        <v>37</v>
      </c>
      <c r="Y6" s="6" t="s">
        <v>239</v>
      </c>
      <c r="Z6" s="6" t="s">
        <v>47</v>
      </c>
    </row>
    <row r="7" spans="1:26" ht="18.75" customHeight="1" x14ac:dyDescent="0.25">
      <c r="A7" s="6">
        <v>5</v>
      </c>
      <c r="B7" s="6" t="s">
        <v>26</v>
      </c>
      <c r="C7" s="6" t="s">
        <v>753</v>
      </c>
      <c r="D7" s="8">
        <v>42552</v>
      </c>
      <c r="E7" s="9" t="s">
        <v>752</v>
      </c>
      <c r="F7" s="8" t="s">
        <v>750</v>
      </c>
      <c r="G7" s="29"/>
      <c r="H7" s="29" t="s">
        <v>236</v>
      </c>
      <c r="I7" s="41"/>
      <c r="J7" s="44"/>
      <c r="K7" s="6" t="s">
        <v>120</v>
      </c>
      <c r="L7" s="29"/>
      <c r="M7" s="29" t="s">
        <v>121</v>
      </c>
      <c r="N7" s="38">
        <v>19.440000000000001</v>
      </c>
      <c r="O7" s="6" t="s">
        <v>34</v>
      </c>
      <c r="P7" s="6" t="s">
        <v>237</v>
      </c>
      <c r="Q7" s="6" t="s">
        <v>238</v>
      </c>
      <c r="R7" s="37">
        <v>53089.13</v>
      </c>
      <c r="S7" s="56">
        <v>74.3</v>
      </c>
      <c r="T7" s="57">
        <f>R7*S7</f>
        <v>3944522.3589999997</v>
      </c>
      <c r="U7" s="36">
        <v>0.02</v>
      </c>
      <c r="V7" s="57">
        <f t="shared" si="0"/>
        <v>78890.447180000003</v>
      </c>
      <c r="W7" s="6" t="s">
        <v>37</v>
      </c>
      <c r="X7" s="34" t="s">
        <v>37</v>
      </c>
      <c r="Y7" s="6" t="s">
        <v>239</v>
      </c>
      <c r="Z7" s="6" t="s">
        <v>47</v>
      </c>
    </row>
    <row r="8" spans="1:26" ht="18.75" customHeight="1" x14ac:dyDescent="0.25">
      <c r="A8" s="6">
        <v>6</v>
      </c>
      <c r="B8" s="6" t="s">
        <v>26</v>
      </c>
      <c r="C8" s="6" t="s">
        <v>753</v>
      </c>
      <c r="D8" s="8">
        <v>42552</v>
      </c>
      <c r="E8" s="9" t="s">
        <v>752</v>
      </c>
      <c r="F8" s="8" t="s">
        <v>750</v>
      </c>
      <c r="G8" s="29"/>
      <c r="H8" s="29" t="s">
        <v>236</v>
      </c>
      <c r="I8" s="41"/>
      <c r="J8" s="40"/>
      <c r="K8" s="6" t="s">
        <v>120</v>
      </c>
      <c r="L8" s="29"/>
      <c r="M8" s="29" t="s">
        <v>121</v>
      </c>
      <c r="N8" s="38">
        <v>19.829999999999998</v>
      </c>
      <c r="O8" s="6" t="s">
        <v>34</v>
      </c>
      <c r="P8" s="6" t="s">
        <v>237</v>
      </c>
      <c r="Q8" s="6" t="s">
        <v>238</v>
      </c>
      <c r="R8" s="37">
        <v>54199.88</v>
      </c>
      <c r="S8" s="56">
        <v>74.3</v>
      </c>
      <c r="T8" s="57">
        <f t="shared" si="1"/>
        <v>4027051.0839999998</v>
      </c>
      <c r="U8" s="36">
        <v>0.02</v>
      </c>
      <c r="V8" s="57">
        <f t="shared" si="0"/>
        <v>80541.021679999991</v>
      </c>
      <c r="W8" s="6" t="s">
        <v>37</v>
      </c>
      <c r="X8" s="34" t="s">
        <v>37</v>
      </c>
      <c r="Y8" s="6" t="s">
        <v>239</v>
      </c>
      <c r="Z8" s="6" t="s">
        <v>47</v>
      </c>
    </row>
    <row r="9" spans="1:26" ht="18.75" customHeight="1" x14ac:dyDescent="0.25">
      <c r="A9" s="6">
        <v>7</v>
      </c>
      <c r="B9" s="6" t="s">
        <v>26</v>
      </c>
      <c r="C9" s="6" t="s">
        <v>753</v>
      </c>
      <c r="D9" s="8">
        <v>42552</v>
      </c>
      <c r="E9" s="9" t="s">
        <v>752</v>
      </c>
      <c r="F9" s="8" t="s">
        <v>750</v>
      </c>
      <c r="G9" s="29"/>
      <c r="H9" s="29" t="s">
        <v>236</v>
      </c>
      <c r="I9" s="41"/>
      <c r="J9" s="40"/>
      <c r="K9" s="6" t="s">
        <v>120</v>
      </c>
      <c r="L9" s="29"/>
      <c r="M9" s="29" t="s">
        <v>121</v>
      </c>
      <c r="N9" s="38">
        <v>19.82</v>
      </c>
      <c r="O9" s="6" t="s">
        <v>34</v>
      </c>
      <c r="P9" s="6" t="s">
        <v>237</v>
      </c>
      <c r="Q9" s="6" t="s">
        <v>238</v>
      </c>
      <c r="R9" s="37">
        <v>54171.4</v>
      </c>
      <c r="S9" s="56">
        <v>74.3</v>
      </c>
      <c r="T9" s="57">
        <f>R9*S9</f>
        <v>4024935.02</v>
      </c>
      <c r="U9" s="36">
        <v>0.02</v>
      </c>
      <c r="V9" s="57">
        <f t="shared" si="0"/>
        <v>80498.700400000002</v>
      </c>
      <c r="W9" s="6" t="s">
        <v>37</v>
      </c>
      <c r="X9" s="34" t="s">
        <v>37</v>
      </c>
      <c r="Y9" s="6" t="s">
        <v>239</v>
      </c>
      <c r="Z9" s="6" t="s">
        <v>47</v>
      </c>
    </row>
    <row r="10" spans="1:26" ht="18.75" customHeight="1" x14ac:dyDescent="0.25">
      <c r="A10" s="6">
        <v>8</v>
      </c>
      <c r="B10" s="6" t="s">
        <v>26</v>
      </c>
      <c r="C10" s="6" t="s">
        <v>753</v>
      </c>
      <c r="D10" s="8">
        <v>42552</v>
      </c>
      <c r="E10" s="9" t="s">
        <v>752</v>
      </c>
      <c r="F10" s="8" t="s">
        <v>750</v>
      </c>
      <c r="G10" s="29"/>
      <c r="H10" s="29" t="s">
        <v>236</v>
      </c>
      <c r="I10" s="41"/>
      <c r="J10" s="40"/>
      <c r="K10" s="6" t="s">
        <v>120</v>
      </c>
      <c r="L10" s="29"/>
      <c r="M10" s="29" t="s">
        <v>121</v>
      </c>
      <c r="N10" s="38">
        <v>19.850000000000001</v>
      </c>
      <c r="O10" s="6" t="s">
        <v>34</v>
      </c>
      <c r="P10" s="6" t="s">
        <v>237</v>
      </c>
      <c r="Q10" s="6" t="s">
        <v>238</v>
      </c>
      <c r="R10" s="37">
        <v>54256.84</v>
      </c>
      <c r="S10" s="56">
        <v>74.3</v>
      </c>
      <c r="T10" s="57">
        <f>R10*S10</f>
        <v>4031283.2119999994</v>
      </c>
      <c r="U10" s="36">
        <v>0.02</v>
      </c>
      <c r="V10" s="57">
        <f t="shared" si="0"/>
        <v>80625.664239999984</v>
      </c>
      <c r="W10" s="6" t="s">
        <v>37</v>
      </c>
      <c r="X10" s="34" t="s">
        <v>37</v>
      </c>
      <c r="Y10" s="6" t="s">
        <v>239</v>
      </c>
      <c r="Z10" s="6" t="s">
        <v>47</v>
      </c>
    </row>
    <row r="11" spans="1:26" ht="18.75" customHeight="1" x14ac:dyDescent="0.25">
      <c r="A11" s="6">
        <v>9</v>
      </c>
      <c r="B11" s="6" t="s">
        <v>26</v>
      </c>
      <c r="C11" s="6">
        <v>9103750221</v>
      </c>
      <c r="D11" s="8">
        <v>42552</v>
      </c>
      <c r="E11" s="9" t="s">
        <v>754</v>
      </c>
      <c r="F11" s="8" t="s">
        <v>750</v>
      </c>
      <c r="G11" s="29"/>
      <c r="H11" s="29" t="s">
        <v>755</v>
      </c>
      <c r="I11" s="41"/>
      <c r="J11" s="42"/>
      <c r="K11" s="6" t="s">
        <v>31</v>
      </c>
      <c r="L11" s="29"/>
      <c r="M11" s="29" t="s">
        <v>69</v>
      </c>
      <c r="N11" s="38">
        <v>8.4</v>
      </c>
      <c r="O11" s="6" t="s">
        <v>34</v>
      </c>
      <c r="P11" s="6" t="s">
        <v>35</v>
      </c>
      <c r="Q11" s="6" t="s">
        <v>45</v>
      </c>
      <c r="R11" s="37">
        <v>30469.599999999999</v>
      </c>
      <c r="S11" s="56">
        <v>66.349999999999994</v>
      </c>
      <c r="T11" s="57">
        <f t="shared" si="1"/>
        <v>2021657.9599999997</v>
      </c>
      <c r="U11" s="36">
        <v>0.02</v>
      </c>
      <c r="V11" s="57">
        <f t="shared" si="0"/>
        <v>40433.159199999995</v>
      </c>
      <c r="W11" s="52">
        <v>1.9E-2</v>
      </c>
      <c r="X11" s="45">
        <f t="shared" ref="X11:X74" si="2">T11*1.9%</f>
        <v>38411.501239999991</v>
      </c>
      <c r="Y11" s="6" t="s">
        <v>756</v>
      </c>
      <c r="Z11" s="6" t="s">
        <v>39</v>
      </c>
    </row>
    <row r="12" spans="1:26" ht="18.75" customHeight="1" x14ac:dyDescent="0.25">
      <c r="A12" s="6">
        <v>10</v>
      </c>
      <c r="B12" s="6" t="s">
        <v>26</v>
      </c>
      <c r="C12" s="6" t="s">
        <v>757</v>
      </c>
      <c r="D12" s="8">
        <v>42558</v>
      </c>
      <c r="E12" s="9" t="s">
        <v>758</v>
      </c>
      <c r="F12" s="8" t="s">
        <v>743</v>
      </c>
      <c r="G12" s="29"/>
      <c r="H12" s="29" t="s">
        <v>759</v>
      </c>
      <c r="I12" s="29"/>
      <c r="J12" s="29"/>
      <c r="K12" s="6" t="s">
        <v>58</v>
      </c>
      <c r="L12" s="29"/>
      <c r="M12" s="29" t="s">
        <v>59</v>
      </c>
      <c r="N12" s="38">
        <v>0.3</v>
      </c>
      <c r="O12" s="6" t="s">
        <v>34</v>
      </c>
      <c r="P12" s="6" t="s">
        <v>54</v>
      </c>
      <c r="Q12" s="6" t="s">
        <v>45</v>
      </c>
      <c r="R12" s="37">
        <v>449.83</v>
      </c>
      <c r="S12" s="56">
        <v>66.349999999999994</v>
      </c>
      <c r="T12" s="57">
        <f t="shared" si="1"/>
        <v>29846.220499999996</v>
      </c>
      <c r="U12" s="36">
        <v>0.02</v>
      </c>
      <c r="V12" s="57">
        <f t="shared" si="0"/>
        <v>596.92440999999997</v>
      </c>
      <c r="W12" s="52">
        <v>1.9E-2</v>
      </c>
      <c r="X12" s="45">
        <f t="shared" si="2"/>
        <v>567.07818949999989</v>
      </c>
      <c r="Y12" s="6" t="s">
        <v>162</v>
      </c>
      <c r="Z12" s="6" t="s">
        <v>39</v>
      </c>
    </row>
    <row r="13" spans="1:26" ht="18.75" customHeight="1" x14ac:dyDescent="0.25">
      <c r="A13" s="6">
        <v>11</v>
      </c>
      <c r="B13" s="6" t="s">
        <v>26</v>
      </c>
      <c r="C13" s="6" t="s">
        <v>757</v>
      </c>
      <c r="D13" s="8">
        <v>42558</v>
      </c>
      <c r="E13" s="9" t="s">
        <v>758</v>
      </c>
      <c r="F13" s="8" t="s">
        <v>743</v>
      </c>
      <c r="G13" s="29"/>
      <c r="H13" s="29" t="s">
        <v>759</v>
      </c>
      <c r="I13" s="41"/>
      <c r="J13" s="44"/>
      <c r="K13" s="6" t="s">
        <v>58</v>
      </c>
      <c r="L13" s="29"/>
      <c r="M13" s="29" t="s">
        <v>99</v>
      </c>
      <c r="N13" s="38">
        <v>7.4999999999999997E-2</v>
      </c>
      <c r="O13" s="6" t="s">
        <v>34</v>
      </c>
      <c r="P13" s="6" t="s">
        <v>54</v>
      </c>
      <c r="Q13" s="6" t="s">
        <v>45</v>
      </c>
      <c r="R13" s="37">
        <v>134.94999999999999</v>
      </c>
      <c r="S13" s="56">
        <v>66.349999999999994</v>
      </c>
      <c r="T13" s="57">
        <f t="shared" si="1"/>
        <v>8953.932499999999</v>
      </c>
      <c r="U13" s="36">
        <v>0.02</v>
      </c>
      <c r="V13" s="57">
        <f t="shared" si="0"/>
        <v>179.07864999999998</v>
      </c>
      <c r="W13" s="52">
        <v>1.9E-2</v>
      </c>
      <c r="X13" s="45">
        <f t="shared" si="2"/>
        <v>170.12471749999997</v>
      </c>
      <c r="Y13" s="6" t="s">
        <v>162</v>
      </c>
      <c r="Z13" s="6" t="s">
        <v>39</v>
      </c>
    </row>
    <row r="14" spans="1:26" ht="18.75" customHeight="1" x14ac:dyDescent="0.25">
      <c r="A14" s="6">
        <v>12</v>
      </c>
      <c r="B14" s="6" t="s">
        <v>26</v>
      </c>
      <c r="C14" s="6" t="s">
        <v>760</v>
      </c>
      <c r="D14" s="8">
        <v>42555</v>
      </c>
      <c r="E14" s="9" t="s">
        <v>761</v>
      </c>
      <c r="F14" s="8" t="s">
        <v>762</v>
      </c>
      <c r="G14" s="29"/>
      <c r="H14" s="29" t="s">
        <v>84</v>
      </c>
      <c r="I14" s="41"/>
      <c r="J14" s="44"/>
      <c r="K14" s="6" t="s">
        <v>31</v>
      </c>
      <c r="L14" s="29"/>
      <c r="M14" s="29" t="s">
        <v>763</v>
      </c>
      <c r="N14" s="38">
        <v>18.14</v>
      </c>
      <c r="O14" s="6" t="s">
        <v>34</v>
      </c>
      <c r="P14" s="6" t="s">
        <v>54</v>
      </c>
      <c r="Q14" s="6" t="s">
        <v>45</v>
      </c>
      <c r="R14" s="37">
        <v>23987.09</v>
      </c>
      <c r="S14" s="56">
        <v>66.349999999999994</v>
      </c>
      <c r="T14" s="57">
        <f t="shared" si="1"/>
        <v>1591543.4214999999</v>
      </c>
      <c r="U14" s="36">
        <v>0.02</v>
      </c>
      <c r="V14" s="57">
        <f t="shared" si="0"/>
        <v>31830.868429999999</v>
      </c>
      <c r="W14" s="52">
        <v>1.9E-2</v>
      </c>
      <c r="X14" s="45">
        <f t="shared" si="2"/>
        <v>30239.325008499996</v>
      </c>
      <c r="Y14" s="6" t="s">
        <v>86</v>
      </c>
      <c r="Z14" s="6" t="s">
        <v>47</v>
      </c>
    </row>
    <row r="15" spans="1:26" ht="18.75" customHeight="1" x14ac:dyDescent="0.25">
      <c r="A15" s="6">
        <v>13</v>
      </c>
      <c r="B15" s="6" t="s">
        <v>26</v>
      </c>
      <c r="C15" s="6" t="s">
        <v>764</v>
      </c>
      <c r="D15" s="8">
        <v>42553</v>
      </c>
      <c r="E15" s="9" t="s">
        <v>765</v>
      </c>
      <c r="F15" s="8" t="s">
        <v>766</v>
      </c>
      <c r="G15" s="29"/>
      <c r="H15" s="29" t="s">
        <v>76</v>
      </c>
      <c r="I15" s="41"/>
      <c r="J15" s="40"/>
      <c r="K15" s="6" t="s">
        <v>31</v>
      </c>
      <c r="L15" s="29"/>
      <c r="M15" s="29" t="s">
        <v>44</v>
      </c>
      <c r="N15" s="38">
        <v>8</v>
      </c>
      <c r="O15" s="6" t="s">
        <v>34</v>
      </c>
      <c r="P15" s="6" t="s">
        <v>54</v>
      </c>
      <c r="Q15" s="6" t="s">
        <v>45</v>
      </c>
      <c r="R15" s="37">
        <v>10616.44</v>
      </c>
      <c r="S15" s="56">
        <v>66.349999999999994</v>
      </c>
      <c r="T15" s="57">
        <f t="shared" si="1"/>
        <v>704400.79399999999</v>
      </c>
      <c r="U15" s="36">
        <v>0.02</v>
      </c>
      <c r="V15" s="57">
        <f t="shared" si="0"/>
        <v>14088.015880000001</v>
      </c>
      <c r="W15" s="52">
        <v>1.9E-2</v>
      </c>
      <c r="X15" s="45">
        <f t="shared" si="2"/>
        <v>13383.615086</v>
      </c>
      <c r="Y15" s="6" t="s">
        <v>767</v>
      </c>
      <c r="Z15" s="6" t="s">
        <v>39</v>
      </c>
    </row>
    <row r="16" spans="1:26" ht="18.75" customHeight="1" x14ac:dyDescent="0.25">
      <c r="A16" s="6">
        <v>14</v>
      </c>
      <c r="B16" s="6" t="s">
        <v>26</v>
      </c>
      <c r="C16" s="6" t="s">
        <v>764</v>
      </c>
      <c r="D16" s="8">
        <v>42553</v>
      </c>
      <c r="E16" s="9" t="s">
        <v>765</v>
      </c>
      <c r="F16" s="8" t="s">
        <v>766</v>
      </c>
      <c r="G16" s="29"/>
      <c r="H16" s="29" t="s">
        <v>76</v>
      </c>
      <c r="I16" s="41"/>
      <c r="J16" s="40"/>
      <c r="K16" s="6" t="s">
        <v>58</v>
      </c>
      <c r="L16" s="29"/>
      <c r="M16" s="29" t="s">
        <v>59</v>
      </c>
      <c r="N16" s="38">
        <v>8</v>
      </c>
      <c r="O16" s="6" t="s">
        <v>34</v>
      </c>
      <c r="P16" s="6" t="s">
        <v>54</v>
      </c>
      <c r="Q16" s="6" t="s">
        <v>45</v>
      </c>
      <c r="R16" s="37">
        <v>11016.3</v>
      </c>
      <c r="S16" s="56">
        <v>66.349999999999994</v>
      </c>
      <c r="T16" s="57">
        <f t="shared" si="1"/>
        <v>730931.50499999989</v>
      </c>
      <c r="U16" s="36">
        <v>0.02</v>
      </c>
      <c r="V16" s="57">
        <f t="shared" si="0"/>
        <v>14618.630099999998</v>
      </c>
      <c r="W16" s="52">
        <v>1.9E-2</v>
      </c>
      <c r="X16" s="45">
        <f t="shared" si="2"/>
        <v>13887.698594999998</v>
      </c>
      <c r="Y16" s="6" t="s">
        <v>767</v>
      </c>
      <c r="Z16" s="6" t="s">
        <v>39</v>
      </c>
    </row>
    <row r="17" spans="1:26" ht="18.75" customHeight="1" x14ac:dyDescent="0.25">
      <c r="A17" s="6">
        <v>15</v>
      </c>
      <c r="B17" s="6" t="s">
        <v>26</v>
      </c>
      <c r="C17" s="6" t="s">
        <v>768</v>
      </c>
      <c r="D17" s="8">
        <v>42555</v>
      </c>
      <c r="E17" s="9" t="s">
        <v>769</v>
      </c>
      <c r="F17" s="8" t="s">
        <v>766</v>
      </c>
      <c r="G17" s="29"/>
      <c r="H17" s="29" t="s">
        <v>216</v>
      </c>
      <c r="I17" s="44"/>
      <c r="J17" s="42"/>
      <c r="K17" s="6" t="s">
        <v>31</v>
      </c>
      <c r="L17" s="29"/>
      <c r="M17" s="29" t="s">
        <v>44</v>
      </c>
      <c r="N17" s="38">
        <v>24</v>
      </c>
      <c r="O17" s="6" t="s">
        <v>34</v>
      </c>
      <c r="P17" s="6" t="s">
        <v>70</v>
      </c>
      <c r="Q17" s="6" t="s">
        <v>45</v>
      </c>
      <c r="R17" s="37">
        <v>32400</v>
      </c>
      <c r="S17" s="56">
        <v>66.349999999999994</v>
      </c>
      <c r="T17" s="57">
        <f t="shared" si="1"/>
        <v>2149740</v>
      </c>
      <c r="U17" s="36">
        <v>0.02</v>
      </c>
      <c r="V17" s="57">
        <f t="shared" si="0"/>
        <v>42994.8</v>
      </c>
      <c r="W17" s="52">
        <v>1.9E-2</v>
      </c>
      <c r="X17" s="45">
        <f t="shared" si="2"/>
        <v>40845.06</v>
      </c>
      <c r="Y17" s="6" t="s">
        <v>71</v>
      </c>
      <c r="Z17" s="6" t="s">
        <v>39</v>
      </c>
    </row>
    <row r="18" spans="1:26" ht="18.75" customHeight="1" x14ac:dyDescent="0.25">
      <c r="A18" s="6">
        <v>16</v>
      </c>
      <c r="B18" s="6" t="s">
        <v>26</v>
      </c>
      <c r="C18" s="6" t="s">
        <v>768</v>
      </c>
      <c r="D18" s="8">
        <v>42555</v>
      </c>
      <c r="E18" s="9" t="s">
        <v>769</v>
      </c>
      <c r="F18" s="8" t="s">
        <v>766</v>
      </c>
      <c r="G18" s="29"/>
      <c r="H18" s="29" t="s">
        <v>216</v>
      </c>
      <c r="I18" s="44"/>
      <c r="J18" s="42"/>
      <c r="K18" s="6" t="s">
        <v>31</v>
      </c>
      <c r="L18" s="29"/>
      <c r="M18" s="29" t="s">
        <v>44</v>
      </c>
      <c r="N18" s="38">
        <v>24</v>
      </c>
      <c r="O18" s="6" t="s">
        <v>34</v>
      </c>
      <c r="P18" s="6" t="s">
        <v>70</v>
      </c>
      <c r="Q18" s="6" t="s">
        <v>45</v>
      </c>
      <c r="R18" s="37">
        <v>32400</v>
      </c>
      <c r="S18" s="56">
        <v>66.349999999999994</v>
      </c>
      <c r="T18" s="57">
        <f t="shared" si="1"/>
        <v>2149740</v>
      </c>
      <c r="U18" s="36">
        <v>0.02</v>
      </c>
      <c r="V18" s="57">
        <f t="shared" si="0"/>
        <v>42994.8</v>
      </c>
      <c r="W18" s="52">
        <v>1.9E-2</v>
      </c>
      <c r="X18" s="45">
        <f t="shared" si="2"/>
        <v>40845.06</v>
      </c>
      <c r="Y18" s="6" t="s">
        <v>71</v>
      </c>
      <c r="Z18" s="6" t="s">
        <v>39</v>
      </c>
    </row>
    <row r="19" spans="1:26" ht="18.75" customHeight="1" x14ac:dyDescent="0.25">
      <c r="A19" s="6">
        <v>17</v>
      </c>
      <c r="B19" s="6" t="s">
        <v>26</v>
      </c>
      <c r="C19" s="6" t="s">
        <v>770</v>
      </c>
      <c r="D19" s="8">
        <v>42562</v>
      </c>
      <c r="E19" s="9" t="s">
        <v>771</v>
      </c>
      <c r="F19" s="8" t="s">
        <v>766</v>
      </c>
      <c r="G19" s="29"/>
      <c r="H19" s="29" t="s">
        <v>84</v>
      </c>
      <c r="I19" s="41"/>
      <c r="J19" s="40"/>
      <c r="K19" s="6" t="s">
        <v>31</v>
      </c>
      <c r="L19" s="29"/>
      <c r="M19" s="29" t="s">
        <v>763</v>
      </c>
      <c r="N19" s="38">
        <v>18.14</v>
      </c>
      <c r="O19" s="6" t="s">
        <v>34</v>
      </c>
      <c r="P19" s="6" t="s">
        <v>54</v>
      </c>
      <c r="Q19" s="6" t="s">
        <v>45</v>
      </c>
      <c r="R19" s="37">
        <v>24124.94</v>
      </c>
      <c r="S19" s="56">
        <v>66.349999999999994</v>
      </c>
      <c r="T19" s="57">
        <f>R19*S19</f>
        <v>1600689.7689999999</v>
      </c>
      <c r="U19" s="36">
        <v>0.02</v>
      </c>
      <c r="V19" s="57">
        <f t="shared" si="0"/>
        <v>32013.79538</v>
      </c>
      <c r="W19" s="52">
        <v>1.9E-2</v>
      </c>
      <c r="X19" s="45">
        <f t="shared" si="2"/>
        <v>30413.105610999995</v>
      </c>
      <c r="Y19" s="6" t="s">
        <v>86</v>
      </c>
      <c r="Z19" s="6" t="s">
        <v>47</v>
      </c>
    </row>
    <row r="20" spans="1:26" ht="18.75" customHeight="1" x14ac:dyDescent="0.25">
      <c r="A20" s="6">
        <v>18</v>
      </c>
      <c r="B20" s="6" t="s">
        <v>26</v>
      </c>
      <c r="C20" s="6" t="s">
        <v>772</v>
      </c>
      <c r="D20" s="8">
        <v>42555</v>
      </c>
      <c r="E20" s="9" t="s">
        <v>773</v>
      </c>
      <c r="F20" s="8" t="s">
        <v>774</v>
      </c>
      <c r="G20" s="29"/>
      <c r="H20" s="29" t="s">
        <v>154</v>
      </c>
      <c r="I20" s="41"/>
      <c r="J20" s="42"/>
      <c r="K20" s="6" t="s">
        <v>31</v>
      </c>
      <c r="L20" s="29"/>
      <c r="M20" s="29" t="s">
        <v>44</v>
      </c>
      <c r="N20" s="38">
        <v>16</v>
      </c>
      <c r="O20" s="6" t="s">
        <v>34</v>
      </c>
      <c r="P20" s="6" t="s">
        <v>54</v>
      </c>
      <c r="Q20" s="6" t="s">
        <v>45</v>
      </c>
      <c r="R20" s="37">
        <v>22438.58</v>
      </c>
      <c r="S20" s="56">
        <v>66.349999999999994</v>
      </c>
      <c r="T20" s="57">
        <f>R20*S20</f>
        <v>1488799.7830000001</v>
      </c>
      <c r="U20" s="36">
        <v>0.02</v>
      </c>
      <c r="V20" s="57">
        <f t="shared" si="0"/>
        <v>29775.99566</v>
      </c>
      <c r="W20" s="52">
        <v>1.9E-2</v>
      </c>
      <c r="X20" s="45">
        <f t="shared" si="2"/>
        <v>28287.195877000002</v>
      </c>
      <c r="Y20" s="6" t="s">
        <v>155</v>
      </c>
      <c r="Z20" s="6" t="s">
        <v>39</v>
      </c>
    </row>
    <row r="21" spans="1:26" ht="18.75" customHeight="1" x14ac:dyDescent="0.25">
      <c r="A21" s="6">
        <v>19</v>
      </c>
      <c r="B21" s="6" t="s">
        <v>26</v>
      </c>
      <c r="C21" s="6" t="s">
        <v>775</v>
      </c>
      <c r="D21" s="8">
        <v>42556</v>
      </c>
      <c r="E21" s="9" t="s">
        <v>776</v>
      </c>
      <c r="F21" s="8" t="s">
        <v>774</v>
      </c>
      <c r="G21" s="29"/>
      <c r="H21" s="29" t="s">
        <v>777</v>
      </c>
      <c r="I21" s="41"/>
      <c r="J21" s="42"/>
      <c r="K21" s="6" t="s">
        <v>31</v>
      </c>
      <c r="L21" s="29"/>
      <c r="M21" s="29" t="s">
        <v>44</v>
      </c>
      <c r="N21" s="38">
        <v>12</v>
      </c>
      <c r="O21" s="6" t="s">
        <v>34</v>
      </c>
      <c r="P21" s="6" t="s">
        <v>35</v>
      </c>
      <c r="Q21" s="6" t="s">
        <v>45</v>
      </c>
      <c r="R21" s="37">
        <v>15365</v>
      </c>
      <c r="S21" s="56">
        <v>66.349999999999994</v>
      </c>
      <c r="T21" s="57">
        <f t="shared" si="1"/>
        <v>1019467.7499999999</v>
      </c>
      <c r="U21" s="36">
        <v>0.02</v>
      </c>
      <c r="V21" s="57">
        <f t="shared" si="0"/>
        <v>20389.355</v>
      </c>
      <c r="W21" s="52">
        <v>1.9E-2</v>
      </c>
      <c r="X21" s="45">
        <f t="shared" si="2"/>
        <v>19369.887249999996</v>
      </c>
      <c r="Y21" s="6" t="s">
        <v>183</v>
      </c>
      <c r="Z21" s="6" t="s">
        <v>39</v>
      </c>
    </row>
    <row r="22" spans="1:26" ht="18.75" customHeight="1" x14ac:dyDescent="0.25">
      <c r="A22" s="6">
        <v>20</v>
      </c>
      <c r="B22" s="6" t="s">
        <v>26</v>
      </c>
      <c r="C22" s="6" t="s">
        <v>775</v>
      </c>
      <c r="D22" s="8">
        <v>42556</v>
      </c>
      <c r="E22" s="9" t="s">
        <v>776</v>
      </c>
      <c r="F22" s="8" t="s">
        <v>774</v>
      </c>
      <c r="G22" s="29"/>
      <c r="H22" s="29" t="s">
        <v>777</v>
      </c>
      <c r="I22" s="41"/>
      <c r="J22" s="42"/>
      <c r="K22" s="6" t="s">
        <v>31</v>
      </c>
      <c r="L22" s="29"/>
      <c r="M22" s="29" t="s">
        <v>44</v>
      </c>
      <c r="N22" s="38">
        <v>12</v>
      </c>
      <c r="O22" s="6" t="s">
        <v>34</v>
      </c>
      <c r="P22" s="6" t="s">
        <v>35</v>
      </c>
      <c r="Q22" s="6" t="s">
        <v>45</v>
      </c>
      <c r="R22" s="37">
        <v>15365</v>
      </c>
      <c r="S22" s="56">
        <v>66.349999999999994</v>
      </c>
      <c r="T22" s="57">
        <f t="shared" si="1"/>
        <v>1019467.7499999999</v>
      </c>
      <c r="U22" s="36">
        <v>0.02</v>
      </c>
      <c r="V22" s="57">
        <f t="shared" si="0"/>
        <v>20389.355</v>
      </c>
      <c r="W22" s="52">
        <v>1.9E-2</v>
      </c>
      <c r="X22" s="45">
        <f t="shared" si="2"/>
        <v>19369.887249999996</v>
      </c>
      <c r="Y22" s="6" t="s">
        <v>183</v>
      </c>
      <c r="Z22" s="6" t="s">
        <v>39</v>
      </c>
    </row>
    <row r="23" spans="1:26" ht="18.75" customHeight="1" x14ac:dyDescent="0.25">
      <c r="A23" s="6">
        <v>21</v>
      </c>
      <c r="B23" s="6" t="s">
        <v>26</v>
      </c>
      <c r="C23" s="6" t="s">
        <v>775</v>
      </c>
      <c r="D23" s="8">
        <v>42556</v>
      </c>
      <c r="E23" s="9" t="s">
        <v>776</v>
      </c>
      <c r="F23" s="8" t="s">
        <v>774</v>
      </c>
      <c r="G23" s="29"/>
      <c r="H23" s="29" t="s">
        <v>777</v>
      </c>
      <c r="I23" s="41"/>
      <c r="J23" s="42"/>
      <c r="K23" s="6" t="s">
        <v>31</v>
      </c>
      <c r="L23" s="29"/>
      <c r="M23" s="29" t="s">
        <v>44</v>
      </c>
      <c r="N23" s="38">
        <v>12</v>
      </c>
      <c r="O23" s="6" t="s">
        <v>34</v>
      </c>
      <c r="P23" s="6" t="s">
        <v>35</v>
      </c>
      <c r="Q23" s="6" t="s">
        <v>45</v>
      </c>
      <c r="R23" s="37">
        <v>15365</v>
      </c>
      <c r="S23" s="56">
        <v>66.349999999999994</v>
      </c>
      <c r="T23" s="57">
        <f t="shared" si="1"/>
        <v>1019467.7499999999</v>
      </c>
      <c r="U23" s="36">
        <v>0.02</v>
      </c>
      <c r="V23" s="57">
        <f t="shared" si="0"/>
        <v>20389.355</v>
      </c>
      <c r="W23" s="52">
        <v>1.9E-2</v>
      </c>
      <c r="X23" s="45">
        <f t="shared" si="2"/>
        <v>19369.887249999996</v>
      </c>
      <c r="Y23" s="6" t="s">
        <v>183</v>
      </c>
      <c r="Z23" s="6" t="s">
        <v>39</v>
      </c>
    </row>
    <row r="24" spans="1:26" ht="18.75" customHeight="1" x14ac:dyDescent="0.25">
      <c r="A24" s="6">
        <v>22</v>
      </c>
      <c r="B24" s="6" t="s">
        <v>26</v>
      </c>
      <c r="C24" s="6" t="s">
        <v>775</v>
      </c>
      <c r="D24" s="8">
        <v>42556</v>
      </c>
      <c r="E24" s="9" t="s">
        <v>776</v>
      </c>
      <c r="F24" s="8" t="s">
        <v>774</v>
      </c>
      <c r="G24" s="29"/>
      <c r="H24" s="29" t="s">
        <v>777</v>
      </c>
      <c r="I24" s="41"/>
      <c r="J24" s="42"/>
      <c r="K24" s="6" t="s">
        <v>31</v>
      </c>
      <c r="L24" s="29"/>
      <c r="M24" s="29" t="s">
        <v>44</v>
      </c>
      <c r="N24" s="38">
        <v>12</v>
      </c>
      <c r="O24" s="6" t="s">
        <v>34</v>
      </c>
      <c r="P24" s="6" t="s">
        <v>35</v>
      </c>
      <c r="Q24" s="6" t="s">
        <v>45</v>
      </c>
      <c r="R24" s="37">
        <v>15365</v>
      </c>
      <c r="S24" s="56">
        <v>66.349999999999994</v>
      </c>
      <c r="T24" s="57">
        <f t="shared" si="1"/>
        <v>1019467.7499999999</v>
      </c>
      <c r="U24" s="36">
        <v>0.02</v>
      </c>
      <c r="V24" s="57">
        <f t="shared" si="0"/>
        <v>20389.355</v>
      </c>
      <c r="W24" s="52">
        <v>1.9E-2</v>
      </c>
      <c r="X24" s="45">
        <f t="shared" si="2"/>
        <v>19369.887249999996</v>
      </c>
      <c r="Y24" s="6" t="s">
        <v>183</v>
      </c>
      <c r="Z24" s="6" t="s">
        <v>39</v>
      </c>
    </row>
    <row r="25" spans="1:26" ht="18.75" customHeight="1" x14ac:dyDescent="0.25">
      <c r="A25" s="6">
        <v>23</v>
      </c>
      <c r="B25" s="6" t="s">
        <v>26</v>
      </c>
      <c r="C25" s="6" t="s">
        <v>778</v>
      </c>
      <c r="D25" s="8">
        <v>42556</v>
      </c>
      <c r="E25" s="9" t="s">
        <v>779</v>
      </c>
      <c r="F25" s="8" t="s">
        <v>774</v>
      </c>
      <c r="G25" s="29"/>
      <c r="H25" s="29" t="s">
        <v>76</v>
      </c>
      <c r="I25" s="41"/>
      <c r="J25" s="42"/>
      <c r="K25" s="6" t="s">
        <v>31</v>
      </c>
      <c r="L25" s="29"/>
      <c r="M25" s="29" t="s">
        <v>44</v>
      </c>
      <c r="N25" s="38">
        <v>16</v>
      </c>
      <c r="O25" s="6" t="s">
        <v>34</v>
      </c>
      <c r="P25" s="6" t="s">
        <v>54</v>
      </c>
      <c r="Q25" s="6" t="s">
        <v>45</v>
      </c>
      <c r="R25" s="37">
        <v>20195.189999999999</v>
      </c>
      <c r="S25" s="56">
        <v>66.349999999999994</v>
      </c>
      <c r="T25" s="57">
        <f t="shared" si="1"/>
        <v>1339950.8564999998</v>
      </c>
      <c r="U25" s="36">
        <v>0.02</v>
      </c>
      <c r="V25" s="57">
        <f t="shared" si="0"/>
        <v>26799.017129999997</v>
      </c>
      <c r="W25" s="52">
        <v>1.9E-2</v>
      </c>
      <c r="X25" s="45">
        <f t="shared" si="2"/>
        <v>25459.066273499993</v>
      </c>
      <c r="Y25" s="6" t="s">
        <v>77</v>
      </c>
      <c r="Z25" s="6" t="s">
        <v>39</v>
      </c>
    </row>
    <row r="26" spans="1:26" ht="18.75" customHeight="1" x14ac:dyDescent="0.25">
      <c r="A26" s="6">
        <v>24</v>
      </c>
      <c r="B26" s="6" t="s">
        <v>26</v>
      </c>
      <c r="C26" s="6" t="s">
        <v>780</v>
      </c>
      <c r="D26" s="8">
        <v>42555</v>
      </c>
      <c r="E26" s="9" t="s">
        <v>781</v>
      </c>
      <c r="F26" s="8" t="s">
        <v>762</v>
      </c>
      <c r="G26" s="29"/>
      <c r="H26" s="29" t="s">
        <v>76</v>
      </c>
      <c r="I26" s="41"/>
      <c r="J26" s="40"/>
      <c r="K26" s="6" t="s">
        <v>133</v>
      </c>
      <c r="L26" s="29"/>
      <c r="M26" s="29" t="s">
        <v>134</v>
      </c>
      <c r="N26" s="38">
        <v>19.23</v>
      </c>
      <c r="O26" s="6" t="s">
        <v>34</v>
      </c>
      <c r="P26" s="6" t="s">
        <v>54</v>
      </c>
      <c r="Q26" s="6" t="s">
        <v>45</v>
      </c>
      <c r="R26" s="37">
        <v>13790.92</v>
      </c>
      <c r="S26" s="56">
        <v>66.349999999999994</v>
      </c>
      <c r="T26" s="57">
        <f t="shared" si="1"/>
        <v>915027.5419999999</v>
      </c>
      <c r="U26" s="36">
        <v>0</v>
      </c>
      <c r="V26" s="23">
        <f t="shared" si="0"/>
        <v>0</v>
      </c>
      <c r="W26" s="52">
        <v>1.9E-2</v>
      </c>
      <c r="X26" s="45">
        <f t="shared" si="2"/>
        <v>17385.523297999996</v>
      </c>
      <c r="Y26" s="6" t="s">
        <v>247</v>
      </c>
      <c r="Z26" s="6" t="s">
        <v>39</v>
      </c>
    </row>
    <row r="27" spans="1:26" ht="18.75" customHeight="1" x14ac:dyDescent="0.25">
      <c r="A27" s="6">
        <v>25</v>
      </c>
      <c r="B27" s="6" t="s">
        <v>26</v>
      </c>
      <c r="C27" s="6" t="s">
        <v>780</v>
      </c>
      <c r="D27" s="8">
        <v>42555</v>
      </c>
      <c r="E27" s="9" t="s">
        <v>781</v>
      </c>
      <c r="F27" s="8" t="s">
        <v>762</v>
      </c>
      <c r="G27" s="29"/>
      <c r="H27" s="29" t="s">
        <v>76</v>
      </c>
      <c r="I27" s="41"/>
      <c r="J27" s="42"/>
      <c r="K27" s="6" t="s">
        <v>133</v>
      </c>
      <c r="L27" s="29"/>
      <c r="M27" s="29" t="s">
        <v>134</v>
      </c>
      <c r="N27" s="38">
        <v>19.52</v>
      </c>
      <c r="O27" s="6" t="s">
        <v>34</v>
      </c>
      <c r="P27" s="6" t="s">
        <v>54</v>
      </c>
      <c r="Q27" s="6" t="s">
        <v>45</v>
      </c>
      <c r="R27" s="37">
        <v>14004.17</v>
      </c>
      <c r="S27" s="56">
        <v>66.349999999999994</v>
      </c>
      <c r="T27" s="57">
        <f t="shared" si="1"/>
        <v>929176.67949999997</v>
      </c>
      <c r="U27" s="36">
        <v>0</v>
      </c>
      <c r="V27" s="23">
        <f t="shared" si="0"/>
        <v>0</v>
      </c>
      <c r="W27" s="52">
        <v>1.9E-2</v>
      </c>
      <c r="X27" s="45">
        <f t="shared" si="2"/>
        <v>17654.356910499999</v>
      </c>
      <c r="Y27" s="6" t="s">
        <v>247</v>
      </c>
      <c r="Z27" s="6" t="s">
        <v>39</v>
      </c>
    </row>
    <row r="28" spans="1:26" ht="18.75" customHeight="1" x14ac:dyDescent="0.25">
      <c r="A28" s="6">
        <v>26</v>
      </c>
      <c r="B28" s="6" t="s">
        <v>26</v>
      </c>
      <c r="C28" s="6" t="s">
        <v>782</v>
      </c>
      <c r="D28" s="8">
        <v>42555</v>
      </c>
      <c r="E28" s="9" t="s">
        <v>783</v>
      </c>
      <c r="F28" s="8" t="s">
        <v>766</v>
      </c>
      <c r="G28" s="29"/>
      <c r="H28" s="29" t="s">
        <v>76</v>
      </c>
      <c r="I28" s="41"/>
      <c r="J28" s="40"/>
      <c r="K28" s="6" t="s">
        <v>133</v>
      </c>
      <c r="L28" s="29"/>
      <c r="M28" s="29" t="s">
        <v>134</v>
      </c>
      <c r="N28" s="38">
        <v>19.579999999999998</v>
      </c>
      <c r="O28" s="6" t="s">
        <v>34</v>
      </c>
      <c r="P28" s="6" t="s">
        <v>54</v>
      </c>
      <c r="Q28" s="6" t="s">
        <v>45</v>
      </c>
      <c r="R28" s="37">
        <v>14048.3</v>
      </c>
      <c r="S28" s="56">
        <v>66.349999999999994</v>
      </c>
      <c r="T28" s="57">
        <f t="shared" si="1"/>
        <v>932104.70499999984</v>
      </c>
      <c r="U28" s="36">
        <v>0</v>
      </c>
      <c r="V28" s="57">
        <f t="shared" si="0"/>
        <v>0</v>
      </c>
      <c r="W28" s="52">
        <v>1.9E-2</v>
      </c>
      <c r="X28" s="45">
        <f t="shared" si="2"/>
        <v>17709.989394999997</v>
      </c>
      <c r="Y28" s="6" t="s">
        <v>247</v>
      </c>
      <c r="Z28" s="6" t="s">
        <v>39</v>
      </c>
    </row>
    <row r="29" spans="1:26" ht="18.75" customHeight="1" x14ac:dyDescent="0.25">
      <c r="A29" s="6">
        <v>27</v>
      </c>
      <c r="B29" s="6" t="s">
        <v>26</v>
      </c>
      <c r="C29" s="6" t="s">
        <v>782</v>
      </c>
      <c r="D29" s="8">
        <v>42555</v>
      </c>
      <c r="E29" s="9" t="s">
        <v>783</v>
      </c>
      <c r="F29" s="8" t="s">
        <v>766</v>
      </c>
      <c r="G29" s="29"/>
      <c r="H29" s="29" t="s">
        <v>76</v>
      </c>
      <c r="I29" s="41"/>
      <c r="J29" s="40"/>
      <c r="K29" s="6" t="s">
        <v>133</v>
      </c>
      <c r="L29" s="29"/>
      <c r="M29" s="29" t="s">
        <v>134</v>
      </c>
      <c r="N29" s="38">
        <v>19.079999999999998</v>
      </c>
      <c r="O29" s="6" t="s">
        <v>34</v>
      </c>
      <c r="P29" s="6" t="s">
        <v>54</v>
      </c>
      <c r="Q29" s="6" t="s">
        <v>45</v>
      </c>
      <c r="R29" s="37">
        <v>13680.62</v>
      </c>
      <c r="S29" s="56">
        <v>66.349999999999994</v>
      </c>
      <c r="T29" s="57">
        <f t="shared" si="1"/>
        <v>907709.13699999999</v>
      </c>
      <c r="U29" s="36">
        <v>0</v>
      </c>
      <c r="V29" s="57">
        <f t="shared" si="0"/>
        <v>0</v>
      </c>
      <c r="W29" s="52">
        <v>1.9E-2</v>
      </c>
      <c r="X29" s="45">
        <f t="shared" si="2"/>
        <v>17246.473602999999</v>
      </c>
      <c r="Y29" s="6" t="s">
        <v>247</v>
      </c>
      <c r="Z29" s="6" t="s">
        <v>39</v>
      </c>
    </row>
    <row r="30" spans="1:26" ht="18.75" customHeight="1" x14ac:dyDescent="0.25">
      <c r="A30" s="6">
        <v>28</v>
      </c>
      <c r="B30" s="6" t="s">
        <v>26</v>
      </c>
      <c r="C30" s="6" t="s">
        <v>782</v>
      </c>
      <c r="D30" s="8">
        <v>42555</v>
      </c>
      <c r="E30" s="9" t="s">
        <v>783</v>
      </c>
      <c r="F30" s="8" t="s">
        <v>766</v>
      </c>
      <c r="G30" s="29"/>
      <c r="H30" s="29" t="s">
        <v>76</v>
      </c>
      <c r="I30" s="41"/>
      <c r="J30" s="40"/>
      <c r="K30" s="6" t="s">
        <v>133</v>
      </c>
      <c r="L30" s="29"/>
      <c r="M30" s="29" t="s">
        <v>134</v>
      </c>
      <c r="N30" s="38">
        <v>19.13</v>
      </c>
      <c r="O30" s="6" t="s">
        <v>34</v>
      </c>
      <c r="P30" s="6" t="s">
        <v>54</v>
      </c>
      <c r="Q30" s="6" t="s">
        <v>45</v>
      </c>
      <c r="R30" s="37">
        <v>13717.39</v>
      </c>
      <c r="S30" s="56">
        <v>66.349999999999994</v>
      </c>
      <c r="T30" s="57">
        <f t="shared" si="1"/>
        <v>910148.82649999985</v>
      </c>
      <c r="U30" s="36">
        <v>0</v>
      </c>
      <c r="V30" s="57">
        <f t="shared" si="0"/>
        <v>0</v>
      </c>
      <c r="W30" s="52">
        <v>1.9E-2</v>
      </c>
      <c r="X30" s="45">
        <f t="shared" si="2"/>
        <v>17292.827703499996</v>
      </c>
      <c r="Y30" s="6" t="s">
        <v>247</v>
      </c>
      <c r="Z30" s="6" t="s">
        <v>39</v>
      </c>
    </row>
    <row r="31" spans="1:26" ht="18.75" customHeight="1" x14ac:dyDescent="0.25">
      <c r="A31" s="6">
        <v>29</v>
      </c>
      <c r="B31" s="6" t="s">
        <v>26</v>
      </c>
      <c r="C31" s="6" t="s">
        <v>784</v>
      </c>
      <c r="D31" s="8">
        <v>42555</v>
      </c>
      <c r="E31" s="9" t="s">
        <v>785</v>
      </c>
      <c r="F31" s="8" t="s">
        <v>786</v>
      </c>
      <c r="G31" s="29"/>
      <c r="H31" s="29" t="s">
        <v>76</v>
      </c>
      <c r="I31" s="41"/>
      <c r="J31" s="40"/>
      <c r="K31" s="6" t="s">
        <v>133</v>
      </c>
      <c r="L31" s="29"/>
      <c r="M31" s="29" t="s">
        <v>134</v>
      </c>
      <c r="N31" s="38">
        <v>19.57</v>
      </c>
      <c r="O31" s="6" t="s">
        <v>34</v>
      </c>
      <c r="P31" s="6" t="s">
        <v>54</v>
      </c>
      <c r="Q31" s="6" t="s">
        <v>45</v>
      </c>
      <c r="R31" s="37">
        <v>14065.94</v>
      </c>
      <c r="S31" s="56">
        <v>66.349999999999994</v>
      </c>
      <c r="T31" s="57">
        <f t="shared" si="1"/>
        <v>933275.11899999995</v>
      </c>
      <c r="U31" s="36">
        <v>0</v>
      </c>
      <c r="V31" s="57">
        <f t="shared" si="0"/>
        <v>0</v>
      </c>
      <c r="W31" s="52">
        <v>1.9E-2</v>
      </c>
      <c r="X31" s="45">
        <f t="shared" si="2"/>
        <v>17732.227261</v>
      </c>
      <c r="Y31" s="6" t="s">
        <v>247</v>
      </c>
      <c r="Z31" s="6" t="s">
        <v>39</v>
      </c>
    </row>
    <row r="32" spans="1:26" ht="18.75" customHeight="1" x14ac:dyDescent="0.25">
      <c r="A32" s="6">
        <v>30</v>
      </c>
      <c r="B32" s="6" t="s">
        <v>26</v>
      </c>
      <c r="C32" s="6" t="s">
        <v>784</v>
      </c>
      <c r="D32" s="8">
        <v>42555</v>
      </c>
      <c r="E32" s="9" t="s">
        <v>785</v>
      </c>
      <c r="F32" s="8" t="s">
        <v>786</v>
      </c>
      <c r="G32" s="29"/>
      <c r="H32" s="29" t="s">
        <v>76</v>
      </c>
      <c r="I32" s="41"/>
      <c r="J32" s="40"/>
      <c r="K32" s="6" t="s">
        <v>133</v>
      </c>
      <c r="L32" s="29"/>
      <c r="M32" s="29" t="s">
        <v>134</v>
      </c>
      <c r="N32" s="38">
        <v>19.57</v>
      </c>
      <c r="O32" s="6" t="s">
        <v>34</v>
      </c>
      <c r="P32" s="6" t="s">
        <v>54</v>
      </c>
      <c r="Q32" s="6" t="s">
        <v>45</v>
      </c>
      <c r="R32" s="37">
        <v>14065.94</v>
      </c>
      <c r="S32" s="56">
        <v>66.349999999999994</v>
      </c>
      <c r="T32" s="57">
        <f t="shared" si="1"/>
        <v>933275.11899999995</v>
      </c>
      <c r="U32" s="36">
        <v>0</v>
      </c>
      <c r="V32" s="57">
        <f t="shared" si="0"/>
        <v>0</v>
      </c>
      <c r="W32" s="52">
        <v>1.9E-2</v>
      </c>
      <c r="X32" s="45">
        <f t="shared" si="2"/>
        <v>17732.227261</v>
      </c>
      <c r="Y32" s="6" t="s">
        <v>247</v>
      </c>
      <c r="Z32" s="6" t="s">
        <v>39</v>
      </c>
    </row>
    <row r="33" spans="1:26" ht="18.75" customHeight="1" x14ac:dyDescent="0.25">
      <c r="A33" s="6">
        <v>31</v>
      </c>
      <c r="B33" s="6" t="s">
        <v>26</v>
      </c>
      <c r="C33" s="6" t="s">
        <v>787</v>
      </c>
      <c r="D33" s="8">
        <v>42556</v>
      </c>
      <c r="E33" s="9" t="s">
        <v>788</v>
      </c>
      <c r="F33" s="8" t="s">
        <v>786</v>
      </c>
      <c r="G33" s="29"/>
      <c r="H33" s="29" t="s">
        <v>777</v>
      </c>
      <c r="I33" s="41"/>
      <c r="J33" s="40"/>
      <c r="K33" s="6" t="s">
        <v>31</v>
      </c>
      <c r="L33" s="29"/>
      <c r="M33" s="29" t="s">
        <v>44</v>
      </c>
      <c r="N33" s="38">
        <v>12</v>
      </c>
      <c r="O33" s="6" t="s">
        <v>34</v>
      </c>
      <c r="P33" s="6" t="s">
        <v>35</v>
      </c>
      <c r="Q33" s="6" t="s">
        <v>45</v>
      </c>
      <c r="R33" s="37">
        <v>15365</v>
      </c>
      <c r="S33" s="56">
        <v>66.349999999999994</v>
      </c>
      <c r="T33" s="57">
        <f>R33*S33</f>
        <v>1019467.7499999999</v>
      </c>
      <c r="U33" s="36">
        <v>0.02</v>
      </c>
      <c r="V33" s="57">
        <f>T33*U33</f>
        <v>20389.355</v>
      </c>
      <c r="W33" s="52">
        <v>1.9E-2</v>
      </c>
      <c r="X33" s="45">
        <f t="shared" si="2"/>
        <v>19369.887249999996</v>
      </c>
      <c r="Y33" s="6" t="s">
        <v>183</v>
      </c>
      <c r="Z33" s="6" t="s">
        <v>39</v>
      </c>
    </row>
    <row r="34" spans="1:26" ht="18.75" customHeight="1" x14ac:dyDescent="0.25">
      <c r="A34" s="6">
        <v>32</v>
      </c>
      <c r="B34" s="6" t="s">
        <v>26</v>
      </c>
      <c r="C34" s="6" t="s">
        <v>787</v>
      </c>
      <c r="D34" s="8">
        <v>42556</v>
      </c>
      <c r="E34" s="9" t="s">
        <v>788</v>
      </c>
      <c r="F34" s="8" t="s">
        <v>786</v>
      </c>
      <c r="G34" s="29"/>
      <c r="H34" s="29" t="s">
        <v>777</v>
      </c>
      <c r="I34" s="41"/>
      <c r="J34" s="42"/>
      <c r="K34" s="6" t="s">
        <v>31</v>
      </c>
      <c r="L34" s="29"/>
      <c r="M34" s="29" t="s">
        <v>44</v>
      </c>
      <c r="N34" s="38">
        <v>12</v>
      </c>
      <c r="O34" s="6" t="s">
        <v>34</v>
      </c>
      <c r="P34" s="6" t="s">
        <v>35</v>
      </c>
      <c r="Q34" s="6" t="s">
        <v>45</v>
      </c>
      <c r="R34" s="37">
        <v>15365</v>
      </c>
      <c r="S34" s="56">
        <v>66.349999999999994</v>
      </c>
      <c r="T34" s="57">
        <f t="shared" si="1"/>
        <v>1019467.7499999999</v>
      </c>
      <c r="U34" s="36">
        <v>0.02</v>
      </c>
      <c r="V34" s="57">
        <f>T34*U34</f>
        <v>20389.355</v>
      </c>
      <c r="W34" s="52">
        <v>1.9E-2</v>
      </c>
      <c r="X34" s="45">
        <f t="shared" si="2"/>
        <v>19369.887249999996</v>
      </c>
      <c r="Y34" s="6" t="s">
        <v>183</v>
      </c>
      <c r="Z34" s="6" t="s">
        <v>39</v>
      </c>
    </row>
    <row r="35" spans="1:26" ht="18.75" customHeight="1" x14ac:dyDescent="0.25">
      <c r="A35" s="6">
        <v>33</v>
      </c>
      <c r="B35" s="6" t="s">
        <v>26</v>
      </c>
      <c r="C35" s="6" t="s">
        <v>787</v>
      </c>
      <c r="D35" s="8">
        <v>42556</v>
      </c>
      <c r="E35" s="9" t="s">
        <v>788</v>
      </c>
      <c r="F35" s="8" t="s">
        <v>786</v>
      </c>
      <c r="G35" s="29"/>
      <c r="H35" s="29" t="s">
        <v>777</v>
      </c>
      <c r="I35" s="41"/>
      <c r="J35" s="42"/>
      <c r="K35" s="6" t="s">
        <v>31</v>
      </c>
      <c r="L35" s="29"/>
      <c r="M35" s="29" t="s">
        <v>44</v>
      </c>
      <c r="N35" s="38">
        <v>12</v>
      </c>
      <c r="O35" s="6" t="s">
        <v>34</v>
      </c>
      <c r="P35" s="6" t="s">
        <v>35</v>
      </c>
      <c r="Q35" s="6" t="s">
        <v>45</v>
      </c>
      <c r="R35" s="37">
        <v>15365</v>
      </c>
      <c r="S35" s="56">
        <v>66.349999999999994</v>
      </c>
      <c r="T35" s="57">
        <f t="shared" si="1"/>
        <v>1019467.7499999999</v>
      </c>
      <c r="U35" s="36">
        <v>0.02</v>
      </c>
      <c r="V35" s="57">
        <f>T35*U35</f>
        <v>20389.355</v>
      </c>
      <c r="W35" s="52">
        <v>1.9E-2</v>
      </c>
      <c r="X35" s="45">
        <f t="shared" si="2"/>
        <v>19369.887249999996</v>
      </c>
      <c r="Y35" s="6" t="s">
        <v>183</v>
      </c>
      <c r="Z35" s="6" t="s">
        <v>39</v>
      </c>
    </row>
    <row r="36" spans="1:26" ht="18.75" customHeight="1" x14ac:dyDescent="0.25">
      <c r="A36" s="6">
        <v>34</v>
      </c>
      <c r="B36" s="6" t="s">
        <v>26</v>
      </c>
      <c r="C36" s="6" t="s">
        <v>789</v>
      </c>
      <c r="D36" s="8">
        <v>42556</v>
      </c>
      <c r="E36" s="9" t="s">
        <v>790</v>
      </c>
      <c r="F36" s="8" t="s">
        <v>786</v>
      </c>
      <c r="G36" s="29"/>
      <c r="H36" s="29" t="s">
        <v>777</v>
      </c>
      <c r="I36" s="41"/>
      <c r="J36" s="40"/>
      <c r="K36" s="6" t="s">
        <v>31</v>
      </c>
      <c r="L36" s="29"/>
      <c r="M36" s="29" t="s">
        <v>44</v>
      </c>
      <c r="N36" s="38">
        <v>12</v>
      </c>
      <c r="O36" s="6" t="s">
        <v>34</v>
      </c>
      <c r="P36" s="6" t="s">
        <v>35</v>
      </c>
      <c r="Q36" s="6" t="s">
        <v>45</v>
      </c>
      <c r="R36" s="37">
        <v>15365</v>
      </c>
      <c r="S36" s="56">
        <v>66.349999999999994</v>
      </c>
      <c r="T36" s="57">
        <f t="shared" si="1"/>
        <v>1019467.7499999999</v>
      </c>
      <c r="U36" s="36">
        <v>0.02</v>
      </c>
      <c r="V36" s="57">
        <f t="shared" si="0"/>
        <v>20389.355</v>
      </c>
      <c r="W36" s="52">
        <v>1.9E-2</v>
      </c>
      <c r="X36" s="45">
        <f t="shared" si="2"/>
        <v>19369.887249999996</v>
      </c>
      <c r="Y36" s="6" t="s">
        <v>183</v>
      </c>
      <c r="Z36" s="6" t="s">
        <v>39</v>
      </c>
    </row>
    <row r="37" spans="1:26" ht="18.75" customHeight="1" x14ac:dyDescent="0.25">
      <c r="A37" s="6">
        <v>35</v>
      </c>
      <c r="B37" s="6" t="s">
        <v>26</v>
      </c>
      <c r="C37" s="6" t="s">
        <v>791</v>
      </c>
      <c r="D37" s="8">
        <v>42557</v>
      </c>
      <c r="E37" s="9" t="s">
        <v>792</v>
      </c>
      <c r="F37" s="8" t="s">
        <v>786</v>
      </c>
      <c r="G37" s="29"/>
      <c r="H37" s="29" t="s">
        <v>793</v>
      </c>
      <c r="I37" s="41"/>
      <c r="J37" s="40"/>
      <c r="K37" s="6" t="s">
        <v>52</v>
      </c>
      <c r="L37" s="29"/>
      <c r="M37" s="29" t="s">
        <v>53</v>
      </c>
      <c r="N37" s="38">
        <v>12</v>
      </c>
      <c r="O37" s="6" t="s">
        <v>34</v>
      </c>
      <c r="P37" s="6" t="s">
        <v>70</v>
      </c>
      <c r="Q37" s="6" t="s">
        <v>45</v>
      </c>
      <c r="R37" s="37">
        <v>8400</v>
      </c>
      <c r="S37" s="56">
        <v>66.349999999999994</v>
      </c>
      <c r="T37" s="57">
        <f t="shared" si="1"/>
        <v>557340</v>
      </c>
      <c r="U37" s="36">
        <v>0.02</v>
      </c>
      <c r="V37" s="57">
        <f t="shared" si="0"/>
        <v>11146.800000000001</v>
      </c>
      <c r="W37" s="52">
        <v>1.9E-2</v>
      </c>
      <c r="X37" s="45">
        <f t="shared" si="2"/>
        <v>10589.46</v>
      </c>
      <c r="Y37" s="6" t="s">
        <v>162</v>
      </c>
      <c r="Z37" s="6" t="s">
        <v>39</v>
      </c>
    </row>
    <row r="38" spans="1:26" ht="18.75" customHeight="1" x14ac:dyDescent="0.25">
      <c r="A38" s="6">
        <v>36</v>
      </c>
      <c r="B38" s="6" t="s">
        <v>26</v>
      </c>
      <c r="C38" s="6" t="s">
        <v>794</v>
      </c>
      <c r="D38" s="8">
        <v>42560</v>
      </c>
      <c r="E38" s="9" t="s">
        <v>795</v>
      </c>
      <c r="F38" s="8" t="s">
        <v>796</v>
      </c>
      <c r="G38" s="29"/>
      <c r="H38" s="29" t="s">
        <v>216</v>
      </c>
      <c r="I38" s="41"/>
      <c r="J38" s="40"/>
      <c r="K38" s="6" t="s">
        <v>31</v>
      </c>
      <c r="L38" s="29"/>
      <c r="M38" s="29" t="s">
        <v>44</v>
      </c>
      <c r="N38" s="38">
        <v>24</v>
      </c>
      <c r="O38" s="6" t="s">
        <v>34</v>
      </c>
      <c r="P38" s="6" t="s">
        <v>70</v>
      </c>
      <c r="Q38" s="6" t="s">
        <v>45</v>
      </c>
      <c r="R38" s="37">
        <v>32400</v>
      </c>
      <c r="S38" s="56">
        <v>66.349999999999994</v>
      </c>
      <c r="T38" s="57">
        <f t="shared" si="1"/>
        <v>2149740</v>
      </c>
      <c r="U38" s="36">
        <v>0.02</v>
      </c>
      <c r="V38" s="57">
        <f>T38*U38</f>
        <v>42994.8</v>
      </c>
      <c r="W38" s="52">
        <v>1.9E-2</v>
      </c>
      <c r="X38" s="45">
        <f t="shared" si="2"/>
        <v>40845.06</v>
      </c>
      <c r="Y38" s="6" t="s">
        <v>71</v>
      </c>
      <c r="Z38" s="6" t="s">
        <v>39</v>
      </c>
    </row>
    <row r="39" spans="1:26" ht="18.75" customHeight="1" x14ac:dyDescent="0.25">
      <c r="A39" s="6">
        <v>37</v>
      </c>
      <c r="B39" s="6" t="s">
        <v>26</v>
      </c>
      <c r="C39" s="6" t="s">
        <v>794</v>
      </c>
      <c r="D39" s="8">
        <v>42560</v>
      </c>
      <c r="E39" s="9" t="s">
        <v>795</v>
      </c>
      <c r="F39" s="8" t="s">
        <v>796</v>
      </c>
      <c r="G39" s="29"/>
      <c r="H39" s="29" t="s">
        <v>216</v>
      </c>
      <c r="I39" s="41"/>
      <c r="J39" s="40"/>
      <c r="K39" s="6" t="s">
        <v>31</v>
      </c>
      <c r="L39" s="29"/>
      <c r="M39" s="29" t="s">
        <v>44</v>
      </c>
      <c r="N39" s="38">
        <v>24</v>
      </c>
      <c r="O39" s="6" t="s">
        <v>34</v>
      </c>
      <c r="P39" s="6" t="s">
        <v>70</v>
      </c>
      <c r="Q39" s="6" t="s">
        <v>45</v>
      </c>
      <c r="R39" s="37">
        <v>32400</v>
      </c>
      <c r="S39" s="56">
        <v>66.349999999999994</v>
      </c>
      <c r="T39" s="57">
        <f t="shared" si="1"/>
        <v>2149740</v>
      </c>
      <c r="U39" s="36">
        <v>0.02</v>
      </c>
      <c r="V39" s="57">
        <f>T39*U39</f>
        <v>42994.8</v>
      </c>
      <c r="W39" s="52">
        <v>1.9E-2</v>
      </c>
      <c r="X39" s="45">
        <f t="shared" si="2"/>
        <v>40845.06</v>
      </c>
      <c r="Y39" s="6" t="s">
        <v>71</v>
      </c>
      <c r="Z39" s="6" t="s">
        <v>39</v>
      </c>
    </row>
    <row r="40" spans="1:26" ht="18.75" customHeight="1" x14ac:dyDescent="0.25">
      <c r="A40" s="6">
        <v>38</v>
      </c>
      <c r="B40" s="6" t="s">
        <v>26</v>
      </c>
      <c r="C40" s="6" t="s">
        <v>794</v>
      </c>
      <c r="D40" s="8">
        <v>42560</v>
      </c>
      <c r="E40" s="9" t="s">
        <v>795</v>
      </c>
      <c r="F40" s="8" t="s">
        <v>796</v>
      </c>
      <c r="G40" s="29"/>
      <c r="H40" s="29" t="s">
        <v>216</v>
      </c>
      <c r="I40" s="41"/>
      <c r="J40" s="40"/>
      <c r="K40" s="6" t="s">
        <v>31</v>
      </c>
      <c r="L40" s="29"/>
      <c r="M40" s="29" t="s">
        <v>44</v>
      </c>
      <c r="N40" s="38">
        <v>24</v>
      </c>
      <c r="O40" s="6" t="s">
        <v>34</v>
      </c>
      <c r="P40" s="6" t="s">
        <v>70</v>
      </c>
      <c r="Q40" s="6" t="s">
        <v>45</v>
      </c>
      <c r="R40" s="37">
        <v>32400</v>
      </c>
      <c r="S40" s="56">
        <v>66.349999999999994</v>
      </c>
      <c r="T40" s="57">
        <f t="shared" si="1"/>
        <v>2149740</v>
      </c>
      <c r="U40" s="36">
        <v>0.02</v>
      </c>
      <c r="V40" s="57">
        <f>T40*U40</f>
        <v>42994.8</v>
      </c>
      <c r="W40" s="52">
        <v>1.9E-2</v>
      </c>
      <c r="X40" s="45">
        <f t="shared" si="2"/>
        <v>40845.06</v>
      </c>
      <c r="Y40" s="6" t="s">
        <v>71</v>
      </c>
      <c r="Z40" s="6" t="s">
        <v>39</v>
      </c>
    </row>
    <row r="41" spans="1:26" ht="18.75" customHeight="1" x14ac:dyDescent="0.25">
      <c r="A41" s="6">
        <v>39</v>
      </c>
      <c r="B41" s="6" t="s">
        <v>26</v>
      </c>
      <c r="C41" s="6" t="s">
        <v>794</v>
      </c>
      <c r="D41" s="8">
        <v>42560</v>
      </c>
      <c r="E41" s="9" t="s">
        <v>795</v>
      </c>
      <c r="F41" s="8" t="s">
        <v>796</v>
      </c>
      <c r="G41" s="29"/>
      <c r="H41" s="29" t="s">
        <v>216</v>
      </c>
      <c r="I41" s="41"/>
      <c r="J41" s="40"/>
      <c r="K41" s="6" t="s">
        <v>31</v>
      </c>
      <c r="L41" s="29"/>
      <c r="M41" s="29" t="s">
        <v>44</v>
      </c>
      <c r="N41" s="38">
        <v>24</v>
      </c>
      <c r="O41" s="6" t="s">
        <v>34</v>
      </c>
      <c r="P41" s="6" t="s">
        <v>70</v>
      </c>
      <c r="Q41" s="6" t="s">
        <v>45</v>
      </c>
      <c r="R41" s="37">
        <v>32400</v>
      </c>
      <c r="S41" s="56">
        <v>66.349999999999994</v>
      </c>
      <c r="T41" s="57">
        <f t="shared" si="1"/>
        <v>2149740</v>
      </c>
      <c r="U41" s="36">
        <v>0.02</v>
      </c>
      <c r="V41" s="57">
        <f>T41*U41</f>
        <v>42994.8</v>
      </c>
      <c r="W41" s="52">
        <v>1.9E-2</v>
      </c>
      <c r="X41" s="45">
        <f t="shared" si="2"/>
        <v>40845.06</v>
      </c>
      <c r="Y41" s="6" t="s">
        <v>71</v>
      </c>
      <c r="Z41" s="6" t="s">
        <v>39</v>
      </c>
    </row>
    <row r="42" spans="1:26" ht="18.75" customHeight="1" x14ac:dyDescent="0.25">
      <c r="A42" s="6">
        <v>40</v>
      </c>
      <c r="B42" s="6" t="s">
        <v>26</v>
      </c>
      <c r="C42" s="6" t="s">
        <v>794</v>
      </c>
      <c r="D42" s="8">
        <v>42560</v>
      </c>
      <c r="E42" s="9" t="s">
        <v>795</v>
      </c>
      <c r="F42" s="8" t="s">
        <v>796</v>
      </c>
      <c r="G42" s="29"/>
      <c r="H42" s="29" t="s">
        <v>216</v>
      </c>
      <c r="I42" s="41"/>
      <c r="J42" s="40"/>
      <c r="K42" s="6" t="s">
        <v>31</v>
      </c>
      <c r="L42" s="29"/>
      <c r="M42" s="29" t="s">
        <v>44</v>
      </c>
      <c r="N42" s="38">
        <v>24</v>
      </c>
      <c r="O42" s="6" t="s">
        <v>34</v>
      </c>
      <c r="P42" s="6" t="s">
        <v>70</v>
      </c>
      <c r="Q42" s="6" t="s">
        <v>45</v>
      </c>
      <c r="R42" s="37">
        <v>32400</v>
      </c>
      <c r="S42" s="56">
        <v>66.349999999999994</v>
      </c>
      <c r="T42" s="57">
        <f t="shared" si="1"/>
        <v>2149740</v>
      </c>
      <c r="U42" s="36">
        <v>0.02</v>
      </c>
      <c r="V42" s="57">
        <f>T42*U42</f>
        <v>42994.8</v>
      </c>
      <c r="W42" s="52">
        <v>1.9E-2</v>
      </c>
      <c r="X42" s="45">
        <f t="shared" si="2"/>
        <v>40845.06</v>
      </c>
      <c r="Y42" s="6" t="s">
        <v>71</v>
      </c>
      <c r="Z42" s="6" t="s">
        <v>39</v>
      </c>
    </row>
    <row r="43" spans="1:26" ht="18.75" customHeight="1" x14ac:dyDescent="0.25">
      <c r="A43" s="6">
        <v>41</v>
      </c>
      <c r="B43" s="6" t="s">
        <v>26</v>
      </c>
      <c r="C43" s="6" t="s">
        <v>797</v>
      </c>
      <c r="D43" s="8">
        <v>42560</v>
      </c>
      <c r="E43" s="9" t="s">
        <v>798</v>
      </c>
      <c r="F43" s="8" t="s">
        <v>799</v>
      </c>
      <c r="G43" s="29"/>
      <c r="H43" s="29" t="s">
        <v>216</v>
      </c>
      <c r="I43" s="41"/>
      <c r="J43" s="40"/>
      <c r="K43" s="6" t="s">
        <v>31</v>
      </c>
      <c r="L43" s="29"/>
      <c r="M43" s="29" t="s">
        <v>44</v>
      </c>
      <c r="N43" s="38">
        <v>24</v>
      </c>
      <c r="O43" s="6" t="s">
        <v>34</v>
      </c>
      <c r="P43" s="6" t="s">
        <v>70</v>
      </c>
      <c r="Q43" s="6" t="s">
        <v>45</v>
      </c>
      <c r="R43" s="37">
        <v>32400</v>
      </c>
      <c r="S43" s="56">
        <v>66.349999999999994</v>
      </c>
      <c r="T43" s="57">
        <f t="shared" si="1"/>
        <v>2149740</v>
      </c>
      <c r="U43" s="36">
        <v>0.02</v>
      </c>
      <c r="V43" s="57">
        <f t="shared" si="0"/>
        <v>42994.8</v>
      </c>
      <c r="W43" s="52">
        <v>1.9E-2</v>
      </c>
      <c r="X43" s="45">
        <f t="shared" si="2"/>
        <v>40845.06</v>
      </c>
      <c r="Y43" s="6" t="s">
        <v>71</v>
      </c>
      <c r="Z43" s="6" t="s">
        <v>39</v>
      </c>
    </row>
    <row r="44" spans="1:26" ht="18.75" customHeight="1" x14ac:dyDescent="0.25">
      <c r="A44" s="6">
        <v>42</v>
      </c>
      <c r="B44" s="6" t="s">
        <v>26</v>
      </c>
      <c r="C44" s="6" t="s">
        <v>797</v>
      </c>
      <c r="D44" s="8">
        <v>42560</v>
      </c>
      <c r="E44" s="9" t="s">
        <v>798</v>
      </c>
      <c r="F44" s="8" t="s">
        <v>799</v>
      </c>
      <c r="G44" s="29"/>
      <c r="H44" s="29" t="s">
        <v>216</v>
      </c>
      <c r="I44" s="41"/>
      <c r="J44" s="40"/>
      <c r="K44" s="6" t="s">
        <v>31</v>
      </c>
      <c r="L44" s="29"/>
      <c r="M44" s="29" t="s">
        <v>44</v>
      </c>
      <c r="N44" s="38">
        <v>24</v>
      </c>
      <c r="O44" s="6" t="s">
        <v>34</v>
      </c>
      <c r="P44" s="6" t="s">
        <v>70</v>
      </c>
      <c r="Q44" s="6" t="s">
        <v>45</v>
      </c>
      <c r="R44" s="37">
        <v>32400</v>
      </c>
      <c r="S44" s="56">
        <v>66.349999999999994</v>
      </c>
      <c r="T44" s="57">
        <f t="shared" si="1"/>
        <v>2149740</v>
      </c>
      <c r="U44" s="36">
        <v>0.02</v>
      </c>
      <c r="V44" s="57">
        <f t="shared" si="0"/>
        <v>42994.8</v>
      </c>
      <c r="W44" s="52">
        <v>1.9E-2</v>
      </c>
      <c r="X44" s="45">
        <f t="shared" si="2"/>
        <v>40845.06</v>
      </c>
      <c r="Y44" s="6" t="s">
        <v>71</v>
      </c>
      <c r="Z44" s="6" t="s">
        <v>39</v>
      </c>
    </row>
    <row r="45" spans="1:26" ht="18.75" customHeight="1" x14ac:dyDescent="0.25">
      <c r="A45" s="6">
        <v>43</v>
      </c>
      <c r="B45" s="6" t="s">
        <v>26</v>
      </c>
      <c r="C45" s="6" t="s">
        <v>800</v>
      </c>
      <c r="D45" s="8">
        <v>42562</v>
      </c>
      <c r="E45" s="9" t="s">
        <v>801</v>
      </c>
      <c r="F45" s="8" t="s">
        <v>799</v>
      </c>
      <c r="G45" s="29"/>
      <c r="H45" s="29" t="s">
        <v>84</v>
      </c>
      <c r="I45" s="41"/>
      <c r="J45" s="40"/>
      <c r="K45" s="6" t="s">
        <v>31</v>
      </c>
      <c r="L45" s="29"/>
      <c r="M45" s="29" t="s">
        <v>802</v>
      </c>
      <c r="N45" s="38">
        <v>19.73</v>
      </c>
      <c r="O45" s="6" t="s">
        <v>34</v>
      </c>
      <c r="P45" s="6" t="s">
        <v>54</v>
      </c>
      <c r="Q45" s="6" t="s">
        <v>45</v>
      </c>
      <c r="R45" s="37">
        <v>26287.63</v>
      </c>
      <c r="S45" s="56">
        <v>66.349999999999994</v>
      </c>
      <c r="T45" s="57">
        <f t="shared" si="1"/>
        <v>1744184.2504999998</v>
      </c>
      <c r="U45" s="36">
        <v>0.02</v>
      </c>
      <c r="V45" s="57">
        <f t="shared" si="0"/>
        <v>34883.685010000001</v>
      </c>
      <c r="W45" s="52">
        <v>1.9E-2</v>
      </c>
      <c r="X45" s="45">
        <f t="shared" si="2"/>
        <v>33139.500759499999</v>
      </c>
      <c r="Y45" s="6" t="s">
        <v>86</v>
      </c>
      <c r="Z45" s="6" t="s">
        <v>47</v>
      </c>
    </row>
    <row r="46" spans="1:26" ht="18.75" customHeight="1" x14ac:dyDescent="0.25">
      <c r="A46" s="6">
        <v>44</v>
      </c>
      <c r="B46" s="6" t="s">
        <v>26</v>
      </c>
      <c r="C46" s="6" t="s">
        <v>800</v>
      </c>
      <c r="D46" s="8">
        <v>42562</v>
      </c>
      <c r="E46" s="9" t="s">
        <v>801</v>
      </c>
      <c r="F46" s="8" t="s">
        <v>799</v>
      </c>
      <c r="G46" s="29"/>
      <c r="H46" s="29" t="s">
        <v>84</v>
      </c>
      <c r="I46" s="41"/>
      <c r="J46" s="40"/>
      <c r="K46" s="6" t="s">
        <v>31</v>
      </c>
      <c r="L46" s="29"/>
      <c r="M46" s="29" t="s">
        <v>802</v>
      </c>
      <c r="N46" s="38">
        <v>19.73</v>
      </c>
      <c r="O46" s="6" t="s">
        <v>34</v>
      </c>
      <c r="P46" s="6" t="s">
        <v>54</v>
      </c>
      <c r="Q46" s="6" t="s">
        <v>45</v>
      </c>
      <c r="R46" s="37">
        <v>26287.63</v>
      </c>
      <c r="S46" s="56">
        <v>66.349999999999994</v>
      </c>
      <c r="T46" s="57">
        <f t="shared" si="1"/>
        <v>1744184.2504999998</v>
      </c>
      <c r="U46" s="36">
        <v>0.02</v>
      </c>
      <c r="V46" s="57">
        <f t="shared" si="0"/>
        <v>34883.685010000001</v>
      </c>
      <c r="W46" s="52">
        <v>1.9E-2</v>
      </c>
      <c r="X46" s="45">
        <f t="shared" si="2"/>
        <v>33139.500759499999</v>
      </c>
      <c r="Y46" s="6" t="s">
        <v>86</v>
      </c>
      <c r="Z46" s="6" t="s">
        <v>47</v>
      </c>
    </row>
    <row r="47" spans="1:26" ht="18.75" customHeight="1" x14ac:dyDescent="0.25">
      <c r="A47" s="6">
        <v>45</v>
      </c>
      <c r="B47" s="6" t="s">
        <v>26</v>
      </c>
      <c r="C47" s="6" t="s">
        <v>803</v>
      </c>
      <c r="D47" s="8">
        <v>42562</v>
      </c>
      <c r="E47" s="9" t="s">
        <v>804</v>
      </c>
      <c r="F47" s="8" t="s">
        <v>805</v>
      </c>
      <c r="G47" s="29"/>
      <c r="H47" s="29" t="s">
        <v>84</v>
      </c>
      <c r="I47" s="41"/>
      <c r="J47" s="40"/>
      <c r="K47" s="6" t="s">
        <v>31</v>
      </c>
      <c r="L47" s="29"/>
      <c r="M47" s="29" t="s">
        <v>802</v>
      </c>
      <c r="N47" s="38">
        <v>19.73</v>
      </c>
      <c r="O47" s="6" t="s">
        <v>34</v>
      </c>
      <c r="P47" s="6" t="s">
        <v>54</v>
      </c>
      <c r="Q47" s="6" t="s">
        <v>45</v>
      </c>
      <c r="R47" s="37">
        <v>26318.41</v>
      </c>
      <c r="S47" s="56">
        <v>66.55</v>
      </c>
      <c r="T47" s="57">
        <f t="shared" si="1"/>
        <v>1751490.1854999999</v>
      </c>
      <c r="U47" s="36">
        <v>0.02</v>
      </c>
      <c r="V47" s="57">
        <f t="shared" si="0"/>
        <v>35029.80371</v>
      </c>
      <c r="W47" s="52">
        <v>1.9E-2</v>
      </c>
      <c r="X47" s="45">
        <f t="shared" si="2"/>
        <v>33278.313524499994</v>
      </c>
      <c r="Y47" s="6" t="s">
        <v>86</v>
      </c>
      <c r="Z47" s="6" t="s">
        <v>47</v>
      </c>
    </row>
    <row r="48" spans="1:26" ht="18.75" customHeight="1" x14ac:dyDescent="0.25">
      <c r="A48" s="6">
        <v>46</v>
      </c>
      <c r="B48" s="6" t="s">
        <v>26</v>
      </c>
      <c r="C48" s="6" t="s">
        <v>806</v>
      </c>
      <c r="D48" s="8">
        <v>42562</v>
      </c>
      <c r="E48" s="9" t="s">
        <v>807</v>
      </c>
      <c r="F48" s="8" t="s">
        <v>805</v>
      </c>
      <c r="G48" s="29"/>
      <c r="H48" s="29" t="s">
        <v>84</v>
      </c>
      <c r="I48" s="41"/>
      <c r="J48" s="40"/>
      <c r="K48" s="6" t="s">
        <v>31</v>
      </c>
      <c r="L48" s="29"/>
      <c r="M48" s="29" t="s">
        <v>802</v>
      </c>
      <c r="N48" s="38">
        <v>19.73</v>
      </c>
      <c r="O48" s="6" t="s">
        <v>34</v>
      </c>
      <c r="P48" s="6" t="s">
        <v>54</v>
      </c>
      <c r="Q48" s="6" t="s">
        <v>45</v>
      </c>
      <c r="R48" s="37">
        <v>26318.41</v>
      </c>
      <c r="S48" s="56">
        <v>66.55</v>
      </c>
      <c r="T48" s="57">
        <f t="shared" si="1"/>
        <v>1751490.1854999999</v>
      </c>
      <c r="U48" s="36">
        <v>0.02</v>
      </c>
      <c r="V48" s="57">
        <f t="shared" si="0"/>
        <v>35029.80371</v>
      </c>
      <c r="W48" s="52">
        <v>1.9E-2</v>
      </c>
      <c r="X48" s="45">
        <f t="shared" si="2"/>
        <v>33278.313524499994</v>
      </c>
      <c r="Y48" s="6" t="s">
        <v>86</v>
      </c>
      <c r="Z48" s="6" t="s">
        <v>47</v>
      </c>
    </row>
    <row r="49" spans="1:26" ht="18.75" customHeight="1" x14ac:dyDescent="0.25">
      <c r="A49" s="6">
        <v>47</v>
      </c>
      <c r="B49" s="6" t="s">
        <v>26</v>
      </c>
      <c r="C49" s="6" t="s">
        <v>806</v>
      </c>
      <c r="D49" s="8">
        <v>42562</v>
      </c>
      <c r="E49" s="9" t="s">
        <v>807</v>
      </c>
      <c r="F49" s="8" t="s">
        <v>805</v>
      </c>
      <c r="G49" s="29"/>
      <c r="H49" s="29" t="s">
        <v>84</v>
      </c>
      <c r="I49" s="41"/>
      <c r="J49" s="42"/>
      <c r="K49" s="6" t="s">
        <v>31</v>
      </c>
      <c r="L49" s="29"/>
      <c r="M49" s="29" t="s">
        <v>802</v>
      </c>
      <c r="N49" s="38">
        <v>19.73</v>
      </c>
      <c r="O49" s="6" t="s">
        <v>34</v>
      </c>
      <c r="P49" s="6" t="s">
        <v>54</v>
      </c>
      <c r="Q49" s="6" t="s">
        <v>45</v>
      </c>
      <c r="R49" s="37">
        <v>26318.41</v>
      </c>
      <c r="S49" s="56">
        <v>66.55</v>
      </c>
      <c r="T49" s="57">
        <f t="shared" si="1"/>
        <v>1751490.1854999999</v>
      </c>
      <c r="U49" s="36">
        <v>0.02</v>
      </c>
      <c r="V49" s="57">
        <f t="shared" si="0"/>
        <v>35029.80371</v>
      </c>
      <c r="W49" s="52">
        <v>1.9E-2</v>
      </c>
      <c r="X49" s="45">
        <f t="shared" si="2"/>
        <v>33278.313524499994</v>
      </c>
      <c r="Y49" s="6" t="s">
        <v>86</v>
      </c>
      <c r="Z49" s="6" t="s">
        <v>47</v>
      </c>
    </row>
    <row r="50" spans="1:26" ht="18.75" customHeight="1" x14ac:dyDescent="0.25">
      <c r="A50" s="6">
        <v>48</v>
      </c>
      <c r="B50" s="6" t="s">
        <v>26</v>
      </c>
      <c r="C50" s="6" t="s">
        <v>808</v>
      </c>
      <c r="D50" s="8">
        <v>42563</v>
      </c>
      <c r="E50" s="9" t="s">
        <v>809</v>
      </c>
      <c r="F50" s="8" t="s">
        <v>805</v>
      </c>
      <c r="G50" s="29"/>
      <c r="H50" s="29" t="s">
        <v>76</v>
      </c>
      <c r="I50" s="41"/>
      <c r="J50" s="40"/>
      <c r="K50" s="6" t="s">
        <v>31</v>
      </c>
      <c r="L50" s="29"/>
      <c r="M50" s="29" t="s">
        <v>44</v>
      </c>
      <c r="N50" s="38">
        <v>16</v>
      </c>
      <c r="O50" s="6" t="s">
        <v>34</v>
      </c>
      <c r="P50" s="6" t="s">
        <v>54</v>
      </c>
      <c r="Q50" s="6" t="s">
        <v>45</v>
      </c>
      <c r="R50" s="37">
        <v>21302.82</v>
      </c>
      <c r="S50" s="56">
        <v>66.55</v>
      </c>
      <c r="T50" s="57">
        <f>R50*S50</f>
        <v>1417702.6709999999</v>
      </c>
      <c r="U50" s="36">
        <v>0.02</v>
      </c>
      <c r="V50" s="57">
        <f t="shared" si="0"/>
        <v>28354.053419999997</v>
      </c>
      <c r="W50" s="52">
        <v>1.9E-2</v>
      </c>
      <c r="X50" s="45">
        <f t="shared" si="2"/>
        <v>26936.350748999997</v>
      </c>
      <c r="Y50" s="6" t="s">
        <v>77</v>
      </c>
      <c r="Z50" s="6" t="s">
        <v>39</v>
      </c>
    </row>
    <row r="51" spans="1:26" ht="18.75" customHeight="1" x14ac:dyDescent="0.25">
      <c r="A51" s="6">
        <v>49</v>
      </c>
      <c r="B51" s="6" t="s">
        <v>26</v>
      </c>
      <c r="C51" s="6" t="s">
        <v>810</v>
      </c>
      <c r="D51" s="8">
        <v>42563</v>
      </c>
      <c r="E51" s="9" t="s">
        <v>811</v>
      </c>
      <c r="F51" s="8" t="s">
        <v>812</v>
      </c>
      <c r="G51" s="29"/>
      <c r="H51" s="29" t="s">
        <v>76</v>
      </c>
      <c r="I51" s="41"/>
      <c r="J51" s="42"/>
      <c r="K51" s="6" t="s">
        <v>31</v>
      </c>
      <c r="L51" s="29"/>
      <c r="M51" s="29" t="s">
        <v>44</v>
      </c>
      <c r="N51" s="38">
        <v>16</v>
      </c>
      <c r="O51" s="6" t="s">
        <v>34</v>
      </c>
      <c r="P51" s="6" t="s">
        <v>54</v>
      </c>
      <c r="Q51" s="6" t="s">
        <v>45</v>
      </c>
      <c r="R51" s="37">
        <v>21302.82</v>
      </c>
      <c r="S51" s="56">
        <v>66.55</v>
      </c>
      <c r="T51" s="57">
        <f t="shared" si="1"/>
        <v>1417702.6709999999</v>
      </c>
      <c r="U51" s="36">
        <v>0.02</v>
      </c>
      <c r="V51" s="57">
        <f t="shared" si="0"/>
        <v>28354.053419999997</v>
      </c>
      <c r="W51" s="52">
        <v>1.9E-2</v>
      </c>
      <c r="X51" s="45">
        <f t="shared" si="2"/>
        <v>26936.350748999997</v>
      </c>
      <c r="Y51" s="6" t="s">
        <v>77</v>
      </c>
      <c r="Z51" s="6" t="s">
        <v>39</v>
      </c>
    </row>
    <row r="52" spans="1:26" ht="18.75" customHeight="1" x14ac:dyDescent="0.25">
      <c r="A52" s="6">
        <v>50</v>
      </c>
      <c r="B52" s="6" t="s">
        <v>26</v>
      </c>
      <c r="C52" s="6" t="s">
        <v>810</v>
      </c>
      <c r="D52" s="8">
        <v>42563</v>
      </c>
      <c r="E52" s="9" t="s">
        <v>811</v>
      </c>
      <c r="F52" s="8" t="s">
        <v>812</v>
      </c>
      <c r="G52" s="29"/>
      <c r="H52" s="29" t="s">
        <v>76</v>
      </c>
      <c r="I52" s="40"/>
      <c r="J52" s="40"/>
      <c r="K52" s="6" t="s">
        <v>31</v>
      </c>
      <c r="L52" s="29"/>
      <c r="M52" s="29" t="s">
        <v>44</v>
      </c>
      <c r="N52" s="38">
        <v>16</v>
      </c>
      <c r="O52" s="6" t="s">
        <v>34</v>
      </c>
      <c r="P52" s="6" t="s">
        <v>54</v>
      </c>
      <c r="Q52" s="6" t="s">
        <v>45</v>
      </c>
      <c r="R52" s="37">
        <v>21302.82</v>
      </c>
      <c r="S52" s="56">
        <v>66.55</v>
      </c>
      <c r="T52" s="57">
        <f t="shared" si="1"/>
        <v>1417702.6709999999</v>
      </c>
      <c r="U52" s="36">
        <v>0.02</v>
      </c>
      <c r="V52" s="57">
        <f t="shared" si="0"/>
        <v>28354.053419999997</v>
      </c>
      <c r="W52" s="52">
        <v>1.9E-2</v>
      </c>
      <c r="X52" s="45">
        <f t="shared" si="2"/>
        <v>26936.350748999997</v>
      </c>
      <c r="Y52" s="6" t="s">
        <v>77</v>
      </c>
      <c r="Z52" s="6" t="s">
        <v>39</v>
      </c>
    </row>
    <row r="53" spans="1:26" ht="18.75" customHeight="1" x14ac:dyDescent="0.25">
      <c r="A53" s="6">
        <v>51</v>
      </c>
      <c r="B53" s="6" t="s">
        <v>26</v>
      </c>
      <c r="C53" s="6" t="s">
        <v>813</v>
      </c>
      <c r="D53" s="8">
        <v>42562</v>
      </c>
      <c r="E53" s="9" t="s">
        <v>814</v>
      </c>
      <c r="F53" s="8" t="s">
        <v>805</v>
      </c>
      <c r="G53" s="29"/>
      <c r="H53" s="29" t="s">
        <v>73</v>
      </c>
      <c r="I53" s="41"/>
      <c r="J53" s="42"/>
      <c r="K53" s="6" t="s">
        <v>31</v>
      </c>
      <c r="L53" s="29"/>
      <c r="M53" s="29" t="s">
        <v>69</v>
      </c>
      <c r="N53" s="38">
        <v>1</v>
      </c>
      <c r="O53" s="6" t="s">
        <v>34</v>
      </c>
      <c r="P53" s="6" t="s">
        <v>54</v>
      </c>
      <c r="Q53" s="6" t="s">
        <v>45</v>
      </c>
      <c r="R53" s="37">
        <v>3960.16</v>
      </c>
      <c r="S53" s="56">
        <v>66.55</v>
      </c>
      <c r="T53" s="57">
        <f t="shared" si="1"/>
        <v>263548.64799999999</v>
      </c>
      <c r="U53" s="36">
        <v>0.02</v>
      </c>
      <c r="V53" s="57">
        <f>T53*U53</f>
        <v>5270.9729600000001</v>
      </c>
      <c r="W53" s="52">
        <v>1.9E-2</v>
      </c>
      <c r="X53" s="45">
        <f t="shared" si="2"/>
        <v>5007.4243119999992</v>
      </c>
      <c r="Y53" s="6" t="s">
        <v>74</v>
      </c>
      <c r="Z53" s="6" t="s">
        <v>39</v>
      </c>
    </row>
    <row r="54" spans="1:26" ht="18.75" customHeight="1" x14ac:dyDescent="0.25">
      <c r="A54" s="6">
        <v>52</v>
      </c>
      <c r="B54" s="6" t="s">
        <v>26</v>
      </c>
      <c r="C54" s="6" t="s">
        <v>815</v>
      </c>
      <c r="D54" s="8">
        <v>42562</v>
      </c>
      <c r="E54" s="9" t="s">
        <v>816</v>
      </c>
      <c r="F54" s="8" t="s">
        <v>817</v>
      </c>
      <c r="G54" s="29"/>
      <c r="H54" s="29" t="s">
        <v>818</v>
      </c>
      <c r="I54" s="41"/>
      <c r="J54" s="42"/>
      <c r="K54" s="6" t="s">
        <v>133</v>
      </c>
      <c r="L54" s="29"/>
      <c r="M54" s="29" t="s">
        <v>819</v>
      </c>
      <c r="N54" s="38">
        <v>0.5</v>
      </c>
      <c r="O54" s="6" t="s">
        <v>34</v>
      </c>
      <c r="P54" s="6" t="s">
        <v>54</v>
      </c>
      <c r="Q54" s="6" t="s">
        <v>45</v>
      </c>
      <c r="R54" s="37">
        <v>1655.75</v>
      </c>
      <c r="S54" s="56">
        <v>66.55</v>
      </c>
      <c r="T54" s="57">
        <f t="shared" si="1"/>
        <v>110190.16249999999</v>
      </c>
      <c r="U54" s="36">
        <v>0</v>
      </c>
      <c r="V54" s="57">
        <f t="shared" si="0"/>
        <v>0</v>
      </c>
      <c r="W54" s="52">
        <v>1.9E-2</v>
      </c>
      <c r="X54" s="45">
        <f t="shared" si="2"/>
        <v>2093.6130874999999</v>
      </c>
      <c r="Y54" s="6" t="s">
        <v>820</v>
      </c>
      <c r="Z54" s="6" t="s">
        <v>47</v>
      </c>
    </row>
    <row r="55" spans="1:26" ht="18.75" customHeight="1" x14ac:dyDescent="0.25">
      <c r="A55" s="6">
        <v>53</v>
      </c>
      <c r="B55" s="6" t="s">
        <v>26</v>
      </c>
      <c r="C55" s="6" t="s">
        <v>821</v>
      </c>
      <c r="D55" s="8">
        <v>42563</v>
      </c>
      <c r="E55" s="9" t="s">
        <v>822</v>
      </c>
      <c r="F55" s="8" t="s">
        <v>812</v>
      </c>
      <c r="G55" s="29"/>
      <c r="H55" s="29" t="s">
        <v>76</v>
      </c>
      <c r="I55" s="41"/>
      <c r="J55" s="42"/>
      <c r="K55" s="6" t="s">
        <v>31</v>
      </c>
      <c r="L55" s="29"/>
      <c r="M55" s="29" t="s">
        <v>44</v>
      </c>
      <c r="N55" s="38">
        <v>16</v>
      </c>
      <c r="O55" s="6" t="s">
        <v>34</v>
      </c>
      <c r="P55" s="6" t="s">
        <v>54</v>
      </c>
      <c r="Q55" s="6" t="s">
        <v>45</v>
      </c>
      <c r="R55" s="37">
        <v>21302.82</v>
      </c>
      <c r="S55" s="56">
        <v>66.55</v>
      </c>
      <c r="T55" s="57">
        <f t="shared" si="1"/>
        <v>1417702.6709999999</v>
      </c>
      <c r="U55" s="36">
        <v>0.02</v>
      </c>
      <c r="V55" s="57">
        <f t="shared" si="0"/>
        <v>28354.053419999997</v>
      </c>
      <c r="W55" s="52">
        <v>1.9E-2</v>
      </c>
      <c r="X55" s="45">
        <f t="shared" si="2"/>
        <v>26936.350748999997</v>
      </c>
      <c r="Y55" s="6" t="s">
        <v>77</v>
      </c>
      <c r="Z55" s="6" t="s">
        <v>39</v>
      </c>
    </row>
    <row r="56" spans="1:26" ht="18.75" customHeight="1" x14ac:dyDescent="0.25">
      <c r="A56" s="6">
        <v>54</v>
      </c>
      <c r="B56" s="6" t="s">
        <v>26</v>
      </c>
      <c r="C56" s="6" t="s">
        <v>823</v>
      </c>
      <c r="D56" s="8">
        <v>42564</v>
      </c>
      <c r="E56" s="9" t="s">
        <v>824</v>
      </c>
      <c r="F56" s="8" t="s">
        <v>812</v>
      </c>
      <c r="G56" s="29"/>
      <c r="H56" s="29" t="s">
        <v>825</v>
      </c>
      <c r="I56" s="41"/>
      <c r="J56" s="42"/>
      <c r="K56" s="6" t="s">
        <v>52</v>
      </c>
      <c r="L56" s="29"/>
      <c r="M56" s="29" t="s">
        <v>53</v>
      </c>
      <c r="N56" s="38">
        <v>12</v>
      </c>
      <c r="O56" s="6" t="s">
        <v>34</v>
      </c>
      <c r="P56" s="6" t="s">
        <v>70</v>
      </c>
      <c r="Q56" s="6" t="s">
        <v>45</v>
      </c>
      <c r="R56" s="37">
        <v>8400</v>
      </c>
      <c r="S56" s="56">
        <v>66.55</v>
      </c>
      <c r="T56" s="57">
        <f t="shared" si="1"/>
        <v>559020</v>
      </c>
      <c r="U56" s="36">
        <v>0.02</v>
      </c>
      <c r="V56" s="57">
        <f t="shared" si="0"/>
        <v>11180.4</v>
      </c>
      <c r="W56" s="52">
        <v>1.9E-2</v>
      </c>
      <c r="X56" s="45">
        <f t="shared" si="2"/>
        <v>10621.38</v>
      </c>
      <c r="Y56" s="6" t="s">
        <v>162</v>
      </c>
      <c r="Z56" s="6" t="s">
        <v>39</v>
      </c>
    </row>
    <row r="57" spans="1:26" ht="18.75" customHeight="1" x14ac:dyDescent="0.25">
      <c r="A57" s="6">
        <v>55</v>
      </c>
      <c r="B57" s="6" t="s">
        <v>26</v>
      </c>
      <c r="C57" s="6" t="s">
        <v>826</v>
      </c>
      <c r="D57" s="8">
        <v>42564</v>
      </c>
      <c r="E57" s="9" t="s">
        <v>827</v>
      </c>
      <c r="F57" s="8" t="s">
        <v>828</v>
      </c>
      <c r="G57" s="29"/>
      <c r="H57" s="29" t="s">
        <v>829</v>
      </c>
      <c r="I57" s="41"/>
      <c r="J57" s="42"/>
      <c r="K57" s="6" t="s">
        <v>92</v>
      </c>
      <c r="L57" s="29"/>
      <c r="M57" s="29" t="s">
        <v>830</v>
      </c>
      <c r="N57" s="38">
        <v>19.739999999999998</v>
      </c>
      <c r="O57" s="6" t="s">
        <v>34</v>
      </c>
      <c r="P57" s="6" t="s">
        <v>54</v>
      </c>
      <c r="Q57" s="6" t="s">
        <v>45</v>
      </c>
      <c r="R57" s="37">
        <v>22618.51</v>
      </c>
      <c r="S57" s="56">
        <v>66.55</v>
      </c>
      <c r="T57" s="57">
        <f t="shared" si="1"/>
        <v>1505261.8404999999</v>
      </c>
      <c r="U57" s="36">
        <v>0.02</v>
      </c>
      <c r="V57" s="57">
        <f t="shared" si="0"/>
        <v>30105.236809999999</v>
      </c>
      <c r="W57" s="52">
        <v>1.9E-2</v>
      </c>
      <c r="X57" s="45">
        <f t="shared" si="2"/>
        <v>28599.974969499999</v>
      </c>
      <c r="Y57" s="6" t="s">
        <v>94</v>
      </c>
      <c r="Z57" s="6" t="s">
        <v>39</v>
      </c>
    </row>
    <row r="58" spans="1:26" ht="18.75" customHeight="1" x14ac:dyDescent="0.25">
      <c r="A58" s="6">
        <v>56</v>
      </c>
      <c r="B58" s="6" t="s">
        <v>26</v>
      </c>
      <c r="C58" s="6" t="s">
        <v>831</v>
      </c>
      <c r="D58" s="8">
        <v>42566</v>
      </c>
      <c r="E58" s="9" t="s">
        <v>832</v>
      </c>
      <c r="F58" s="8" t="s">
        <v>828</v>
      </c>
      <c r="G58" s="29"/>
      <c r="H58" s="29" t="s">
        <v>43</v>
      </c>
      <c r="I58" s="44"/>
      <c r="J58" s="42"/>
      <c r="K58" s="6" t="s">
        <v>31</v>
      </c>
      <c r="L58" s="29"/>
      <c r="M58" s="29" t="s">
        <v>69</v>
      </c>
      <c r="N58" s="38">
        <v>16</v>
      </c>
      <c r="O58" s="6" t="s">
        <v>34</v>
      </c>
      <c r="P58" s="6" t="s">
        <v>35</v>
      </c>
      <c r="Q58" s="6" t="s">
        <v>45</v>
      </c>
      <c r="R58" s="37">
        <v>60540</v>
      </c>
      <c r="S58" s="56">
        <v>66.55</v>
      </c>
      <c r="T58" s="57">
        <f t="shared" si="1"/>
        <v>4028937</v>
      </c>
      <c r="U58" s="36">
        <v>0.02</v>
      </c>
      <c r="V58" s="57">
        <f t="shared" si="0"/>
        <v>80578.740000000005</v>
      </c>
      <c r="W58" s="52">
        <v>1.9E-2</v>
      </c>
      <c r="X58" s="45">
        <f t="shared" si="2"/>
        <v>76549.803</v>
      </c>
      <c r="Y58" s="6" t="s">
        <v>135</v>
      </c>
      <c r="Z58" s="6" t="s">
        <v>47</v>
      </c>
    </row>
    <row r="59" spans="1:26" ht="18.75" customHeight="1" x14ac:dyDescent="0.25">
      <c r="A59" s="6">
        <v>57</v>
      </c>
      <c r="B59" s="6" t="s">
        <v>26</v>
      </c>
      <c r="C59" s="6" t="s">
        <v>833</v>
      </c>
      <c r="D59" s="8">
        <v>42567</v>
      </c>
      <c r="E59" s="9" t="s">
        <v>834</v>
      </c>
      <c r="F59" s="8" t="s">
        <v>817</v>
      </c>
      <c r="G59" s="29"/>
      <c r="H59" s="29" t="s">
        <v>216</v>
      </c>
      <c r="I59" s="41"/>
      <c r="J59" s="40"/>
      <c r="K59" s="6" t="s">
        <v>31</v>
      </c>
      <c r="L59" s="29"/>
      <c r="M59" s="29" t="s">
        <v>44</v>
      </c>
      <c r="N59" s="38">
        <v>24</v>
      </c>
      <c r="O59" s="6" t="s">
        <v>34</v>
      </c>
      <c r="P59" s="6" t="s">
        <v>70</v>
      </c>
      <c r="Q59" s="6" t="s">
        <v>45</v>
      </c>
      <c r="R59" s="37">
        <v>32400</v>
      </c>
      <c r="S59" s="56">
        <v>66.55</v>
      </c>
      <c r="T59" s="57">
        <f t="shared" si="1"/>
        <v>2156220</v>
      </c>
      <c r="U59" s="36">
        <v>0.02</v>
      </c>
      <c r="V59" s="57">
        <f t="shared" si="0"/>
        <v>43124.4</v>
      </c>
      <c r="W59" s="52">
        <v>1.9E-2</v>
      </c>
      <c r="X59" s="45">
        <f t="shared" si="2"/>
        <v>40968.18</v>
      </c>
      <c r="Y59" s="6" t="s">
        <v>71</v>
      </c>
      <c r="Z59" s="6" t="s">
        <v>39</v>
      </c>
    </row>
    <row r="60" spans="1:26" ht="18.75" customHeight="1" x14ac:dyDescent="0.25">
      <c r="A60" s="6">
        <v>58</v>
      </c>
      <c r="B60" s="6" t="s">
        <v>26</v>
      </c>
      <c r="C60" s="6" t="s">
        <v>833</v>
      </c>
      <c r="D60" s="8">
        <v>42567</v>
      </c>
      <c r="E60" s="9" t="s">
        <v>834</v>
      </c>
      <c r="F60" s="8" t="s">
        <v>817</v>
      </c>
      <c r="G60" s="29"/>
      <c r="H60" s="29" t="s">
        <v>216</v>
      </c>
      <c r="I60" s="41"/>
      <c r="J60" s="42"/>
      <c r="K60" s="6" t="s">
        <v>31</v>
      </c>
      <c r="L60" s="29"/>
      <c r="M60" s="29" t="s">
        <v>44</v>
      </c>
      <c r="N60" s="38">
        <v>24</v>
      </c>
      <c r="O60" s="6" t="s">
        <v>34</v>
      </c>
      <c r="P60" s="6" t="s">
        <v>70</v>
      </c>
      <c r="Q60" s="6" t="s">
        <v>45</v>
      </c>
      <c r="R60" s="37">
        <v>32400</v>
      </c>
      <c r="S60" s="56">
        <v>66.55</v>
      </c>
      <c r="T60" s="57">
        <f t="shared" si="1"/>
        <v>2156220</v>
      </c>
      <c r="U60" s="36">
        <v>0.02</v>
      </c>
      <c r="V60" s="57">
        <f t="shared" si="0"/>
        <v>43124.4</v>
      </c>
      <c r="W60" s="52">
        <v>1.9E-2</v>
      </c>
      <c r="X60" s="45">
        <f t="shared" si="2"/>
        <v>40968.18</v>
      </c>
      <c r="Y60" s="6" t="s">
        <v>71</v>
      </c>
      <c r="Z60" s="6" t="s">
        <v>39</v>
      </c>
    </row>
    <row r="61" spans="1:26" ht="18.75" customHeight="1" x14ac:dyDescent="0.25">
      <c r="A61" s="6">
        <v>59</v>
      </c>
      <c r="B61" s="6" t="s">
        <v>26</v>
      </c>
      <c r="C61" s="6" t="s">
        <v>833</v>
      </c>
      <c r="D61" s="8">
        <v>42567</v>
      </c>
      <c r="E61" s="9" t="s">
        <v>834</v>
      </c>
      <c r="F61" s="8" t="s">
        <v>817</v>
      </c>
      <c r="G61" s="29"/>
      <c r="H61" s="29" t="s">
        <v>216</v>
      </c>
      <c r="I61" s="41"/>
      <c r="J61" s="42"/>
      <c r="K61" s="6" t="s">
        <v>31</v>
      </c>
      <c r="L61" s="29"/>
      <c r="M61" s="29" t="s">
        <v>44</v>
      </c>
      <c r="N61" s="38">
        <v>24</v>
      </c>
      <c r="O61" s="6" t="s">
        <v>34</v>
      </c>
      <c r="P61" s="6" t="s">
        <v>70</v>
      </c>
      <c r="Q61" s="6" t="s">
        <v>45</v>
      </c>
      <c r="R61" s="37">
        <v>32400</v>
      </c>
      <c r="S61" s="56">
        <v>66.55</v>
      </c>
      <c r="T61" s="57">
        <f t="shared" si="1"/>
        <v>2156220</v>
      </c>
      <c r="U61" s="36">
        <v>0.02</v>
      </c>
      <c r="V61" s="57">
        <f t="shared" si="0"/>
        <v>43124.4</v>
      </c>
      <c r="W61" s="52">
        <v>1.9E-2</v>
      </c>
      <c r="X61" s="45">
        <f t="shared" si="2"/>
        <v>40968.18</v>
      </c>
      <c r="Y61" s="6" t="s">
        <v>71</v>
      </c>
      <c r="Z61" s="6" t="s">
        <v>39</v>
      </c>
    </row>
    <row r="62" spans="1:26" ht="18.75" customHeight="1" x14ac:dyDescent="0.25">
      <c r="A62" s="6">
        <v>60</v>
      </c>
      <c r="B62" s="6" t="s">
        <v>26</v>
      </c>
      <c r="C62" s="6" t="s">
        <v>835</v>
      </c>
      <c r="D62" s="8">
        <v>42567</v>
      </c>
      <c r="E62" s="9" t="s">
        <v>836</v>
      </c>
      <c r="F62" s="8" t="s">
        <v>837</v>
      </c>
      <c r="G62" s="29"/>
      <c r="H62" s="29" t="s">
        <v>216</v>
      </c>
      <c r="I62" s="41"/>
      <c r="J62" s="42"/>
      <c r="K62" s="6" t="s">
        <v>31</v>
      </c>
      <c r="L62" s="29"/>
      <c r="M62" s="29" t="s">
        <v>44</v>
      </c>
      <c r="N62" s="38">
        <v>24</v>
      </c>
      <c r="O62" s="6" t="s">
        <v>34</v>
      </c>
      <c r="P62" s="6" t="s">
        <v>70</v>
      </c>
      <c r="Q62" s="6" t="s">
        <v>45</v>
      </c>
      <c r="R62" s="37">
        <v>32400</v>
      </c>
      <c r="S62" s="56">
        <v>66.55</v>
      </c>
      <c r="T62" s="57">
        <f t="shared" si="1"/>
        <v>2156220</v>
      </c>
      <c r="U62" s="36">
        <v>0.02</v>
      </c>
      <c r="V62" s="57">
        <f t="shared" si="0"/>
        <v>43124.4</v>
      </c>
      <c r="W62" s="52">
        <v>1.9E-2</v>
      </c>
      <c r="X62" s="45">
        <f t="shared" si="2"/>
        <v>40968.18</v>
      </c>
      <c r="Y62" s="6" t="s">
        <v>71</v>
      </c>
      <c r="Z62" s="6" t="s">
        <v>39</v>
      </c>
    </row>
    <row r="63" spans="1:26" ht="18.75" customHeight="1" x14ac:dyDescent="0.25">
      <c r="A63" s="6">
        <v>61</v>
      </c>
      <c r="B63" s="6" t="s">
        <v>26</v>
      </c>
      <c r="C63" s="6" t="s">
        <v>838</v>
      </c>
      <c r="D63" s="8">
        <v>42567</v>
      </c>
      <c r="E63" s="9" t="s">
        <v>839</v>
      </c>
      <c r="F63" s="8" t="s">
        <v>828</v>
      </c>
      <c r="G63" s="29"/>
      <c r="H63" s="29" t="s">
        <v>216</v>
      </c>
      <c r="I63" s="41"/>
      <c r="J63" s="42"/>
      <c r="K63" s="6" t="s">
        <v>31</v>
      </c>
      <c r="L63" s="29"/>
      <c r="M63" s="29" t="s">
        <v>44</v>
      </c>
      <c r="N63" s="38">
        <v>24</v>
      </c>
      <c r="O63" s="6" t="s">
        <v>34</v>
      </c>
      <c r="P63" s="6" t="s">
        <v>70</v>
      </c>
      <c r="Q63" s="6" t="s">
        <v>45</v>
      </c>
      <c r="R63" s="37">
        <v>32400</v>
      </c>
      <c r="S63" s="56">
        <v>66.55</v>
      </c>
      <c r="T63" s="57">
        <f t="shared" si="1"/>
        <v>2156220</v>
      </c>
      <c r="U63" s="36">
        <v>0.02</v>
      </c>
      <c r="V63" s="57">
        <f>T63*U63</f>
        <v>43124.4</v>
      </c>
      <c r="W63" s="52">
        <v>1.9E-2</v>
      </c>
      <c r="X63" s="45">
        <f t="shared" si="2"/>
        <v>40968.18</v>
      </c>
      <c r="Y63" s="6" t="s">
        <v>71</v>
      </c>
      <c r="Z63" s="6" t="s">
        <v>39</v>
      </c>
    </row>
    <row r="64" spans="1:26" ht="18.75" customHeight="1" x14ac:dyDescent="0.25">
      <c r="A64" s="6">
        <v>62</v>
      </c>
      <c r="B64" s="6" t="s">
        <v>26</v>
      </c>
      <c r="C64" s="6" t="s">
        <v>838</v>
      </c>
      <c r="D64" s="8">
        <v>42567</v>
      </c>
      <c r="E64" s="9" t="s">
        <v>840</v>
      </c>
      <c r="F64" s="8" t="s">
        <v>828</v>
      </c>
      <c r="G64" s="29"/>
      <c r="H64" s="29" t="s">
        <v>216</v>
      </c>
      <c r="I64" s="41"/>
      <c r="J64" s="42"/>
      <c r="K64" s="6" t="s">
        <v>31</v>
      </c>
      <c r="L64" s="29"/>
      <c r="M64" s="29" t="s">
        <v>44</v>
      </c>
      <c r="N64" s="38">
        <v>12</v>
      </c>
      <c r="O64" s="6" t="s">
        <v>34</v>
      </c>
      <c r="P64" s="6" t="s">
        <v>70</v>
      </c>
      <c r="Q64" s="6" t="s">
        <v>45</v>
      </c>
      <c r="R64" s="37">
        <v>16200</v>
      </c>
      <c r="S64" s="56">
        <v>66.55</v>
      </c>
      <c r="T64" s="57">
        <f t="shared" si="1"/>
        <v>1078110</v>
      </c>
      <c r="U64" s="36">
        <v>0.02</v>
      </c>
      <c r="V64" s="57">
        <f t="shared" si="0"/>
        <v>21562.2</v>
      </c>
      <c r="W64" s="52">
        <v>1.9E-2</v>
      </c>
      <c r="X64" s="45">
        <f t="shared" si="2"/>
        <v>20484.09</v>
      </c>
      <c r="Y64" s="6" t="s">
        <v>71</v>
      </c>
      <c r="Z64" s="6" t="s">
        <v>39</v>
      </c>
    </row>
    <row r="65" spans="1:26" ht="18.75" customHeight="1" x14ac:dyDescent="0.25">
      <c r="A65" s="6">
        <v>63</v>
      </c>
      <c r="B65" s="6" t="s">
        <v>26</v>
      </c>
      <c r="C65" s="6" t="s">
        <v>838</v>
      </c>
      <c r="D65" s="8">
        <v>42567</v>
      </c>
      <c r="E65" s="9" t="s">
        <v>840</v>
      </c>
      <c r="F65" s="8" t="s">
        <v>828</v>
      </c>
      <c r="G65" s="29"/>
      <c r="H65" s="29" t="s">
        <v>216</v>
      </c>
      <c r="I65" s="41"/>
      <c r="J65" s="42"/>
      <c r="K65" s="6" t="s">
        <v>31</v>
      </c>
      <c r="L65" s="29"/>
      <c r="M65" s="29" t="s">
        <v>44</v>
      </c>
      <c r="N65" s="38">
        <v>12</v>
      </c>
      <c r="O65" s="6" t="s">
        <v>34</v>
      </c>
      <c r="P65" s="6" t="s">
        <v>70</v>
      </c>
      <c r="Q65" s="6" t="s">
        <v>45</v>
      </c>
      <c r="R65" s="37">
        <v>16200</v>
      </c>
      <c r="S65" s="56">
        <v>66.55</v>
      </c>
      <c r="T65" s="57">
        <f t="shared" si="1"/>
        <v>1078110</v>
      </c>
      <c r="U65" s="36">
        <v>0.02</v>
      </c>
      <c r="V65" s="57">
        <f t="shared" si="0"/>
        <v>21562.2</v>
      </c>
      <c r="W65" s="52">
        <v>1.9E-2</v>
      </c>
      <c r="X65" s="45">
        <f t="shared" si="2"/>
        <v>20484.09</v>
      </c>
      <c r="Y65" s="6" t="s">
        <v>71</v>
      </c>
      <c r="Z65" s="6" t="s">
        <v>39</v>
      </c>
    </row>
    <row r="66" spans="1:26" ht="18.75" customHeight="1" x14ac:dyDescent="0.25">
      <c r="A66" s="6">
        <v>64</v>
      </c>
      <c r="B66" s="6" t="s">
        <v>26</v>
      </c>
      <c r="C66" s="6" t="s">
        <v>841</v>
      </c>
      <c r="D66" s="8">
        <v>42567</v>
      </c>
      <c r="E66" s="9" t="s">
        <v>842</v>
      </c>
      <c r="F66" s="8" t="s">
        <v>817</v>
      </c>
      <c r="G66" s="29"/>
      <c r="H66" s="29" t="s">
        <v>216</v>
      </c>
      <c r="I66" s="41"/>
      <c r="J66" s="40"/>
      <c r="K66" s="6" t="s">
        <v>31</v>
      </c>
      <c r="L66" s="29"/>
      <c r="M66" s="29" t="s">
        <v>44</v>
      </c>
      <c r="N66" s="38">
        <v>24</v>
      </c>
      <c r="O66" s="6" t="s">
        <v>34</v>
      </c>
      <c r="P66" s="6" t="s">
        <v>70</v>
      </c>
      <c r="Q66" s="6" t="s">
        <v>45</v>
      </c>
      <c r="R66" s="37">
        <v>32400</v>
      </c>
      <c r="S66" s="56">
        <v>66.55</v>
      </c>
      <c r="T66" s="57">
        <f t="shared" si="1"/>
        <v>2156220</v>
      </c>
      <c r="U66" s="36">
        <v>0.02</v>
      </c>
      <c r="V66" s="57">
        <f t="shared" si="0"/>
        <v>43124.4</v>
      </c>
      <c r="W66" s="52">
        <v>1.9E-2</v>
      </c>
      <c r="X66" s="45">
        <f t="shared" si="2"/>
        <v>40968.18</v>
      </c>
      <c r="Y66" s="6" t="s">
        <v>71</v>
      </c>
      <c r="Z66" s="6" t="s">
        <v>39</v>
      </c>
    </row>
    <row r="67" spans="1:26" ht="18.75" customHeight="1" x14ac:dyDescent="0.25">
      <c r="A67" s="6">
        <v>65</v>
      </c>
      <c r="B67" s="6" t="s">
        <v>26</v>
      </c>
      <c r="C67" s="6" t="s">
        <v>841</v>
      </c>
      <c r="D67" s="8">
        <v>42567</v>
      </c>
      <c r="E67" s="9" t="s">
        <v>843</v>
      </c>
      <c r="F67" s="8" t="s">
        <v>817</v>
      </c>
      <c r="G67" s="29"/>
      <c r="H67" s="29" t="s">
        <v>216</v>
      </c>
      <c r="I67" s="41"/>
      <c r="J67" s="44"/>
      <c r="K67" s="6" t="s">
        <v>31</v>
      </c>
      <c r="L67" s="29"/>
      <c r="M67" s="29" t="s">
        <v>44</v>
      </c>
      <c r="N67" s="38">
        <v>24</v>
      </c>
      <c r="O67" s="6" t="s">
        <v>34</v>
      </c>
      <c r="P67" s="6" t="s">
        <v>70</v>
      </c>
      <c r="Q67" s="6" t="s">
        <v>45</v>
      </c>
      <c r="R67" s="37">
        <v>32400</v>
      </c>
      <c r="S67" s="56">
        <v>66.55</v>
      </c>
      <c r="T67" s="57">
        <f t="shared" si="1"/>
        <v>2156220</v>
      </c>
      <c r="U67" s="36">
        <v>0.02</v>
      </c>
      <c r="V67" s="57">
        <f t="shared" si="0"/>
        <v>43124.4</v>
      </c>
      <c r="W67" s="52">
        <v>1.9E-2</v>
      </c>
      <c r="X67" s="45">
        <f t="shared" si="2"/>
        <v>40968.18</v>
      </c>
      <c r="Y67" s="6" t="s">
        <v>71</v>
      </c>
      <c r="Z67" s="6" t="s">
        <v>39</v>
      </c>
    </row>
    <row r="68" spans="1:26" ht="18.75" customHeight="1" x14ac:dyDescent="0.25">
      <c r="A68" s="6">
        <v>66</v>
      </c>
      <c r="B68" s="6" t="s">
        <v>26</v>
      </c>
      <c r="C68" s="6" t="s">
        <v>844</v>
      </c>
      <c r="D68" s="8">
        <v>42567</v>
      </c>
      <c r="E68" s="9" t="s">
        <v>845</v>
      </c>
      <c r="F68" s="8" t="s">
        <v>837</v>
      </c>
      <c r="G68" s="29"/>
      <c r="H68" s="29" t="s">
        <v>216</v>
      </c>
      <c r="I68" s="41"/>
      <c r="J68" s="40"/>
      <c r="K68" s="6" t="s">
        <v>31</v>
      </c>
      <c r="L68" s="29"/>
      <c r="M68" s="29" t="s">
        <v>44</v>
      </c>
      <c r="N68" s="38">
        <v>24</v>
      </c>
      <c r="O68" s="6" t="s">
        <v>34</v>
      </c>
      <c r="P68" s="6" t="s">
        <v>70</v>
      </c>
      <c r="Q68" s="6" t="s">
        <v>45</v>
      </c>
      <c r="R68" s="37">
        <v>32400</v>
      </c>
      <c r="S68" s="56">
        <v>66.55</v>
      </c>
      <c r="T68" s="57">
        <f>R68*S68</f>
        <v>2156220</v>
      </c>
      <c r="U68" s="36">
        <v>0.02</v>
      </c>
      <c r="V68" s="57">
        <f t="shared" ref="V68:V131" si="3">T68*U68</f>
        <v>43124.4</v>
      </c>
      <c r="W68" s="52">
        <v>1.9E-2</v>
      </c>
      <c r="X68" s="45">
        <f t="shared" si="2"/>
        <v>40968.18</v>
      </c>
      <c r="Y68" s="6" t="s">
        <v>71</v>
      </c>
      <c r="Z68" s="6" t="s">
        <v>39</v>
      </c>
    </row>
    <row r="69" spans="1:26" ht="18.75" customHeight="1" x14ac:dyDescent="0.25">
      <c r="A69" s="6">
        <v>67</v>
      </c>
      <c r="B69" s="6" t="s">
        <v>26</v>
      </c>
      <c r="C69" s="6" t="s">
        <v>846</v>
      </c>
      <c r="D69" s="8">
        <v>42567</v>
      </c>
      <c r="E69" s="9" t="s">
        <v>847</v>
      </c>
      <c r="F69" s="8" t="s">
        <v>837</v>
      </c>
      <c r="G69" s="29"/>
      <c r="H69" s="29" t="s">
        <v>84</v>
      </c>
      <c r="I69" s="41"/>
      <c r="J69" s="40"/>
      <c r="K69" s="6" t="s">
        <v>31</v>
      </c>
      <c r="L69" s="29"/>
      <c r="M69" s="29" t="s">
        <v>204</v>
      </c>
      <c r="N69" s="38">
        <v>19</v>
      </c>
      <c r="O69" s="6" t="s">
        <v>34</v>
      </c>
      <c r="P69" s="6" t="s">
        <v>54</v>
      </c>
      <c r="Q69" s="6" t="s">
        <v>45</v>
      </c>
      <c r="R69" s="37">
        <v>25302.1</v>
      </c>
      <c r="S69" s="56">
        <v>66.55</v>
      </c>
      <c r="T69" s="57">
        <f t="shared" ref="T69:T132" si="4">R69*S69</f>
        <v>1683854.7549999999</v>
      </c>
      <c r="U69" s="36">
        <v>0.02</v>
      </c>
      <c r="V69" s="57">
        <f t="shared" si="3"/>
        <v>33677.095099999999</v>
      </c>
      <c r="W69" s="52">
        <v>1.9E-2</v>
      </c>
      <c r="X69" s="45">
        <f t="shared" si="2"/>
        <v>31993.240344999998</v>
      </c>
      <c r="Y69" s="6" t="s">
        <v>116</v>
      </c>
      <c r="Z69" s="6" t="s">
        <v>47</v>
      </c>
    </row>
    <row r="70" spans="1:26" ht="18.75" customHeight="1" x14ac:dyDescent="0.25">
      <c r="A70" s="6">
        <v>68</v>
      </c>
      <c r="B70" s="6" t="s">
        <v>26</v>
      </c>
      <c r="C70" s="6" t="s">
        <v>848</v>
      </c>
      <c r="D70" s="8">
        <v>42569</v>
      </c>
      <c r="E70" s="9" t="s">
        <v>849</v>
      </c>
      <c r="F70" s="8" t="s">
        <v>850</v>
      </c>
      <c r="G70" s="29"/>
      <c r="H70" s="29" t="s">
        <v>196</v>
      </c>
      <c r="I70" s="43"/>
      <c r="J70" s="43"/>
      <c r="K70" s="6" t="s">
        <v>133</v>
      </c>
      <c r="L70" s="29"/>
      <c r="M70" s="29" t="s">
        <v>134</v>
      </c>
      <c r="N70" s="38">
        <v>20.059999999999999</v>
      </c>
      <c r="O70" s="6" t="s">
        <v>34</v>
      </c>
      <c r="P70" s="6" t="s">
        <v>54</v>
      </c>
      <c r="Q70" s="6" t="s">
        <v>45</v>
      </c>
      <c r="R70" s="37">
        <v>10854.36</v>
      </c>
      <c r="S70" s="56">
        <v>66.55</v>
      </c>
      <c r="T70" s="57">
        <f t="shared" si="4"/>
        <v>722357.65800000005</v>
      </c>
      <c r="U70" s="36">
        <v>0</v>
      </c>
      <c r="V70" s="23">
        <f t="shared" si="3"/>
        <v>0</v>
      </c>
      <c r="W70" s="52">
        <v>1.9E-2</v>
      </c>
      <c r="X70" s="45">
        <f t="shared" si="2"/>
        <v>13724.795502000001</v>
      </c>
      <c r="Y70" s="6" t="s">
        <v>247</v>
      </c>
      <c r="Z70" s="6" t="s">
        <v>39</v>
      </c>
    </row>
    <row r="71" spans="1:26" ht="18.75" customHeight="1" x14ac:dyDescent="0.25">
      <c r="A71" s="6">
        <v>69</v>
      </c>
      <c r="B71" s="6" t="s">
        <v>26</v>
      </c>
      <c r="C71" s="6" t="s">
        <v>848</v>
      </c>
      <c r="D71" s="8">
        <v>42569</v>
      </c>
      <c r="E71" s="9" t="s">
        <v>849</v>
      </c>
      <c r="F71" s="8" t="s">
        <v>850</v>
      </c>
      <c r="G71" s="29"/>
      <c r="H71" s="29" t="s">
        <v>196</v>
      </c>
      <c r="I71" s="43"/>
      <c r="J71" s="43"/>
      <c r="K71" s="6" t="s">
        <v>133</v>
      </c>
      <c r="L71" s="29"/>
      <c r="M71" s="29" t="s">
        <v>134</v>
      </c>
      <c r="N71" s="38">
        <v>19.670000000000002</v>
      </c>
      <c r="O71" s="6" t="s">
        <v>34</v>
      </c>
      <c r="P71" s="6" t="s">
        <v>54</v>
      </c>
      <c r="Q71" s="6" t="s">
        <v>45</v>
      </c>
      <c r="R71" s="37">
        <v>10639.93</v>
      </c>
      <c r="S71" s="56">
        <v>66.55</v>
      </c>
      <c r="T71" s="57">
        <f t="shared" si="4"/>
        <v>708087.34149999998</v>
      </c>
      <c r="U71" s="36">
        <v>0</v>
      </c>
      <c r="V71" s="23">
        <f t="shared" si="3"/>
        <v>0</v>
      </c>
      <c r="W71" s="52">
        <v>1.9E-2</v>
      </c>
      <c r="X71" s="45">
        <f t="shared" si="2"/>
        <v>13453.659488499999</v>
      </c>
      <c r="Y71" s="6" t="s">
        <v>247</v>
      </c>
      <c r="Z71" s="6" t="s">
        <v>39</v>
      </c>
    </row>
    <row r="72" spans="1:26" ht="18.75" customHeight="1" x14ac:dyDescent="0.25">
      <c r="A72" s="6">
        <v>70</v>
      </c>
      <c r="B72" s="6" t="s">
        <v>26</v>
      </c>
      <c r="C72" s="6" t="s">
        <v>848</v>
      </c>
      <c r="D72" s="8">
        <v>42569</v>
      </c>
      <c r="E72" s="9" t="s">
        <v>849</v>
      </c>
      <c r="F72" s="8" t="s">
        <v>850</v>
      </c>
      <c r="G72" s="29"/>
      <c r="H72" s="29" t="s">
        <v>196</v>
      </c>
      <c r="I72" s="43"/>
      <c r="J72" s="43"/>
      <c r="K72" s="6" t="s">
        <v>133</v>
      </c>
      <c r="L72" s="29"/>
      <c r="M72" s="29" t="s">
        <v>134</v>
      </c>
      <c r="N72" s="38">
        <v>19.670000000000002</v>
      </c>
      <c r="O72" s="6" t="s">
        <v>34</v>
      </c>
      <c r="P72" s="6" t="s">
        <v>54</v>
      </c>
      <c r="Q72" s="6" t="s">
        <v>45</v>
      </c>
      <c r="R72" s="37">
        <v>10639.93</v>
      </c>
      <c r="S72" s="56">
        <v>66.55</v>
      </c>
      <c r="T72" s="57">
        <f t="shared" si="4"/>
        <v>708087.34149999998</v>
      </c>
      <c r="U72" s="36">
        <v>0</v>
      </c>
      <c r="V72" s="23">
        <f t="shared" si="3"/>
        <v>0</v>
      </c>
      <c r="W72" s="52">
        <v>1.9E-2</v>
      </c>
      <c r="X72" s="45">
        <f t="shared" si="2"/>
        <v>13453.659488499999</v>
      </c>
      <c r="Y72" s="6" t="s">
        <v>247</v>
      </c>
      <c r="Z72" s="6" t="s">
        <v>39</v>
      </c>
    </row>
    <row r="73" spans="1:26" ht="18.75" customHeight="1" x14ac:dyDescent="0.25">
      <c r="A73" s="6">
        <v>71</v>
      </c>
      <c r="B73" s="6" t="s">
        <v>26</v>
      </c>
      <c r="C73" s="6" t="s">
        <v>848</v>
      </c>
      <c r="D73" s="8">
        <v>42569</v>
      </c>
      <c r="E73" s="9" t="s">
        <v>849</v>
      </c>
      <c r="F73" s="8" t="s">
        <v>850</v>
      </c>
      <c r="G73" s="29"/>
      <c r="H73" s="29" t="s">
        <v>196</v>
      </c>
      <c r="I73" s="43"/>
      <c r="J73" s="43"/>
      <c r="K73" s="6" t="s">
        <v>133</v>
      </c>
      <c r="L73" s="29"/>
      <c r="M73" s="29" t="s">
        <v>134</v>
      </c>
      <c r="N73" s="38">
        <v>20.010000000000002</v>
      </c>
      <c r="O73" s="6" t="s">
        <v>34</v>
      </c>
      <c r="P73" s="6" t="s">
        <v>54</v>
      </c>
      <c r="Q73" s="6" t="s">
        <v>45</v>
      </c>
      <c r="R73" s="37">
        <v>10826.87</v>
      </c>
      <c r="S73" s="56">
        <v>66.55</v>
      </c>
      <c r="T73" s="57">
        <f t="shared" si="4"/>
        <v>720528.19850000006</v>
      </c>
      <c r="U73" s="36">
        <v>0</v>
      </c>
      <c r="V73" s="23">
        <f t="shared" si="3"/>
        <v>0</v>
      </c>
      <c r="W73" s="52">
        <v>1.9E-2</v>
      </c>
      <c r="X73" s="45">
        <f t="shared" si="2"/>
        <v>13690.035771500001</v>
      </c>
      <c r="Y73" s="6" t="s">
        <v>247</v>
      </c>
      <c r="Z73" s="6" t="s">
        <v>39</v>
      </c>
    </row>
    <row r="74" spans="1:26" ht="18.75" customHeight="1" x14ac:dyDescent="0.25">
      <c r="A74" s="6">
        <v>72</v>
      </c>
      <c r="B74" s="6" t="s">
        <v>26</v>
      </c>
      <c r="C74" s="6" t="s">
        <v>848</v>
      </c>
      <c r="D74" s="8">
        <v>42569</v>
      </c>
      <c r="E74" s="9" t="s">
        <v>849</v>
      </c>
      <c r="F74" s="8" t="s">
        <v>850</v>
      </c>
      <c r="G74" s="29"/>
      <c r="H74" s="29" t="s">
        <v>196</v>
      </c>
      <c r="I74" s="43"/>
      <c r="J74" s="43"/>
      <c r="K74" s="6" t="s">
        <v>133</v>
      </c>
      <c r="L74" s="29"/>
      <c r="M74" s="29" t="s">
        <v>134</v>
      </c>
      <c r="N74" s="38">
        <v>19.82</v>
      </c>
      <c r="O74" s="6" t="s">
        <v>34</v>
      </c>
      <c r="P74" s="6" t="s">
        <v>54</v>
      </c>
      <c r="Q74" s="6" t="s">
        <v>45</v>
      </c>
      <c r="R74" s="37">
        <v>10722.4</v>
      </c>
      <c r="S74" s="56">
        <v>66.55</v>
      </c>
      <c r="T74" s="57">
        <f t="shared" si="4"/>
        <v>713575.72</v>
      </c>
      <c r="U74" s="36">
        <v>0</v>
      </c>
      <c r="V74" s="23">
        <f t="shared" si="3"/>
        <v>0</v>
      </c>
      <c r="W74" s="52">
        <v>1.9E-2</v>
      </c>
      <c r="X74" s="45">
        <f t="shared" si="2"/>
        <v>13557.938679999999</v>
      </c>
      <c r="Y74" s="6" t="s">
        <v>247</v>
      </c>
      <c r="Z74" s="6" t="s">
        <v>39</v>
      </c>
    </row>
    <row r="75" spans="1:26" ht="18.75" customHeight="1" x14ac:dyDescent="0.25">
      <c r="A75" s="6">
        <v>73</v>
      </c>
      <c r="B75" s="6" t="s">
        <v>26</v>
      </c>
      <c r="C75" s="6">
        <v>9103750259</v>
      </c>
      <c r="D75" s="8">
        <v>42569</v>
      </c>
      <c r="E75" s="9" t="s">
        <v>851</v>
      </c>
      <c r="F75" s="8" t="s">
        <v>850</v>
      </c>
      <c r="G75" s="29"/>
      <c r="H75" s="29" t="s">
        <v>84</v>
      </c>
      <c r="I75" s="41"/>
      <c r="J75" s="40"/>
      <c r="K75" s="6" t="s">
        <v>31</v>
      </c>
      <c r="L75" s="29"/>
      <c r="M75" s="29" t="s">
        <v>802</v>
      </c>
      <c r="N75" s="38">
        <v>19.73</v>
      </c>
      <c r="O75" s="6" t="s">
        <v>34</v>
      </c>
      <c r="P75" s="6" t="s">
        <v>54</v>
      </c>
      <c r="Q75" s="6" t="s">
        <v>45</v>
      </c>
      <c r="R75" s="37">
        <v>27197.35</v>
      </c>
      <c r="S75" s="56">
        <v>66.55</v>
      </c>
      <c r="T75" s="57">
        <f>R75*S75</f>
        <v>1809983.6424999998</v>
      </c>
      <c r="U75" s="36">
        <v>0.02</v>
      </c>
      <c r="V75" s="57">
        <f>T75*U75</f>
        <v>36199.672849999995</v>
      </c>
      <c r="W75" s="52">
        <v>1.9E-2</v>
      </c>
      <c r="X75" s="45">
        <f t="shared" ref="X75:X138" si="5">T75*1.9%</f>
        <v>34389.6892075</v>
      </c>
      <c r="Y75" s="6" t="s">
        <v>86</v>
      </c>
      <c r="Z75" s="6" t="s">
        <v>47</v>
      </c>
    </row>
    <row r="76" spans="1:26" ht="18.75" customHeight="1" x14ac:dyDescent="0.25">
      <c r="A76" s="6">
        <v>74</v>
      </c>
      <c r="B76" s="6" t="s">
        <v>26</v>
      </c>
      <c r="C76" s="6" t="s">
        <v>852</v>
      </c>
      <c r="D76" s="8">
        <v>42568</v>
      </c>
      <c r="E76" s="9" t="s">
        <v>853</v>
      </c>
      <c r="F76" s="8" t="s">
        <v>850</v>
      </c>
      <c r="G76" s="29"/>
      <c r="H76" s="29" t="s">
        <v>751</v>
      </c>
      <c r="I76" s="41"/>
      <c r="J76" s="40"/>
      <c r="K76" s="6" t="s">
        <v>31</v>
      </c>
      <c r="L76" s="29"/>
      <c r="M76" s="29" t="s">
        <v>204</v>
      </c>
      <c r="N76" s="38">
        <v>14</v>
      </c>
      <c r="O76" s="6" t="s">
        <v>34</v>
      </c>
      <c r="P76" s="6" t="s">
        <v>35</v>
      </c>
      <c r="Q76" s="6" t="s">
        <v>45</v>
      </c>
      <c r="R76" s="37">
        <v>18187.75</v>
      </c>
      <c r="S76" s="56">
        <v>66.55</v>
      </c>
      <c r="T76" s="57">
        <f t="shared" si="4"/>
        <v>1210394.7625</v>
      </c>
      <c r="U76" s="36">
        <v>0.02</v>
      </c>
      <c r="V76" s="57">
        <f t="shared" si="3"/>
        <v>24207.895249999998</v>
      </c>
      <c r="W76" s="52">
        <v>1.9E-2</v>
      </c>
      <c r="X76" s="45">
        <f t="shared" si="5"/>
        <v>22997.500487499998</v>
      </c>
      <c r="Y76" s="6" t="s">
        <v>386</v>
      </c>
      <c r="Z76" s="6" t="s">
        <v>39</v>
      </c>
    </row>
    <row r="77" spans="1:26" ht="18.75" customHeight="1" x14ac:dyDescent="0.25">
      <c r="A77" s="6">
        <v>75</v>
      </c>
      <c r="B77" s="6" t="s">
        <v>26</v>
      </c>
      <c r="C77" s="6" t="s">
        <v>852</v>
      </c>
      <c r="D77" s="8">
        <v>42568</v>
      </c>
      <c r="E77" s="9" t="s">
        <v>853</v>
      </c>
      <c r="F77" s="8" t="s">
        <v>850</v>
      </c>
      <c r="G77" s="29"/>
      <c r="H77" s="29" t="s">
        <v>751</v>
      </c>
      <c r="I77" s="41"/>
      <c r="J77" s="42"/>
      <c r="K77" s="6" t="s">
        <v>58</v>
      </c>
      <c r="L77" s="29"/>
      <c r="M77" s="29" t="s">
        <v>854</v>
      </c>
      <c r="N77" s="38">
        <v>10</v>
      </c>
      <c r="O77" s="6" t="s">
        <v>34</v>
      </c>
      <c r="P77" s="6" t="s">
        <v>35</v>
      </c>
      <c r="Q77" s="6" t="s">
        <v>45</v>
      </c>
      <c r="R77" s="37">
        <v>13541.25</v>
      </c>
      <c r="S77" s="56">
        <v>66.55</v>
      </c>
      <c r="T77" s="57">
        <f t="shared" si="4"/>
        <v>901170.1875</v>
      </c>
      <c r="U77" s="36">
        <v>0.02</v>
      </c>
      <c r="V77" s="57">
        <f t="shared" si="3"/>
        <v>18023.403750000001</v>
      </c>
      <c r="W77" s="52">
        <v>1.9E-2</v>
      </c>
      <c r="X77" s="45">
        <f t="shared" si="5"/>
        <v>17122.233562499998</v>
      </c>
      <c r="Y77" s="6" t="s">
        <v>386</v>
      </c>
      <c r="Z77" s="6" t="s">
        <v>39</v>
      </c>
    </row>
    <row r="78" spans="1:26" ht="18.75" customHeight="1" x14ac:dyDescent="0.25">
      <c r="A78" s="6">
        <v>76</v>
      </c>
      <c r="B78" s="6" t="s">
        <v>26</v>
      </c>
      <c r="C78" s="6" t="s">
        <v>855</v>
      </c>
      <c r="D78" s="8">
        <v>42568</v>
      </c>
      <c r="E78" s="9" t="s">
        <v>856</v>
      </c>
      <c r="F78" s="8" t="s">
        <v>857</v>
      </c>
      <c r="G78" s="29"/>
      <c r="H78" s="29" t="s">
        <v>43</v>
      </c>
      <c r="I78" s="41"/>
      <c r="J78" s="42"/>
      <c r="K78" s="6" t="s">
        <v>31</v>
      </c>
      <c r="L78" s="29"/>
      <c r="M78" s="29" t="s">
        <v>66</v>
      </c>
      <c r="N78" s="38">
        <v>10</v>
      </c>
      <c r="O78" s="6" t="s">
        <v>34</v>
      </c>
      <c r="P78" s="6" t="s">
        <v>35</v>
      </c>
      <c r="Q78" s="6" t="s">
        <v>45</v>
      </c>
      <c r="R78" s="37">
        <v>14325</v>
      </c>
      <c r="S78" s="56">
        <v>66.55</v>
      </c>
      <c r="T78" s="57">
        <f t="shared" si="4"/>
        <v>953328.75</v>
      </c>
      <c r="U78" s="36">
        <v>0.02</v>
      </c>
      <c r="V78" s="57">
        <f t="shared" si="3"/>
        <v>19066.575000000001</v>
      </c>
      <c r="W78" s="52">
        <v>1.9E-2</v>
      </c>
      <c r="X78" s="45">
        <f t="shared" si="5"/>
        <v>18113.24625</v>
      </c>
      <c r="Y78" s="6" t="s">
        <v>46</v>
      </c>
      <c r="Z78" s="6" t="s">
        <v>47</v>
      </c>
    </row>
    <row r="79" spans="1:26" ht="18.75" customHeight="1" x14ac:dyDescent="0.25">
      <c r="A79" s="6">
        <v>77</v>
      </c>
      <c r="B79" s="6" t="s">
        <v>26</v>
      </c>
      <c r="C79" s="6" t="s">
        <v>858</v>
      </c>
      <c r="D79" s="8">
        <v>42569</v>
      </c>
      <c r="E79" s="9" t="s">
        <v>859</v>
      </c>
      <c r="F79" s="8" t="s">
        <v>857</v>
      </c>
      <c r="G79" s="29"/>
      <c r="H79" s="29" t="s">
        <v>131</v>
      </c>
      <c r="I79" s="40"/>
      <c r="J79" s="40"/>
      <c r="K79" s="6" t="s">
        <v>133</v>
      </c>
      <c r="L79" s="29"/>
      <c r="M79" s="29" t="s">
        <v>134</v>
      </c>
      <c r="N79" s="38">
        <v>19.63</v>
      </c>
      <c r="O79" s="6" t="s">
        <v>34</v>
      </c>
      <c r="P79" s="6" t="s">
        <v>54</v>
      </c>
      <c r="Q79" s="6" t="s">
        <v>45</v>
      </c>
      <c r="R79" s="37">
        <v>12530.29</v>
      </c>
      <c r="S79" s="56">
        <v>66.55</v>
      </c>
      <c r="T79" s="57">
        <f t="shared" si="4"/>
        <v>833890.79949999996</v>
      </c>
      <c r="U79" s="36">
        <v>0</v>
      </c>
      <c r="V79" s="57">
        <f>T79*U79</f>
        <v>0</v>
      </c>
      <c r="W79" s="52">
        <v>1.9E-2</v>
      </c>
      <c r="X79" s="45">
        <f t="shared" si="5"/>
        <v>15843.925190499998</v>
      </c>
      <c r="Y79" s="6" t="s">
        <v>135</v>
      </c>
      <c r="Z79" s="6" t="s">
        <v>47</v>
      </c>
    </row>
    <row r="80" spans="1:26" ht="18.75" customHeight="1" x14ac:dyDescent="0.25">
      <c r="A80" s="6">
        <v>78</v>
      </c>
      <c r="B80" s="6" t="s">
        <v>26</v>
      </c>
      <c r="C80" s="6" t="s">
        <v>858</v>
      </c>
      <c r="D80" s="8">
        <v>42569</v>
      </c>
      <c r="E80" s="9" t="s">
        <v>859</v>
      </c>
      <c r="F80" s="8" t="s">
        <v>857</v>
      </c>
      <c r="G80" s="29"/>
      <c r="H80" s="29" t="s">
        <v>131</v>
      </c>
      <c r="I80" s="41"/>
      <c r="J80" s="42"/>
      <c r="K80" s="6" t="s">
        <v>133</v>
      </c>
      <c r="L80" s="29"/>
      <c r="M80" s="29" t="s">
        <v>134</v>
      </c>
      <c r="N80" s="38">
        <v>19.559999999999999</v>
      </c>
      <c r="O80" s="6" t="s">
        <v>34</v>
      </c>
      <c r="P80" s="6" t="s">
        <v>54</v>
      </c>
      <c r="Q80" s="6" t="s">
        <v>45</v>
      </c>
      <c r="R80" s="37">
        <v>12484.8</v>
      </c>
      <c r="S80" s="56">
        <v>66.55</v>
      </c>
      <c r="T80" s="57">
        <f t="shared" si="4"/>
        <v>830863.44</v>
      </c>
      <c r="U80" s="36">
        <v>0</v>
      </c>
      <c r="V80" s="57">
        <f>T80*U80</f>
        <v>0</v>
      </c>
      <c r="W80" s="52">
        <v>1.9E-2</v>
      </c>
      <c r="X80" s="45">
        <f t="shared" si="5"/>
        <v>15786.405359999999</v>
      </c>
      <c r="Y80" s="6" t="s">
        <v>135</v>
      </c>
      <c r="Z80" s="6" t="s">
        <v>47</v>
      </c>
    </row>
    <row r="81" spans="1:26" ht="18.75" customHeight="1" x14ac:dyDescent="0.25">
      <c r="A81" s="6">
        <v>79</v>
      </c>
      <c r="B81" s="6" t="s">
        <v>26</v>
      </c>
      <c r="C81" s="6" t="s">
        <v>858</v>
      </c>
      <c r="D81" s="8">
        <v>42569</v>
      </c>
      <c r="E81" s="9" t="s">
        <v>859</v>
      </c>
      <c r="F81" s="8" t="s">
        <v>857</v>
      </c>
      <c r="G81" s="29"/>
      <c r="H81" s="29" t="s">
        <v>131</v>
      </c>
      <c r="I81" s="41"/>
      <c r="J81" s="42"/>
      <c r="K81" s="6" t="s">
        <v>133</v>
      </c>
      <c r="L81" s="29"/>
      <c r="M81" s="29" t="s">
        <v>134</v>
      </c>
      <c r="N81" s="38">
        <v>19.46</v>
      </c>
      <c r="O81" s="6" t="s">
        <v>34</v>
      </c>
      <c r="P81" s="6" t="s">
        <v>54</v>
      </c>
      <c r="Q81" s="6" t="s">
        <v>45</v>
      </c>
      <c r="R81" s="37">
        <v>12419.83</v>
      </c>
      <c r="S81" s="56">
        <v>66.55</v>
      </c>
      <c r="T81" s="57">
        <f t="shared" si="4"/>
        <v>826539.68649999995</v>
      </c>
      <c r="U81" s="36">
        <v>0</v>
      </c>
      <c r="V81" s="57">
        <f>T81*U81</f>
        <v>0</v>
      </c>
      <c r="W81" s="52">
        <v>1.9E-2</v>
      </c>
      <c r="X81" s="45">
        <f t="shared" si="5"/>
        <v>15704.254043499999</v>
      </c>
      <c r="Y81" s="6" t="s">
        <v>135</v>
      </c>
      <c r="Z81" s="6" t="s">
        <v>47</v>
      </c>
    </row>
    <row r="82" spans="1:26" ht="18.75" customHeight="1" x14ac:dyDescent="0.25">
      <c r="A82" s="6">
        <v>80</v>
      </c>
      <c r="B82" s="6" t="s">
        <v>26</v>
      </c>
      <c r="C82" s="6" t="s">
        <v>858</v>
      </c>
      <c r="D82" s="8">
        <v>42569</v>
      </c>
      <c r="E82" s="9" t="s">
        <v>859</v>
      </c>
      <c r="F82" s="8" t="s">
        <v>857</v>
      </c>
      <c r="G82" s="29"/>
      <c r="H82" s="29" t="s">
        <v>131</v>
      </c>
      <c r="I82" s="41"/>
      <c r="J82" s="40"/>
      <c r="K82" s="6" t="s">
        <v>133</v>
      </c>
      <c r="L82" s="29"/>
      <c r="M82" s="29" t="s">
        <v>134</v>
      </c>
      <c r="N82" s="38">
        <v>19.45</v>
      </c>
      <c r="O82" s="6" t="s">
        <v>34</v>
      </c>
      <c r="P82" s="6" t="s">
        <v>54</v>
      </c>
      <c r="Q82" s="6" t="s">
        <v>45</v>
      </c>
      <c r="R82" s="37">
        <v>12413.33</v>
      </c>
      <c r="S82" s="56">
        <v>66.55</v>
      </c>
      <c r="T82" s="57">
        <f t="shared" si="4"/>
        <v>826107.1115</v>
      </c>
      <c r="U82" s="36">
        <v>0</v>
      </c>
      <c r="V82" s="57">
        <f>T82*U82</f>
        <v>0</v>
      </c>
      <c r="W82" s="52">
        <v>1.9E-2</v>
      </c>
      <c r="X82" s="45">
        <f t="shared" si="5"/>
        <v>15696.0351185</v>
      </c>
      <c r="Y82" s="6" t="s">
        <v>135</v>
      </c>
      <c r="Z82" s="6" t="s">
        <v>47</v>
      </c>
    </row>
    <row r="83" spans="1:26" ht="18.75" customHeight="1" x14ac:dyDescent="0.25">
      <c r="A83" s="6">
        <v>81</v>
      </c>
      <c r="B83" s="6" t="s">
        <v>26</v>
      </c>
      <c r="C83" s="6" t="s">
        <v>858</v>
      </c>
      <c r="D83" s="8">
        <v>42569</v>
      </c>
      <c r="E83" s="9" t="s">
        <v>859</v>
      </c>
      <c r="F83" s="8" t="s">
        <v>857</v>
      </c>
      <c r="G83" s="29"/>
      <c r="H83" s="29" t="s">
        <v>131</v>
      </c>
      <c r="I83" s="41"/>
      <c r="J83" s="40"/>
      <c r="K83" s="6" t="s">
        <v>133</v>
      </c>
      <c r="L83" s="29"/>
      <c r="M83" s="29" t="s">
        <v>134</v>
      </c>
      <c r="N83" s="38">
        <v>19.41</v>
      </c>
      <c r="O83" s="6" t="s">
        <v>34</v>
      </c>
      <c r="P83" s="6" t="s">
        <v>54</v>
      </c>
      <c r="Q83" s="6" t="s">
        <v>45</v>
      </c>
      <c r="R83" s="37">
        <v>12387.34</v>
      </c>
      <c r="S83" s="56">
        <v>66.55</v>
      </c>
      <c r="T83" s="57">
        <f t="shared" si="4"/>
        <v>824377.47699999996</v>
      </c>
      <c r="U83" s="36">
        <v>0</v>
      </c>
      <c r="V83" s="57">
        <f>T83*U83</f>
        <v>0</v>
      </c>
      <c r="W83" s="52">
        <v>1.9E-2</v>
      </c>
      <c r="X83" s="45">
        <f t="shared" si="5"/>
        <v>15663.172062999998</v>
      </c>
      <c r="Y83" s="6" t="s">
        <v>135</v>
      </c>
      <c r="Z83" s="6" t="s">
        <v>47</v>
      </c>
    </row>
    <row r="84" spans="1:26" ht="18.75" customHeight="1" x14ac:dyDescent="0.25">
      <c r="A84" s="6">
        <v>82</v>
      </c>
      <c r="B84" s="6" t="s">
        <v>26</v>
      </c>
      <c r="C84" s="6" t="s">
        <v>860</v>
      </c>
      <c r="D84" s="8">
        <v>42569</v>
      </c>
      <c r="E84" s="9" t="s">
        <v>861</v>
      </c>
      <c r="F84" s="8" t="s">
        <v>857</v>
      </c>
      <c r="G84" s="29"/>
      <c r="H84" s="29" t="s">
        <v>196</v>
      </c>
      <c r="I84" s="41"/>
      <c r="J84" s="42"/>
      <c r="K84" s="6" t="s">
        <v>141</v>
      </c>
      <c r="L84" s="29"/>
      <c r="M84" s="29" t="s">
        <v>142</v>
      </c>
      <c r="N84" s="38">
        <v>19.75</v>
      </c>
      <c r="O84" s="6" t="s">
        <v>34</v>
      </c>
      <c r="P84" s="6" t="s">
        <v>54</v>
      </c>
      <c r="Q84" s="6" t="s">
        <v>45</v>
      </c>
      <c r="R84" s="37">
        <v>75812.41</v>
      </c>
      <c r="S84" s="56">
        <v>66.55</v>
      </c>
      <c r="T84" s="57">
        <f t="shared" si="4"/>
        <v>5045315.8854999999</v>
      </c>
      <c r="U84" s="36">
        <v>0.02</v>
      </c>
      <c r="V84" s="57">
        <f t="shared" si="3"/>
        <v>100906.31771</v>
      </c>
      <c r="W84" s="52">
        <v>1.9E-2</v>
      </c>
      <c r="X84" s="45">
        <f t="shared" si="5"/>
        <v>95861.001824499996</v>
      </c>
      <c r="Y84" s="6" t="s">
        <v>247</v>
      </c>
      <c r="Z84" s="6" t="s">
        <v>39</v>
      </c>
    </row>
    <row r="85" spans="1:26" ht="18.75" customHeight="1" x14ac:dyDescent="0.25">
      <c r="A85" s="6">
        <v>83</v>
      </c>
      <c r="B85" s="6" t="s">
        <v>26</v>
      </c>
      <c r="C85" s="6" t="s">
        <v>860</v>
      </c>
      <c r="D85" s="8">
        <v>42569</v>
      </c>
      <c r="E85" s="9" t="s">
        <v>861</v>
      </c>
      <c r="F85" s="8" t="s">
        <v>857</v>
      </c>
      <c r="G85" s="29"/>
      <c r="H85" s="29" t="s">
        <v>196</v>
      </c>
      <c r="I85" s="44"/>
      <c r="J85" s="42"/>
      <c r="K85" s="6" t="s">
        <v>141</v>
      </c>
      <c r="L85" s="29"/>
      <c r="M85" s="29" t="s">
        <v>142</v>
      </c>
      <c r="N85" s="38">
        <v>19.940000000000001</v>
      </c>
      <c r="O85" s="6" t="s">
        <v>34</v>
      </c>
      <c r="P85" s="6" t="s">
        <v>54</v>
      </c>
      <c r="Q85" s="6" t="s">
        <v>45</v>
      </c>
      <c r="R85" s="37">
        <v>76543.67</v>
      </c>
      <c r="S85" s="56">
        <v>66.55</v>
      </c>
      <c r="T85" s="57">
        <f t="shared" si="4"/>
        <v>5093981.2385</v>
      </c>
      <c r="U85" s="36">
        <v>0.02</v>
      </c>
      <c r="V85" s="57">
        <f t="shared" si="3"/>
        <v>101879.62476999999</v>
      </c>
      <c r="W85" s="52">
        <v>1.9E-2</v>
      </c>
      <c r="X85" s="45">
        <f t="shared" si="5"/>
        <v>96785.643531499998</v>
      </c>
      <c r="Y85" s="6" t="s">
        <v>247</v>
      </c>
      <c r="Z85" s="6" t="s">
        <v>39</v>
      </c>
    </row>
    <row r="86" spans="1:26" ht="18.75" customHeight="1" x14ac:dyDescent="0.25">
      <c r="A86" s="6">
        <v>84</v>
      </c>
      <c r="B86" s="6" t="s">
        <v>26</v>
      </c>
      <c r="C86" s="6" t="s">
        <v>862</v>
      </c>
      <c r="D86" s="8">
        <v>42569</v>
      </c>
      <c r="E86" s="9" t="s">
        <v>863</v>
      </c>
      <c r="F86" s="8" t="s">
        <v>864</v>
      </c>
      <c r="G86" s="29"/>
      <c r="H86" s="29" t="s">
        <v>196</v>
      </c>
      <c r="I86" s="44"/>
      <c r="J86" s="42"/>
      <c r="K86" s="6" t="s">
        <v>141</v>
      </c>
      <c r="L86" s="29"/>
      <c r="M86" s="29" t="s">
        <v>142</v>
      </c>
      <c r="N86" s="38">
        <v>19.61</v>
      </c>
      <c r="O86" s="6" t="s">
        <v>34</v>
      </c>
      <c r="P86" s="6" t="s">
        <v>54</v>
      </c>
      <c r="Q86" s="6" t="s">
        <v>45</v>
      </c>
      <c r="R86" s="37">
        <v>75273.59</v>
      </c>
      <c r="S86" s="56">
        <v>66.55</v>
      </c>
      <c r="T86" s="57">
        <f t="shared" si="4"/>
        <v>5009457.4145</v>
      </c>
      <c r="U86" s="36">
        <v>0.02</v>
      </c>
      <c r="V86" s="57">
        <f t="shared" si="3"/>
        <v>100189.14829</v>
      </c>
      <c r="W86" s="52">
        <v>1.9E-2</v>
      </c>
      <c r="X86" s="45">
        <f t="shared" si="5"/>
        <v>95179.690875500004</v>
      </c>
      <c r="Y86" s="6" t="s">
        <v>247</v>
      </c>
      <c r="Z86" s="6" t="s">
        <v>39</v>
      </c>
    </row>
    <row r="87" spans="1:26" ht="18.75" customHeight="1" x14ac:dyDescent="0.25">
      <c r="A87" s="6">
        <v>85</v>
      </c>
      <c r="B87" s="6" t="s">
        <v>26</v>
      </c>
      <c r="C87" s="6" t="s">
        <v>862</v>
      </c>
      <c r="D87" s="8">
        <v>42569</v>
      </c>
      <c r="E87" s="9" t="s">
        <v>863</v>
      </c>
      <c r="F87" s="8" t="s">
        <v>864</v>
      </c>
      <c r="G87" s="29"/>
      <c r="H87" s="29" t="s">
        <v>196</v>
      </c>
      <c r="I87" s="41"/>
      <c r="J87" s="44"/>
      <c r="K87" s="6" t="s">
        <v>141</v>
      </c>
      <c r="L87" s="29"/>
      <c r="M87" s="29" t="s">
        <v>142</v>
      </c>
      <c r="N87" s="38">
        <v>19.64</v>
      </c>
      <c r="O87" s="6" t="s">
        <v>34</v>
      </c>
      <c r="P87" s="6" t="s">
        <v>54</v>
      </c>
      <c r="Q87" s="6" t="s">
        <v>45</v>
      </c>
      <c r="R87" s="37">
        <v>75389.05</v>
      </c>
      <c r="S87" s="56">
        <v>66.55</v>
      </c>
      <c r="T87" s="57">
        <f t="shared" si="4"/>
        <v>5017141.2774999999</v>
      </c>
      <c r="U87" s="36">
        <v>0.02</v>
      </c>
      <c r="V87" s="57">
        <f t="shared" si="3"/>
        <v>100342.82554999999</v>
      </c>
      <c r="W87" s="52">
        <v>1.9E-2</v>
      </c>
      <c r="X87" s="45">
        <f t="shared" si="5"/>
        <v>95325.684272499988</v>
      </c>
      <c r="Y87" s="6" t="s">
        <v>247</v>
      </c>
      <c r="Z87" s="6" t="s">
        <v>39</v>
      </c>
    </row>
    <row r="88" spans="1:26" ht="18.75" customHeight="1" x14ac:dyDescent="0.25">
      <c r="A88" s="6">
        <v>86</v>
      </c>
      <c r="B88" s="6" t="s">
        <v>26</v>
      </c>
      <c r="C88" s="6" t="s">
        <v>862</v>
      </c>
      <c r="D88" s="8">
        <v>42569</v>
      </c>
      <c r="E88" s="9" t="s">
        <v>863</v>
      </c>
      <c r="F88" s="8" t="s">
        <v>864</v>
      </c>
      <c r="G88" s="29"/>
      <c r="H88" s="29" t="s">
        <v>196</v>
      </c>
      <c r="I88" s="41"/>
      <c r="J88" s="40"/>
      <c r="K88" s="6" t="s">
        <v>141</v>
      </c>
      <c r="L88" s="29"/>
      <c r="M88" s="29" t="s">
        <v>142</v>
      </c>
      <c r="N88" s="38">
        <v>19.7</v>
      </c>
      <c r="O88" s="6" t="s">
        <v>34</v>
      </c>
      <c r="P88" s="6" t="s">
        <v>54</v>
      </c>
      <c r="Q88" s="6" t="s">
        <v>45</v>
      </c>
      <c r="R88" s="37">
        <v>75619.97</v>
      </c>
      <c r="S88" s="56">
        <v>66.55</v>
      </c>
      <c r="T88" s="57">
        <f t="shared" si="4"/>
        <v>5032509.0034999996</v>
      </c>
      <c r="U88" s="36">
        <v>0.02</v>
      </c>
      <c r="V88" s="57">
        <f t="shared" si="3"/>
        <v>100650.18007</v>
      </c>
      <c r="W88" s="52">
        <v>1.9E-2</v>
      </c>
      <c r="X88" s="45">
        <f t="shared" si="5"/>
        <v>95617.671066499985</v>
      </c>
      <c r="Y88" s="6" t="s">
        <v>247</v>
      </c>
      <c r="Z88" s="6" t="s">
        <v>39</v>
      </c>
    </row>
    <row r="89" spans="1:26" ht="18.75" customHeight="1" x14ac:dyDescent="0.25">
      <c r="A89" s="6">
        <v>87</v>
      </c>
      <c r="B89" s="6" t="s">
        <v>26</v>
      </c>
      <c r="C89" s="6" t="s">
        <v>865</v>
      </c>
      <c r="D89" s="8">
        <v>42571</v>
      </c>
      <c r="E89" s="9" t="s">
        <v>866</v>
      </c>
      <c r="F89" s="8" t="s">
        <v>864</v>
      </c>
      <c r="G89" s="29"/>
      <c r="H89" s="29" t="s">
        <v>867</v>
      </c>
      <c r="I89" s="41"/>
      <c r="J89" s="42"/>
      <c r="K89" s="6" t="s">
        <v>58</v>
      </c>
      <c r="L89" s="29"/>
      <c r="M89" s="29" t="s">
        <v>99</v>
      </c>
      <c r="N89" s="38">
        <v>15.5</v>
      </c>
      <c r="O89" s="6" t="s">
        <v>34</v>
      </c>
      <c r="P89" s="6" t="s">
        <v>54</v>
      </c>
      <c r="Q89" s="6" t="s">
        <v>45</v>
      </c>
      <c r="R89" s="37">
        <v>24046.080000000002</v>
      </c>
      <c r="S89" s="56">
        <v>66.55</v>
      </c>
      <c r="T89" s="57">
        <f>R89*S89</f>
        <v>1600266.6240000001</v>
      </c>
      <c r="U89" s="36">
        <v>0.02</v>
      </c>
      <c r="V89" s="57">
        <f t="shared" si="3"/>
        <v>32005.332480000001</v>
      </c>
      <c r="W89" s="52">
        <v>1.9E-2</v>
      </c>
      <c r="X89" s="45">
        <f t="shared" si="5"/>
        <v>30405.065856000001</v>
      </c>
      <c r="Y89" s="6" t="s">
        <v>610</v>
      </c>
      <c r="Z89" s="6" t="s">
        <v>39</v>
      </c>
    </row>
    <row r="90" spans="1:26" ht="18.75" customHeight="1" x14ac:dyDescent="0.25">
      <c r="A90" s="6">
        <v>88</v>
      </c>
      <c r="B90" s="6" t="s">
        <v>26</v>
      </c>
      <c r="C90" s="6" t="s">
        <v>865</v>
      </c>
      <c r="D90" s="8">
        <v>42571</v>
      </c>
      <c r="E90" s="9" t="s">
        <v>866</v>
      </c>
      <c r="F90" s="8" t="s">
        <v>864</v>
      </c>
      <c r="G90" s="29"/>
      <c r="H90" s="29" t="s">
        <v>867</v>
      </c>
      <c r="I90" s="41"/>
      <c r="J90" s="42"/>
      <c r="K90" s="6" t="s">
        <v>58</v>
      </c>
      <c r="L90" s="29"/>
      <c r="M90" s="29" t="s">
        <v>59</v>
      </c>
      <c r="N90" s="38">
        <v>0.5</v>
      </c>
      <c r="O90" s="6" t="s">
        <v>34</v>
      </c>
      <c r="P90" s="6" t="s">
        <v>54</v>
      </c>
      <c r="Q90" s="6" t="s">
        <v>45</v>
      </c>
      <c r="R90" s="37">
        <v>773.18</v>
      </c>
      <c r="S90" s="56">
        <v>66.55</v>
      </c>
      <c r="T90" s="57">
        <f>R90*S90</f>
        <v>51455.128999999994</v>
      </c>
      <c r="U90" s="36">
        <v>0.02</v>
      </c>
      <c r="V90" s="57">
        <f t="shared" si="3"/>
        <v>1029.10258</v>
      </c>
      <c r="W90" s="52">
        <v>1.9E-2</v>
      </c>
      <c r="X90" s="45">
        <f t="shared" si="5"/>
        <v>977.64745099999982</v>
      </c>
      <c r="Y90" s="6" t="s">
        <v>610</v>
      </c>
      <c r="Z90" s="6" t="s">
        <v>39</v>
      </c>
    </row>
    <row r="91" spans="1:26" ht="18.75" customHeight="1" x14ac:dyDescent="0.25">
      <c r="A91" s="6">
        <v>89</v>
      </c>
      <c r="B91" s="6" t="s">
        <v>26</v>
      </c>
      <c r="C91" s="6" t="s">
        <v>868</v>
      </c>
      <c r="D91" s="8">
        <v>42573</v>
      </c>
      <c r="E91" s="9" t="s">
        <v>869</v>
      </c>
      <c r="F91" s="8" t="s">
        <v>870</v>
      </c>
      <c r="G91" s="29"/>
      <c r="H91" s="29" t="s">
        <v>84</v>
      </c>
      <c r="I91" s="41"/>
      <c r="J91" s="40"/>
      <c r="K91" s="6" t="s">
        <v>31</v>
      </c>
      <c r="L91" s="29"/>
      <c r="M91" s="29" t="s">
        <v>802</v>
      </c>
      <c r="N91" s="38">
        <v>19.84</v>
      </c>
      <c r="O91" s="6" t="s">
        <v>34</v>
      </c>
      <c r="P91" s="6" t="s">
        <v>54</v>
      </c>
      <c r="Q91" s="6" t="s">
        <v>45</v>
      </c>
      <c r="R91" s="37">
        <v>26405</v>
      </c>
      <c r="S91" s="56">
        <v>66.55</v>
      </c>
      <c r="T91" s="57">
        <f t="shared" si="4"/>
        <v>1757252.75</v>
      </c>
      <c r="U91" s="36">
        <v>0.02</v>
      </c>
      <c r="V91" s="57">
        <f t="shared" si="3"/>
        <v>35145.055</v>
      </c>
      <c r="W91" s="52">
        <v>1.9E-2</v>
      </c>
      <c r="X91" s="45">
        <f t="shared" si="5"/>
        <v>33387.802250000001</v>
      </c>
      <c r="Y91" s="6" t="s">
        <v>86</v>
      </c>
      <c r="Z91" s="6" t="s">
        <v>47</v>
      </c>
    </row>
    <row r="92" spans="1:26" ht="18.75" customHeight="1" x14ac:dyDescent="0.25">
      <c r="A92" s="6">
        <v>90</v>
      </c>
      <c r="B92" s="6" t="s">
        <v>26</v>
      </c>
      <c r="C92" s="6" t="s">
        <v>871</v>
      </c>
      <c r="D92" s="8">
        <v>42573</v>
      </c>
      <c r="E92" s="9" t="s">
        <v>872</v>
      </c>
      <c r="F92" s="8" t="s">
        <v>870</v>
      </c>
      <c r="G92" s="29"/>
      <c r="H92" s="29" t="s">
        <v>84</v>
      </c>
      <c r="I92" s="41"/>
      <c r="J92" s="40"/>
      <c r="K92" s="6" t="s">
        <v>31</v>
      </c>
      <c r="L92" s="29"/>
      <c r="M92" s="29" t="s">
        <v>802</v>
      </c>
      <c r="N92" s="38">
        <v>19.844000000000001</v>
      </c>
      <c r="O92" s="6" t="s">
        <v>34</v>
      </c>
      <c r="P92" s="6" t="s">
        <v>54</v>
      </c>
      <c r="Q92" s="6" t="s">
        <v>45</v>
      </c>
      <c r="R92" s="37">
        <v>26410.639999999999</v>
      </c>
      <c r="S92" s="56">
        <v>66.55</v>
      </c>
      <c r="T92" s="57">
        <f t="shared" si="4"/>
        <v>1757628.0919999999</v>
      </c>
      <c r="U92" s="36">
        <v>0.02</v>
      </c>
      <c r="V92" s="57">
        <f t="shared" si="3"/>
        <v>35152.561840000002</v>
      </c>
      <c r="W92" s="52">
        <v>1.9E-2</v>
      </c>
      <c r="X92" s="45">
        <f t="shared" si="5"/>
        <v>33394.933747999996</v>
      </c>
      <c r="Y92" s="6" t="s">
        <v>86</v>
      </c>
      <c r="Z92" s="6" t="s">
        <v>47</v>
      </c>
    </row>
    <row r="93" spans="1:26" ht="18.75" customHeight="1" x14ac:dyDescent="0.25">
      <c r="A93" s="6">
        <v>91</v>
      </c>
      <c r="B93" s="6" t="s">
        <v>26</v>
      </c>
      <c r="C93" s="6" t="s">
        <v>873</v>
      </c>
      <c r="D93" s="8">
        <v>42570</v>
      </c>
      <c r="E93" s="9" t="s">
        <v>874</v>
      </c>
      <c r="F93" s="8" t="s">
        <v>864</v>
      </c>
      <c r="G93" s="29"/>
      <c r="H93" s="29" t="s">
        <v>170</v>
      </c>
      <c r="I93" s="41"/>
      <c r="J93" s="40"/>
      <c r="K93" s="6" t="s">
        <v>58</v>
      </c>
      <c r="L93" s="29"/>
      <c r="M93" s="29" t="s">
        <v>59</v>
      </c>
      <c r="N93" s="38">
        <v>16</v>
      </c>
      <c r="O93" s="6" t="s">
        <v>34</v>
      </c>
      <c r="P93" s="6" t="s">
        <v>35</v>
      </c>
      <c r="Q93" s="6" t="s">
        <v>36</v>
      </c>
      <c r="R93" s="37">
        <v>1518247</v>
      </c>
      <c r="S93" s="56">
        <v>1</v>
      </c>
      <c r="T93" s="57">
        <f t="shared" si="4"/>
        <v>1518247</v>
      </c>
      <c r="U93" s="36">
        <v>0.02</v>
      </c>
      <c r="V93" s="57">
        <f>T93*U93</f>
        <v>30364.940000000002</v>
      </c>
      <c r="W93" s="52">
        <v>1.9E-2</v>
      </c>
      <c r="X93" s="45">
        <f t="shared" si="5"/>
        <v>28846.692999999999</v>
      </c>
      <c r="Y93" s="6" t="s">
        <v>38</v>
      </c>
      <c r="Z93" s="6" t="s">
        <v>39</v>
      </c>
    </row>
    <row r="94" spans="1:26" ht="18.75" customHeight="1" x14ac:dyDescent="0.25">
      <c r="A94" s="6">
        <v>92</v>
      </c>
      <c r="B94" s="6" t="s">
        <v>26</v>
      </c>
      <c r="C94" s="6" t="s">
        <v>873</v>
      </c>
      <c r="D94" s="8">
        <v>42570</v>
      </c>
      <c r="E94" s="9" t="s">
        <v>874</v>
      </c>
      <c r="F94" s="8" t="s">
        <v>864</v>
      </c>
      <c r="G94" s="29"/>
      <c r="H94" s="29" t="s">
        <v>170</v>
      </c>
      <c r="I94" s="41"/>
      <c r="J94" s="40"/>
      <c r="K94" s="6" t="s">
        <v>58</v>
      </c>
      <c r="L94" s="29"/>
      <c r="M94" s="29" t="s">
        <v>59</v>
      </c>
      <c r="N94" s="38">
        <v>16</v>
      </c>
      <c r="O94" s="6" t="s">
        <v>34</v>
      </c>
      <c r="P94" s="6" t="s">
        <v>35</v>
      </c>
      <c r="Q94" s="6" t="s">
        <v>36</v>
      </c>
      <c r="R94" s="37">
        <v>1518247</v>
      </c>
      <c r="S94" s="56">
        <v>1</v>
      </c>
      <c r="T94" s="57">
        <f t="shared" si="4"/>
        <v>1518247</v>
      </c>
      <c r="U94" s="36">
        <v>0.02</v>
      </c>
      <c r="V94" s="57">
        <f>T94*U94</f>
        <v>30364.940000000002</v>
      </c>
      <c r="W94" s="52">
        <v>1.9E-2</v>
      </c>
      <c r="X94" s="45">
        <f t="shared" si="5"/>
        <v>28846.692999999999</v>
      </c>
      <c r="Y94" s="6" t="s">
        <v>38</v>
      </c>
      <c r="Z94" s="6" t="s">
        <v>39</v>
      </c>
    </row>
    <row r="95" spans="1:26" ht="18.75" customHeight="1" x14ac:dyDescent="0.25">
      <c r="A95" s="6">
        <v>93</v>
      </c>
      <c r="B95" s="6" t="s">
        <v>26</v>
      </c>
      <c r="C95" s="6" t="s">
        <v>875</v>
      </c>
      <c r="D95" s="8">
        <v>42570</v>
      </c>
      <c r="E95" s="9" t="s">
        <v>876</v>
      </c>
      <c r="F95" s="8" t="s">
        <v>870</v>
      </c>
      <c r="G95" s="29"/>
      <c r="H95" s="29" t="s">
        <v>170</v>
      </c>
      <c r="I95" s="41"/>
      <c r="J95" s="40"/>
      <c r="K95" s="6" t="s">
        <v>58</v>
      </c>
      <c r="L95" s="29"/>
      <c r="M95" s="29" t="s">
        <v>59</v>
      </c>
      <c r="N95" s="38">
        <v>16</v>
      </c>
      <c r="O95" s="6" t="s">
        <v>34</v>
      </c>
      <c r="P95" s="6" t="s">
        <v>35</v>
      </c>
      <c r="Q95" s="6" t="s">
        <v>36</v>
      </c>
      <c r="R95" s="37">
        <v>1518247</v>
      </c>
      <c r="S95" s="56">
        <v>1</v>
      </c>
      <c r="T95" s="57">
        <f t="shared" si="4"/>
        <v>1518247</v>
      </c>
      <c r="U95" s="36">
        <v>0.02</v>
      </c>
      <c r="V95" s="57">
        <f t="shared" si="3"/>
        <v>30364.940000000002</v>
      </c>
      <c r="W95" s="52">
        <v>1.9E-2</v>
      </c>
      <c r="X95" s="45">
        <f t="shared" si="5"/>
        <v>28846.692999999999</v>
      </c>
      <c r="Y95" s="6" t="s">
        <v>38</v>
      </c>
      <c r="Z95" s="6" t="s">
        <v>39</v>
      </c>
    </row>
    <row r="96" spans="1:26" ht="18.75" customHeight="1" x14ac:dyDescent="0.25">
      <c r="A96" s="6">
        <v>94</v>
      </c>
      <c r="B96" s="6" t="s">
        <v>26</v>
      </c>
      <c r="C96" s="6" t="s">
        <v>877</v>
      </c>
      <c r="D96" s="8">
        <v>42572</v>
      </c>
      <c r="E96" s="9" t="s">
        <v>878</v>
      </c>
      <c r="F96" s="8" t="s">
        <v>870</v>
      </c>
      <c r="G96" s="29"/>
      <c r="H96" s="29" t="s">
        <v>751</v>
      </c>
      <c r="I96" s="41"/>
      <c r="J96" s="40"/>
      <c r="K96" s="6" t="s">
        <v>31</v>
      </c>
      <c r="L96" s="29"/>
      <c r="M96" s="29" t="s">
        <v>533</v>
      </c>
      <c r="N96" s="38">
        <v>24</v>
      </c>
      <c r="O96" s="6" t="s">
        <v>34</v>
      </c>
      <c r="P96" s="6" t="s">
        <v>35</v>
      </c>
      <c r="Q96" s="6" t="s">
        <v>45</v>
      </c>
      <c r="R96" s="37">
        <v>31204</v>
      </c>
      <c r="S96" s="56">
        <v>66.55</v>
      </c>
      <c r="T96" s="57">
        <f t="shared" si="4"/>
        <v>2076626.2</v>
      </c>
      <c r="U96" s="36">
        <v>0.02</v>
      </c>
      <c r="V96" s="57">
        <f t="shared" si="3"/>
        <v>41532.523999999998</v>
      </c>
      <c r="W96" s="52">
        <v>1.9E-2</v>
      </c>
      <c r="X96" s="45">
        <f t="shared" si="5"/>
        <v>39455.897799999999</v>
      </c>
      <c r="Y96" s="6" t="s">
        <v>386</v>
      </c>
      <c r="Z96" s="6" t="s">
        <v>39</v>
      </c>
    </row>
    <row r="97" spans="1:26" ht="18.75" customHeight="1" x14ac:dyDescent="0.25">
      <c r="A97" s="6">
        <v>95</v>
      </c>
      <c r="B97" s="6" t="s">
        <v>26</v>
      </c>
      <c r="C97" s="6" t="s">
        <v>879</v>
      </c>
      <c r="D97" s="8">
        <v>42576</v>
      </c>
      <c r="E97" s="9" t="s">
        <v>880</v>
      </c>
      <c r="F97" s="8" t="s">
        <v>881</v>
      </c>
      <c r="G97" s="29"/>
      <c r="H97" s="29" t="s">
        <v>882</v>
      </c>
      <c r="I97" s="41"/>
      <c r="J97" s="40"/>
      <c r="K97" s="6" t="s">
        <v>58</v>
      </c>
      <c r="L97" s="29"/>
      <c r="M97" s="29" t="s">
        <v>254</v>
      </c>
      <c r="N97" s="38">
        <v>18.559999999999999</v>
      </c>
      <c r="O97" s="6" t="s">
        <v>34</v>
      </c>
      <c r="P97" s="6" t="s">
        <v>255</v>
      </c>
      <c r="Q97" s="6" t="s">
        <v>45</v>
      </c>
      <c r="R97" s="37">
        <v>24418.81</v>
      </c>
      <c r="S97" s="56">
        <v>66.55</v>
      </c>
      <c r="T97" s="57">
        <f>R97*S97</f>
        <v>1625071.8055</v>
      </c>
      <c r="U97" s="36">
        <v>0.02</v>
      </c>
      <c r="V97" s="57">
        <f t="shared" si="3"/>
        <v>32501.436110000002</v>
      </c>
      <c r="W97" s="52">
        <v>1.9E-2</v>
      </c>
      <c r="X97" s="45">
        <f t="shared" si="5"/>
        <v>30876.364304499999</v>
      </c>
      <c r="Y97" s="6" t="s">
        <v>122</v>
      </c>
      <c r="Z97" s="6" t="s">
        <v>47</v>
      </c>
    </row>
    <row r="98" spans="1:26" ht="18.75" customHeight="1" x14ac:dyDescent="0.25">
      <c r="A98" s="6">
        <v>96</v>
      </c>
      <c r="B98" s="6" t="s">
        <v>26</v>
      </c>
      <c r="C98" s="6" t="s">
        <v>883</v>
      </c>
      <c r="D98" s="8">
        <v>42576</v>
      </c>
      <c r="E98" s="9" t="s">
        <v>884</v>
      </c>
      <c r="F98" s="8" t="s">
        <v>881</v>
      </c>
      <c r="G98" s="29"/>
      <c r="H98" s="29" t="s">
        <v>622</v>
      </c>
      <c r="I98" s="41"/>
      <c r="J98" s="40"/>
      <c r="K98" s="6" t="s">
        <v>58</v>
      </c>
      <c r="L98" s="29"/>
      <c r="M98" s="29" t="s">
        <v>59</v>
      </c>
      <c r="N98" s="38">
        <v>3</v>
      </c>
      <c r="O98" s="6" t="s">
        <v>34</v>
      </c>
      <c r="P98" s="6" t="s">
        <v>70</v>
      </c>
      <c r="Q98" s="6" t="s">
        <v>45</v>
      </c>
      <c r="R98" s="37">
        <v>4470</v>
      </c>
      <c r="S98" s="56">
        <v>66.55</v>
      </c>
      <c r="T98" s="57">
        <f t="shared" si="4"/>
        <v>297478.5</v>
      </c>
      <c r="U98" s="36">
        <v>0.02</v>
      </c>
      <c r="V98" s="57">
        <f t="shared" si="3"/>
        <v>5949.57</v>
      </c>
      <c r="W98" s="52">
        <v>1.9E-2</v>
      </c>
      <c r="X98" s="45">
        <f t="shared" si="5"/>
        <v>5652.0914999999995</v>
      </c>
      <c r="Y98" s="6" t="s">
        <v>885</v>
      </c>
      <c r="Z98" s="6" t="s">
        <v>47</v>
      </c>
    </row>
    <row r="99" spans="1:26" ht="18.75" customHeight="1" x14ac:dyDescent="0.25">
      <c r="A99" s="6">
        <v>97</v>
      </c>
      <c r="B99" s="6" t="s">
        <v>26</v>
      </c>
      <c r="C99" s="6" t="s">
        <v>883</v>
      </c>
      <c r="D99" s="8">
        <v>42576</v>
      </c>
      <c r="E99" s="9" t="s">
        <v>884</v>
      </c>
      <c r="F99" s="8" t="s">
        <v>881</v>
      </c>
      <c r="G99" s="29"/>
      <c r="H99" s="29" t="s">
        <v>622</v>
      </c>
      <c r="I99" s="41"/>
      <c r="J99" s="40"/>
      <c r="K99" s="6" t="s">
        <v>31</v>
      </c>
      <c r="L99" s="29"/>
      <c r="M99" s="29" t="s">
        <v>66</v>
      </c>
      <c r="N99" s="38">
        <v>12</v>
      </c>
      <c r="O99" s="6" t="s">
        <v>34</v>
      </c>
      <c r="P99" s="6" t="s">
        <v>70</v>
      </c>
      <c r="Q99" s="6" t="s">
        <v>45</v>
      </c>
      <c r="R99" s="37">
        <v>17940</v>
      </c>
      <c r="S99" s="56">
        <v>66.55</v>
      </c>
      <c r="T99" s="57">
        <f t="shared" si="4"/>
        <v>1193907</v>
      </c>
      <c r="U99" s="36">
        <v>0.02</v>
      </c>
      <c r="V99" s="57">
        <f t="shared" si="3"/>
        <v>23878.14</v>
      </c>
      <c r="W99" s="52">
        <v>1.9E-2</v>
      </c>
      <c r="X99" s="45">
        <f t="shared" si="5"/>
        <v>22684.233</v>
      </c>
      <c r="Y99" s="6" t="s">
        <v>885</v>
      </c>
      <c r="Z99" s="6" t="s">
        <v>47</v>
      </c>
    </row>
    <row r="100" spans="1:26" ht="18.75" customHeight="1" x14ac:dyDescent="0.25">
      <c r="A100" s="6">
        <v>98</v>
      </c>
      <c r="B100" s="6" t="s">
        <v>26</v>
      </c>
      <c r="C100" s="6" t="s">
        <v>886</v>
      </c>
      <c r="D100" s="8">
        <v>42576</v>
      </c>
      <c r="E100" s="9" t="s">
        <v>887</v>
      </c>
      <c r="F100" s="8" t="s">
        <v>881</v>
      </c>
      <c r="G100" s="29"/>
      <c r="H100" s="29" t="s">
        <v>888</v>
      </c>
      <c r="I100" s="41"/>
      <c r="J100" s="40"/>
      <c r="K100" s="6" t="s">
        <v>31</v>
      </c>
      <c r="L100" s="29"/>
      <c r="M100" s="29" t="s">
        <v>66</v>
      </c>
      <c r="N100" s="38">
        <v>8.6999999999999993</v>
      </c>
      <c r="O100" s="6" t="s">
        <v>34</v>
      </c>
      <c r="P100" s="6" t="s">
        <v>70</v>
      </c>
      <c r="Q100" s="6" t="s">
        <v>45</v>
      </c>
      <c r="R100" s="37">
        <v>13485</v>
      </c>
      <c r="S100" s="56">
        <v>66.55</v>
      </c>
      <c r="T100" s="57">
        <f t="shared" si="4"/>
        <v>897426.75</v>
      </c>
      <c r="U100" s="36">
        <v>0.02</v>
      </c>
      <c r="V100" s="57">
        <f t="shared" si="3"/>
        <v>17948.535</v>
      </c>
      <c r="W100" s="52">
        <v>1.9E-2</v>
      </c>
      <c r="X100" s="45">
        <f t="shared" si="5"/>
        <v>17051.108250000001</v>
      </c>
      <c r="Y100" s="6" t="s">
        <v>719</v>
      </c>
      <c r="Z100" s="6" t="s">
        <v>39</v>
      </c>
    </row>
    <row r="101" spans="1:26" ht="18.75" customHeight="1" x14ac:dyDescent="0.25">
      <c r="A101" s="6">
        <v>99</v>
      </c>
      <c r="B101" s="6" t="s">
        <v>26</v>
      </c>
      <c r="C101" s="6" t="s">
        <v>886</v>
      </c>
      <c r="D101" s="8">
        <v>42576</v>
      </c>
      <c r="E101" s="9" t="s">
        <v>887</v>
      </c>
      <c r="F101" s="8" t="s">
        <v>881</v>
      </c>
      <c r="G101" s="29"/>
      <c r="H101" s="29" t="s">
        <v>888</v>
      </c>
      <c r="I101" s="41"/>
      <c r="J101" s="40"/>
      <c r="K101" s="6" t="s">
        <v>58</v>
      </c>
      <c r="L101" s="29"/>
      <c r="M101" s="29" t="s">
        <v>99</v>
      </c>
      <c r="N101" s="38">
        <v>6.3</v>
      </c>
      <c r="O101" s="6" t="s">
        <v>34</v>
      </c>
      <c r="P101" s="6" t="s">
        <v>70</v>
      </c>
      <c r="Q101" s="6" t="s">
        <v>45</v>
      </c>
      <c r="R101" s="37">
        <v>10143</v>
      </c>
      <c r="S101" s="56">
        <v>66.55</v>
      </c>
      <c r="T101" s="57">
        <f t="shared" si="4"/>
        <v>675016.65</v>
      </c>
      <c r="U101" s="36">
        <v>0.02</v>
      </c>
      <c r="V101" s="57">
        <f t="shared" si="3"/>
        <v>13500.333000000001</v>
      </c>
      <c r="W101" s="52">
        <v>1.9E-2</v>
      </c>
      <c r="X101" s="45">
        <f t="shared" si="5"/>
        <v>12825.316350000001</v>
      </c>
      <c r="Y101" s="6" t="s">
        <v>719</v>
      </c>
      <c r="Z101" s="6" t="s">
        <v>39</v>
      </c>
    </row>
    <row r="102" spans="1:26" ht="18.75" customHeight="1" x14ac:dyDescent="0.25">
      <c r="A102" s="6">
        <v>100</v>
      </c>
      <c r="B102" s="6" t="s">
        <v>26</v>
      </c>
      <c r="C102" s="6" t="s">
        <v>886</v>
      </c>
      <c r="D102" s="8">
        <v>42576</v>
      </c>
      <c r="E102" s="9" t="s">
        <v>887</v>
      </c>
      <c r="F102" s="8" t="s">
        <v>881</v>
      </c>
      <c r="G102" s="29"/>
      <c r="H102" s="29" t="s">
        <v>888</v>
      </c>
      <c r="I102" s="43"/>
      <c r="J102" s="43"/>
      <c r="K102" s="6" t="s">
        <v>58</v>
      </c>
      <c r="L102" s="29"/>
      <c r="M102" s="29" t="s">
        <v>59</v>
      </c>
      <c r="N102" s="38">
        <v>10</v>
      </c>
      <c r="O102" s="6" t="s">
        <v>34</v>
      </c>
      <c r="P102" s="6" t="s">
        <v>70</v>
      </c>
      <c r="Q102" s="6" t="s">
        <v>45</v>
      </c>
      <c r="R102" s="37">
        <v>15800</v>
      </c>
      <c r="S102" s="56">
        <v>66.55</v>
      </c>
      <c r="T102" s="57">
        <f t="shared" si="4"/>
        <v>1051490</v>
      </c>
      <c r="U102" s="36">
        <v>0.02</v>
      </c>
      <c r="V102" s="57">
        <f t="shared" si="3"/>
        <v>21029.8</v>
      </c>
      <c r="W102" s="52">
        <v>1.9E-2</v>
      </c>
      <c r="X102" s="45">
        <f t="shared" si="5"/>
        <v>19978.310000000001</v>
      </c>
      <c r="Y102" s="6" t="s">
        <v>719</v>
      </c>
      <c r="Z102" s="6" t="s">
        <v>39</v>
      </c>
    </row>
    <row r="103" spans="1:26" ht="18.75" customHeight="1" x14ac:dyDescent="0.25">
      <c r="A103" s="6">
        <v>101</v>
      </c>
      <c r="B103" s="6" t="s">
        <v>26</v>
      </c>
      <c r="C103" s="6" t="s">
        <v>886</v>
      </c>
      <c r="D103" s="8">
        <v>42576</v>
      </c>
      <c r="E103" s="9" t="s">
        <v>887</v>
      </c>
      <c r="F103" s="8" t="s">
        <v>881</v>
      </c>
      <c r="G103" s="29"/>
      <c r="H103" s="29" t="s">
        <v>888</v>
      </c>
      <c r="I103" s="43"/>
      <c r="J103" s="43"/>
      <c r="K103" s="6" t="s">
        <v>58</v>
      </c>
      <c r="L103" s="29"/>
      <c r="M103" s="29" t="s">
        <v>99</v>
      </c>
      <c r="N103" s="38">
        <v>5</v>
      </c>
      <c r="O103" s="6" t="s">
        <v>34</v>
      </c>
      <c r="P103" s="6" t="s">
        <v>70</v>
      </c>
      <c r="Q103" s="6" t="s">
        <v>45</v>
      </c>
      <c r="R103" s="37">
        <v>8050</v>
      </c>
      <c r="S103" s="56">
        <v>66.55</v>
      </c>
      <c r="T103" s="57">
        <f t="shared" si="4"/>
        <v>535727.5</v>
      </c>
      <c r="U103" s="36">
        <v>0.02</v>
      </c>
      <c r="V103" s="57">
        <f t="shared" si="3"/>
        <v>10714.550000000001</v>
      </c>
      <c r="W103" s="52">
        <v>1.9E-2</v>
      </c>
      <c r="X103" s="45">
        <f t="shared" si="5"/>
        <v>10178.8225</v>
      </c>
      <c r="Y103" s="6" t="s">
        <v>719</v>
      </c>
      <c r="Z103" s="6" t="s">
        <v>39</v>
      </c>
    </row>
    <row r="104" spans="1:26" ht="18.75" customHeight="1" x14ac:dyDescent="0.25">
      <c r="A104" s="6">
        <v>102</v>
      </c>
      <c r="B104" s="6" t="s">
        <v>26</v>
      </c>
      <c r="C104" s="6" t="s">
        <v>889</v>
      </c>
      <c r="D104" s="8">
        <v>42573</v>
      </c>
      <c r="E104" s="9" t="s">
        <v>890</v>
      </c>
      <c r="F104" s="8" t="s">
        <v>881</v>
      </c>
      <c r="G104" s="29"/>
      <c r="H104" s="29" t="s">
        <v>84</v>
      </c>
      <c r="I104" s="43"/>
      <c r="J104" s="43"/>
      <c r="K104" s="6" t="s">
        <v>58</v>
      </c>
      <c r="L104" s="29"/>
      <c r="M104" s="29" t="s">
        <v>891</v>
      </c>
      <c r="N104" s="38">
        <v>19.84</v>
      </c>
      <c r="O104" s="6" t="s">
        <v>34</v>
      </c>
      <c r="P104" s="6" t="s">
        <v>54</v>
      </c>
      <c r="Q104" s="6" t="s">
        <v>45</v>
      </c>
      <c r="R104" s="37">
        <v>31125.200000000001</v>
      </c>
      <c r="S104" s="56">
        <v>66.55</v>
      </c>
      <c r="T104" s="57">
        <f t="shared" si="4"/>
        <v>2071382.06</v>
      </c>
      <c r="U104" s="36">
        <v>0.02</v>
      </c>
      <c r="V104" s="57">
        <f t="shared" si="3"/>
        <v>41427.641200000005</v>
      </c>
      <c r="W104" s="52">
        <v>1.9E-2</v>
      </c>
      <c r="X104" s="45">
        <f t="shared" si="5"/>
        <v>39356.259140000002</v>
      </c>
      <c r="Y104" s="6" t="s">
        <v>86</v>
      </c>
      <c r="Z104" s="6" t="s">
        <v>47</v>
      </c>
    </row>
    <row r="105" spans="1:26" ht="18.75" customHeight="1" x14ac:dyDescent="0.25">
      <c r="A105" s="6">
        <v>103</v>
      </c>
      <c r="B105" s="6" t="s">
        <v>26</v>
      </c>
      <c r="C105" s="6" t="s">
        <v>892</v>
      </c>
      <c r="D105" s="8">
        <v>42573</v>
      </c>
      <c r="E105" s="9" t="s">
        <v>893</v>
      </c>
      <c r="F105" s="8" t="s">
        <v>881</v>
      </c>
      <c r="G105" s="29"/>
      <c r="H105" s="29" t="s">
        <v>84</v>
      </c>
      <c r="I105" s="43"/>
      <c r="J105" s="43"/>
      <c r="K105" s="6" t="s">
        <v>58</v>
      </c>
      <c r="L105" s="29"/>
      <c r="M105" s="29" t="s">
        <v>894</v>
      </c>
      <c r="N105" s="38">
        <v>19.844999999999999</v>
      </c>
      <c r="O105" s="6" t="s">
        <v>34</v>
      </c>
      <c r="P105" s="6" t="s">
        <v>54</v>
      </c>
      <c r="Q105" s="6" t="s">
        <v>45</v>
      </c>
      <c r="R105" s="37">
        <v>30062.17</v>
      </c>
      <c r="S105" s="56">
        <v>66.55</v>
      </c>
      <c r="T105" s="57">
        <f t="shared" si="4"/>
        <v>2000637.4134999998</v>
      </c>
      <c r="U105" s="36">
        <v>0.02</v>
      </c>
      <c r="V105" s="57">
        <f>T105*U105</f>
        <v>40012.748269999996</v>
      </c>
      <c r="W105" s="52">
        <v>1.9E-2</v>
      </c>
      <c r="X105" s="45">
        <f t="shared" si="5"/>
        <v>38012.110856499996</v>
      </c>
      <c r="Y105" s="6" t="s">
        <v>86</v>
      </c>
      <c r="Z105" s="6" t="s">
        <v>47</v>
      </c>
    </row>
    <row r="106" spans="1:26" ht="18.75" customHeight="1" x14ac:dyDescent="0.25">
      <c r="A106" s="6">
        <v>104</v>
      </c>
      <c r="B106" s="6" t="s">
        <v>26</v>
      </c>
      <c r="C106" s="6" t="s">
        <v>895</v>
      </c>
      <c r="D106" s="8">
        <v>42573</v>
      </c>
      <c r="E106" s="9" t="s">
        <v>896</v>
      </c>
      <c r="F106" s="8" t="s">
        <v>897</v>
      </c>
      <c r="G106" s="29"/>
      <c r="H106" s="29" t="s">
        <v>84</v>
      </c>
      <c r="I106" s="43"/>
      <c r="J106" s="43"/>
      <c r="K106" s="6" t="s">
        <v>58</v>
      </c>
      <c r="L106" s="29"/>
      <c r="M106" s="29" t="s">
        <v>894</v>
      </c>
      <c r="N106" s="38">
        <v>19.844999999999999</v>
      </c>
      <c r="O106" s="6" t="s">
        <v>34</v>
      </c>
      <c r="P106" s="6" t="s">
        <v>54</v>
      </c>
      <c r="Q106" s="6" t="s">
        <v>45</v>
      </c>
      <c r="R106" s="37">
        <v>30062.17</v>
      </c>
      <c r="S106" s="56">
        <v>66.55</v>
      </c>
      <c r="T106" s="57">
        <f t="shared" si="4"/>
        <v>2000637.4134999998</v>
      </c>
      <c r="U106" s="36">
        <v>0.02</v>
      </c>
      <c r="V106" s="57">
        <f>T106*U106</f>
        <v>40012.748269999996</v>
      </c>
      <c r="W106" s="52">
        <v>1.9E-2</v>
      </c>
      <c r="X106" s="45">
        <f t="shared" si="5"/>
        <v>38012.110856499996</v>
      </c>
      <c r="Y106" s="6" t="s">
        <v>86</v>
      </c>
      <c r="Z106" s="6" t="s">
        <v>47</v>
      </c>
    </row>
    <row r="107" spans="1:26" ht="18.75" customHeight="1" x14ac:dyDescent="0.25">
      <c r="A107" s="6">
        <v>105</v>
      </c>
      <c r="B107" s="6" t="s">
        <v>26</v>
      </c>
      <c r="C107" s="6" t="s">
        <v>898</v>
      </c>
      <c r="D107" s="8">
        <v>42573</v>
      </c>
      <c r="E107" s="9" t="s">
        <v>899</v>
      </c>
      <c r="F107" s="8" t="s">
        <v>897</v>
      </c>
      <c r="G107" s="29"/>
      <c r="H107" s="29" t="s">
        <v>84</v>
      </c>
      <c r="I107" s="41"/>
      <c r="J107" s="44"/>
      <c r="K107" s="6" t="s">
        <v>31</v>
      </c>
      <c r="L107" s="29"/>
      <c r="M107" s="29" t="s">
        <v>802</v>
      </c>
      <c r="N107" s="38">
        <v>19.844000000000001</v>
      </c>
      <c r="O107" s="6" t="s">
        <v>34</v>
      </c>
      <c r="P107" s="6" t="s">
        <v>54</v>
      </c>
      <c r="Q107" s="6" t="s">
        <v>45</v>
      </c>
      <c r="R107" s="37">
        <v>26390.639999999999</v>
      </c>
      <c r="S107" s="56">
        <v>66.55</v>
      </c>
      <c r="T107" s="57">
        <f t="shared" si="4"/>
        <v>1756297.0919999999</v>
      </c>
      <c r="U107" s="36">
        <v>0.02</v>
      </c>
      <c r="V107" s="57">
        <f>T107*U107</f>
        <v>35125.94184</v>
      </c>
      <c r="W107" s="52">
        <v>1.9E-2</v>
      </c>
      <c r="X107" s="45">
        <f t="shared" si="5"/>
        <v>33369.644747999999</v>
      </c>
      <c r="Y107" s="6" t="s">
        <v>86</v>
      </c>
      <c r="Z107" s="6" t="s">
        <v>47</v>
      </c>
    </row>
    <row r="108" spans="1:26" ht="18.75" customHeight="1" x14ac:dyDescent="0.25">
      <c r="A108" s="6">
        <v>106</v>
      </c>
      <c r="B108" s="6" t="s">
        <v>26</v>
      </c>
      <c r="C108" s="6" t="s">
        <v>900</v>
      </c>
      <c r="D108" s="8">
        <v>42576</v>
      </c>
      <c r="E108" s="9" t="s">
        <v>901</v>
      </c>
      <c r="F108" s="8" t="s">
        <v>902</v>
      </c>
      <c r="G108" s="29"/>
      <c r="H108" s="29" t="s">
        <v>882</v>
      </c>
      <c r="I108" s="41"/>
      <c r="J108" s="44"/>
      <c r="K108" s="6" t="s">
        <v>141</v>
      </c>
      <c r="L108" s="29"/>
      <c r="M108" s="29" t="s">
        <v>142</v>
      </c>
      <c r="N108" s="38">
        <v>19.66</v>
      </c>
      <c r="O108" s="6" t="s">
        <v>34</v>
      </c>
      <c r="P108" s="6" t="s">
        <v>255</v>
      </c>
      <c r="Q108" s="6" t="s">
        <v>45</v>
      </c>
      <c r="R108" s="37">
        <v>79579.399999999994</v>
      </c>
      <c r="S108" s="56">
        <v>66.55</v>
      </c>
      <c r="T108" s="57">
        <f>R108*S108</f>
        <v>5296009.0699999994</v>
      </c>
      <c r="U108" s="36">
        <v>0.02</v>
      </c>
      <c r="V108" s="57">
        <f t="shared" si="3"/>
        <v>105920.18139999999</v>
      </c>
      <c r="W108" s="52">
        <v>1.9E-2</v>
      </c>
      <c r="X108" s="45">
        <f t="shared" si="5"/>
        <v>100624.17232999999</v>
      </c>
      <c r="Y108" s="6" t="s">
        <v>122</v>
      </c>
      <c r="Z108" s="6" t="s">
        <v>47</v>
      </c>
    </row>
    <row r="109" spans="1:26" ht="18.75" customHeight="1" x14ac:dyDescent="0.25">
      <c r="A109" s="6">
        <v>107</v>
      </c>
      <c r="B109" s="6" t="s">
        <v>26</v>
      </c>
      <c r="C109" s="6" t="s">
        <v>900</v>
      </c>
      <c r="D109" s="8">
        <v>42576</v>
      </c>
      <c r="E109" s="9" t="s">
        <v>901</v>
      </c>
      <c r="F109" s="8" t="s">
        <v>902</v>
      </c>
      <c r="G109" s="29"/>
      <c r="H109" s="29" t="s">
        <v>882</v>
      </c>
      <c r="I109" s="40"/>
      <c r="J109" s="40"/>
      <c r="K109" s="6" t="s">
        <v>141</v>
      </c>
      <c r="L109" s="29"/>
      <c r="M109" s="29" t="s">
        <v>142</v>
      </c>
      <c r="N109" s="38">
        <v>19.87</v>
      </c>
      <c r="O109" s="6" t="s">
        <v>34</v>
      </c>
      <c r="P109" s="6" t="s">
        <v>255</v>
      </c>
      <c r="Q109" s="6" t="s">
        <v>45</v>
      </c>
      <c r="R109" s="37">
        <v>80440.12</v>
      </c>
      <c r="S109" s="56">
        <v>66.55</v>
      </c>
      <c r="T109" s="57">
        <f>R109*S109</f>
        <v>5353289.9859999996</v>
      </c>
      <c r="U109" s="36">
        <v>0.02</v>
      </c>
      <c r="V109" s="57">
        <f t="shared" si="3"/>
        <v>107065.79972</v>
      </c>
      <c r="W109" s="52">
        <v>1.9E-2</v>
      </c>
      <c r="X109" s="45">
        <f t="shared" si="5"/>
        <v>101712.50973399999</v>
      </c>
      <c r="Y109" s="6" t="s">
        <v>122</v>
      </c>
      <c r="Z109" s="6" t="s">
        <v>47</v>
      </c>
    </row>
    <row r="110" spans="1:26" ht="18.75" customHeight="1" x14ac:dyDescent="0.25">
      <c r="A110" s="6">
        <v>108</v>
      </c>
      <c r="B110" s="6" t="s">
        <v>26</v>
      </c>
      <c r="C110" s="6" t="s">
        <v>903</v>
      </c>
      <c r="D110" s="8">
        <v>42576</v>
      </c>
      <c r="E110" s="9" t="s">
        <v>904</v>
      </c>
      <c r="F110" s="8" t="s">
        <v>897</v>
      </c>
      <c r="G110" s="29"/>
      <c r="H110" s="29" t="s">
        <v>76</v>
      </c>
      <c r="I110" s="43"/>
      <c r="J110" s="43"/>
      <c r="K110" s="6" t="s">
        <v>133</v>
      </c>
      <c r="L110" s="29"/>
      <c r="M110" s="29" t="s">
        <v>134</v>
      </c>
      <c r="N110" s="38">
        <v>19.399999999999999</v>
      </c>
      <c r="O110" s="6" t="s">
        <v>34</v>
      </c>
      <c r="P110" s="6" t="s">
        <v>54</v>
      </c>
      <c r="Q110" s="6" t="s">
        <v>45</v>
      </c>
      <c r="R110" s="37">
        <v>13940.93</v>
      </c>
      <c r="S110" s="56">
        <v>66.55</v>
      </c>
      <c r="T110" s="57">
        <f t="shared" si="4"/>
        <v>927768.89150000003</v>
      </c>
      <c r="U110" s="36">
        <v>0</v>
      </c>
      <c r="V110" s="57">
        <f t="shared" si="3"/>
        <v>0</v>
      </c>
      <c r="W110" s="52">
        <v>1.9E-2</v>
      </c>
      <c r="X110" s="45">
        <f t="shared" si="5"/>
        <v>17627.608938500001</v>
      </c>
      <c r="Y110" s="6" t="s">
        <v>247</v>
      </c>
      <c r="Z110" s="6" t="s">
        <v>39</v>
      </c>
    </row>
    <row r="111" spans="1:26" ht="18.75" customHeight="1" x14ac:dyDescent="0.25">
      <c r="A111" s="6">
        <v>109</v>
      </c>
      <c r="B111" s="6" t="s">
        <v>26</v>
      </c>
      <c r="C111" s="6" t="s">
        <v>903</v>
      </c>
      <c r="D111" s="8">
        <v>42576</v>
      </c>
      <c r="E111" s="9" t="s">
        <v>904</v>
      </c>
      <c r="F111" s="8" t="s">
        <v>897</v>
      </c>
      <c r="G111" s="29"/>
      <c r="H111" s="29" t="s">
        <v>76</v>
      </c>
      <c r="I111" s="43"/>
      <c r="J111" s="43"/>
      <c r="K111" s="6" t="s">
        <v>133</v>
      </c>
      <c r="L111" s="29"/>
      <c r="M111" s="29" t="s">
        <v>134</v>
      </c>
      <c r="N111" s="38">
        <v>19.38</v>
      </c>
      <c r="O111" s="6" t="s">
        <v>34</v>
      </c>
      <c r="P111" s="6" t="s">
        <v>54</v>
      </c>
      <c r="Q111" s="6" t="s">
        <v>45</v>
      </c>
      <c r="R111" s="37">
        <v>13926.23</v>
      </c>
      <c r="S111" s="56">
        <v>66.55</v>
      </c>
      <c r="T111" s="57">
        <f t="shared" si="4"/>
        <v>926790.60649999988</v>
      </c>
      <c r="U111" s="36">
        <v>0</v>
      </c>
      <c r="V111" s="57">
        <f t="shared" si="3"/>
        <v>0</v>
      </c>
      <c r="W111" s="52">
        <v>1.9E-2</v>
      </c>
      <c r="X111" s="45">
        <f t="shared" si="5"/>
        <v>17609.021523499996</v>
      </c>
      <c r="Y111" s="6" t="s">
        <v>247</v>
      </c>
      <c r="Z111" s="6" t="s">
        <v>39</v>
      </c>
    </row>
    <row r="112" spans="1:26" ht="18.75" customHeight="1" x14ac:dyDescent="0.25">
      <c r="A112" s="6">
        <v>110</v>
      </c>
      <c r="B112" s="6" t="s">
        <v>26</v>
      </c>
      <c r="C112" s="6" t="s">
        <v>905</v>
      </c>
      <c r="D112" s="8">
        <v>42576</v>
      </c>
      <c r="E112" s="9" t="s">
        <v>906</v>
      </c>
      <c r="F112" s="8" t="s">
        <v>902</v>
      </c>
      <c r="G112" s="29"/>
      <c r="H112" s="29" t="s">
        <v>76</v>
      </c>
      <c r="I112" s="43"/>
      <c r="J112" s="43"/>
      <c r="K112" s="6" t="s">
        <v>133</v>
      </c>
      <c r="L112" s="29"/>
      <c r="M112" s="29" t="s">
        <v>134</v>
      </c>
      <c r="N112" s="38">
        <v>19.43</v>
      </c>
      <c r="O112" s="6" t="s">
        <v>34</v>
      </c>
      <c r="P112" s="6" t="s">
        <v>54</v>
      </c>
      <c r="Q112" s="6" t="s">
        <v>45</v>
      </c>
      <c r="R112" s="37">
        <v>13962.99</v>
      </c>
      <c r="S112" s="56">
        <v>66.55</v>
      </c>
      <c r="T112" s="57">
        <f t="shared" si="4"/>
        <v>929236.9844999999</v>
      </c>
      <c r="U112" s="36">
        <v>0</v>
      </c>
      <c r="V112" s="57">
        <f t="shared" si="3"/>
        <v>0</v>
      </c>
      <c r="W112" s="52">
        <v>1.9E-2</v>
      </c>
      <c r="X112" s="45">
        <f t="shared" si="5"/>
        <v>17655.502705499999</v>
      </c>
      <c r="Y112" s="6" t="s">
        <v>247</v>
      </c>
      <c r="Z112" s="6" t="s">
        <v>39</v>
      </c>
    </row>
    <row r="113" spans="1:26" ht="18.75" customHeight="1" x14ac:dyDescent="0.25">
      <c r="A113" s="6">
        <v>111</v>
      </c>
      <c r="B113" s="6" t="s">
        <v>26</v>
      </c>
      <c r="C113" s="6" t="s">
        <v>905</v>
      </c>
      <c r="D113" s="8">
        <v>42576</v>
      </c>
      <c r="E113" s="9" t="s">
        <v>906</v>
      </c>
      <c r="F113" s="8" t="s">
        <v>902</v>
      </c>
      <c r="G113" s="29"/>
      <c r="H113" s="29" t="s">
        <v>76</v>
      </c>
      <c r="I113" s="43"/>
      <c r="J113" s="43"/>
      <c r="K113" s="6" t="s">
        <v>133</v>
      </c>
      <c r="L113" s="29"/>
      <c r="M113" s="29" t="s">
        <v>134</v>
      </c>
      <c r="N113" s="38">
        <v>19.489999999999998</v>
      </c>
      <c r="O113" s="6" t="s">
        <v>34</v>
      </c>
      <c r="P113" s="6" t="s">
        <v>54</v>
      </c>
      <c r="Q113" s="6" t="s">
        <v>45</v>
      </c>
      <c r="R113" s="37">
        <v>14007.11</v>
      </c>
      <c r="S113" s="56">
        <v>66.55</v>
      </c>
      <c r="T113" s="57">
        <f t="shared" si="4"/>
        <v>932173.17050000001</v>
      </c>
      <c r="U113" s="36">
        <v>0</v>
      </c>
      <c r="V113" s="57">
        <f t="shared" si="3"/>
        <v>0</v>
      </c>
      <c r="W113" s="52">
        <v>1.9E-2</v>
      </c>
      <c r="X113" s="45">
        <f t="shared" si="5"/>
        <v>17711.290239499998</v>
      </c>
      <c r="Y113" s="6" t="s">
        <v>247</v>
      </c>
      <c r="Z113" s="6" t="s">
        <v>39</v>
      </c>
    </row>
    <row r="114" spans="1:26" ht="18.75" customHeight="1" x14ac:dyDescent="0.25">
      <c r="A114" s="6">
        <v>112</v>
      </c>
      <c r="B114" s="6" t="s">
        <v>26</v>
      </c>
      <c r="C114" s="6" t="s">
        <v>905</v>
      </c>
      <c r="D114" s="8">
        <v>42576</v>
      </c>
      <c r="E114" s="9" t="s">
        <v>906</v>
      </c>
      <c r="F114" s="8" t="s">
        <v>902</v>
      </c>
      <c r="G114" s="29"/>
      <c r="H114" s="29" t="s">
        <v>76</v>
      </c>
      <c r="I114" s="43"/>
      <c r="J114" s="43"/>
      <c r="K114" s="6" t="s">
        <v>133</v>
      </c>
      <c r="L114" s="29"/>
      <c r="M114" s="29" t="s">
        <v>134</v>
      </c>
      <c r="N114" s="38">
        <v>19.579999999999998</v>
      </c>
      <c r="O114" s="6" t="s">
        <v>34</v>
      </c>
      <c r="P114" s="6" t="s">
        <v>54</v>
      </c>
      <c r="Q114" s="6" t="s">
        <v>45</v>
      </c>
      <c r="R114" s="37">
        <v>14073.3</v>
      </c>
      <c r="S114" s="56">
        <v>66.55</v>
      </c>
      <c r="T114" s="57">
        <f t="shared" si="4"/>
        <v>936578.11499999987</v>
      </c>
      <c r="U114" s="36">
        <v>0</v>
      </c>
      <c r="V114" s="57">
        <f t="shared" si="3"/>
        <v>0</v>
      </c>
      <c r="W114" s="52">
        <v>1.9E-2</v>
      </c>
      <c r="X114" s="45">
        <f t="shared" si="5"/>
        <v>17794.984184999998</v>
      </c>
      <c r="Y114" s="6" t="s">
        <v>247</v>
      </c>
      <c r="Z114" s="6" t="s">
        <v>39</v>
      </c>
    </row>
    <row r="115" spans="1:26" ht="18.75" customHeight="1" x14ac:dyDescent="0.25">
      <c r="A115" s="6">
        <v>113</v>
      </c>
      <c r="B115" s="6" t="s">
        <v>26</v>
      </c>
      <c r="C115" s="6" t="s">
        <v>907</v>
      </c>
      <c r="D115" s="8">
        <v>42576</v>
      </c>
      <c r="E115" s="9" t="s">
        <v>908</v>
      </c>
      <c r="F115" s="8" t="s">
        <v>902</v>
      </c>
      <c r="G115" s="29"/>
      <c r="H115" s="29" t="s">
        <v>84</v>
      </c>
      <c r="I115" s="41"/>
      <c r="J115" s="40"/>
      <c r="K115" s="6" t="s">
        <v>58</v>
      </c>
      <c r="L115" s="29"/>
      <c r="M115" s="29" t="s">
        <v>909</v>
      </c>
      <c r="N115" s="38">
        <v>18.143999999999998</v>
      </c>
      <c r="O115" s="6" t="s">
        <v>34</v>
      </c>
      <c r="P115" s="6" t="s">
        <v>54</v>
      </c>
      <c r="Q115" s="6" t="s">
        <v>45</v>
      </c>
      <c r="R115" s="37">
        <v>21173.96</v>
      </c>
      <c r="S115" s="56">
        <v>66.55</v>
      </c>
      <c r="T115" s="57">
        <f t="shared" si="4"/>
        <v>1409127.0379999999</v>
      </c>
      <c r="U115" s="36">
        <v>0.02</v>
      </c>
      <c r="V115" s="57">
        <f t="shared" si="3"/>
        <v>28182.54076</v>
      </c>
      <c r="W115" s="52">
        <v>1.9E-2</v>
      </c>
      <c r="X115" s="45">
        <f t="shared" si="5"/>
        <v>26773.413721999998</v>
      </c>
      <c r="Y115" s="6" t="s">
        <v>86</v>
      </c>
      <c r="Z115" s="6" t="s">
        <v>47</v>
      </c>
    </row>
    <row r="116" spans="1:26" ht="18.75" customHeight="1" x14ac:dyDescent="0.25">
      <c r="A116" s="6">
        <v>114</v>
      </c>
      <c r="B116" s="6" t="s">
        <v>26</v>
      </c>
      <c r="C116" s="6" t="s">
        <v>910</v>
      </c>
      <c r="D116" s="8">
        <v>42576</v>
      </c>
      <c r="E116" s="9" t="s">
        <v>911</v>
      </c>
      <c r="F116" s="8" t="s">
        <v>912</v>
      </c>
      <c r="G116" s="29"/>
      <c r="H116" s="29" t="s">
        <v>84</v>
      </c>
      <c r="I116" s="41"/>
      <c r="J116" s="42"/>
      <c r="K116" s="6" t="s">
        <v>58</v>
      </c>
      <c r="L116" s="29"/>
      <c r="M116" s="29" t="s">
        <v>909</v>
      </c>
      <c r="N116" s="38">
        <v>18.143999999999998</v>
      </c>
      <c r="O116" s="6" t="s">
        <v>34</v>
      </c>
      <c r="P116" s="6" t="s">
        <v>54</v>
      </c>
      <c r="Q116" s="6" t="s">
        <v>45</v>
      </c>
      <c r="R116" s="37">
        <v>21173.96</v>
      </c>
      <c r="S116" s="56">
        <v>66.55</v>
      </c>
      <c r="T116" s="57">
        <f t="shared" si="4"/>
        <v>1409127.0379999999</v>
      </c>
      <c r="U116" s="36">
        <v>0.02</v>
      </c>
      <c r="V116" s="57">
        <f t="shared" si="3"/>
        <v>28182.54076</v>
      </c>
      <c r="W116" s="52">
        <v>1.9E-2</v>
      </c>
      <c r="X116" s="45">
        <f t="shared" si="5"/>
        <v>26773.413721999998</v>
      </c>
      <c r="Y116" s="6" t="s">
        <v>86</v>
      </c>
      <c r="Z116" s="6" t="s">
        <v>47</v>
      </c>
    </row>
    <row r="117" spans="1:26" ht="18.75" customHeight="1" x14ac:dyDescent="0.25">
      <c r="A117" s="6">
        <v>115</v>
      </c>
      <c r="B117" s="6" t="s">
        <v>26</v>
      </c>
      <c r="C117" s="6" t="s">
        <v>913</v>
      </c>
      <c r="D117" s="8">
        <v>42576</v>
      </c>
      <c r="E117" s="9" t="s">
        <v>914</v>
      </c>
      <c r="F117" s="8" t="s">
        <v>912</v>
      </c>
      <c r="G117" s="29"/>
      <c r="H117" s="29" t="s">
        <v>84</v>
      </c>
      <c r="I117" s="41"/>
      <c r="J117" s="42"/>
      <c r="K117" s="6" t="s">
        <v>58</v>
      </c>
      <c r="L117" s="29"/>
      <c r="M117" s="29" t="s">
        <v>113</v>
      </c>
      <c r="N117" s="38">
        <v>19.844999999999999</v>
      </c>
      <c r="O117" s="6" t="s">
        <v>34</v>
      </c>
      <c r="P117" s="6" t="s">
        <v>54</v>
      </c>
      <c r="Q117" s="6" t="s">
        <v>45</v>
      </c>
      <c r="R117" s="37">
        <v>30147.18</v>
      </c>
      <c r="S117" s="56">
        <v>66.55</v>
      </c>
      <c r="T117" s="57">
        <f t="shared" si="4"/>
        <v>2006294.8289999999</v>
      </c>
      <c r="U117" s="36">
        <v>0.02</v>
      </c>
      <c r="V117" s="57">
        <f t="shared" si="3"/>
        <v>40125.896580000001</v>
      </c>
      <c r="W117" s="52">
        <v>1.9E-2</v>
      </c>
      <c r="X117" s="45">
        <f t="shared" si="5"/>
        <v>38119.601750999995</v>
      </c>
      <c r="Y117" s="6" t="s">
        <v>86</v>
      </c>
      <c r="Z117" s="6" t="s">
        <v>47</v>
      </c>
    </row>
    <row r="118" spans="1:26" ht="18.75" customHeight="1" x14ac:dyDescent="0.25">
      <c r="A118" s="6">
        <v>116</v>
      </c>
      <c r="B118" s="6" t="s">
        <v>26</v>
      </c>
      <c r="C118" s="6" t="s">
        <v>915</v>
      </c>
      <c r="D118" s="8">
        <v>42578</v>
      </c>
      <c r="E118" s="9" t="s">
        <v>916</v>
      </c>
      <c r="F118" s="8" t="s">
        <v>912</v>
      </c>
      <c r="G118" s="29"/>
      <c r="H118" s="29" t="s">
        <v>182</v>
      </c>
      <c r="I118" s="41"/>
      <c r="J118" s="42"/>
      <c r="K118" s="6" t="s">
        <v>31</v>
      </c>
      <c r="L118" s="29"/>
      <c r="M118" s="29" t="s">
        <v>44</v>
      </c>
      <c r="N118" s="38">
        <v>12</v>
      </c>
      <c r="O118" s="6" t="s">
        <v>34</v>
      </c>
      <c r="P118" s="6" t="s">
        <v>35</v>
      </c>
      <c r="Q118" s="6" t="s">
        <v>45</v>
      </c>
      <c r="R118" s="37">
        <v>17550</v>
      </c>
      <c r="S118" s="56">
        <v>66.55</v>
      </c>
      <c r="T118" s="57">
        <f>R118*S118</f>
        <v>1167952.5</v>
      </c>
      <c r="U118" s="36">
        <v>0.02</v>
      </c>
      <c r="V118" s="57">
        <f t="shared" si="3"/>
        <v>23359.05</v>
      </c>
      <c r="W118" s="52">
        <v>1.9E-2</v>
      </c>
      <c r="X118" s="45">
        <f t="shared" si="5"/>
        <v>22191.0975</v>
      </c>
      <c r="Y118" s="6" t="s">
        <v>183</v>
      </c>
      <c r="Z118" s="6" t="s">
        <v>39</v>
      </c>
    </row>
    <row r="119" spans="1:26" ht="18.75" customHeight="1" x14ac:dyDescent="0.25">
      <c r="A119" s="6">
        <v>117</v>
      </c>
      <c r="B119" s="6" t="s">
        <v>26</v>
      </c>
      <c r="C119" s="6" t="s">
        <v>915</v>
      </c>
      <c r="D119" s="8">
        <v>42578</v>
      </c>
      <c r="E119" s="9" t="s">
        <v>916</v>
      </c>
      <c r="F119" s="8" t="s">
        <v>912</v>
      </c>
      <c r="G119" s="29"/>
      <c r="H119" s="29" t="s">
        <v>182</v>
      </c>
      <c r="I119" s="44"/>
      <c r="J119" s="42"/>
      <c r="K119" s="6" t="s">
        <v>31</v>
      </c>
      <c r="L119" s="29"/>
      <c r="M119" s="29" t="s">
        <v>44</v>
      </c>
      <c r="N119" s="38">
        <v>12</v>
      </c>
      <c r="O119" s="6" t="s">
        <v>34</v>
      </c>
      <c r="P119" s="6" t="s">
        <v>35</v>
      </c>
      <c r="Q119" s="6" t="s">
        <v>45</v>
      </c>
      <c r="R119" s="37">
        <v>17550</v>
      </c>
      <c r="S119" s="56">
        <v>66.55</v>
      </c>
      <c r="T119" s="57">
        <f>R119*S119</f>
        <v>1167952.5</v>
      </c>
      <c r="U119" s="36">
        <v>0.02</v>
      </c>
      <c r="V119" s="57">
        <f t="shared" si="3"/>
        <v>23359.05</v>
      </c>
      <c r="W119" s="52">
        <v>1.9E-2</v>
      </c>
      <c r="X119" s="45">
        <f t="shared" si="5"/>
        <v>22191.0975</v>
      </c>
      <c r="Y119" s="6" t="s">
        <v>183</v>
      </c>
      <c r="Z119" s="6" t="s">
        <v>39</v>
      </c>
    </row>
    <row r="120" spans="1:26" ht="18.75" customHeight="1" x14ac:dyDescent="0.25">
      <c r="A120" s="6">
        <v>118</v>
      </c>
      <c r="B120" s="6" t="s">
        <v>26</v>
      </c>
      <c r="C120" s="6" t="s">
        <v>917</v>
      </c>
      <c r="D120" s="8">
        <v>42578</v>
      </c>
      <c r="E120" s="9" t="s">
        <v>918</v>
      </c>
      <c r="F120" s="8" t="s">
        <v>912</v>
      </c>
      <c r="G120" s="29"/>
      <c r="H120" s="29" t="s">
        <v>919</v>
      </c>
      <c r="I120" s="41"/>
      <c r="J120" s="40"/>
      <c r="K120" s="6" t="s">
        <v>31</v>
      </c>
      <c r="L120" s="29"/>
      <c r="M120" s="29" t="s">
        <v>44</v>
      </c>
      <c r="N120" s="38">
        <v>16</v>
      </c>
      <c r="O120" s="6" t="s">
        <v>34</v>
      </c>
      <c r="P120" s="6" t="s">
        <v>35</v>
      </c>
      <c r="Q120" s="6" t="s">
        <v>45</v>
      </c>
      <c r="R120" s="37">
        <v>22110</v>
      </c>
      <c r="S120" s="56">
        <v>66.55</v>
      </c>
      <c r="T120" s="57">
        <f t="shared" si="4"/>
        <v>1471420.5</v>
      </c>
      <c r="U120" s="36">
        <v>0.02</v>
      </c>
      <c r="V120" s="57">
        <f t="shared" si="3"/>
        <v>29428.41</v>
      </c>
      <c r="W120" s="52">
        <v>1.9E-2</v>
      </c>
      <c r="X120" s="45">
        <f t="shared" si="5"/>
        <v>27956.9895</v>
      </c>
      <c r="Y120" s="6" t="s">
        <v>183</v>
      </c>
      <c r="Z120" s="6" t="s">
        <v>39</v>
      </c>
    </row>
    <row r="121" spans="1:26" ht="18.75" customHeight="1" x14ac:dyDescent="0.25">
      <c r="A121" s="6">
        <v>119</v>
      </c>
      <c r="B121" s="6" t="s">
        <v>26</v>
      </c>
      <c r="C121" s="6" t="s">
        <v>920</v>
      </c>
      <c r="D121" s="8">
        <v>42578</v>
      </c>
      <c r="E121" s="9" t="s">
        <v>921</v>
      </c>
      <c r="F121" s="8" t="s">
        <v>922</v>
      </c>
      <c r="G121" s="29"/>
      <c r="H121" s="29" t="s">
        <v>722</v>
      </c>
      <c r="I121" s="41"/>
      <c r="J121" s="40"/>
      <c r="K121" s="6" t="s">
        <v>31</v>
      </c>
      <c r="L121" s="29"/>
      <c r="M121" s="29" t="s">
        <v>44</v>
      </c>
      <c r="N121" s="38">
        <v>16</v>
      </c>
      <c r="O121" s="6" t="s">
        <v>34</v>
      </c>
      <c r="P121" s="6" t="s">
        <v>54</v>
      </c>
      <c r="Q121" s="6" t="s">
        <v>45</v>
      </c>
      <c r="R121" s="37">
        <v>21542.74</v>
      </c>
      <c r="S121" s="56">
        <v>66.45</v>
      </c>
      <c r="T121" s="57">
        <f>R121*S121</f>
        <v>1431515.0730000001</v>
      </c>
      <c r="U121" s="36">
        <v>0.02</v>
      </c>
      <c r="V121" s="57">
        <f>T121*U121</f>
        <v>28630.301460000002</v>
      </c>
      <c r="W121" s="52">
        <v>1.9E-2</v>
      </c>
      <c r="X121" s="45">
        <f t="shared" si="5"/>
        <v>27198.786387</v>
      </c>
      <c r="Y121" s="6" t="s">
        <v>183</v>
      </c>
      <c r="Z121" s="6" t="s">
        <v>39</v>
      </c>
    </row>
    <row r="122" spans="1:26" ht="18.75" customHeight="1" x14ac:dyDescent="0.25">
      <c r="A122" s="6">
        <v>120</v>
      </c>
      <c r="B122" s="6" t="s">
        <v>26</v>
      </c>
      <c r="C122" s="6" t="s">
        <v>923</v>
      </c>
      <c r="D122" s="8">
        <v>42577</v>
      </c>
      <c r="E122" s="9" t="s">
        <v>924</v>
      </c>
      <c r="F122" s="8" t="s">
        <v>902</v>
      </c>
      <c r="G122" s="29"/>
      <c r="H122" s="29" t="s">
        <v>170</v>
      </c>
      <c r="I122" s="41"/>
      <c r="J122" s="40"/>
      <c r="K122" s="6" t="s">
        <v>52</v>
      </c>
      <c r="L122" s="29"/>
      <c r="M122" s="29" t="s">
        <v>297</v>
      </c>
      <c r="N122" s="38">
        <v>14</v>
      </c>
      <c r="O122" s="6" t="s">
        <v>34</v>
      </c>
      <c r="P122" s="6" t="s">
        <v>35</v>
      </c>
      <c r="Q122" s="6" t="s">
        <v>36</v>
      </c>
      <c r="R122" s="37">
        <v>761191</v>
      </c>
      <c r="S122" s="56">
        <v>1</v>
      </c>
      <c r="T122" s="57">
        <f t="shared" si="4"/>
        <v>761191</v>
      </c>
      <c r="U122" s="36">
        <v>0.02</v>
      </c>
      <c r="V122" s="57">
        <f t="shared" si="3"/>
        <v>15223.82</v>
      </c>
      <c r="W122" s="52">
        <v>1.9E-2</v>
      </c>
      <c r="X122" s="45">
        <f t="shared" si="5"/>
        <v>14462.628999999999</v>
      </c>
      <c r="Y122" s="6" t="s">
        <v>38</v>
      </c>
      <c r="Z122" s="6" t="s">
        <v>39</v>
      </c>
    </row>
    <row r="123" spans="1:26" ht="18.75" customHeight="1" x14ac:dyDescent="0.25">
      <c r="A123" s="6">
        <v>121</v>
      </c>
      <c r="B123" s="6" t="s">
        <v>26</v>
      </c>
      <c r="C123" s="6" t="s">
        <v>923</v>
      </c>
      <c r="D123" s="8">
        <v>42577</v>
      </c>
      <c r="E123" s="9" t="s">
        <v>924</v>
      </c>
      <c r="F123" s="8" t="s">
        <v>902</v>
      </c>
      <c r="G123" s="29"/>
      <c r="H123" s="29" t="s">
        <v>170</v>
      </c>
      <c r="I123" s="41"/>
      <c r="J123" s="40"/>
      <c r="K123" s="6" t="s">
        <v>52</v>
      </c>
      <c r="L123" s="29"/>
      <c r="M123" s="29" t="s">
        <v>297</v>
      </c>
      <c r="N123" s="38">
        <v>14</v>
      </c>
      <c r="O123" s="6" t="s">
        <v>34</v>
      </c>
      <c r="P123" s="6" t="s">
        <v>35</v>
      </c>
      <c r="Q123" s="6" t="s">
        <v>36</v>
      </c>
      <c r="R123" s="37">
        <v>761191</v>
      </c>
      <c r="S123" s="56">
        <v>1</v>
      </c>
      <c r="T123" s="57">
        <f t="shared" si="4"/>
        <v>761191</v>
      </c>
      <c r="U123" s="36">
        <v>0.02</v>
      </c>
      <c r="V123" s="57">
        <f t="shared" si="3"/>
        <v>15223.82</v>
      </c>
      <c r="W123" s="52">
        <v>1.9E-2</v>
      </c>
      <c r="X123" s="45">
        <f t="shared" si="5"/>
        <v>14462.628999999999</v>
      </c>
      <c r="Y123" s="6" t="s">
        <v>38</v>
      </c>
      <c r="Z123" s="6" t="s">
        <v>39</v>
      </c>
    </row>
    <row r="124" spans="1:26" ht="18.75" customHeight="1" x14ac:dyDescent="0.25">
      <c r="A124" s="6">
        <v>122</v>
      </c>
      <c r="B124" s="6" t="s">
        <v>26</v>
      </c>
      <c r="C124" s="6" t="s">
        <v>923</v>
      </c>
      <c r="D124" s="8">
        <v>42577</v>
      </c>
      <c r="E124" s="9" t="s">
        <v>924</v>
      </c>
      <c r="F124" s="8" t="s">
        <v>902</v>
      </c>
      <c r="G124" s="29"/>
      <c r="H124" s="29" t="s">
        <v>170</v>
      </c>
      <c r="I124" s="41"/>
      <c r="J124" s="40"/>
      <c r="K124" s="6" t="s">
        <v>52</v>
      </c>
      <c r="L124" s="29"/>
      <c r="M124" s="29" t="s">
        <v>297</v>
      </c>
      <c r="N124" s="38">
        <v>14</v>
      </c>
      <c r="O124" s="6" t="s">
        <v>34</v>
      </c>
      <c r="P124" s="6" t="s">
        <v>35</v>
      </c>
      <c r="Q124" s="6" t="s">
        <v>36</v>
      </c>
      <c r="R124" s="37">
        <v>761191</v>
      </c>
      <c r="S124" s="56">
        <v>1</v>
      </c>
      <c r="T124" s="57">
        <f t="shared" si="4"/>
        <v>761191</v>
      </c>
      <c r="U124" s="36">
        <v>0.02</v>
      </c>
      <c r="V124" s="57">
        <f t="shared" si="3"/>
        <v>15223.82</v>
      </c>
      <c r="W124" s="52">
        <v>1.9E-2</v>
      </c>
      <c r="X124" s="45">
        <f t="shared" si="5"/>
        <v>14462.628999999999</v>
      </c>
      <c r="Y124" s="6" t="s">
        <v>38</v>
      </c>
      <c r="Z124" s="6" t="s">
        <v>39</v>
      </c>
    </row>
    <row r="125" spans="1:26" ht="18.75" customHeight="1" x14ac:dyDescent="0.25">
      <c r="A125" s="6">
        <v>123</v>
      </c>
      <c r="B125" s="6" t="s">
        <v>26</v>
      </c>
      <c r="C125" s="6" t="s">
        <v>925</v>
      </c>
      <c r="D125" s="8">
        <v>42577</v>
      </c>
      <c r="E125" s="9" t="s">
        <v>926</v>
      </c>
      <c r="F125" s="8" t="s">
        <v>912</v>
      </c>
      <c r="G125" s="29"/>
      <c r="H125" s="29" t="s">
        <v>170</v>
      </c>
      <c r="I125" s="41"/>
      <c r="J125" s="40"/>
      <c r="K125" s="6" t="s">
        <v>52</v>
      </c>
      <c r="L125" s="29"/>
      <c r="M125" s="29" t="s">
        <v>297</v>
      </c>
      <c r="N125" s="38">
        <v>14</v>
      </c>
      <c r="O125" s="6" t="s">
        <v>34</v>
      </c>
      <c r="P125" s="6" t="s">
        <v>35</v>
      </c>
      <c r="Q125" s="6" t="s">
        <v>36</v>
      </c>
      <c r="R125" s="37">
        <v>761191</v>
      </c>
      <c r="S125" s="56">
        <v>1</v>
      </c>
      <c r="T125" s="57">
        <f t="shared" si="4"/>
        <v>761191</v>
      </c>
      <c r="U125" s="36">
        <v>0.02</v>
      </c>
      <c r="V125" s="57">
        <f t="shared" si="3"/>
        <v>15223.82</v>
      </c>
      <c r="W125" s="52">
        <v>1.9E-2</v>
      </c>
      <c r="X125" s="45">
        <f t="shared" si="5"/>
        <v>14462.628999999999</v>
      </c>
      <c r="Y125" s="6" t="s">
        <v>38</v>
      </c>
      <c r="Z125" s="6" t="s">
        <v>39</v>
      </c>
    </row>
    <row r="126" spans="1:26" ht="18.75" customHeight="1" x14ac:dyDescent="0.25">
      <c r="A126" s="6">
        <v>124</v>
      </c>
      <c r="B126" s="6" t="s">
        <v>26</v>
      </c>
      <c r="C126" s="6" t="s">
        <v>927</v>
      </c>
      <c r="D126" s="8">
        <v>42577</v>
      </c>
      <c r="E126" s="9" t="s">
        <v>928</v>
      </c>
      <c r="F126" s="8" t="s">
        <v>922</v>
      </c>
      <c r="G126" s="29"/>
      <c r="H126" s="29" t="s">
        <v>170</v>
      </c>
      <c r="I126" s="41"/>
      <c r="J126" s="40"/>
      <c r="K126" s="6" t="s">
        <v>52</v>
      </c>
      <c r="L126" s="29"/>
      <c r="M126" s="29" t="s">
        <v>297</v>
      </c>
      <c r="N126" s="38">
        <v>14</v>
      </c>
      <c r="O126" s="6" t="s">
        <v>34</v>
      </c>
      <c r="P126" s="6" t="s">
        <v>35</v>
      </c>
      <c r="Q126" s="6" t="s">
        <v>36</v>
      </c>
      <c r="R126" s="37">
        <v>761197</v>
      </c>
      <c r="S126" s="56">
        <v>1</v>
      </c>
      <c r="T126" s="57">
        <f t="shared" si="4"/>
        <v>761197</v>
      </c>
      <c r="U126" s="36">
        <v>0.02</v>
      </c>
      <c r="V126" s="57">
        <f t="shared" si="3"/>
        <v>15223.94</v>
      </c>
      <c r="W126" s="52">
        <v>1.9E-2</v>
      </c>
      <c r="X126" s="45">
        <f t="shared" si="5"/>
        <v>14462.743</v>
      </c>
      <c r="Y126" s="6" t="s">
        <v>38</v>
      </c>
      <c r="Z126" s="6" t="s">
        <v>39</v>
      </c>
    </row>
    <row r="127" spans="1:26" ht="18.75" customHeight="1" x14ac:dyDescent="0.25">
      <c r="A127" s="6">
        <v>125</v>
      </c>
      <c r="B127" s="6" t="s">
        <v>26</v>
      </c>
      <c r="C127" s="6" t="s">
        <v>927</v>
      </c>
      <c r="D127" s="8">
        <v>42577</v>
      </c>
      <c r="E127" s="9" t="s">
        <v>928</v>
      </c>
      <c r="F127" s="8" t="s">
        <v>922</v>
      </c>
      <c r="G127" s="29"/>
      <c r="H127" s="29" t="s">
        <v>170</v>
      </c>
      <c r="I127" s="41"/>
      <c r="J127" s="40"/>
      <c r="K127" s="6" t="s">
        <v>52</v>
      </c>
      <c r="L127" s="29"/>
      <c r="M127" s="29" t="s">
        <v>297</v>
      </c>
      <c r="N127" s="38">
        <v>14</v>
      </c>
      <c r="O127" s="6" t="s">
        <v>34</v>
      </c>
      <c r="P127" s="6" t="s">
        <v>35</v>
      </c>
      <c r="Q127" s="6" t="s">
        <v>36</v>
      </c>
      <c r="R127" s="37">
        <v>761197</v>
      </c>
      <c r="S127" s="56">
        <v>1</v>
      </c>
      <c r="T127" s="57">
        <f t="shared" si="4"/>
        <v>761197</v>
      </c>
      <c r="U127" s="36">
        <v>0.02</v>
      </c>
      <c r="V127" s="57">
        <f t="shared" si="3"/>
        <v>15223.94</v>
      </c>
      <c r="W127" s="52">
        <v>1.9E-2</v>
      </c>
      <c r="X127" s="45">
        <f t="shared" si="5"/>
        <v>14462.743</v>
      </c>
      <c r="Y127" s="6" t="s">
        <v>38</v>
      </c>
      <c r="Z127" s="6" t="s">
        <v>39</v>
      </c>
    </row>
    <row r="128" spans="1:26" ht="18.75" customHeight="1" x14ac:dyDescent="0.25">
      <c r="A128" s="6">
        <v>126</v>
      </c>
      <c r="B128" s="6" t="s">
        <v>26</v>
      </c>
      <c r="C128" s="6" t="s">
        <v>927</v>
      </c>
      <c r="D128" s="8">
        <v>42577</v>
      </c>
      <c r="E128" s="9" t="s">
        <v>928</v>
      </c>
      <c r="F128" s="8" t="s">
        <v>922</v>
      </c>
      <c r="G128" s="29"/>
      <c r="H128" s="29" t="s">
        <v>170</v>
      </c>
      <c r="I128" s="41"/>
      <c r="J128" s="40"/>
      <c r="K128" s="6" t="s">
        <v>52</v>
      </c>
      <c r="L128" s="29"/>
      <c r="M128" s="29" t="s">
        <v>297</v>
      </c>
      <c r="N128" s="38">
        <v>14</v>
      </c>
      <c r="O128" s="6" t="s">
        <v>34</v>
      </c>
      <c r="P128" s="6" t="s">
        <v>35</v>
      </c>
      <c r="Q128" s="6" t="s">
        <v>36</v>
      </c>
      <c r="R128" s="37">
        <v>761197</v>
      </c>
      <c r="S128" s="56">
        <v>1</v>
      </c>
      <c r="T128" s="57">
        <f t="shared" si="4"/>
        <v>761197</v>
      </c>
      <c r="U128" s="36">
        <v>0.02</v>
      </c>
      <c r="V128" s="57">
        <f t="shared" si="3"/>
        <v>15223.94</v>
      </c>
      <c r="W128" s="52">
        <v>1.9E-2</v>
      </c>
      <c r="X128" s="45">
        <f t="shared" si="5"/>
        <v>14462.743</v>
      </c>
      <c r="Y128" s="6" t="s">
        <v>38</v>
      </c>
      <c r="Z128" s="6" t="s">
        <v>39</v>
      </c>
    </row>
    <row r="129" spans="1:26" ht="18.75" customHeight="1" x14ac:dyDescent="0.25">
      <c r="A129" s="6">
        <v>127</v>
      </c>
      <c r="B129" s="6" t="s">
        <v>26</v>
      </c>
      <c r="C129" s="6" t="s">
        <v>929</v>
      </c>
      <c r="D129" s="8">
        <v>42579</v>
      </c>
      <c r="E129" s="9" t="s">
        <v>930</v>
      </c>
      <c r="F129" s="8" t="s">
        <v>922</v>
      </c>
      <c r="G129" s="29"/>
      <c r="H129" s="29" t="s">
        <v>486</v>
      </c>
      <c r="I129" s="41"/>
      <c r="J129" s="40"/>
      <c r="K129" s="6" t="s">
        <v>58</v>
      </c>
      <c r="L129" s="29"/>
      <c r="M129" s="29" t="s">
        <v>59</v>
      </c>
      <c r="N129" s="38">
        <v>26</v>
      </c>
      <c r="O129" s="6" t="s">
        <v>34</v>
      </c>
      <c r="P129" s="6" t="s">
        <v>35</v>
      </c>
      <c r="Q129" s="6" t="s">
        <v>45</v>
      </c>
      <c r="R129" s="37">
        <v>32285</v>
      </c>
      <c r="S129" s="56">
        <v>66.45</v>
      </c>
      <c r="T129" s="57">
        <f t="shared" si="4"/>
        <v>2145338.25</v>
      </c>
      <c r="U129" s="36">
        <v>0.02</v>
      </c>
      <c r="V129" s="57">
        <f t="shared" si="3"/>
        <v>42906.764999999999</v>
      </c>
      <c r="W129" s="52">
        <v>1.9E-2</v>
      </c>
      <c r="X129" s="45">
        <f t="shared" si="5"/>
        <v>40761.426749999999</v>
      </c>
      <c r="Y129" s="6" t="s">
        <v>71</v>
      </c>
      <c r="Z129" s="6" t="s">
        <v>39</v>
      </c>
    </row>
    <row r="130" spans="1:26" ht="18.75" customHeight="1" x14ac:dyDescent="0.25">
      <c r="A130" s="6">
        <v>128</v>
      </c>
      <c r="B130" s="6" t="s">
        <v>26</v>
      </c>
      <c r="C130" s="6" t="s">
        <v>931</v>
      </c>
      <c r="D130" s="8">
        <v>42578</v>
      </c>
      <c r="E130" s="9" t="s">
        <v>932</v>
      </c>
      <c r="F130" s="8" t="s">
        <v>922</v>
      </c>
      <c r="G130" s="29"/>
      <c r="H130" s="29" t="s">
        <v>933</v>
      </c>
      <c r="I130" s="41"/>
      <c r="J130" s="40"/>
      <c r="K130" s="6" t="s">
        <v>31</v>
      </c>
      <c r="L130" s="29"/>
      <c r="M130" s="29" t="s">
        <v>33</v>
      </c>
      <c r="N130" s="38">
        <v>18.96</v>
      </c>
      <c r="O130" s="6" t="s">
        <v>34</v>
      </c>
      <c r="P130" s="6" t="s">
        <v>54</v>
      </c>
      <c r="Q130" s="6" t="s">
        <v>45</v>
      </c>
      <c r="R130" s="37">
        <v>37451.9</v>
      </c>
      <c r="S130" s="56">
        <v>66.45</v>
      </c>
      <c r="T130" s="57">
        <f>R130*S130</f>
        <v>2488678.7550000004</v>
      </c>
      <c r="U130" s="36">
        <v>0.02</v>
      </c>
      <c r="V130" s="57">
        <f>T130*U130</f>
        <v>49773.575100000009</v>
      </c>
      <c r="W130" s="52">
        <v>1.9E-2</v>
      </c>
      <c r="X130" s="45">
        <f t="shared" si="5"/>
        <v>47284.896345000008</v>
      </c>
      <c r="Y130" s="6" t="s">
        <v>162</v>
      </c>
      <c r="Z130" s="6" t="s">
        <v>39</v>
      </c>
    </row>
    <row r="131" spans="1:26" ht="18.75" customHeight="1" x14ac:dyDescent="0.25">
      <c r="A131" s="6">
        <v>129</v>
      </c>
      <c r="B131" s="6" t="s">
        <v>26</v>
      </c>
      <c r="C131" s="6" t="s">
        <v>934</v>
      </c>
      <c r="D131" s="8">
        <v>42581</v>
      </c>
      <c r="E131" s="9" t="s">
        <v>935</v>
      </c>
      <c r="F131" s="8" t="s">
        <v>936</v>
      </c>
      <c r="G131" s="29"/>
      <c r="H131" s="29" t="s">
        <v>216</v>
      </c>
      <c r="I131" s="29"/>
      <c r="J131" s="29"/>
      <c r="K131" s="6" t="s">
        <v>31</v>
      </c>
      <c r="L131" s="29"/>
      <c r="M131" s="29" t="s">
        <v>44</v>
      </c>
      <c r="N131" s="38">
        <v>24</v>
      </c>
      <c r="O131" s="6" t="s">
        <v>34</v>
      </c>
      <c r="P131" s="6" t="s">
        <v>70</v>
      </c>
      <c r="Q131" s="6" t="s">
        <v>45</v>
      </c>
      <c r="R131" s="37">
        <v>32400</v>
      </c>
      <c r="S131" s="56">
        <v>66.45</v>
      </c>
      <c r="T131" s="57">
        <f t="shared" si="4"/>
        <v>2152980</v>
      </c>
      <c r="U131" s="36">
        <v>0.02</v>
      </c>
      <c r="V131" s="57">
        <f t="shared" si="3"/>
        <v>43059.6</v>
      </c>
      <c r="W131" s="52">
        <v>1.9E-2</v>
      </c>
      <c r="X131" s="45">
        <f t="shared" si="5"/>
        <v>40906.620000000003</v>
      </c>
      <c r="Y131" s="6" t="s">
        <v>71</v>
      </c>
      <c r="Z131" s="6" t="s">
        <v>39</v>
      </c>
    </row>
    <row r="132" spans="1:26" ht="18.75" customHeight="1" x14ac:dyDescent="0.25">
      <c r="A132" s="6">
        <v>130</v>
      </c>
      <c r="B132" s="6" t="s">
        <v>26</v>
      </c>
      <c r="C132" s="6" t="s">
        <v>934</v>
      </c>
      <c r="D132" s="8">
        <v>42581</v>
      </c>
      <c r="E132" s="9" t="s">
        <v>935</v>
      </c>
      <c r="F132" s="8" t="s">
        <v>936</v>
      </c>
      <c r="G132" s="29"/>
      <c r="H132" s="29" t="s">
        <v>216</v>
      </c>
      <c r="I132" s="40"/>
      <c r="J132" s="40"/>
      <c r="K132" s="6" t="s">
        <v>31</v>
      </c>
      <c r="L132" s="29"/>
      <c r="M132" s="29" t="s">
        <v>44</v>
      </c>
      <c r="N132" s="38">
        <v>24</v>
      </c>
      <c r="O132" s="6" t="s">
        <v>34</v>
      </c>
      <c r="P132" s="6" t="s">
        <v>70</v>
      </c>
      <c r="Q132" s="6" t="s">
        <v>45</v>
      </c>
      <c r="R132" s="37">
        <v>32400</v>
      </c>
      <c r="S132" s="56">
        <v>66.45</v>
      </c>
      <c r="T132" s="57">
        <f t="shared" si="4"/>
        <v>2152980</v>
      </c>
      <c r="U132" s="36">
        <v>0.02</v>
      </c>
      <c r="V132" s="57">
        <f t="shared" ref="V132:V172" si="6">T132*U132</f>
        <v>43059.6</v>
      </c>
      <c r="W132" s="52">
        <v>1.9E-2</v>
      </c>
      <c r="X132" s="45">
        <f t="shared" si="5"/>
        <v>40906.620000000003</v>
      </c>
      <c r="Y132" s="6" t="s">
        <v>71</v>
      </c>
      <c r="Z132" s="6" t="s">
        <v>39</v>
      </c>
    </row>
    <row r="133" spans="1:26" ht="18.75" customHeight="1" x14ac:dyDescent="0.25">
      <c r="A133" s="6">
        <v>131</v>
      </c>
      <c r="B133" s="6" t="s">
        <v>26</v>
      </c>
      <c r="C133" s="6" t="s">
        <v>934</v>
      </c>
      <c r="D133" s="8">
        <v>42581</v>
      </c>
      <c r="E133" s="9" t="s">
        <v>935</v>
      </c>
      <c r="F133" s="8" t="s">
        <v>936</v>
      </c>
      <c r="G133" s="29"/>
      <c r="H133" s="29" t="s">
        <v>216</v>
      </c>
      <c r="I133" s="40"/>
      <c r="J133" s="40"/>
      <c r="K133" s="6" t="s">
        <v>31</v>
      </c>
      <c r="L133" s="29"/>
      <c r="M133" s="29" t="s">
        <v>44</v>
      </c>
      <c r="N133" s="38">
        <v>24</v>
      </c>
      <c r="O133" s="6" t="s">
        <v>34</v>
      </c>
      <c r="P133" s="6" t="s">
        <v>70</v>
      </c>
      <c r="Q133" s="6" t="s">
        <v>45</v>
      </c>
      <c r="R133" s="37">
        <v>32400</v>
      </c>
      <c r="S133" s="56">
        <v>66.45</v>
      </c>
      <c r="T133" s="57">
        <f t="shared" ref="T133:T169" si="7">R133*S133</f>
        <v>2152980</v>
      </c>
      <c r="U133" s="36">
        <v>0.02</v>
      </c>
      <c r="V133" s="57">
        <f t="shared" si="6"/>
        <v>43059.6</v>
      </c>
      <c r="W133" s="52">
        <v>1.9E-2</v>
      </c>
      <c r="X133" s="45">
        <f t="shared" si="5"/>
        <v>40906.620000000003</v>
      </c>
      <c r="Y133" s="6" t="s">
        <v>71</v>
      </c>
      <c r="Z133" s="6" t="s">
        <v>39</v>
      </c>
    </row>
    <row r="134" spans="1:26" ht="18.75" customHeight="1" x14ac:dyDescent="0.25">
      <c r="A134" s="6">
        <v>132</v>
      </c>
      <c r="B134" s="6" t="s">
        <v>26</v>
      </c>
      <c r="C134" s="6" t="s">
        <v>934</v>
      </c>
      <c r="D134" s="8">
        <v>42581</v>
      </c>
      <c r="E134" s="9" t="s">
        <v>935</v>
      </c>
      <c r="F134" s="8" t="s">
        <v>936</v>
      </c>
      <c r="G134" s="29"/>
      <c r="H134" s="29" t="s">
        <v>216</v>
      </c>
      <c r="I134" s="40"/>
      <c r="J134" s="40"/>
      <c r="K134" s="6" t="s">
        <v>31</v>
      </c>
      <c r="L134" s="29"/>
      <c r="M134" s="29" t="s">
        <v>44</v>
      </c>
      <c r="N134" s="38">
        <v>24</v>
      </c>
      <c r="O134" s="6" t="s">
        <v>34</v>
      </c>
      <c r="P134" s="6" t="s">
        <v>70</v>
      </c>
      <c r="Q134" s="6" t="s">
        <v>45</v>
      </c>
      <c r="R134" s="37">
        <v>32400</v>
      </c>
      <c r="S134" s="56">
        <v>66.45</v>
      </c>
      <c r="T134" s="57">
        <f t="shared" si="7"/>
        <v>2152980</v>
      </c>
      <c r="U134" s="36">
        <v>0.02</v>
      </c>
      <c r="V134" s="57">
        <f t="shared" si="6"/>
        <v>43059.6</v>
      </c>
      <c r="W134" s="52">
        <v>1.9E-2</v>
      </c>
      <c r="X134" s="45">
        <f t="shared" si="5"/>
        <v>40906.620000000003</v>
      </c>
      <c r="Y134" s="6" t="s">
        <v>71</v>
      </c>
      <c r="Z134" s="6" t="s">
        <v>39</v>
      </c>
    </row>
    <row r="135" spans="1:26" ht="18.75" customHeight="1" x14ac:dyDescent="0.25">
      <c r="A135" s="6">
        <v>133</v>
      </c>
      <c r="B135" s="6" t="s">
        <v>26</v>
      </c>
      <c r="C135" s="6" t="s">
        <v>937</v>
      </c>
      <c r="D135" s="8">
        <v>42581</v>
      </c>
      <c r="E135" s="9" t="s">
        <v>938</v>
      </c>
      <c r="F135" s="8" t="s">
        <v>939</v>
      </c>
      <c r="G135" s="29"/>
      <c r="H135" s="29" t="s">
        <v>216</v>
      </c>
      <c r="I135" s="40"/>
      <c r="J135" s="40"/>
      <c r="K135" s="6" t="s">
        <v>31</v>
      </c>
      <c r="L135" s="29"/>
      <c r="M135" s="29" t="s">
        <v>44</v>
      </c>
      <c r="N135" s="38">
        <v>12</v>
      </c>
      <c r="O135" s="6" t="s">
        <v>34</v>
      </c>
      <c r="P135" s="6" t="s">
        <v>70</v>
      </c>
      <c r="Q135" s="6" t="s">
        <v>45</v>
      </c>
      <c r="R135" s="37">
        <v>16200</v>
      </c>
      <c r="S135" s="56">
        <v>66.45</v>
      </c>
      <c r="T135" s="57">
        <f t="shared" si="7"/>
        <v>1076490</v>
      </c>
      <c r="U135" s="36">
        <v>0.02</v>
      </c>
      <c r="V135" s="57">
        <f t="shared" si="6"/>
        <v>21529.8</v>
      </c>
      <c r="W135" s="52">
        <v>1.9E-2</v>
      </c>
      <c r="X135" s="45">
        <f t="shared" si="5"/>
        <v>20453.310000000001</v>
      </c>
      <c r="Y135" s="6" t="s">
        <v>71</v>
      </c>
      <c r="Z135" s="6" t="s">
        <v>39</v>
      </c>
    </row>
    <row r="136" spans="1:26" ht="18.75" customHeight="1" x14ac:dyDescent="0.25">
      <c r="A136" s="6">
        <v>134</v>
      </c>
      <c r="B136" s="6" t="s">
        <v>26</v>
      </c>
      <c r="C136" s="6" t="s">
        <v>937</v>
      </c>
      <c r="D136" s="8">
        <v>42581</v>
      </c>
      <c r="E136" s="9" t="s">
        <v>938</v>
      </c>
      <c r="F136" s="8" t="s">
        <v>939</v>
      </c>
      <c r="G136" s="29"/>
      <c r="H136" s="29" t="s">
        <v>216</v>
      </c>
      <c r="I136" s="40"/>
      <c r="J136" s="40"/>
      <c r="K136" s="6" t="s">
        <v>31</v>
      </c>
      <c r="L136" s="29"/>
      <c r="M136" s="29" t="s">
        <v>44</v>
      </c>
      <c r="N136" s="38">
        <v>12</v>
      </c>
      <c r="O136" s="6" t="s">
        <v>34</v>
      </c>
      <c r="P136" s="6" t="s">
        <v>70</v>
      </c>
      <c r="Q136" s="6" t="s">
        <v>45</v>
      </c>
      <c r="R136" s="37">
        <v>16200</v>
      </c>
      <c r="S136" s="56">
        <v>66.45</v>
      </c>
      <c r="T136" s="57">
        <f t="shared" si="7"/>
        <v>1076490</v>
      </c>
      <c r="U136" s="36">
        <v>0.02</v>
      </c>
      <c r="V136" s="57">
        <f t="shared" si="6"/>
        <v>21529.8</v>
      </c>
      <c r="W136" s="52">
        <v>1.9E-2</v>
      </c>
      <c r="X136" s="45">
        <f t="shared" si="5"/>
        <v>20453.310000000001</v>
      </c>
      <c r="Y136" s="6" t="s">
        <v>71</v>
      </c>
      <c r="Z136" s="6" t="s">
        <v>39</v>
      </c>
    </row>
    <row r="137" spans="1:26" ht="18.75" customHeight="1" x14ac:dyDescent="0.25">
      <c r="A137" s="6">
        <v>135</v>
      </c>
      <c r="B137" s="6" t="s">
        <v>26</v>
      </c>
      <c r="C137" s="6" t="s">
        <v>940</v>
      </c>
      <c r="D137" s="8">
        <v>42581</v>
      </c>
      <c r="E137" s="9" t="s">
        <v>941</v>
      </c>
      <c r="F137" s="8" t="s">
        <v>939</v>
      </c>
      <c r="G137" s="29"/>
      <c r="H137" s="29" t="s">
        <v>882</v>
      </c>
      <c r="I137" s="40"/>
      <c r="J137" s="40"/>
      <c r="K137" s="6" t="s">
        <v>58</v>
      </c>
      <c r="L137" s="29"/>
      <c r="M137" s="29" t="s">
        <v>453</v>
      </c>
      <c r="N137" s="38">
        <v>0.6</v>
      </c>
      <c r="O137" s="6" t="s">
        <v>34</v>
      </c>
      <c r="P137" s="6" t="s">
        <v>54</v>
      </c>
      <c r="Q137" s="6" t="s">
        <v>45</v>
      </c>
      <c r="R137" s="37">
        <v>884.32</v>
      </c>
      <c r="S137" s="56">
        <v>66.45</v>
      </c>
      <c r="T137" s="57">
        <f>R137*S137</f>
        <v>58763.064000000006</v>
      </c>
      <c r="U137" s="36">
        <v>0.02</v>
      </c>
      <c r="V137" s="57">
        <f>T137*U137</f>
        <v>1175.2612800000002</v>
      </c>
      <c r="W137" s="52">
        <v>1.9E-2</v>
      </c>
      <c r="X137" s="45">
        <f t="shared" si="5"/>
        <v>1116.4982160000002</v>
      </c>
      <c r="Y137" s="6" t="s">
        <v>122</v>
      </c>
      <c r="Z137" s="6" t="s">
        <v>47</v>
      </c>
    </row>
    <row r="138" spans="1:26" ht="18.75" customHeight="1" x14ac:dyDescent="0.25">
      <c r="A138" s="6">
        <v>136</v>
      </c>
      <c r="B138" s="6" t="s">
        <v>26</v>
      </c>
      <c r="C138" s="6" t="s">
        <v>940</v>
      </c>
      <c r="D138" s="8">
        <v>42581</v>
      </c>
      <c r="E138" s="9" t="s">
        <v>941</v>
      </c>
      <c r="F138" s="8" t="s">
        <v>939</v>
      </c>
      <c r="G138" s="29"/>
      <c r="H138" s="29" t="s">
        <v>882</v>
      </c>
      <c r="I138" s="40"/>
      <c r="J138" s="40"/>
      <c r="K138" s="6" t="s">
        <v>31</v>
      </c>
      <c r="L138" s="29"/>
      <c r="M138" s="29" t="s">
        <v>942</v>
      </c>
      <c r="N138" s="38">
        <v>9</v>
      </c>
      <c r="O138" s="6" t="s">
        <v>34</v>
      </c>
      <c r="P138" s="6" t="s">
        <v>54</v>
      </c>
      <c r="Q138" s="6" t="s">
        <v>45</v>
      </c>
      <c r="R138" s="37">
        <v>13174.98</v>
      </c>
      <c r="S138" s="56">
        <v>66.45</v>
      </c>
      <c r="T138" s="57">
        <f t="shared" si="7"/>
        <v>875477.42099999997</v>
      </c>
      <c r="U138" s="36">
        <v>0.02</v>
      </c>
      <c r="V138" s="57">
        <f>T138*U138</f>
        <v>17509.548419999999</v>
      </c>
      <c r="W138" s="52">
        <v>1.9E-2</v>
      </c>
      <c r="X138" s="45">
        <f t="shared" si="5"/>
        <v>16634.070999</v>
      </c>
      <c r="Y138" s="6" t="s">
        <v>122</v>
      </c>
      <c r="Z138" s="6" t="s">
        <v>47</v>
      </c>
    </row>
    <row r="139" spans="1:26" ht="18.75" customHeight="1" x14ac:dyDescent="0.25">
      <c r="A139" s="6">
        <v>137</v>
      </c>
      <c r="B139" s="6" t="s">
        <v>26</v>
      </c>
      <c r="C139" s="6" t="s">
        <v>943</v>
      </c>
      <c r="D139" s="8">
        <v>42581</v>
      </c>
      <c r="E139" s="9" t="s">
        <v>944</v>
      </c>
      <c r="F139" s="8" t="s">
        <v>936</v>
      </c>
      <c r="G139" s="29"/>
      <c r="H139" s="29" t="s">
        <v>216</v>
      </c>
      <c r="I139" s="40"/>
      <c r="J139" s="40"/>
      <c r="K139" s="6" t="s">
        <v>31</v>
      </c>
      <c r="L139" s="29"/>
      <c r="M139" s="29" t="s">
        <v>44</v>
      </c>
      <c r="N139" s="38">
        <v>24</v>
      </c>
      <c r="O139" s="6" t="s">
        <v>34</v>
      </c>
      <c r="P139" s="6" t="s">
        <v>70</v>
      </c>
      <c r="Q139" s="6" t="s">
        <v>45</v>
      </c>
      <c r="R139" s="37">
        <v>32400</v>
      </c>
      <c r="S139" s="56">
        <v>66.45</v>
      </c>
      <c r="T139" s="57">
        <f>R139*S139</f>
        <v>2152980</v>
      </c>
      <c r="U139" s="36">
        <v>0.02</v>
      </c>
      <c r="V139" s="57">
        <f>T139*U139</f>
        <v>43059.6</v>
      </c>
      <c r="W139" s="52">
        <v>1.9E-2</v>
      </c>
      <c r="X139" s="45">
        <f t="shared" ref="X139:X172" si="8">T139*1.9%</f>
        <v>40906.620000000003</v>
      </c>
      <c r="Y139" s="6" t="s">
        <v>71</v>
      </c>
      <c r="Z139" s="6" t="s">
        <v>39</v>
      </c>
    </row>
    <row r="140" spans="1:26" ht="18.75" customHeight="1" x14ac:dyDescent="0.25">
      <c r="A140" s="6">
        <v>138</v>
      </c>
      <c r="B140" s="6" t="s">
        <v>26</v>
      </c>
      <c r="C140" s="6" t="s">
        <v>943</v>
      </c>
      <c r="D140" s="8">
        <v>42581</v>
      </c>
      <c r="E140" s="9" t="s">
        <v>944</v>
      </c>
      <c r="F140" s="8" t="s">
        <v>936</v>
      </c>
      <c r="G140" s="29"/>
      <c r="H140" s="29" t="s">
        <v>216</v>
      </c>
      <c r="I140" s="40"/>
      <c r="J140" s="40"/>
      <c r="K140" s="6" t="s">
        <v>31</v>
      </c>
      <c r="L140" s="29"/>
      <c r="M140" s="29" t="s">
        <v>44</v>
      </c>
      <c r="N140" s="38">
        <v>24</v>
      </c>
      <c r="O140" s="6" t="s">
        <v>34</v>
      </c>
      <c r="P140" s="6" t="s">
        <v>70</v>
      </c>
      <c r="Q140" s="6" t="s">
        <v>45</v>
      </c>
      <c r="R140" s="37">
        <v>32400</v>
      </c>
      <c r="S140" s="56">
        <v>66.45</v>
      </c>
      <c r="T140" s="57">
        <f>R140*S140</f>
        <v>2152980</v>
      </c>
      <c r="U140" s="36">
        <v>0.02</v>
      </c>
      <c r="V140" s="57">
        <f t="shared" si="6"/>
        <v>43059.6</v>
      </c>
      <c r="W140" s="52">
        <v>1.9E-2</v>
      </c>
      <c r="X140" s="45">
        <f t="shared" si="8"/>
        <v>40906.620000000003</v>
      </c>
      <c r="Y140" s="6" t="s">
        <v>71</v>
      </c>
      <c r="Z140" s="6" t="s">
        <v>39</v>
      </c>
    </row>
    <row r="141" spans="1:26" ht="18.75" customHeight="1" x14ac:dyDescent="0.25">
      <c r="A141" s="6">
        <v>139</v>
      </c>
      <c r="B141" s="6" t="s">
        <v>26</v>
      </c>
      <c r="C141" s="6" t="s">
        <v>943</v>
      </c>
      <c r="D141" s="8">
        <v>42581</v>
      </c>
      <c r="E141" s="9" t="s">
        <v>945</v>
      </c>
      <c r="F141" s="8" t="s">
        <v>936</v>
      </c>
      <c r="G141" s="29"/>
      <c r="H141" s="29" t="s">
        <v>216</v>
      </c>
      <c r="I141" s="40"/>
      <c r="J141" s="40"/>
      <c r="K141" s="6" t="s">
        <v>31</v>
      </c>
      <c r="L141" s="29"/>
      <c r="M141" s="29" t="s">
        <v>44</v>
      </c>
      <c r="N141" s="38">
        <v>24</v>
      </c>
      <c r="O141" s="6" t="s">
        <v>34</v>
      </c>
      <c r="P141" s="6" t="s">
        <v>70</v>
      </c>
      <c r="Q141" s="6" t="s">
        <v>45</v>
      </c>
      <c r="R141" s="37">
        <v>32400</v>
      </c>
      <c r="S141" s="56">
        <v>66.45</v>
      </c>
      <c r="T141" s="57">
        <f t="shared" si="7"/>
        <v>2152980</v>
      </c>
      <c r="U141" s="36">
        <v>0.02</v>
      </c>
      <c r="V141" s="57">
        <f t="shared" si="6"/>
        <v>43059.6</v>
      </c>
      <c r="W141" s="52">
        <v>1.9E-2</v>
      </c>
      <c r="X141" s="45">
        <f t="shared" si="8"/>
        <v>40906.620000000003</v>
      </c>
      <c r="Y141" s="6" t="s">
        <v>71</v>
      </c>
      <c r="Z141" s="6" t="s">
        <v>39</v>
      </c>
    </row>
    <row r="142" spans="1:26" ht="18.75" customHeight="1" x14ac:dyDescent="0.25">
      <c r="A142" s="6">
        <v>140</v>
      </c>
      <c r="B142" s="6" t="s">
        <v>26</v>
      </c>
      <c r="C142" s="6" t="s">
        <v>946</v>
      </c>
      <c r="D142" s="8">
        <v>42581</v>
      </c>
      <c r="E142" s="9" t="s">
        <v>947</v>
      </c>
      <c r="F142" s="8" t="s">
        <v>939</v>
      </c>
      <c r="G142" s="29"/>
      <c r="H142" s="29" t="s">
        <v>216</v>
      </c>
      <c r="I142" s="40"/>
      <c r="J142" s="40"/>
      <c r="K142" s="6" t="s">
        <v>31</v>
      </c>
      <c r="L142" s="29"/>
      <c r="M142" s="29" t="s">
        <v>44</v>
      </c>
      <c r="N142" s="38">
        <v>24</v>
      </c>
      <c r="O142" s="6" t="s">
        <v>34</v>
      </c>
      <c r="P142" s="6" t="s">
        <v>70</v>
      </c>
      <c r="Q142" s="6" t="s">
        <v>45</v>
      </c>
      <c r="R142" s="37">
        <v>32400</v>
      </c>
      <c r="S142" s="56">
        <v>66.45</v>
      </c>
      <c r="T142" s="57">
        <f t="shared" si="7"/>
        <v>2152980</v>
      </c>
      <c r="U142" s="36">
        <v>0.02</v>
      </c>
      <c r="V142" s="57">
        <f t="shared" si="6"/>
        <v>43059.6</v>
      </c>
      <c r="W142" s="52">
        <v>1.9E-2</v>
      </c>
      <c r="X142" s="45">
        <f t="shared" si="8"/>
        <v>40906.620000000003</v>
      </c>
      <c r="Y142" s="6" t="s">
        <v>71</v>
      </c>
      <c r="Z142" s="6" t="s">
        <v>39</v>
      </c>
    </row>
    <row r="143" spans="1:26" ht="18.75" customHeight="1" x14ac:dyDescent="0.25">
      <c r="A143" s="6">
        <v>141</v>
      </c>
      <c r="B143" s="6" t="s">
        <v>26</v>
      </c>
      <c r="C143" s="6" t="s">
        <v>948</v>
      </c>
      <c r="D143" s="8">
        <v>42581</v>
      </c>
      <c r="E143" s="9" t="s">
        <v>949</v>
      </c>
      <c r="F143" s="8" t="s">
        <v>936</v>
      </c>
      <c r="G143" s="29"/>
      <c r="H143" s="29" t="s">
        <v>216</v>
      </c>
      <c r="I143" s="40"/>
      <c r="J143" s="40"/>
      <c r="K143" s="6" t="s">
        <v>31</v>
      </c>
      <c r="L143" s="29"/>
      <c r="M143" s="29" t="s">
        <v>44</v>
      </c>
      <c r="N143" s="38">
        <v>24</v>
      </c>
      <c r="O143" s="6" t="s">
        <v>34</v>
      </c>
      <c r="P143" s="6" t="s">
        <v>70</v>
      </c>
      <c r="Q143" s="6" t="s">
        <v>45</v>
      </c>
      <c r="R143" s="37">
        <v>32400</v>
      </c>
      <c r="S143" s="56">
        <v>66.45</v>
      </c>
      <c r="T143" s="57">
        <f t="shared" si="7"/>
        <v>2152980</v>
      </c>
      <c r="U143" s="36">
        <v>0.02</v>
      </c>
      <c r="V143" s="57">
        <f t="shared" si="6"/>
        <v>43059.6</v>
      </c>
      <c r="W143" s="52">
        <v>1.9E-2</v>
      </c>
      <c r="X143" s="45">
        <f t="shared" si="8"/>
        <v>40906.620000000003</v>
      </c>
      <c r="Y143" s="6" t="s">
        <v>71</v>
      </c>
      <c r="Z143" s="6" t="s">
        <v>39</v>
      </c>
    </row>
    <row r="144" spans="1:26" ht="18.75" customHeight="1" x14ac:dyDescent="0.25">
      <c r="A144" s="6">
        <v>142</v>
      </c>
      <c r="B144" s="6" t="s">
        <v>26</v>
      </c>
      <c r="C144" s="6" t="s">
        <v>948</v>
      </c>
      <c r="D144" s="8">
        <v>42581</v>
      </c>
      <c r="E144" s="9" t="s">
        <v>949</v>
      </c>
      <c r="F144" s="8" t="s">
        <v>936</v>
      </c>
      <c r="G144" s="29"/>
      <c r="H144" s="29" t="s">
        <v>216</v>
      </c>
      <c r="I144" s="40"/>
      <c r="J144" s="40"/>
      <c r="K144" s="6" t="s">
        <v>31</v>
      </c>
      <c r="L144" s="29"/>
      <c r="M144" s="29" t="s">
        <v>44</v>
      </c>
      <c r="N144" s="38">
        <v>24</v>
      </c>
      <c r="O144" s="6" t="s">
        <v>34</v>
      </c>
      <c r="P144" s="6" t="s">
        <v>70</v>
      </c>
      <c r="Q144" s="6" t="s">
        <v>45</v>
      </c>
      <c r="R144" s="37">
        <v>32400</v>
      </c>
      <c r="S144" s="56">
        <v>66.45</v>
      </c>
      <c r="T144" s="57">
        <f t="shared" si="7"/>
        <v>2152980</v>
      </c>
      <c r="U144" s="36">
        <v>0.02</v>
      </c>
      <c r="V144" s="57">
        <f t="shared" si="6"/>
        <v>43059.6</v>
      </c>
      <c r="W144" s="52">
        <v>1.9E-2</v>
      </c>
      <c r="X144" s="45">
        <f t="shared" si="8"/>
        <v>40906.620000000003</v>
      </c>
      <c r="Y144" s="6" t="s">
        <v>71</v>
      </c>
      <c r="Z144" s="6" t="s">
        <v>39</v>
      </c>
    </row>
    <row r="145" spans="1:26" ht="18.75" customHeight="1" x14ac:dyDescent="0.25">
      <c r="A145" s="6">
        <v>143</v>
      </c>
      <c r="B145" s="6" t="s">
        <v>26</v>
      </c>
      <c r="C145" s="6" t="s">
        <v>948</v>
      </c>
      <c r="D145" s="8">
        <v>42581</v>
      </c>
      <c r="E145" s="9" t="s">
        <v>949</v>
      </c>
      <c r="F145" s="8" t="s">
        <v>936</v>
      </c>
      <c r="G145" s="29"/>
      <c r="H145" s="29" t="s">
        <v>216</v>
      </c>
      <c r="I145" s="40"/>
      <c r="J145" s="40"/>
      <c r="K145" s="6" t="s">
        <v>31</v>
      </c>
      <c r="L145" s="29"/>
      <c r="M145" s="29" t="s">
        <v>44</v>
      </c>
      <c r="N145" s="38">
        <v>24</v>
      </c>
      <c r="O145" s="6" t="s">
        <v>34</v>
      </c>
      <c r="P145" s="6" t="s">
        <v>70</v>
      </c>
      <c r="Q145" s="6" t="s">
        <v>45</v>
      </c>
      <c r="R145" s="37">
        <v>32400</v>
      </c>
      <c r="S145" s="56">
        <v>66.45</v>
      </c>
      <c r="T145" s="57">
        <f t="shared" si="7"/>
        <v>2152980</v>
      </c>
      <c r="U145" s="36">
        <v>0.02</v>
      </c>
      <c r="V145" s="57">
        <f t="shared" si="6"/>
        <v>43059.6</v>
      </c>
      <c r="W145" s="52">
        <v>1.9E-2</v>
      </c>
      <c r="X145" s="45">
        <f t="shared" si="8"/>
        <v>40906.620000000003</v>
      </c>
      <c r="Y145" s="6" t="s">
        <v>71</v>
      </c>
      <c r="Z145" s="6" t="s">
        <v>39</v>
      </c>
    </row>
    <row r="146" spans="1:26" ht="18.75" customHeight="1" x14ac:dyDescent="0.25">
      <c r="A146" s="6">
        <v>144</v>
      </c>
      <c r="B146" s="6" t="s">
        <v>26</v>
      </c>
      <c r="C146" s="6" t="s">
        <v>948</v>
      </c>
      <c r="D146" s="8">
        <v>42581</v>
      </c>
      <c r="E146" s="9" t="s">
        <v>949</v>
      </c>
      <c r="F146" s="8" t="s">
        <v>936</v>
      </c>
      <c r="G146" s="29"/>
      <c r="H146" s="29" t="s">
        <v>216</v>
      </c>
      <c r="I146" s="40"/>
      <c r="J146" s="40"/>
      <c r="K146" s="6" t="s">
        <v>31</v>
      </c>
      <c r="L146" s="29"/>
      <c r="M146" s="29" t="s">
        <v>44</v>
      </c>
      <c r="N146" s="38">
        <v>24</v>
      </c>
      <c r="O146" s="6" t="s">
        <v>34</v>
      </c>
      <c r="P146" s="6" t="s">
        <v>70</v>
      </c>
      <c r="Q146" s="6" t="s">
        <v>45</v>
      </c>
      <c r="R146" s="37">
        <v>32400</v>
      </c>
      <c r="S146" s="56">
        <v>66.45</v>
      </c>
      <c r="T146" s="57">
        <f t="shared" si="7"/>
        <v>2152980</v>
      </c>
      <c r="U146" s="36">
        <v>0.02</v>
      </c>
      <c r="V146" s="57">
        <f t="shared" si="6"/>
        <v>43059.6</v>
      </c>
      <c r="W146" s="52">
        <v>1.9E-2</v>
      </c>
      <c r="X146" s="45">
        <f t="shared" si="8"/>
        <v>40906.620000000003</v>
      </c>
      <c r="Y146" s="6" t="s">
        <v>71</v>
      </c>
      <c r="Z146" s="6" t="s">
        <v>39</v>
      </c>
    </row>
    <row r="147" spans="1:26" ht="18.75" customHeight="1" x14ac:dyDescent="0.25">
      <c r="A147" s="6">
        <v>145</v>
      </c>
      <c r="B147" s="6" t="s">
        <v>26</v>
      </c>
      <c r="C147" s="6" t="s">
        <v>950</v>
      </c>
      <c r="D147" s="8">
        <v>42581</v>
      </c>
      <c r="E147" s="9" t="s">
        <v>951</v>
      </c>
      <c r="F147" s="8" t="s">
        <v>936</v>
      </c>
      <c r="G147" s="29"/>
      <c r="H147" s="29" t="s">
        <v>216</v>
      </c>
      <c r="I147" s="40"/>
      <c r="J147" s="40"/>
      <c r="K147" s="6" t="s">
        <v>31</v>
      </c>
      <c r="L147" s="29"/>
      <c r="M147" s="29" t="s">
        <v>44</v>
      </c>
      <c r="N147" s="38">
        <v>24</v>
      </c>
      <c r="O147" s="6" t="s">
        <v>34</v>
      </c>
      <c r="P147" s="6" t="s">
        <v>70</v>
      </c>
      <c r="Q147" s="6" t="s">
        <v>45</v>
      </c>
      <c r="R147" s="37">
        <v>32400</v>
      </c>
      <c r="S147" s="56">
        <v>66.45</v>
      </c>
      <c r="T147" s="57">
        <f t="shared" si="7"/>
        <v>2152980</v>
      </c>
      <c r="U147" s="36">
        <v>0.02</v>
      </c>
      <c r="V147" s="57">
        <f t="shared" si="6"/>
        <v>43059.6</v>
      </c>
      <c r="W147" s="52">
        <v>1.9E-2</v>
      </c>
      <c r="X147" s="45">
        <f t="shared" si="8"/>
        <v>40906.620000000003</v>
      </c>
      <c r="Y147" s="6" t="s">
        <v>71</v>
      </c>
      <c r="Z147" s="6" t="s">
        <v>39</v>
      </c>
    </row>
    <row r="148" spans="1:26" ht="18.75" customHeight="1" x14ac:dyDescent="0.25">
      <c r="A148" s="6">
        <v>146</v>
      </c>
      <c r="B148" s="6" t="s">
        <v>26</v>
      </c>
      <c r="C148" s="6" t="s">
        <v>952</v>
      </c>
      <c r="D148" s="8">
        <v>42581</v>
      </c>
      <c r="E148" s="9" t="s">
        <v>953</v>
      </c>
      <c r="F148" s="8" t="s">
        <v>936</v>
      </c>
      <c r="G148" s="29"/>
      <c r="H148" s="29" t="s">
        <v>216</v>
      </c>
      <c r="I148" s="40"/>
      <c r="J148" s="40"/>
      <c r="K148" s="6" t="s">
        <v>31</v>
      </c>
      <c r="L148" s="29"/>
      <c r="M148" s="29" t="s">
        <v>44</v>
      </c>
      <c r="N148" s="38">
        <v>24</v>
      </c>
      <c r="O148" s="6" t="s">
        <v>34</v>
      </c>
      <c r="P148" s="6" t="s">
        <v>70</v>
      </c>
      <c r="Q148" s="6" t="s">
        <v>45</v>
      </c>
      <c r="R148" s="37">
        <v>32400</v>
      </c>
      <c r="S148" s="56">
        <v>66.45</v>
      </c>
      <c r="T148" s="57">
        <f t="shared" si="7"/>
        <v>2152980</v>
      </c>
      <c r="U148" s="36">
        <v>0.02</v>
      </c>
      <c r="V148" s="57">
        <f t="shared" si="6"/>
        <v>43059.6</v>
      </c>
      <c r="W148" s="52">
        <v>1.9E-2</v>
      </c>
      <c r="X148" s="45">
        <f t="shared" si="8"/>
        <v>40906.620000000003</v>
      </c>
      <c r="Y148" s="6" t="s">
        <v>71</v>
      </c>
      <c r="Z148" s="6" t="s">
        <v>39</v>
      </c>
    </row>
    <row r="149" spans="1:26" ht="18.75" customHeight="1" x14ac:dyDescent="0.25">
      <c r="A149" s="6">
        <v>147</v>
      </c>
      <c r="B149" s="6" t="s">
        <v>26</v>
      </c>
      <c r="C149" s="6" t="s">
        <v>954</v>
      </c>
      <c r="D149" s="8">
        <v>42581</v>
      </c>
      <c r="E149" s="9" t="s">
        <v>955</v>
      </c>
      <c r="F149" s="8" t="s">
        <v>939</v>
      </c>
      <c r="G149" s="29"/>
      <c r="H149" s="29" t="s">
        <v>216</v>
      </c>
      <c r="I149" s="40"/>
      <c r="J149" s="40"/>
      <c r="K149" s="6" t="s">
        <v>31</v>
      </c>
      <c r="L149" s="29"/>
      <c r="M149" s="29" t="s">
        <v>44</v>
      </c>
      <c r="N149" s="38">
        <v>24</v>
      </c>
      <c r="O149" s="6" t="s">
        <v>34</v>
      </c>
      <c r="P149" s="6" t="s">
        <v>70</v>
      </c>
      <c r="Q149" s="6" t="s">
        <v>45</v>
      </c>
      <c r="R149" s="37">
        <v>32400</v>
      </c>
      <c r="S149" s="56">
        <v>66.45</v>
      </c>
      <c r="T149" s="57">
        <f t="shared" si="7"/>
        <v>2152980</v>
      </c>
      <c r="U149" s="36">
        <v>0.02</v>
      </c>
      <c r="V149" s="57">
        <f t="shared" si="6"/>
        <v>43059.6</v>
      </c>
      <c r="W149" s="52">
        <v>1.9E-2</v>
      </c>
      <c r="X149" s="45">
        <f t="shared" si="8"/>
        <v>40906.620000000003</v>
      </c>
      <c r="Y149" s="6" t="s">
        <v>71</v>
      </c>
      <c r="Z149" s="6" t="s">
        <v>39</v>
      </c>
    </row>
    <row r="150" spans="1:26" ht="18.75" customHeight="1" x14ac:dyDescent="0.25">
      <c r="A150" s="6">
        <v>148</v>
      </c>
      <c r="B150" s="6" t="s">
        <v>26</v>
      </c>
      <c r="C150" s="6" t="s">
        <v>954</v>
      </c>
      <c r="D150" s="8">
        <v>42581</v>
      </c>
      <c r="E150" s="9" t="s">
        <v>955</v>
      </c>
      <c r="F150" s="8" t="s">
        <v>939</v>
      </c>
      <c r="G150" s="29"/>
      <c r="H150" s="29" t="s">
        <v>216</v>
      </c>
      <c r="I150" s="40"/>
      <c r="J150" s="40"/>
      <c r="K150" s="6" t="s">
        <v>31</v>
      </c>
      <c r="L150" s="29"/>
      <c r="M150" s="29" t="s">
        <v>44</v>
      </c>
      <c r="N150" s="38">
        <v>24</v>
      </c>
      <c r="O150" s="6" t="s">
        <v>34</v>
      </c>
      <c r="P150" s="6" t="s">
        <v>70</v>
      </c>
      <c r="Q150" s="6" t="s">
        <v>45</v>
      </c>
      <c r="R150" s="37">
        <v>32400</v>
      </c>
      <c r="S150" s="56">
        <v>66.45</v>
      </c>
      <c r="T150" s="57">
        <f t="shared" si="7"/>
        <v>2152980</v>
      </c>
      <c r="U150" s="36">
        <v>0.02</v>
      </c>
      <c r="V150" s="57">
        <f t="shared" si="6"/>
        <v>43059.6</v>
      </c>
      <c r="W150" s="52">
        <v>1.9E-2</v>
      </c>
      <c r="X150" s="45">
        <f t="shared" si="8"/>
        <v>40906.620000000003</v>
      </c>
      <c r="Y150" s="6" t="s">
        <v>71</v>
      </c>
      <c r="Z150" s="6" t="s">
        <v>39</v>
      </c>
    </row>
    <row r="151" spans="1:26" ht="18.75" customHeight="1" x14ac:dyDescent="0.25">
      <c r="A151" s="6">
        <v>149</v>
      </c>
      <c r="B151" s="6" t="s">
        <v>26</v>
      </c>
      <c r="C151" s="6" t="s">
        <v>956</v>
      </c>
      <c r="D151" s="8">
        <v>42581</v>
      </c>
      <c r="E151" s="9" t="s">
        <v>957</v>
      </c>
      <c r="F151" s="8" t="s">
        <v>958</v>
      </c>
      <c r="G151" s="29"/>
      <c r="H151" s="29" t="s">
        <v>216</v>
      </c>
      <c r="I151" s="40"/>
      <c r="J151" s="40"/>
      <c r="K151" s="6" t="s">
        <v>31</v>
      </c>
      <c r="L151" s="29"/>
      <c r="M151" s="29" t="s">
        <v>44</v>
      </c>
      <c r="N151" s="38">
        <v>24</v>
      </c>
      <c r="O151" s="6" t="s">
        <v>34</v>
      </c>
      <c r="P151" s="6" t="s">
        <v>70</v>
      </c>
      <c r="Q151" s="6" t="s">
        <v>45</v>
      </c>
      <c r="R151" s="37">
        <v>32400</v>
      </c>
      <c r="S151" s="56">
        <v>66.45</v>
      </c>
      <c r="T151" s="57">
        <f t="shared" si="7"/>
        <v>2152980</v>
      </c>
      <c r="U151" s="36">
        <v>0.02</v>
      </c>
      <c r="V151" s="57">
        <f t="shared" si="6"/>
        <v>43059.6</v>
      </c>
      <c r="W151" s="52">
        <v>1.9E-2</v>
      </c>
      <c r="X151" s="45">
        <f t="shared" si="8"/>
        <v>40906.620000000003</v>
      </c>
      <c r="Y151" s="6" t="s">
        <v>71</v>
      </c>
      <c r="Z151" s="6" t="s">
        <v>39</v>
      </c>
    </row>
    <row r="152" spans="1:26" ht="18.75" customHeight="1" x14ac:dyDescent="0.25">
      <c r="A152" s="6">
        <v>150</v>
      </c>
      <c r="B152" s="6" t="s">
        <v>26</v>
      </c>
      <c r="C152" s="6" t="s">
        <v>959</v>
      </c>
      <c r="D152" s="8">
        <v>42581</v>
      </c>
      <c r="E152" s="9" t="s">
        <v>960</v>
      </c>
      <c r="F152" s="8" t="s">
        <v>958</v>
      </c>
      <c r="G152" s="29"/>
      <c r="H152" s="29" t="s">
        <v>622</v>
      </c>
      <c r="I152" s="40"/>
      <c r="J152" s="40"/>
      <c r="K152" s="6" t="s">
        <v>31</v>
      </c>
      <c r="L152" s="29"/>
      <c r="M152" s="29" t="s">
        <v>44</v>
      </c>
      <c r="N152" s="38">
        <v>26</v>
      </c>
      <c r="O152" s="6" t="s">
        <v>34</v>
      </c>
      <c r="P152" s="6" t="s">
        <v>54</v>
      </c>
      <c r="Q152" s="6" t="s">
        <v>45</v>
      </c>
      <c r="R152" s="37">
        <v>36251.870000000003</v>
      </c>
      <c r="S152" s="56">
        <v>66.45</v>
      </c>
      <c r="T152" s="57">
        <f t="shared" si="7"/>
        <v>2408936.7615000005</v>
      </c>
      <c r="U152" s="36">
        <v>0.02</v>
      </c>
      <c r="V152" s="57">
        <f t="shared" si="6"/>
        <v>48178.735230000013</v>
      </c>
      <c r="W152" s="52">
        <v>1.9E-2</v>
      </c>
      <c r="X152" s="45">
        <f t="shared" si="8"/>
        <v>45769.798468500005</v>
      </c>
      <c r="Y152" s="6" t="s">
        <v>623</v>
      </c>
      <c r="Z152" s="6" t="s">
        <v>39</v>
      </c>
    </row>
    <row r="153" spans="1:26" ht="18.75" customHeight="1" x14ac:dyDescent="0.25">
      <c r="A153" s="6">
        <v>151</v>
      </c>
      <c r="B153" s="6" t="s">
        <v>26</v>
      </c>
      <c r="C153" s="6" t="s">
        <v>961</v>
      </c>
      <c r="D153" s="8">
        <v>42582</v>
      </c>
      <c r="E153" s="9" t="s">
        <v>962</v>
      </c>
      <c r="F153" s="8" t="s">
        <v>958</v>
      </c>
      <c r="G153" s="29"/>
      <c r="H153" s="29" t="s">
        <v>170</v>
      </c>
      <c r="I153" s="40"/>
      <c r="J153" s="40"/>
      <c r="K153" s="6" t="s">
        <v>31</v>
      </c>
      <c r="L153" s="29"/>
      <c r="M153" s="29" t="s">
        <v>44</v>
      </c>
      <c r="N153" s="38">
        <v>16</v>
      </c>
      <c r="O153" s="6" t="s">
        <v>34</v>
      </c>
      <c r="P153" s="6" t="s">
        <v>35</v>
      </c>
      <c r="Q153" s="6" t="s">
        <v>36</v>
      </c>
      <c r="R153" s="37">
        <v>1337517</v>
      </c>
      <c r="S153" s="56">
        <v>1</v>
      </c>
      <c r="T153" s="57">
        <f t="shared" si="7"/>
        <v>1337517</v>
      </c>
      <c r="U153" s="36">
        <v>0.02</v>
      </c>
      <c r="V153" s="57">
        <f t="shared" si="6"/>
        <v>26750.34</v>
      </c>
      <c r="W153" s="52">
        <v>1.9E-2</v>
      </c>
      <c r="X153" s="45">
        <f t="shared" si="8"/>
        <v>25412.823</v>
      </c>
      <c r="Y153" s="6" t="s">
        <v>38</v>
      </c>
      <c r="Z153" s="6" t="s">
        <v>39</v>
      </c>
    </row>
    <row r="154" spans="1:26" ht="18.75" customHeight="1" x14ac:dyDescent="0.25">
      <c r="A154" s="6">
        <v>152</v>
      </c>
      <c r="B154" s="6" t="s">
        <v>26</v>
      </c>
      <c r="C154" s="6" t="s">
        <v>961</v>
      </c>
      <c r="D154" s="8">
        <v>42582</v>
      </c>
      <c r="E154" s="9" t="s">
        <v>962</v>
      </c>
      <c r="F154" s="8" t="s">
        <v>958</v>
      </c>
      <c r="G154" s="29"/>
      <c r="H154" s="29" t="s">
        <v>170</v>
      </c>
      <c r="I154" s="40"/>
      <c r="J154" s="40"/>
      <c r="K154" s="6" t="s">
        <v>31</v>
      </c>
      <c r="L154" s="29"/>
      <c r="M154" s="29" t="s">
        <v>44</v>
      </c>
      <c r="N154" s="38">
        <v>16</v>
      </c>
      <c r="O154" s="6" t="s">
        <v>34</v>
      </c>
      <c r="P154" s="6" t="s">
        <v>35</v>
      </c>
      <c r="Q154" s="6" t="s">
        <v>36</v>
      </c>
      <c r="R154" s="37">
        <v>1337517</v>
      </c>
      <c r="S154" s="56">
        <v>1</v>
      </c>
      <c r="T154" s="57">
        <f t="shared" si="7"/>
        <v>1337517</v>
      </c>
      <c r="U154" s="36">
        <v>0.02</v>
      </c>
      <c r="V154" s="57">
        <f t="shared" si="6"/>
        <v>26750.34</v>
      </c>
      <c r="W154" s="52">
        <v>1.9E-2</v>
      </c>
      <c r="X154" s="45">
        <f t="shared" si="8"/>
        <v>25412.823</v>
      </c>
      <c r="Y154" s="6" t="s">
        <v>38</v>
      </c>
      <c r="Z154" s="6" t="s">
        <v>39</v>
      </c>
    </row>
    <row r="155" spans="1:26" ht="18.75" customHeight="1" x14ac:dyDescent="0.25">
      <c r="A155" s="6">
        <v>153</v>
      </c>
      <c r="B155" s="6" t="s">
        <v>26</v>
      </c>
      <c r="C155" s="6" t="s">
        <v>961</v>
      </c>
      <c r="D155" s="8">
        <v>42582</v>
      </c>
      <c r="E155" s="9" t="s">
        <v>962</v>
      </c>
      <c r="F155" s="8" t="s">
        <v>958</v>
      </c>
      <c r="G155" s="29"/>
      <c r="H155" s="29" t="s">
        <v>170</v>
      </c>
      <c r="I155" s="40"/>
      <c r="J155" s="40"/>
      <c r="K155" s="6" t="s">
        <v>31</v>
      </c>
      <c r="L155" s="29"/>
      <c r="M155" s="29" t="s">
        <v>44</v>
      </c>
      <c r="N155" s="38">
        <v>16</v>
      </c>
      <c r="O155" s="6" t="s">
        <v>34</v>
      </c>
      <c r="P155" s="6" t="s">
        <v>35</v>
      </c>
      <c r="Q155" s="6" t="s">
        <v>36</v>
      </c>
      <c r="R155" s="37">
        <v>1337517</v>
      </c>
      <c r="S155" s="56">
        <v>1</v>
      </c>
      <c r="T155" s="57">
        <f t="shared" si="7"/>
        <v>1337517</v>
      </c>
      <c r="U155" s="36">
        <v>0.02</v>
      </c>
      <c r="V155" s="57">
        <f t="shared" si="6"/>
        <v>26750.34</v>
      </c>
      <c r="W155" s="52">
        <v>1.9E-2</v>
      </c>
      <c r="X155" s="45">
        <f t="shared" si="8"/>
        <v>25412.823</v>
      </c>
      <c r="Y155" s="6" t="s">
        <v>38</v>
      </c>
      <c r="Z155" s="6" t="s">
        <v>39</v>
      </c>
    </row>
    <row r="156" spans="1:26" ht="18.75" customHeight="1" x14ac:dyDescent="0.25">
      <c r="A156" s="6">
        <v>154</v>
      </c>
      <c r="B156" s="6" t="s">
        <v>26</v>
      </c>
      <c r="C156" s="6" t="s">
        <v>961</v>
      </c>
      <c r="D156" s="8">
        <v>42582</v>
      </c>
      <c r="E156" s="9" t="s">
        <v>962</v>
      </c>
      <c r="F156" s="8" t="s">
        <v>958</v>
      </c>
      <c r="G156" s="29"/>
      <c r="H156" s="29" t="s">
        <v>170</v>
      </c>
      <c r="I156" s="40"/>
      <c r="J156" s="40"/>
      <c r="K156" s="6" t="s">
        <v>31</v>
      </c>
      <c r="L156" s="29"/>
      <c r="M156" s="29" t="s">
        <v>44</v>
      </c>
      <c r="N156" s="38">
        <v>16</v>
      </c>
      <c r="O156" s="6" t="s">
        <v>34</v>
      </c>
      <c r="P156" s="6" t="s">
        <v>35</v>
      </c>
      <c r="Q156" s="6" t="s">
        <v>36</v>
      </c>
      <c r="R156" s="37">
        <v>1337517</v>
      </c>
      <c r="S156" s="56">
        <v>1</v>
      </c>
      <c r="T156" s="57">
        <f t="shared" si="7"/>
        <v>1337517</v>
      </c>
      <c r="U156" s="36">
        <v>0.02</v>
      </c>
      <c r="V156" s="57">
        <f t="shared" si="6"/>
        <v>26750.34</v>
      </c>
      <c r="W156" s="52">
        <v>1.9E-2</v>
      </c>
      <c r="X156" s="45">
        <f t="shared" si="8"/>
        <v>25412.823</v>
      </c>
      <c r="Y156" s="6" t="s">
        <v>38</v>
      </c>
      <c r="Z156" s="6" t="s">
        <v>39</v>
      </c>
    </row>
    <row r="157" spans="1:26" ht="18.75" customHeight="1" x14ac:dyDescent="0.25">
      <c r="A157" s="6">
        <v>155</v>
      </c>
      <c r="B157" s="6" t="s">
        <v>26</v>
      </c>
      <c r="C157" s="6" t="s">
        <v>963</v>
      </c>
      <c r="D157" s="8">
        <v>42582</v>
      </c>
      <c r="E157" s="9" t="s">
        <v>964</v>
      </c>
      <c r="F157" s="8" t="s">
        <v>965</v>
      </c>
      <c r="G157" s="29"/>
      <c r="H157" s="29" t="s">
        <v>170</v>
      </c>
      <c r="I157" s="40"/>
      <c r="J157" s="40"/>
      <c r="K157" s="6" t="s">
        <v>31</v>
      </c>
      <c r="L157" s="29"/>
      <c r="M157" s="29" t="s">
        <v>44</v>
      </c>
      <c r="N157" s="38">
        <v>16</v>
      </c>
      <c r="O157" s="6" t="s">
        <v>34</v>
      </c>
      <c r="P157" s="6" t="s">
        <v>35</v>
      </c>
      <c r="Q157" s="6" t="s">
        <v>36</v>
      </c>
      <c r="R157" s="37">
        <v>1337517</v>
      </c>
      <c r="S157" s="56">
        <v>1</v>
      </c>
      <c r="T157" s="57">
        <f t="shared" si="7"/>
        <v>1337517</v>
      </c>
      <c r="U157" s="36">
        <v>0.02</v>
      </c>
      <c r="V157" s="57">
        <f t="shared" si="6"/>
        <v>26750.34</v>
      </c>
      <c r="W157" s="52">
        <v>1.9E-2</v>
      </c>
      <c r="X157" s="45">
        <f t="shared" si="8"/>
        <v>25412.823</v>
      </c>
      <c r="Y157" s="6" t="s">
        <v>38</v>
      </c>
      <c r="Z157" s="6" t="s">
        <v>39</v>
      </c>
    </row>
    <row r="158" spans="1:26" ht="18.75" customHeight="1" x14ac:dyDescent="0.25">
      <c r="A158" s="6">
        <v>156</v>
      </c>
      <c r="B158" s="6" t="s">
        <v>26</v>
      </c>
      <c r="C158" s="6" t="s">
        <v>963</v>
      </c>
      <c r="D158" s="8">
        <v>42582</v>
      </c>
      <c r="E158" s="9" t="s">
        <v>966</v>
      </c>
      <c r="F158" s="8" t="s">
        <v>965</v>
      </c>
      <c r="G158" s="29"/>
      <c r="H158" s="29" t="s">
        <v>170</v>
      </c>
      <c r="I158" s="40"/>
      <c r="J158" s="40"/>
      <c r="K158" s="6" t="s">
        <v>31</v>
      </c>
      <c r="L158" s="29"/>
      <c r="M158" s="29" t="s">
        <v>44</v>
      </c>
      <c r="N158" s="38">
        <v>16</v>
      </c>
      <c r="O158" s="6" t="s">
        <v>34</v>
      </c>
      <c r="P158" s="6" t="s">
        <v>35</v>
      </c>
      <c r="Q158" s="6" t="s">
        <v>36</v>
      </c>
      <c r="R158" s="37">
        <v>1337517</v>
      </c>
      <c r="S158" s="56">
        <v>1</v>
      </c>
      <c r="T158" s="57">
        <f t="shared" si="7"/>
        <v>1337517</v>
      </c>
      <c r="U158" s="36">
        <v>0.02</v>
      </c>
      <c r="V158" s="57">
        <f t="shared" si="6"/>
        <v>26750.34</v>
      </c>
      <c r="W158" s="52">
        <v>1.9E-2</v>
      </c>
      <c r="X158" s="45">
        <f t="shared" si="8"/>
        <v>25412.823</v>
      </c>
      <c r="Y158" s="6" t="s">
        <v>38</v>
      </c>
      <c r="Z158" s="6" t="s">
        <v>39</v>
      </c>
    </row>
    <row r="159" spans="1:26" ht="18.75" customHeight="1" x14ac:dyDescent="0.25">
      <c r="A159" s="6">
        <v>157</v>
      </c>
      <c r="B159" s="6" t="s">
        <v>26</v>
      </c>
      <c r="C159" s="6" t="s">
        <v>963</v>
      </c>
      <c r="D159" s="8">
        <v>42582</v>
      </c>
      <c r="E159" s="9" t="s">
        <v>966</v>
      </c>
      <c r="F159" s="8" t="s">
        <v>965</v>
      </c>
      <c r="G159" s="29"/>
      <c r="H159" s="29" t="s">
        <v>170</v>
      </c>
      <c r="I159" s="40"/>
      <c r="J159" s="40"/>
      <c r="K159" s="6" t="s">
        <v>31</v>
      </c>
      <c r="L159" s="29"/>
      <c r="M159" s="29" t="s">
        <v>44</v>
      </c>
      <c r="N159" s="38">
        <v>16</v>
      </c>
      <c r="O159" s="6" t="s">
        <v>34</v>
      </c>
      <c r="P159" s="6" t="s">
        <v>35</v>
      </c>
      <c r="Q159" s="6" t="s">
        <v>36</v>
      </c>
      <c r="R159" s="37">
        <v>1337517</v>
      </c>
      <c r="S159" s="56">
        <v>1</v>
      </c>
      <c r="T159" s="57">
        <f t="shared" si="7"/>
        <v>1337517</v>
      </c>
      <c r="U159" s="36">
        <v>0.02</v>
      </c>
      <c r="V159" s="57">
        <f t="shared" si="6"/>
        <v>26750.34</v>
      </c>
      <c r="W159" s="52">
        <v>1.9E-2</v>
      </c>
      <c r="X159" s="45">
        <f t="shared" si="8"/>
        <v>25412.823</v>
      </c>
      <c r="Y159" s="6" t="s">
        <v>38</v>
      </c>
      <c r="Z159" s="6" t="s">
        <v>39</v>
      </c>
    </row>
    <row r="160" spans="1:26" ht="18.75" customHeight="1" x14ac:dyDescent="0.25">
      <c r="A160" s="6">
        <v>158</v>
      </c>
      <c r="B160" s="6" t="s">
        <v>26</v>
      </c>
      <c r="C160" s="6" t="s">
        <v>963</v>
      </c>
      <c r="D160" s="8">
        <v>42582</v>
      </c>
      <c r="E160" s="9" t="s">
        <v>966</v>
      </c>
      <c r="F160" s="8" t="s">
        <v>965</v>
      </c>
      <c r="G160" s="29"/>
      <c r="H160" s="29" t="s">
        <v>170</v>
      </c>
      <c r="I160" s="40"/>
      <c r="J160" s="40"/>
      <c r="K160" s="6" t="s">
        <v>31</v>
      </c>
      <c r="L160" s="29"/>
      <c r="M160" s="29" t="s">
        <v>44</v>
      </c>
      <c r="N160" s="38">
        <v>16</v>
      </c>
      <c r="O160" s="6" t="s">
        <v>34</v>
      </c>
      <c r="P160" s="6" t="s">
        <v>35</v>
      </c>
      <c r="Q160" s="6" t="s">
        <v>36</v>
      </c>
      <c r="R160" s="37">
        <v>1337517</v>
      </c>
      <c r="S160" s="56">
        <v>1</v>
      </c>
      <c r="T160" s="57">
        <f t="shared" si="7"/>
        <v>1337517</v>
      </c>
      <c r="U160" s="36">
        <v>0.02</v>
      </c>
      <c r="V160" s="57">
        <f t="shared" si="6"/>
        <v>26750.34</v>
      </c>
      <c r="W160" s="52">
        <v>1.9E-2</v>
      </c>
      <c r="X160" s="45">
        <f t="shared" si="8"/>
        <v>25412.823</v>
      </c>
      <c r="Y160" s="6" t="s">
        <v>38</v>
      </c>
      <c r="Z160" s="6" t="s">
        <v>39</v>
      </c>
    </row>
    <row r="161" spans="1:26" ht="18.75" customHeight="1" x14ac:dyDescent="0.25">
      <c r="A161" s="6">
        <v>159</v>
      </c>
      <c r="B161" s="6" t="s">
        <v>26</v>
      </c>
      <c r="C161" s="6" t="s">
        <v>963</v>
      </c>
      <c r="D161" s="8">
        <v>42582</v>
      </c>
      <c r="E161" s="9" t="s">
        <v>966</v>
      </c>
      <c r="F161" s="8" t="s">
        <v>965</v>
      </c>
      <c r="G161" s="29"/>
      <c r="H161" s="29" t="s">
        <v>170</v>
      </c>
      <c r="I161" s="40"/>
      <c r="J161" s="40"/>
      <c r="K161" s="6" t="s">
        <v>31</v>
      </c>
      <c r="L161" s="29"/>
      <c r="M161" s="29" t="s">
        <v>44</v>
      </c>
      <c r="N161" s="38">
        <v>16</v>
      </c>
      <c r="O161" s="6" t="s">
        <v>34</v>
      </c>
      <c r="P161" s="6" t="s">
        <v>35</v>
      </c>
      <c r="Q161" s="6" t="s">
        <v>36</v>
      </c>
      <c r="R161" s="37">
        <v>1337517</v>
      </c>
      <c r="S161" s="56">
        <v>1</v>
      </c>
      <c r="T161" s="57">
        <f t="shared" si="7"/>
        <v>1337517</v>
      </c>
      <c r="U161" s="36">
        <v>0.02</v>
      </c>
      <c r="V161" s="57">
        <f t="shared" si="6"/>
        <v>26750.34</v>
      </c>
      <c r="W161" s="52">
        <v>1.9E-2</v>
      </c>
      <c r="X161" s="45">
        <f t="shared" si="8"/>
        <v>25412.823</v>
      </c>
      <c r="Y161" s="6" t="s">
        <v>38</v>
      </c>
      <c r="Z161" s="6" t="s">
        <v>39</v>
      </c>
    </row>
    <row r="162" spans="1:26" ht="18.75" customHeight="1" x14ac:dyDescent="0.25">
      <c r="A162" s="6">
        <v>160</v>
      </c>
      <c r="B162" s="6" t="s">
        <v>26</v>
      </c>
      <c r="C162" s="6" t="s">
        <v>963</v>
      </c>
      <c r="D162" s="8">
        <v>42582</v>
      </c>
      <c r="E162" s="9" t="s">
        <v>966</v>
      </c>
      <c r="F162" s="8" t="s">
        <v>965</v>
      </c>
      <c r="G162" s="29"/>
      <c r="H162" s="29" t="s">
        <v>170</v>
      </c>
      <c r="I162" s="40"/>
      <c r="J162" s="40"/>
      <c r="K162" s="6" t="s">
        <v>31</v>
      </c>
      <c r="L162" s="29"/>
      <c r="M162" s="29" t="s">
        <v>44</v>
      </c>
      <c r="N162" s="38">
        <v>16</v>
      </c>
      <c r="O162" s="6" t="s">
        <v>34</v>
      </c>
      <c r="P162" s="6" t="s">
        <v>35</v>
      </c>
      <c r="Q162" s="6" t="s">
        <v>36</v>
      </c>
      <c r="R162" s="37">
        <v>1337517</v>
      </c>
      <c r="S162" s="56">
        <v>1</v>
      </c>
      <c r="T162" s="57">
        <f t="shared" si="7"/>
        <v>1337517</v>
      </c>
      <c r="U162" s="36">
        <v>0.02</v>
      </c>
      <c r="V162" s="57">
        <f t="shared" si="6"/>
        <v>26750.34</v>
      </c>
      <c r="W162" s="52">
        <v>1.9E-2</v>
      </c>
      <c r="X162" s="45">
        <f t="shared" si="8"/>
        <v>25412.823</v>
      </c>
      <c r="Y162" s="6" t="s">
        <v>38</v>
      </c>
      <c r="Z162" s="6" t="s">
        <v>39</v>
      </c>
    </row>
    <row r="163" spans="1:26" ht="18.75" customHeight="1" x14ac:dyDescent="0.25">
      <c r="A163" s="6">
        <v>161</v>
      </c>
      <c r="B163" s="6" t="s">
        <v>967</v>
      </c>
      <c r="C163" s="6" t="s">
        <v>968</v>
      </c>
      <c r="D163" s="8">
        <v>42582</v>
      </c>
      <c r="E163" s="9" t="s">
        <v>969</v>
      </c>
      <c r="F163" s="8" t="s">
        <v>970</v>
      </c>
      <c r="G163" s="29"/>
      <c r="H163" s="29" t="s">
        <v>971</v>
      </c>
      <c r="I163" s="40"/>
      <c r="J163" s="40"/>
      <c r="K163" s="6" t="s">
        <v>972</v>
      </c>
      <c r="L163" s="29"/>
      <c r="M163" s="29" t="s">
        <v>973</v>
      </c>
      <c r="N163" s="38">
        <v>39.19</v>
      </c>
      <c r="O163" s="6" t="s">
        <v>34</v>
      </c>
      <c r="P163" s="6" t="s">
        <v>35</v>
      </c>
      <c r="Q163" s="6" t="s">
        <v>36</v>
      </c>
      <c r="R163" s="37">
        <v>5131777.1900000004</v>
      </c>
      <c r="S163" s="56">
        <v>1</v>
      </c>
      <c r="T163" s="57">
        <f t="shared" si="7"/>
        <v>5131777.1900000004</v>
      </c>
      <c r="U163" s="36">
        <v>0.02</v>
      </c>
      <c r="V163" s="57">
        <f t="shared" si="6"/>
        <v>102635.54380000001</v>
      </c>
      <c r="W163" s="52">
        <v>1.9E-2</v>
      </c>
      <c r="X163" s="45">
        <f t="shared" si="8"/>
        <v>97503.766610000006</v>
      </c>
      <c r="Y163" s="6" t="s">
        <v>38</v>
      </c>
      <c r="Z163" s="6" t="s">
        <v>39</v>
      </c>
    </row>
    <row r="164" spans="1:26" ht="18.75" customHeight="1" x14ac:dyDescent="0.25">
      <c r="A164" s="6">
        <v>162</v>
      </c>
      <c r="B164" s="6" t="s">
        <v>967</v>
      </c>
      <c r="C164" s="6" t="s">
        <v>968</v>
      </c>
      <c r="D164" s="8">
        <v>42582</v>
      </c>
      <c r="E164" s="9" t="s">
        <v>969</v>
      </c>
      <c r="F164" s="8" t="s">
        <v>970</v>
      </c>
      <c r="G164" s="29"/>
      <c r="H164" s="29" t="s">
        <v>971</v>
      </c>
      <c r="I164" s="40"/>
      <c r="J164" s="40"/>
      <c r="K164" s="6" t="s">
        <v>972</v>
      </c>
      <c r="L164" s="29"/>
      <c r="M164" s="29" t="s">
        <v>973</v>
      </c>
      <c r="N164" s="38">
        <v>19.785</v>
      </c>
      <c r="O164" s="6" t="s">
        <v>34</v>
      </c>
      <c r="P164" s="6" t="s">
        <v>35</v>
      </c>
      <c r="Q164" s="6" t="s">
        <v>36</v>
      </c>
      <c r="R164" s="37">
        <v>2590768.35</v>
      </c>
      <c r="S164" s="56">
        <v>1</v>
      </c>
      <c r="T164" s="57">
        <f t="shared" si="7"/>
        <v>2590768.35</v>
      </c>
      <c r="U164" s="36">
        <v>0.02</v>
      </c>
      <c r="V164" s="57">
        <f t="shared" si="6"/>
        <v>51815.367000000006</v>
      </c>
      <c r="W164" s="52">
        <v>1.9E-2</v>
      </c>
      <c r="X164" s="45">
        <f t="shared" si="8"/>
        <v>49224.59865</v>
      </c>
      <c r="Y164" s="6" t="s">
        <v>38</v>
      </c>
      <c r="Z164" s="6" t="s">
        <v>39</v>
      </c>
    </row>
    <row r="165" spans="1:26" ht="18.75" customHeight="1" x14ac:dyDescent="0.25">
      <c r="A165" s="6">
        <v>163</v>
      </c>
      <c r="B165" s="6" t="s">
        <v>967</v>
      </c>
      <c r="C165" s="6" t="s">
        <v>968</v>
      </c>
      <c r="D165" s="8">
        <v>42582</v>
      </c>
      <c r="E165" s="9" t="s">
        <v>969</v>
      </c>
      <c r="F165" s="8" t="s">
        <v>970</v>
      </c>
      <c r="G165" s="29"/>
      <c r="H165" s="29" t="s">
        <v>971</v>
      </c>
      <c r="I165" s="40"/>
      <c r="J165" s="40"/>
      <c r="K165" s="6" t="s">
        <v>972</v>
      </c>
      <c r="L165" s="29"/>
      <c r="M165" s="29" t="s">
        <v>973</v>
      </c>
      <c r="N165" s="38">
        <v>19.684999999999999</v>
      </c>
      <c r="O165" s="6" t="s">
        <v>34</v>
      </c>
      <c r="P165" s="6" t="s">
        <v>35</v>
      </c>
      <c r="Q165" s="6" t="s">
        <v>36</v>
      </c>
      <c r="R165" s="37">
        <v>2577673.7400000002</v>
      </c>
      <c r="S165" s="56">
        <v>1</v>
      </c>
      <c r="T165" s="57">
        <f t="shared" si="7"/>
        <v>2577673.7400000002</v>
      </c>
      <c r="U165" s="36">
        <v>0.02</v>
      </c>
      <c r="V165" s="57">
        <f t="shared" si="6"/>
        <v>51553.474800000004</v>
      </c>
      <c r="W165" s="52">
        <v>1.9E-2</v>
      </c>
      <c r="X165" s="45">
        <f t="shared" si="8"/>
        <v>48975.801060000005</v>
      </c>
      <c r="Y165" s="6" t="s">
        <v>38</v>
      </c>
      <c r="Z165" s="6" t="s">
        <v>39</v>
      </c>
    </row>
    <row r="166" spans="1:26" ht="18.75" customHeight="1" x14ac:dyDescent="0.25">
      <c r="A166" s="6">
        <v>164</v>
      </c>
      <c r="B166" s="6" t="s">
        <v>967</v>
      </c>
      <c r="C166" s="6" t="s">
        <v>968</v>
      </c>
      <c r="D166" s="8">
        <v>42582</v>
      </c>
      <c r="E166" s="9" t="s">
        <v>974</v>
      </c>
      <c r="F166" s="8" t="s">
        <v>958</v>
      </c>
      <c r="G166" s="29"/>
      <c r="H166" s="29" t="s">
        <v>971</v>
      </c>
      <c r="I166" s="40"/>
      <c r="J166" s="40"/>
      <c r="K166" s="6" t="s">
        <v>972</v>
      </c>
      <c r="L166" s="29"/>
      <c r="M166" s="29" t="s">
        <v>973</v>
      </c>
      <c r="N166" s="38">
        <v>39.49</v>
      </c>
      <c r="O166" s="6" t="s">
        <v>34</v>
      </c>
      <c r="P166" s="6" t="s">
        <v>35</v>
      </c>
      <c r="Q166" s="6" t="s">
        <v>36</v>
      </c>
      <c r="R166" s="37">
        <v>5171146.21</v>
      </c>
      <c r="S166" s="56">
        <v>1</v>
      </c>
      <c r="T166" s="57">
        <f>R166*S166</f>
        <v>5171146.21</v>
      </c>
      <c r="U166" s="36">
        <v>0.02</v>
      </c>
      <c r="V166" s="57">
        <f>T166*U166</f>
        <v>103422.92420000001</v>
      </c>
      <c r="W166" s="52">
        <v>1.9E-2</v>
      </c>
      <c r="X166" s="45">
        <f t="shared" si="8"/>
        <v>98251.777990000002</v>
      </c>
      <c r="Y166" s="6" t="s">
        <v>38</v>
      </c>
      <c r="Z166" s="6" t="s">
        <v>39</v>
      </c>
    </row>
    <row r="167" spans="1:26" ht="18.75" customHeight="1" x14ac:dyDescent="0.25">
      <c r="A167" s="6">
        <v>165</v>
      </c>
      <c r="B167" s="6" t="s">
        <v>967</v>
      </c>
      <c r="C167" s="6" t="s">
        <v>968</v>
      </c>
      <c r="D167" s="8">
        <v>42582</v>
      </c>
      <c r="E167" s="9" t="s">
        <v>969</v>
      </c>
      <c r="F167" s="8" t="s">
        <v>970</v>
      </c>
      <c r="G167" s="29"/>
      <c r="H167" s="29" t="s">
        <v>971</v>
      </c>
      <c r="I167" s="40"/>
      <c r="J167" s="40"/>
      <c r="K167" s="6" t="s">
        <v>972</v>
      </c>
      <c r="L167" s="29"/>
      <c r="M167" s="29" t="s">
        <v>973</v>
      </c>
      <c r="N167" s="38">
        <v>19.5</v>
      </c>
      <c r="O167" s="6" t="s">
        <v>34</v>
      </c>
      <c r="P167" s="6" t="s">
        <v>35</v>
      </c>
      <c r="Q167" s="6" t="s">
        <v>36</v>
      </c>
      <c r="R167" s="37">
        <v>2553448.7200000002</v>
      </c>
      <c r="S167" s="56">
        <v>1</v>
      </c>
      <c r="T167" s="57">
        <f t="shared" si="7"/>
        <v>2553448.7200000002</v>
      </c>
      <c r="U167" s="36">
        <v>0.02</v>
      </c>
      <c r="V167" s="57">
        <f t="shared" si="6"/>
        <v>51068.974400000006</v>
      </c>
      <c r="W167" s="52">
        <v>1.9E-2</v>
      </c>
      <c r="X167" s="45">
        <f t="shared" si="8"/>
        <v>48515.525680000006</v>
      </c>
      <c r="Y167" s="6" t="s">
        <v>38</v>
      </c>
      <c r="Z167" s="6" t="s">
        <v>39</v>
      </c>
    </row>
    <row r="168" spans="1:26" ht="18.75" customHeight="1" x14ac:dyDescent="0.25">
      <c r="A168" s="6">
        <v>166</v>
      </c>
      <c r="B168" s="6" t="s">
        <v>967</v>
      </c>
      <c r="C168" s="6" t="s">
        <v>968</v>
      </c>
      <c r="D168" s="8">
        <v>42582</v>
      </c>
      <c r="E168" s="9" t="s">
        <v>974</v>
      </c>
      <c r="F168" s="8" t="s">
        <v>958</v>
      </c>
      <c r="G168" s="29"/>
      <c r="H168" s="29" t="s">
        <v>971</v>
      </c>
      <c r="I168" s="40"/>
      <c r="J168" s="40"/>
      <c r="K168" s="6" t="s">
        <v>972</v>
      </c>
      <c r="L168" s="29"/>
      <c r="M168" s="29" t="s">
        <v>973</v>
      </c>
      <c r="N168" s="38">
        <v>19.5</v>
      </c>
      <c r="O168" s="6" t="s">
        <v>34</v>
      </c>
      <c r="P168" s="6" t="s">
        <v>35</v>
      </c>
      <c r="Q168" s="6" t="s">
        <v>36</v>
      </c>
      <c r="R168" s="37">
        <v>2553490.79</v>
      </c>
      <c r="S168" s="56">
        <v>1</v>
      </c>
      <c r="T168" s="57">
        <f t="shared" si="7"/>
        <v>2553490.79</v>
      </c>
      <c r="U168" s="36">
        <v>0.02</v>
      </c>
      <c r="V168" s="57">
        <f t="shared" si="6"/>
        <v>51069.815800000004</v>
      </c>
      <c r="W168" s="52">
        <v>1.9E-2</v>
      </c>
      <c r="X168" s="45">
        <f t="shared" si="8"/>
        <v>48516.32501</v>
      </c>
      <c r="Y168" s="6" t="s">
        <v>38</v>
      </c>
      <c r="Z168" s="6" t="s">
        <v>39</v>
      </c>
    </row>
    <row r="169" spans="1:26" ht="18.75" customHeight="1" x14ac:dyDescent="0.25">
      <c r="A169" s="6">
        <v>167</v>
      </c>
      <c r="B169" s="6" t="s">
        <v>967</v>
      </c>
      <c r="C169" s="6" t="s">
        <v>968</v>
      </c>
      <c r="D169" s="8">
        <v>42582</v>
      </c>
      <c r="E169" s="9" t="s">
        <v>975</v>
      </c>
      <c r="F169" s="8" t="s">
        <v>965</v>
      </c>
      <c r="G169" s="29"/>
      <c r="H169" s="29" t="s">
        <v>971</v>
      </c>
      <c r="I169" s="40"/>
      <c r="J169" s="40"/>
      <c r="K169" s="6" t="s">
        <v>972</v>
      </c>
      <c r="L169" s="29"/>
      <c r="M169" s="29" t="s">
        <v>973</v>
      </c>
      <c r="N169" s="38">
        <v>19.614999999999998</v>
      </c>
      <c r="O169" s="6" t="s">
        <v>34</v>
      </c>
      <c r="P169" s="6" t="s">
        <v>35</v>
      </c>
      <c r="Q169" s="6" t="s">
        <v>36</v>
      </c>
      <c r="R169" s="37">
        <v>2568406.35</v>
      </c>
      <c r="S169" s="56">
        <v>1</v>
      </c>
      <c r="T169" s="57">
        <f>R169*S169</f>
        <v>2568406.35</v>
      </c>
      <c r="U169" s="36">
        <v>0.02</v>
      </c>
      <c r="V169" s="57">
        <f>T169*U169</f>
        <v>51368.127</v>
      </c>
      <c r="W169" s="52">
        <v>1.9E-2</v>
      </c>
      <c r="X169" s="45">
        <f t="shared" si="8"/>
        <v>48799.720650000003</v>
      </c>
      <c r="Y169" s="6" t="s">
        <v>38</v>
      </c>
      <c r="Z169" s="6" t="s">
        <v>39</v>
      </c>
    </row>
    <row r="170" spans="1:26" ht="18.75" customHeight="1" x14ac:dyDescent="0.25">
      <c r="A170" s="6">
        <v>168</v>
      </c>
      <c r="B170" s="6" t="s">
        <v>967</v>
      </c>
      <c r="C170" s="6" t="s">
        <v>968</v>
      </c>
      <c r="D170" s="8">
        <v>42582</v>
      </c>
      <c r="E170" s="9" t="s">
        <v>975</v>
      </c>
      <c r="F170" s="8" t="s">
        <v>965</v>
      </c>
      <c r="G170" s="29"/>
      <c r="H170" s="29" t="s">
        <v>971</v>
      </c>
      <c r="I170" s="40"/>
      <c r="J170" s="40"/>
      <c r="K170" s="6" t="s">
        <v>972</v>
      </c>
      <c r="L170" s="29"/>
      <c r="M170" s="29" t="s">
        <v>973</v>
      </c>
      <c r="N170" s="38">
        <v>19.5</v>
      </c>
      <c r="O170" s="6" t="s">
        <v>34</v>
      </c>
      <c r="P170" s="6" t="s">
        <v>35</v>
      </c>
      <c r="Q170" s="6" t="s">
        <v>36</v>
      </c>
      <c r="R170" s="37">
        <v>2553348.15</v>
      </c>
      <c r="S170" s="56">
        <v>1</v>
      </c>
      <c r="T170" s="57">
        <f>R170*S170</f>
        <v>2553348.15</v>
      </c>
      <c r="U170" s="36">
        <v>0.02</v>
      </c>
      <c r="V170" s="57">
        <f>T170*U170</f>
        <v>51066.962999999996</v>
      </c>
      <c r="W170" s="52">
        <v>1.9E-2</v>
      </c>
      <c r="X170" s="45">
        <f t="shared" si="8"/>
        <v>48513.614849999998</v>
      </c>
      <c r="Y170" s="6" t="s">
        <v>38</v>
      </c>
      <c r="Z170" s="6" t="s">
        <v>39</v>
      </c>
    </row>
    <row r="171" spans="1:26" ht="18.75" customHeight="1" x14ac:dyDescent="0.25">
      <c r="A171" s="6">
        <v>169</v>
      </c>
      <c r="B171" s="6" t="s">
        <v>976</v>
      </c>
      <c r="C171" s="6" t="s">
        <v>977</v>
      </c>
      <c r="D171" s="8">
        <v>42576</v>
      </c>
      <c r="E171" s="9" t="s">
        <v>978</v>
      </c>
      <c r="F171" s="8" t="s">
        <v>881</v>
      </c>
      <c r="G171" s="29"/>
      <c r="H171" s="29" t="s">
        <v>84</v>
      </c>
      <c r="I171" s="40"/>
      <c r="J171" s="40"/>
      <c r="K171" s="6" t="s">
        <v>979</v>
      </c>
      <c r="L171" s="29"/>
      <c r="M171" s="29" t="s">
        <v>980</v>
      </c>
      <c r="N171" s="38">
        <v>16.358000000000001</v>
      </c>
      <c r="O171" s="6" t="s">
        <v>981</v>
      </c>
      <c r="P171" s="6" t="s">
        <v>982</v>
      </c>
      <c r="Q171" s="6" t="s">
        <v>45</v>
      </c>
      <c r="R171" s="37">
        <v>25990.5</v>
      </c>
      <c r="S171" s="56">
        <v>66.55</v>
      </c>
      <c r="T171" s="57">
        <v>1729910.02</v>
      </c>
      <c r="U171" s="36">
        <v>0.03</v>
      </c>
      <c r="V171" s="57">
        <f t="shared" si="6"/>
        <v>51897.300599999995</v>
      </c>
      <c r="W171" s="52">
        <v>1.9E-2</v>
      </c>
      <c r="X171" s="45">
        <f t="shared" si="8"/>
        <v>32868.290379999999</v>
      </c>
      <c r="Y171" s="6" t="s">
        <v>86</v>
      </c>
      <c r="Z171" s="6" t="s">
        <v>47</v>
      </c>
    </row>
    <row r="172" spans="1:26" ht="18.75" customHeight="1" x14ac:dyDescent="0.25">
      <c r="A172" s="6">
        <v>170</v>
      </c>
      <c r="B172" s="6" t="s">
        <v>976</v>
      </c>
      <c r="C172" s="6" t="s">
        <v>983</v>
      </c>
      <c r="D172" s="8">
        <v>42576</v>
      </c>
      <c r="E172" s="9"/>
      <c r="F172" s="8"/>
      <c r="G172" s="29"/>
      <c r="H172" s="29" t="s">
        <v>84</v>
      </c>
      <c r="I172" s="40"/>
      <c r="J172" s="40"/>
      <c r="K172" s="6" t="s">
        <v>979</v>
      </c>
      <c r="L172" s="29"/>
      <c r="M172" s="29" t="s">
        <v>980</v>
      </c>
      <c r="N172" s="38">
        <v>16.358000000000001</v>
      </c>
      <c r="O172" s="6" t="s">
        <v>981</v>
      </c>
      <c r="P172" s="6" t="s">
        <v>982</v>
      </c>
      <c r="Q172" s="6" t="s">
        <v>45</v>
      </c>
      <c r="R172" s="37">
        <v>25990.5</v>
      </c>
      <c r="S172" s="56">
        <v>66.55</v>
      </c>
      <c r="T172" s="57">
        <v>1729910.02</v>
      </c>
      <c r="U172" s="36">
        <v>0.03</v>
      </c>
      <c r="V172" s="57">
        <f t="shared" si="6"/>
        <v>51897.300599999995</v>
      </c>
      <c r="W172" s="52">
        <v>1.9E-2</v>
      </c>
      <c r="X172" s="45">
        <f t="shared" si="8"/>
        <v>32868.290379999999</v>
      </c>
      <c r="Y172" s="6" t="s">
        <v>86</v>
      </c>
      <c r="Z172" s="6" t="s">
        <v>47</v>
      </c>
    </row>
    <row r="173" spans="1:26" ht="18.75" customHeight="1" x14ac:dyDescent="0.25">
      <c r="A173" s="6"/>
      <c r="B173" s="6"/>
      <c r="C173" s="6"/>
      <c r="D173" s="8"/>
      <c r="E173" s="9"/>
      <c r="F173" s="8"/>
      <c r="G173" s="29"/>
      <c r="H173" s="29"/>
      <c r="I173" s="40"/>
      <c r="J173" s="40"/>
      <c r="K173" s="6"/>
      <c r="L173" s="29"/>
      <c r="M173" s="58"/>
      <c r="N173" s="59"/>
      <c r="O173" s="60"/>
      <c r="P173" s="60"/>
      <c r="Q173" s="60"/>
      <c r="R173" s="61"/>
      <c r="S173" s="56"/>
      <c r="T173" s="57"/>
      <c r="U173" s="36"/>
      <c r="V173" s="57"/>
      <c r="W173" s="52"/>
      <c r="X173" s="45"/>
      <c r="Y173" s="6"/>
      <c r="Z173" s="6"/>
    </row>
    <row r="174" spans="1:26" ht="18.75" customHeight="1" x14ac:dyDescent="0.2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33" t="s">
        <v>267</v>
      </c>
      <c r="N174" s="32"/>
      <c r="O174" s="32"/>
      <c r="P174" s="32"/>
      <c r="Q174" s="32"/>
      <c r="R174" s="31"/>
      <c r="S174" s="29"/>
      <c r="T174" s="53">
        <f>SUBTOTAL(9,T3:T172)</f>
        <v>294955141.83250004</v>
      </c>
      <c r="U174" s="54"/>
      <c r="V174" s="55">
        <f>SUBTOTAL(9,V3:V172)</f>
        <v>5554943.6403999934</v>
      </c>
      <c r="W174" s="55"/>
      <c r="X174" s="55">
        <f>SUBTOTAL(9,X3:X172)</f>
        <v>5224754.138603501</v>
      </c>
      <c r="Y174" s="29"/>
      <c r="Z174" s="29"/>
    </row>
    <row r="176" spans="1:26" ht="18.75" customHeight="1" x14ac:dyDescent="0.25">
      <c r="R176" s="62"/>
      <c r="X176" s="63"/>
    </row>
    <row r="177" spans="13:24" ht="18.75" customHeight="1" x14ac:dyDescent="0.25">
      <c r="X177" s="63"/>
    </row>
    <row r="179" spans="13:24" ht="18.75" customHeight="1" x14ac:dyDescent="0.25">
      <c r="M179" s="28" t="s">
        <v>984</v>
      </c>
      <c r="Q179" s="28" t="s">
        <v>265</v>
      </c>
      <c r="U179" s="28" t="s">
        <v>266</v>
      </c>
    </row>
  </sheetData>
  <autoFilter ref="A2:Z172"/>
  <mergeCells count="2">
    <mergeCell ref="A1:Z1"/>
    <mergeCell ref="M174:R174"/>
  </mergeCells>
  <pageMargins left="0.25" right="0.5" top="1" bottom="1" header="0.5" footer="0.5"/>
  <pageSetup scale="4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8"/>
  <sheetViews>
    <sheetView topLeftCell="A106" zoomScaleNormal="100" workbookViewId="0">
      <selection activeCell="H119" sqref="H119"/>
    </sheetView>
  </sheetViews>
  <sheetFormatPr defaultRowHeight="18.75" customHeight="1" x14ac:dyDescent="0.25"/>
  <cols>
    <col min="1" max="1" width="7" style="3" bestFit="1" customWidth="1"/>
    <col min="2" max="2" width="9" style="3" customWidth="1"/>
    <col min="3" max="3" width="12" style="3" customWidth="1"/>
    <col min="4" max="4" width="12.42578125" style="3" customWidth="1"/>
    <col min="5" max="5" width="11.85546875" style="3" customWidth="1"/>
    <col min="6" max="6" width="10.5703125" style="3" customWidth="1"/>
    <col min="7" max="7" width="11" style="3" hidden="1" customWidth="1"/>
    <col min="8" max="8" width="32" style="3" customWidth="1"/>
    <col min="9" max="9" width="18.28515625" style="3" hidden="1" customWidth="1"/>
    <col min="10" max="10" width="13.28515625" style="3" hidden="1" customWidth="1"/>
    <col min="11" max="11" width="12" style="3" bestFit="1" customWidth="1"/>
    <col min="12" max="12" width="8" style="3" hidden="1" customWidth="1"/>
    <col min="13" max="13" width="35.7109375" style="3" customWidth="1"/>
    <col min="14" max="14" width="8.7109375" style="3" customWidth="1"/>
    <col min="15" max="15" width="7.42578125" style="3" customWidth="1"/>
    <col min="16" max="16" width="8.85546875" style="3" customWidth="1"/>
    <col min="17" max="17" width="9.7109375" style="3" customWidth="1"/>
    <col min="18" max="18" width="13" style="3" bestFit="1" customWidth="1"/>
    <col min="19" max="19" width="11" style="3" bestFit="1" customWidth="1"/>
    <col min="20" max="20" width="14.140625" style="3" customWidth="1"/>
    <col min="21" max="21" width="9.7109375" style="3" customWidth="1"/>
    <col min="22" max="22" width="12.28515625" style="3" customWidth="1"/>
    <col min="23" max="23" width="11" style="3" customWidth="1"/>
    <col min="24" max="24" width="12.5703125" style="3" customWidth="1"/>
    <col min="25" max="25" width="17.42578125" style="3" customWidth="1"/>
    <col min="26" max="26" width="14.42578125" style="3" customWidth="1"/>
    <col min="27" max="16384" width="9.140625" style="3"/>
  </cols>
  <sheetData>
    <row r="1" spans="1:26" ht="32.25" customHeight="1" x14ac:dyDescent="0.25">
      <c r="A1" s="48" t="s">
        <v>985</v>
      </c>
      <c r="B1" s="48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60.75" customHeight="1" x14ac:dyDescent="0.25">
      <c r="A2" s="46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4</v>
      </c>
      <c r="G2" s="46" t="s">
        <v>6</v>
      </c>
      <c r="H2" s="46" t="s">
        <v>548</v>
      </c>
      <c r="I2" s="46" t="s">
        <v>8</v>
      </c>
      <c r="J2" s="46" t="s">
        <v>9</v>
      </c>
      <c r="K2" s="46" t="s">
        <v>10</v>
      </c>
      <c r="L2" s="46" t="s">
        <v>11</v>
      </c>
      <c r="M2" s="46" t="s">
        <v>12</v>
      </c>
      <c r="N2" s="46" t="s">
        <v>13</v>
      </c>
      <c r="O2" s="46" t="s">
        <v>14</v>
      </c>
      <c r="P2" s="46" t="s">
        <v>15</v>
      </c>
      <c r="Q2" s="46" t="s">
        <v>16</v>
      </c>
      <c r="R2" s="46" t="s">
        <v>17</v>
      </c>
      <c r="S2" s="46" t="s">
        <v>547</v>
      </c>
      <c r="T2" s="46" t="s">
        <v>546</v>
      </c>
      <c r="U2" s="46" t="s">
        <v>20</v>
      </c>
      <c r="V2" s="46" t="s">
        <v>21</v>
      </c>
      <c r="W2" s="46" t="s">
        <v>22</v>
      </c>
      <c r="X2" s="46" t="s">
        <v>23</v>
      </c>
      <c r="Y2" s="46" t="s">
        <v>24</v>
      </c>
      <c r="Z2" s="46" t="s">
        <v>25</v>
      </c>
    </row>
    <row r="3" spans="1:26" ht="18.75" customHeight="1" x14ac:dyDescent="0.25">
      <c r="A3" s="6">
        <v>1</v>
      </c>
      <c r="B3" s="6" t="s">
        <v>26</v>
      </c>
      <c r="C3" s="6" t="s">
        <v>986</v>
      </c>
      <c r="D3" s="8">
        <v>42585</v>
      </c>
      <c r="E3" s="9" t="s">
        <v>987</v>
      </c>
      <c r="F3" s="8" t="s">
        <v>939</v>
      </c>
      <c r="G3" s="29"/>
      <c r="H3" s="29" t="s">
        <v>793</v>
      </c>
      <c r="I3" s="44"/>
      <c r="J3" s="42"/>
      <c r="K3" s="6" t="s">
        <v>52</v>
      </c>
      <c r="L3" s="29"/>
      <c r="M3" s="29" t="s">
        <v>53</v>
      </c>
      <c r="N3" s="38">
        <v>12</v>
      </c>
      <c r="O3" s="6" t="s">
        <v>34</v>
      </c>
      <c r="P3" s="6" t="s">
        <v>70</v>
      </c>
      <c r="Q3" s="6" t="s">
        <v>45</v>
      </c>
      <c r="R3" s="37">
        <v>9600</v>
      </c>
      <c r="S3" s="64">
        <v>66.45</v>
      </c>
      <c r="T3" s="35">
        <f>R3*S3</f>
        <v>637920</v>
      </c>
      <c r="U3" s="36">
        <v>0.02</v>
      </c>
      <c r="V3" s="35">
        <f t="shared" ref="V3:V66" si="0">T3*U3</f>
        <v>12758.4</v>
      </c>
      <c r="W3" s="52">
        <v>1.9E-2</v>
      </c>
      <c r="X3" s="45">
        <f t="shared" ref="X3:X10" si="1">T3*1.9%</f>
        <v>12120.48</v>
      </c>
      <c r="Y3" s="6" t="s">
        <v>988</v>
      </c>
      <c r="Z3" s="6" t="s">
        <v>39</v>
      </c>
    </row>
    <row r="4" spans="1:26" ht="18.75" customHeight="1" x14ac:dyDescent="0.25">
      <c r="A4" s="6">
        <v>2</v>
      </c>
      <c r="B4" s="6" t="s">
        <v>26</v>
      </c>
      <c r="C4" s="6">
        <v>9103750300</v>
      </c>
      <c r="D4" s="8">
        <v>42583</v>
      </c>
      <c r="E4" s="9" t="s">
        <v>989</v>
      </c>
      <c r="F4" s="8" t="s">
        <v>939</v>
      </c>
      <c r="G4" s="29"/>
      <c r="H4" s="29" t="s">
        <v>882</v>
      </c>
      <c r="I4" s="41"/>
      <c r="J4" s="40"/>
      <c r="K4" s="6" t="s">
        <v>58</v>
      </c>
      <c r="L4" s="29"/>
      <c r="M4" s="29" t="s">
        <v>990</v>
      </c>
      <c r="N4" s="38">
        <v>19.52</v>
      </c>
      <c r="O4" s="6" t="s">
        <v>34</v>
      </c>
      <c r="P4" s="6" t="s">
        <v>255</v>
      </c>
      <c r="Q4" s="6" t="s">
        <v>45</v>
      </c>
      <c r="R4" s="37">
        <v>25733.58</v>
      </c>
      <c r="S4" s="64">
        <v>66.45</v>
      </c>
      <c r="T4" s="35">
        <f t="shared" ref="T4:T67" si="2">R4*S4</f>
        <v>1709996.3910000003</v>
      </c>
      <c r="U4" s="36">
        <v>0.02</v>
      </c>
      <c r="V4" s="35">
        <f t="shared" si="0"/>
        <v>34199.927820000004</v>
      </c>
      <c r="W4" s="52">
        <v>1.9E-2</v>
      </c>
      <c r="X4" s="45">
        <f t="shared" si="1"/>
        <v>32489.931429000004</v>
      </c>
      <c r="Y4" s="6" t="s">
        <v>991</v>
      </c>
      <c r="Z4" s="6" t="s">
        <v>47</v>
      </c>
    </row>
    <row r="5" spans="1:26" ht="18.75" customHeight="1" x14ac:dyDescent="0.25">
      <c r="A5" s="6">
        <v>3</v>
      </c>
      <c r="B5" s="6" t="s">
        <v>26</v>
      </c>
      <c r="C5" s="6" t="s">
        <v>992</v>
      </c>
      <c r="D5" s="8">
        <v>42583</v>
      </c>
      <c r="E5" s="9" t="s">
        <v>993</v>
      </c>
      <c r="F5" s="8" t="s">
        <v>939</v>
      </c>
      <c r="G5" s="29"/>
      <c r="H5" s="29" t="s">
        <v>882</v>
      </c>
      <c r="I5" s="41"/>
      <c r="J5" s="44"/>
      <c r="K5" s="6" t="s">
        <v>660</v>
      </c>
      <c r="L5" s="29"/>
      <c r="M5" s="29" t="s">
        <v>661</v>
      </c>
      <c r="N5" s="38">
        <v>19.850000000000001</v>
      </c>
      <c r="O5" s="6" t="s">
        <v>34</v>
      </c>
      <c r="P5" s="6" t="s">
        <v>255</v>
      </c>
      <c r="Q5" s="6" t="s">
        <v>45</v>
      </c>
      <c r="R5" s="37">
        <v>103634.51</v>
      </c>
      <c r="S5" s="64">
        <v>66.45</v>
      </c>
      <c r="T5" s="35">
        <f t="shared" si="2"/>
        <v>6886513.1895000003</v>
      </c>
      <c r="U5" s="36">
        <v>0.02</v>
      </c>
      <c r="V5" s="35">
        <f t="shared" si="0"/>
        <v>137730.26379</v>
      </c>
      <c r="W5" s="52">
        <v>1.9E-2</v>
      </c>
      <c r="X5" s="45">
        <f t="shared" si="1"/>
        <v>130843.7506005</v>
      </c>
      <c r="Y5" s="6" t="s">
        <v>991</v>
      </c>
      <c r="Z5" s="6" t="s">
        <v>47</v>
      </c>
    </row>
    <row r="6" spans="1:26" ht="18.75" customHeight="1" x14ac:dyDescent="0.25">
      <c r="A6" s="6">
        <v>4</v>
      </c>
      <c r="B6" s="6" t="s">
        <v>26</v>
      </c>
      <c r="C6" s="6" t="s">
        <v>994</v>
      </c>
      <c r="D6" s="8">
        <v>42583</v>
      </c>
      <c r="E6" s="9" t="s">
        <v>995</v>
      </c>
      <c r="F6" s="8" t="s">
        <v>958</v>
      </c>
      <c r="G6" s="29"/>
      <c r="H6" s="29" t="s">
        <v>84</v>
      </c>
      <c r="I6" s="41"/>
      <c r="J6" s="44"/>
      <c r="K6" s="6" t="s">
        <v>58</v>
      </c>
      <c r="L6" s="29"/>
      <c r="M6" s="29" t="s">
        <v>996</v>
      </c>
      <c r="N6" s="38">
        <v>18.53</v>
      </c>
      <c r="O6" s="6" t="s">
        <v>34</v>
      </c>
      <c r="P6" s="6" t="s">
        <v>54</v>
      </c>
      <c r="Q6" s="6" t="s">
        <v>45</v>
      </c>
      <c r="R6" s="37">
        <v>30463.47</v>
      </c>
      <c r="S6" s="64">
        <v>66.45</v>
      </c>
      <c r="T6" s="35">
        <f t="shared" si="2"/>
        <v>2024297.5815000001</v>
      </c>
      <c r="U6" s="36">
        <v>0.02</v>
      </c>
      <c r="V6" s="35">
        <f t="shared" si="0"/>
        <v>40485.951630000003</v>
      </c>
      <c r="W6" s="52">
        <v>1.9E-2</v>
      </c>
      <c r="X6" s="45">
        <f t="shared" si="1"/>
        <v>38461.6540485</v>
      </c>
      <c r="Y6" s="6" t="s">
        <v>86</v>
      </c>
      <c r="Z6" s="6" t="s">
        <v>47</v>
      </c>
    </row>
    <row r="7" spans="1:26" ht="18.75" customHeight="1" x14ac:dyDescent="0.25">
      <c r="A7" s="6">
        <v>5</v>
      </c>
      <c r="B7" s="6" t="s">
        <v>26</v>
      </c>
      <c r="C7" s="6" t="s">
        <v>997</v>
      </c>
      <c r="D7" s="8">
        <v>42583</v>
      </c>
      <c r="E7" s="9" t="s">
        <v>998</v>
      </c>
      <c r="F7" s="8" t="s">
        <v>965</v>
      </c>
      <c r="G7" s="29"/>
      <c r="H7" s="29" t="s">
        <v>84</v>
      </c>
      <c r="I7" s="41"/>
      <c r="J7" s="44"/>
      <c r="K7" s="6" t="s">
        <v>31</v>
      </c>
      <c r="L7" s="29"/>
      <c r="M7" s="29" t="s">
        <v>204</v>
      </c>
      <c r="N7" s="38">
        <v>19</v>
      </c>
      <c r="O7" s="6" t="s">
        <v>34</v>
      </c>
      <c r="P7" s="6" t="s">
        <v>54</v>
      </c>
      <c r="Q7" s="6" t="s">
        <v>45</v>
      </c>
      <c r="R7" s="37">
        <v>25202.1</v>
      </c>
      <c r="S7" s="64">
        <v>66.45</v>
      </c>
      <c r="T7" s="35">
        <f t="shared" si="2"/>
        <v>1674679.5449999999</v>
      </c>
      <c r="U7" s="36">
        <v>0.02</v>
      </c>
      <c r="V7" s="35">
        <f t="shared" si="0"/>
        <v>33493.590899999996</v>
      </c>
      <c r="W7" s="52">
        <v>1.9E-2</v>
      </c>
      <c r="X7" s="45">
        <f t="shared" si="1"/>
        <v>31818.911354999997</v>
      </c>
      <c r="Y7" s="6" t="s">
        <v>999</v>
      </c>
      <c r="Z7" s="6" t="s">
        <v>47</v>
      </c>
    </row>
    <row r="8" spans="1:26" ht="18.75" customHeight="1" x14ac:dyDescent="0.25">
      <c r="A8" s="6">
        <v>6</v>
      </c>
      <c r="B8" s="6" t="s">
        <v>26</v>
      </c>
      <c r="C8" s="6" t="s">
        <v>1000</v>
      </c>
      <c r="D8" s="8">
        <v>42585</v>
      </c>
      <c r="E8" s="9" t="s">
        <v>1001</v>
      </c>
      <c r="F8" s="8" t="s">
        <v>965</v>
      </c>
      <c r="G8" s="29"/>
      <c r="H8" s="29" t="s">
        <v>43</v>
      </c>
      <c r="I8" s="41"/>
      <c r="J8" s="40"/>
      <c r="K8" s="6" t="s">
        <v>31</v>
      </c>
      <c r="L8" s="29"/>
      <c r="M8" s="29" t="s">
        <v>44</v>
      </c>
      <c r="N8" s="38">
        <v>13</v>
      </c>
      <c r="O8" s="6" t="s">
        <v>34</v>
      </c>
      <c r="P8" s="6" t="s">
        <v>35</v>
      </c>
      <c r="Q8" s="6" t="s">
        <v>45</v>
      </c>
      <c r="R8" s="37">
        <v>18680</v>
      </c>
      <c r="S8" s="64">
        <v>66.45</v>
      </c>
      <c r="T8" s="35">
        <f t="shared" si="2"/>
        <v>1241286</v>
      </c>
      <c r="U8" s="36">
        <v>0.02</v>
      </c>
      <c r="V8" s="35">
        <f t="shared" si="0"/>
        <v>24825.72</v>
      </c>
      <c r="W8" s="52">
        <v>1.9E-2</v>
      </c>
      <c r="X8" s="45">
        <f t="shared" si="1"/>
        <v>23584.434000000001</v>
      </c>
      <c r="Y8" s="6" t="s">
        <v>1002</v>
      </c>
      <c r="Z8" s="6" t="s">
        <v>47</v>
      </c>
    </row>
    <row r="9" spans="1:26" ht="18.75" customHeight="1" x14ac:dyDescent="0.25">
      <c r="A9" s="6">
        <v>7</v>
      </c>
      <c r="B9" s="6" t="s">
        <v>26</v>
      </c>
      <c r="C9" s="6" t="s">
        <v>1003</v>
      </c>
      <c r="D9" s="8">
        <v>42584</v>
      </c>
      <c r="E9" s="9" t="s">
        <v>1004</v>
      </c>
      <c r="F9" s="8" t="s">
        <v>958</v>
      </c>
      <c r="G9" s="29"/>
      <c r="H9" s="29" t="s">
        <v>76</v>
      </c>
      <c r="I9" s="41"/>
      <c r="J9" s="40"/>
      <c r="K9" s="6" t="s">
        <v>133</v>
      </c>
      <c r="L9" s="29"/>
      <c r="M9" s="29" t="s">
        <v>134</v>
      </c>
      <c r="N9" s="38">
        <v>19.399999999999999</v>
      </c>
      <c r="O9" s="6" t="s">
        <v>34</v>
      </c>
      <c r="P9" s="6" t="s">
        <v>54</v>
      </c>
      <c r="Q9" s="6" t="s">
        <v>45</v>
      </c>
      <c r="R9" s="37">
        <v>13940.93</v>
      </c>
      <c r="S9" s="64">
        <v>66.45</v>
      </c>
      <c r="T9" s="35">
        <f t="shared" si="2"/>
        <v>926374.79850000003</v>
      </c>
      <c r="U9" s="36">
        <v>0</v>
      </c>
      <c r="V9" s="35">
        <f t="shared" si="0"/>
        <v>0</v>
      </c>
      <c r="W9" s="52">
        <v>1.9E-2</v>
      </c>
      <c r="X9" s="45">
        <f t="shared" si="1"/>
        <v>17601.121171499999</v>
      </c>
      <c r="Y9" s="6" t="s">
        <v>1005</v>
      </c>
      <c r="Z9" s="6" t="s">
        <v>39</v>
      </c>
    </row>
    <row r="10" spans="1:26" ht="18.75" customHeight="1" x14ac:dyDescent="0.25">
      <c r="A10" s="6">
        <v>8</v>
      </c>
      <c r="B10" s="6" t="s">
        <v>26</v>
      </c>
      <c r="C10" s="6" t="s">
        <v>1003</v>
      </c>
      <c r="D10" s="8">
        <v>42584</v>
      </c>
      <c r="E10" s="9" t="s">
        <v>1004</v>
      </c>
      <c r="F10" s="8" t="s">
        <v>958</v>
      </c>
      <c r="G10" s="29"/>
      <c r="H10" s="29" t="s">
        <v>76</v>
      </c>
      <c r="I10" s="41"/>
      <c r="J10" s="40"/>
      <c r="K10" s="6" t="s">
        <v>133</v>
      </c>
      <c r="L10" s="29"/>
      <c r="M10" s="29" t="s">
        <v>134</v>
      </c>
      <c r="N10" s="38">
        <v>19.350000000000001</v>
      </c>
      <c r="O10" s="6" t="s">
        <v>34</v>
      </c>
      <c r="P10" s="6" t="s">
        <v>54</v>
      </c>
      <c r="Q10" s="6" t="s">
        <v>45</v>
      </c>
      <c r="R10" s="37">
        <v>13904.16</v>
      </c>
      <c r="S10" s="64">
        <v>66.45</v>
      </c>
      <c r="T10" s="35">
        <f t="shared" si="2"/>
        <v>923931.43200000003</v>
      </c>
      <c r="U10" s="36">
        <v>0</v>
      </c>
      <c r="V10" s="35">
        <f t="shared" si="0"/>
        <v>0</v>
      </c>
      <c r="W10" s="52">
        <v>1.9E-2</v>
      </c>
      <c r="X10" s="45">
        <f t="shared" si="1"/>
        <v>17554.697208000001</v>
      </c>
      <c r="Y10" s="6" t="s">
        <v>1005</v>
      </c>
      <c r="Z10" s="6" t="s">
        <v>39</v>
      </c>
    </row>
    <row r="11" spans="1:26" ht="18.75" customHeight="1" x14ac:dyDescent="0.25">
      <c r="A11" s="6">
        <v>9</v>
      </c>
      <c r="B11" s="6" t="s">
        <v>26</v>
      </c>
      <c r="C11" s="6" t="s">
        <v>1006</v>
      </c>
      <c r="D11" s="8">
        <v>42584</v>
      </c>
      <c r="E11" s="9" t="s">
        <v>1007</v>
      </c>
      <c r="F11" s="8" t="s">
        <v>965</v>
      </c>
      <c r="G11" s="29"/>
      <c r="H11" s="29" t="s">
        <v>76</v>
      </c>
      <c r="I11" s="41"/>
      <c r="J11" s="42"/>
      <c r="K11" s="6" t="s">
        <v>133</v>
      </c>
      <c r="L11" s="29"/>
      <c r="M11" s="29" t="s">
        <v>134</v>
      </c>
      <c r="N11" s="38">
        <v>19.46</v>
      </c>
      <c r="O11" s="6" t="s">
        <v>34</v>
      </c>
      <c r="P11" s="6" t="s">
        <v>54</v>
      </c>
      <c r="Q11" s="6" t="s">
        <v>45</v>
      </c>
      <c r="R11" s="37">
        <v>13985.06</v>
      </c>
      <c r="S11" s="64">
        <v>66.45</v>
      </c>
      <c r="T11" s="35">
        <f t="shared" si="2"/>
        <v>929307.23699999996</v>
      </c>
      <c r="U11" s="36">
        <v>0</v>
      </c>
      <c r="V11" s="35">
        <f t="shared" si="0"/>
        <v>0</v>
      </c>
      <c r="W11" s="52">
        <v>1.9E-2</v>
      </c>
      <c r="X11" s="45">
        <f>T11*1.9%</f>
        <v>17656.837502999999</v>
      </c>
      <c r="Y11" s="6" t="s">
        <v>1005</v>
      </c>
      <c r="Z11" s="6" t="s">
        <v>39</v>
      </c>
    </row>
    <row r="12" spans="1:26" ht="18.75" customHeight="1" x14ac:dyDescent="0.25">
      <c r="A12" s="6">
        <v>10</v>
      </c>
      <c r="B12" s="6" t="s">
        <v>26</v>
      </c>
      <c r="C12" s="6" t="s">
        <v>1008</v>
      </c>
      <c r="D12" s="8">
        <v>42590</v>
      </c>
      <c r="E12" s="9" t="s">
        <v>1009</v>
      </c>
      <c r="F12" s="8" t="s">
        <v>965</v>
      </c>
      <c r="G12" s="29"/>
      <c r="H12" s="29" t="s">
        <v>84</v>
      </c>
      <c r="I12" s="29"/>
      <c r="J12" s="29"/>
      <c r="K12" s="6" t="s">
        <v>58</v>
      </c>
      <c r="L12" s="29"/>
      <c r="M12" s="29" t="s">
        <v>1010</v>
      </c>
      <c r="N12" s="38">
        <v>17.573</v>
      </c>
      <c r="O12" s="6" t="s">
        <v>34</v>
      </c>
      <c r="P12" s="6" t="s">
        <v>54</v>
      </c>
      <c r="Q12" s="6" t="s">
        <v>45</v>
      </c>
      <c r="R12" s="37">
        <v>30914.32</v>
      </c>
      <c r="S12" s="64">
        <v>66.45</v>
      </c>
      <c r="T12" s="35">
        <f t="shared" si="2"/>
        <v>2054256.564</v>
      </c>
      <c r="U12" s="36">
        <v>0.02</v>
      </c>
      <c r="V12" s="35">
        <f>T12*U12</f>
        <v>41085.131280000001</v>
      </c>
      <c r="W12" s="52">
        <v>1.9E-2</v>
      </c>
      <c r="X12" s="45">
        <f>T12*1.9%</f>
        <v>39030.874715999998</v>
      </c>
      <c r="Y12" s="6" t="s">
        <v>86</v>
      </c>
      <c r="Z12" s="6" t="s">
        <v>47</v>
      </c>
    </row>
    <row r="13" spans="1:26" ht="18.75" customHeight="1" x14ac:dyDescent="0.25">
      <c r="A13" s="6">
        <v>11</v>
      </c>
      <c r="B13" s="6" t="s">
        <v>26</v>
      </c>
      <c r="C13" s="6" t="s">
        <v>1011</v>
      </c>
      <c r="D13" s="8">
        <v>42583</v>
      </c>
      <c r="E13" s="9" t="s">
        <v>1012</v>
      </c>
      <c r="F13" s="8" t="s">
        <v>965</v>
      </c>
      <c r="G13" s="29"/>
      <c r="H13" s="29" t="s">
        <v>1013</v>
      </c>
      <c r="I13" s="41"/>
      <c r="J13" s="44"/>
      <c r="K13" s="6" t="s">
        <v>211</v>
      </c>
      <c r="L13" s="29"/>
      <c r="M13" s="29" t="s">
        <v>212</v>
      </c>
      <c r="N13" s="38">
        <v>14.4</v>
      </c>
      <c r="O13" s="6" t="s">
        <v>34</v>
      </c>
      <c r="P13" s="6" t="s">
        <v>54</v>
      </c>
      <c r="Q13" s="6" t="s">
        <v>45</v>
      </c>
      <c r="R13" s="37">
        <v>44745.03</v>
      </c>
      <c r="S13" s="64">
        <v>66.45</v>
      </c>
      <c r="T13" s="35">
        <f t="shared" si="2"/>
        <v>2973307.2434999999</v>
      </c>
      <c r="U13" s="36">
        <v>0.02</v>
      </c>
      <c r="V13" s="35">
        <f t="shared" si="0"/>
        <v>59466.144869999996</v>
      </c>
      <c r="W13" s="52">
        <v>1.9E-2</v>
      </c>
      <c r="X13" s="45">
        <f t="shared" ref="X13:X18" si="3">T13*1.9%</f>
        <v>56492.837626499997</v>
      </c>
      <c r="Y13" s="6" t="s">
        <v>991</v>
      </c>
      <c r="Z13" s="6" t="s">
        <v>47</v>
      </c>
    </row>
    <row r="14" spans="1:26" ht="18.75" customHeight="1" x14ac:dyDescent="0.25">
      <c r="A14" s="6">
        <v>12</v>
      </c>
      <c r="B14" s="6" t="s">
        <v>26</v>
      </c>
      <c r="C14" s="6" t="s">
        <v>1014</v>
      </c>
      <c r="D14" s="8">
        <v>42590</v>
      </c>
      <c r="E14" s="9" t="s">
        <v>1015</v>
      </c>
      <c r="F14" s="8" t="s">
        <v>965</v>
      </c>
      <c r="G14" s="29"/>
      <c r="H14" s="29" t="s">
        <v>84</v>
      </c>
      <c r="I14" s="41"/>
      <c r="J14" s="44"/>
      <c r="K14" s="6" t="s">
        <v>58</v>
      </c>
      <c r="L14" s="29"/>
      <c r="M14" s="29" t="s">
        <v>894</v>
      </c>
      <c r="N14" s="38">
        <v>19.844999999999999</v>
      </c>
      <c r="O14" s="6" t="s">
        <v>34</v>
      </c>
      <c r="P14" s="6" t="s">
        <v>54</v>
      </c>
      <c r="Q14" s="6" t="s">
        <v>45</v>
      </c>
      <c r="R14" s="37">
        <v>30147.18</v>
      </c>
      <c r="S14" s="64">
        <v>66.45</v>
      </c>
      <c r="T14" s="35">
        <f t="shared" si="2"/>
        <v>2003280.111</v>
      </c>
      <c r="U14" s="36">
        <v>0.02</v>
      </c>
      <c r="V14" s="35">
        <f>T14*U14</f>
        <v>40065.602220000001</v>
      </c>
      <c r="W14" s="52">
        <v>1.9E-2</v>
      </c>
      <c r="X14" s="45">
        <f>T14*1.9%</f>
        <v>38062.322109000001</v>
      </c>
      <c r="Y14" s="6" t="s">
        <v>86</v>
      </c>
      <c r="Z14" s="6" t="s">
        <v>47</v>
      </c>
    </row>
    <row r="15" spans="1:26" ht="18.75" customHeight="1" x14ac:dyDescent="0.25">
      <c r="A15" s="6">
        <v>13</v>
      </c>
      <c r="B15" s="6" t="s">
        <v>26</v>
      </c>
      <c r="C15" s="6" t="s">
        <v>1016</v>
      </c>
      <c r="D15" s="8">
        <v>42585</v>
      </c>
      <c r="E15" s="9" t="s">
        <v>1017</v>
      </c>
      <c r="F15" s="8" t="s">
        <v>965</v>
      </c>
      <c r="G15" s="29"/>
      <c r="H15" s="29" t="s">
        <v>76</v>
      </c>
      <c r="I15" s="41"/>
      <c r="J15" s="40"/>
      <c r="K15" s="6" t="s">
        <v>133</v>
      </c>
      <c r="L15" s="29"/>
      <c r="M15" s="29" t="s">
        <v>134</v>
      </c>
      <c r="N15" s="38">
        <v>19.32</v>
      </c>
      <c r="O15" s="6" t="s">
        <v>34</v>
      </c>
      <c r="P15" s="6" t="s">
        <v>54</v>
      </c>
      <c r="Q15" s="6" t="s">
        <v>45</v>
      </c>
      <c r="R15" s="37">
        <v>13882.1</v>
      </c>
      <c r="S15" s="64">
        <v>66.45</v>
      </c>
      <c r="T15" s="35">
        <f t="shared" si="2"/>
        <v>922465.54500000004</v>
      </c>
      <c r="U15" s="36">
        <v>0</v>
      </c>
      <c r="V15" s="35">
        <f t="shared" si="0"/>
        <v>0</v>
      </c>
      <c r="W15" s="52">
        <v>1.9E-2</v>
      </c>
      <c r="X15" s="45">
        <f t="shared" si="3"/>
        <v>17526.845355000001</v>
      </c>
      <c r="Y15" s="6" t="s">
        <v>1005</v>
      </c>
      <c r="Z15" s="6" t="s">
        <v>39</v>
      </c>
    </row>
    <row r="16" spans="1:26" ht="18.75" customHeight="1" x14ac:dyDescent="0.25">
      <c r="A16" s="6">
        <v>14</v>
      </c>
      <c r="B16" s="6" t="s">
        <v>26</v>
      </c>
      <c r="C16" s="6" t="s">
        <v>1016</v>
      </c>
      <c r="D16" s="8">
        <v>42585</v>
      </c>
      <c r="E16" s="9" t="s">
        <v>1017</v>
      </c>
      <c r="F16" s="8" t="s">
        <v>965</v>
      </c>
      <c r="G16" s="29"/>
      <c r="H16" s="29" t="s">
        <v>76</v>
      </c>
      <c r="I16" s="41"/>
      <c r="J16" s="40"/>
      <c r="K16" s="6" t="s">
        <v>133</v>
      </c>
      <c r="L16" s="29"/>
      <c r="M16" s="29" t="s">
        <v>134</v>
      </c>
      <c r="N16" s="38">
        <v>19.34</v>
      </c>
      <c r="O16" s="6" t="s">
        <v>34</v>
      </c>
      <c r="P16" s="6" t="s">
        <v>54</v>
      </c>
      <c r="Q16" s="6" t="s">
        <v>45</v>
      </c>
      <c r="R16" s="37">
        <v>13896.81</v>
      </c>
      <c r="S16" s="64">
        <v>66.45</v>
      </c>
      <c r="T16" s="35">
        <f t="shared" si="2"/>
        <v>923443.02450000006</v>
      </c>
      <c r="U16" s="36">
        <v>0</v>
      </c>
      <c r="V16" s="35">
        <f t="shared" si="0"/>
        <v>0</v>
      </c>
      <c r="W16" s="52">
        <v>1.9E-2</v>
      </c>
      <c r="X16" s="45">
        <f t="shared" si="3"/>
        <v>17545.417465500002</v>
      </c>
      <c r="Y16" s="6" t="s">
        <v>1005</v>
      </c>
      <c r="Z16" s="6" t="s">
        <v>39</v>
      </c>
    </row>
    <row r="17" spans="1:26" ht="18.75" customHeight="1" x14ac:dyDescent="0.25">
      <c r="A17" s="6">
        <v>15</v>
      </c>
      <c r="B17" s="6" t="s">
        <v>26</v>
      </c>
      <c r="C17" s="6" t="s">
        <v>1018</v>
      </c>
      <c r="D17" s="8">
        <v>42584</v>
      </c>
      <c r="E17" s="9" t="s">
        <v>1019</v>
      </c>
      <c r="F17" s="8" t="s">
        <v>965</v>
      </c>
      <c r="G17" s="29"/>
      <c r="H17" s="29" t="s">
        <v>76</v>
      </c>
      <c r="I17" s="44"/>
      <c r="J17" s="42"/>
      <c r="K17" s="6" t="s">
        <v>133</v>
      </c>
      <c r="L17" s="29"/>
      <c r="M17" s="29" t="s">
        <v>134</v>
      </c>
      <c r="N17" s="38">
        <v>19.72</v>
      </c>
      <c r="O17" s="6" t="s">
        <v>34</v>
      </c>
      <c r="P17" s="6" t="s">
        <v>54</v>
      </c>
      <c r="Q17" s="6" t="s">
        <v>45</v>
      </c>
      <c r="R17" s="37">
        <v>14176.24</v>
      </c>
      <c r="S17" s="64">
        <v>66.45</v>
      </c>
      <c r="T17" s="35">
        <f t="shared" si="2"/>
        <v>942011.14800000004</v>
      </c>
      <c r="U17" s="36">
        <v>0</v>
      </c>
      <c r="V17" s="35">
        <f t="shared" si="0"/>
        <v>0</v>
      </c>
      <c r="W17" s="52">
        <v>1.9E-2</v>
      </c>
      <c r="X17" s="45">
        <f t="shared" si="3"/>
        <v>17898.211812000001</v>
      </c>
      <c r="Y17" s="6" t="s">
        <v>1005</v>
      </c>
      <c r="Z17" s="6" t="s">
        <v>39</v>
      </c>
    </row>
    <row r="18" spans="1:26" ht="18.75" customHeight="1" x14ac:dyDescent="0.25">
      <c r="A18" s="6">
        <v>16</v>
      </c>
      <c r="B18" s="6" t="s">
        <v>26</v>
      </c>
      <c r="C18" s="6" t="s">
        <v>1018</v>
      </c>
      <c r="D18" s="8">
        <v>42584</v>
      </c>
      <c r="E18" s="9" t="s">
        <v>1019</v>
      </c>
      <c r="F18" s="8" t="s">
        <v>965</v>
      </c>
      <c r="G18" s="29"/>
      <c r="H18" s="29" t="s">
        <v>76</v>
      </c>
      <c r="I18" s="44"/>
      <c r="J18" s="42"/>
      <c r="K18" s="6" t="s">
        <v>133</v>
      </c>
      <c r="L18" s="29"/>
      <c r="M18" s="29" t="s">
        <v>134</v>
      </c>
      <c r="N18" s="38">
        <v>20.09</v>
      </c>
      <c r="O18" s="6" t="s">
        <v>34</v>
      </c>
      <c r="P18" s="6" t="s">
        <v>54</v>
      </c>
      <c r="Q18" s="6" t="s">
        <v>45</v>
      </c>
      <c r="R18" s="37">
        <v>14448.32</v>
      </c>
      <c r="S18" s="64">
        <v>66.45</v>
      </c>
      <c r="T18" s="35">
        <f t="shared" si="2"/>
        <v>960090.86400000006</v>
      </c>
      <c r="U18" s="36">
        <v>0</v>
      </c>
      <c r="V18" s="35">
        <f t="shared" si="0"/>
        <v>0</v>
      </c>
      <c r="W18" s="52">
        <v>1.9E-2</v>
      </c>
      <c r="X18" s="45">
        <f t="shared" si="3"/>
        <v>18241.726416000001</v>
      </c>
      <c r="Y18" s="6" t="s">
        <v>1005</v>
      </c>
      <c r="Z18" s="6" t="s">
        <v>39</v>
      </c>
    </row>
    <row r="19" spans="1:26" ht="18.75" customHeight="1" x14ac:dyDescent="0.25">
      <c r="A19" s="6">
        <v>17</v>
      </c>
      <c r="B19" s="6" t="s">
        <v>26</v>
      </c>
      <c r="C19" s="6" t="s">
        <v>1018</v>
      </c>
      <c r="D19" s="8">
        <v>42584</v>
      </c>
      <c r="E19" s="9" t="s">
        <v>1020</v>
      </c>
      <c r="F19" s="8" t="s">
        <v>965</v>
      </c>
      <c r="G19" s="29"/>
      <c r="H19" s="29" t="s">
        <v>76</v>
      </c>
      <c r="I19" s="41"/>
      <c r="J19" s="40"/>
      <c r="K19" s="6" t="s">
        <v>133</v>
      </c>
      <c r="L19" s="29"/>
      <c r="M19" s="29" t="s">
        <v>134</v>
      </c>
      <c r="N19" s="38">
        <v>19.96</v>
      </c>
      <c r="O19" s="6" t="s">
        <v>34</v>
      </c>
      <c r="P19" s="6" t="s">
        <v>54</v>
      </c>
      <c r="Q19" s="6" t="s">
        <v>45</v>
      </c>
      <c r="R19" s="37">
        <v>14352.73</v>
      </c>
      <c r="S19" s="64">
        <v>66.45</v>
      </c>
      <c r="T19" s="35">
        <f t="shared" si="2"/>
        <v>953738.90850000002</v>
      </c>
      <c r="U19" s="36">
        <v>0</v>
      </c>
      <c r="V19" s="35">
        <f t="shared" si="0"/>
        <v>0</v>
      </c>
      <c r="W19" s="52">
        <v>1.9E-2</v>
      </c>
      <c r="X19" s="45">
        <f>T19*1.9%</f>
        <v>18121.039261499998</v>
      </c>
      <c r="Y19" s="6" t="s">
        <v>1005</v>
      </c>
      <c r="Z19" s="6" t="s">
        <v>39</v>
      </c>
    </row>
    <row r="20" spans="1:26" ht="18.75" customHeight="1" x14ac:dyDescent="0.25">
      <c r="A20" s="6">
        <v>18</v>
      </c>
      <c r="B20" s="6" t="s">
        <v>26</v>
      </c>
      <c r="C20" s="6" t="s">
        <v>1021</v>
      </c>
      <c r="D20" s="8">
        <v>42587</v>
      </c>
      <c r="E20" s="9" t="s">
        <v>1022</v>
      </c>
      <c r="F20" s="8" t="s">
        <v>1023</v>
      </c>
      <c r="G20" s="29"/>
      <c r="H20" s="29" t="s">
        <v>84</v>
      </c>
      <c r="I20" s="41"/>
      <c r="J20" s="42"/>
      <c r="K20" s="6" t="s">
        <v>31</v>
      </c>
      <c r="L20" s="29"/>
      <c r="M20" s="29" t="s">
        <v>802</v>
      </c>
      <c r="N20" s="38">
        <v>19.844999999999999</v>
      </c>
      <c r="O20" s="6" t="s">
        <v>34</v>
      </c>
      <c r="P20" s="6" t="s">
        <v>54</v>
      </c>
      <c r="Q20" s="6" t="s">
        <v>45</v>
      </c>
      <c r="R20" s="37">
        <v>27121.41</v>
      </c>
      <c r="S20" s="64">
        <v>66.45</v>
      </c>
      <c r="T20" s="35">
        <f t="shared" si="2"/>
        <v>1802217.6945</v>
      </c>
      <c r="U20" s="36">
        <v>0.02</v>
      </c>
      <c r="V20" s="35">
        <f>T20*U20</f>
        <v>36044.353889999999</v>
      </c>
      <c r="W20" s="52">
        <v>1.9E-2</v>
      </c>
      <c r="X20" s="45">
        <f>T20*1.9%</f>
        <v>34242.136195499996</v>
      </c>
      <c r="Y20" s="6" t="s">
        <v>86</v>
      </c>
      <c r="Z20" s="6" t="s">
        <v>47</v>
      </c>
    </row>
    <row r="21" spans="1:26" ht="18.75" customHeight="1" x14ac:dyDescent="0.25">
      <c r="A21" s="6">
        <v>19</v>
      </c>
      <c r="B21" s="6" t="s">
        <v>26</v>
      </c>
      <c r="C21" s="6" t="s">
        <v>1024</v>
      </c>
      <c r="D21" s="8">
        <v>42587</v>
      </c>
      <c r="E21" s="9" t="s">
        <v>1025</v>
      </c>
      <c r="F21" s="8" t="s">
        <v>1026</v>
      </c>
      <c r="G21" s="29"/>
      <c r="H21" s="29" t="s">
        <v>84</v>
      </c>
      <c r="I21" s="41"/>
      <c r="J21" s="42"/>
      <c r="K21" s="6" t="s">
        <v>31</v>
      </c>
      <c r="L21" s="29"/>
      <c r="M21" s="29" t="s">
        <v>802</v>
      </c>
      <c r="N21" s="38">
        <v>19.844999999999999</v>
      </c>
      <c r="O21" s="6" t="s">
        <v>34</v>
      </c>
      <c r="P21" s="6" t="s">
        <v>54</v>
      </c>
      <c r="Q21" s="6" t="s">
        <v>45</v>
      </c>
      <c r="R21" s="37">
        <v>27121.41</v>
      </c>
      <c r="S21" s="64">
        <v>66.45</v>
      </c>
      <c r="T21" s="35">
        <f t="shared" si="2"/>
        <v>1802217.6945</v>
      </c>
      <c r="U21" s="36">
        <v>0.02</v>
      </c>
      <c r="V21" s="35">
        <f t="shared" si="0"/>
        <v>36044.353889999999</v>
      </c>
      <c r="W21" s="52">
        <v>1.9E-2</v>
      </c>
      <c r="X21" s="45">
        <f>T21*1.9%</f>
        <v>34242.136195499996</v>
      </c>
      <c r="Y21" s="6" t="s">
        <v>86</v>
      </c>
      <c r="Z21" s="6" t="s">
        <v>47</v>
      </c>
    </row>
    <row r="22" spans="1:26" ht="18.75" customHeight="1" x14ac:dyDescent="0.25">
      <c r="A22" s="6">
        <v>20</v>
      </c>
      <c r="B22" s="6" t="s">
        <v>26</v>
      </c>
      <c r="C22" s="6" t="s">
        <v>1027</v>
      </c>
      <c r="D22" s="8">
        <v>42588</v>
      </c>
      <c r="E22" s="9" t="s">
        <v>1028</v>
      </c>
      <c r="F22" s="8" t="s">
        <v>1023</v>
      </c>
      <c r="G22" s="29"/>
      <c r="H22" s="29" t="s">
        <v>882</v>
      </c>
      <c r="I22" s="41"/>
      <c r="J22" s="42"/>
      <c r="K22" s="6" t="s">
        <v>58</v>
      </c>
      <c r="L22" s="29"/>
      <c r="M22" s="29" t="s">
        <v>453</v>
      </c>
      <c r="N22" s="38">
        <v>2.4</v>
      </c>
      <c r="O22" s="6" t="s">
        <v>34</v>
      </c>
      <c r="P22" s="6" t="s">
        <v>54</v>
      </c>
      <c r="Q22" s="6" t="s">
        <v>45</v>
      </c>
      <c r="R22" s="37">
        <v>3499.82</v>
      </c>
      <c r="S22" s="64">
        <v>66.45</v>
      </c>
      <c r="T22" s="35">
        <f t="shared" si="2"/>
        <v>232563.03900000002</v>
      </c>
      <c r="U22" s="36">
        <v>0.02</v>
      </c>
      <c r="V22" s="35">
        <f>T22*U22</f>
        <v>4651.2607800000005</v>
      </c>
      <c r="W22" s="52">
        <v>1.9E-2</v>
      </c>
      <c r="X22" s="45">
        <f t="shared" ref="X22:X23" si="4">T22*1.9%</f>
        <v>4418.697741</v>
      </c>
      <c r="Y22" s="6" t="s">
        <v>991</v>
      </c>
      <c r="Z22" s="6" t="s">
        <v>47</v>
      </c>
    </row>
    <row r="23" spans="1:26" ht="18.75" customHeight="1" x14ac:dyDescent="0.25">
      <c r="A23" s="6">
        <v>21</v>
      </c>
      <c r="B23" s="6" t="s">
        <v>26</v>
      </c>
      <c r="C23" s="6" t="s">
        <v>1029</v>
      </c>
      <c r="D23" s="8">
        <v>42588</v>
      </c>
      <c r="E23" s="9" t="s">
        <v>1030</v>
      </c>
      <c r="F23" s="8" t="s">
        <v>1023</v>
      </c>
      <c r="G23" s="29"/>
      <c r="H23" s="29" t="s">
        <v>73</v>
      </c>
      <c r="I23" s="41"/>
      <c r="J23" s="42"/>
      <c r="K23" s="6" t="s">
        <v>31</v>
      </c>
      <c r="L23" s="29"/>
      <c r="M23" s="29" t="s">
        <v>69</v>
      </c>
      <c r="N23" s="38">
        <v>2</v>
      </c>
      <c r="O23" s="6" t="s">
        <v>34</v>
      </c>
      <c r="P23" s="6" t="s">
        <v>54</v>
      </c>
      <c r="Q23" s="6" t="s">
        <v>45</v>
      </c>
      <c r="R23" s="37">
        <v>7917.37</v>
      </c>
      <c r="S23" s="64">
        <v>66.45</v>
      </c>
      <c r="T23" s="35">
        <f t="shared" si="2"/>
        <v>526109.2365</v>
      </c>
      <c r="U23" s="36">
        <v>0.02</v>
      </c>
      <c r="V23" s="35">
        <f>T23*U23</f>
        <v>10522.184730000001</v>
      </c>
      <c r="W23" s="52">
        <v>1.9E-2</v>
      </c>
      <c r="X23" s="45">
        <f t="shared" si="4"/>
        <v>9996.0754935000004</v>
      </c>
      <c r="Y23" s="6" t="s">
        <v>1031</v>
      </c>
      <c r="Z23" s="6" t="s">
        <v>39</v>
      </c>
    </row>
    <row r="24" spans="1:26" ht="18.75" customHeight="1" x14ac:dyDescent="0.25">
      <c r="A24" s="6">
        <v>22</v>
      </c>
      <c r="B24" s="6" t="s">
        <v>26</v>
      </c>
      <c r="C24" s="6" t="s">
        <v>1032</v>
      </c>
      <c r="D24" s="8">
        <v>42587</v>
      </c>
      <c r="E24" s="9" t="s">
        <v>1033</v>
      </c>
      <c r="F24" s="8" t="s">
        <v>1026</v>
      </c>
      <c r="G24" s="29"/>
      <c r="H24" s="29" t="s">
        <v>96</v>
      </c>
      <c r="I24" s="41"/>
      <c r="J24" s="42"/>
      <c r="K24" s="6" t="s">
        <v>120</v>
      </c>
      <c r="L24" s="29"/>
      <c r="M24" s="29" t="s">
        <v>1034</v>
      </c>
      <c r="N24" s="38">
        <v>20</v>
      </c>
      <c r="O24" s="6" t="s">
        <v>34</v>
      </c>
      <c r="P24" s="6" t="s">
        <v>35</v>
      </c>
      <c r="Q24" s="6" t="s">
        <v>45</v>
      </c>
      <c r="R24" s="37">
        <v>80950</v>
      </c>
      <c r="S24" s="64">
        <v>66.45</v>
      </c>
      <c r="T24" s="35">
        <f t="shared" si="2"/>
        <v>5379127.5</v>
      </c>
      <c r="U24" s="36">
        <v>0.02</v>
      </c>
      <c r="V24" s="35">
        <f>T24*U24</f>
        <v>107582.55</v>
      </c>
      <c r="W24" s="52">
        <v>1.9E-2</v>
      </c>
      <c r="X24" s="45">
        <f>T24*1.9%</f>
        <v>102203.4225</v>
      </c>
      <c r="Y24" s="6" t="s">
        <v>1035</v>
      </c>
      <c r="Z24" s="6" t="s">
        <v>39</v>
      </c>
    </row>
    <row r="25" spans="1:26" ht="18.75" customHeight="1" x14ac:dyDescent="0.25">
      <c r="A25" s="6">
        <v>23</v>
      </c>
      <c r="B25" s="6" t="s">
        <v>26</v>
      </c>
      <c r="C25" s="6" t="s">
        <v>1036</v>
      </c>
      <c r="D25" s="8">
        <v>42587</v>
      </c>
      <c r="E25" s="9" t="s">
        <v>1037</v>
      </c>
      <c r="F25" s="8" t="s">
        <v>1038</v>
      </c>
      <c r="G25" s="29"/>
      <c r="H25" s="29" t="s">
        <v>96</v>
      </c>
      <c r="I25" s="41"/>
      <c r="J25" s="42"/>
      <c r="K25" s="6" t="s">
        <v>120</v>
      </c>
      <c r="L25" s="29"/>
      <c r="M25" s="29" t="s">
        <v>1034</v>
      </c>
      <c r="N25" s="38">
        <v>20</v>
      </c>
      <c r="O25" s="6" t="s">
        <v>34</v>
      </c>
      <c r="P25" s="6" t="s">
        <v>35</v>
      </c>
      <c r="Q25" s="6" t="s">
        <v>45</v>
      </c>
      <c r="R25" s="37">
        <v>80950</v>
      </c>
      <c r="S25" s="64">
        <v>66.45</v>
      </c>
      <c r="T25" s="35">
        <f t="shared" si="2"/>
        <v>5379127.5</v>
      </c>
      <c r="U25" s="36">
        <v>0.02</v>
      </c>
      <c r="V25" s="35">
        <f t="shared" si="0"/>
        <v>107582.55</v>
      </c>
      <c r="W25" s="52">
        <v>1.9E-2</v>
      </c>
      <c r="X25" s="45">
        <f t="shared" ref="X25:X26" si="5">T25*1.9%</f>
        <v>102203.4225</v>
      </c>
      <c r="Y25" s="6" t="s">
        <v>1035</v>
      </c>
      <c r="Z25" s="6" t="s">
        <v>39</v>
      </c>
    </row>
    <row r="26" spans="1:26" ht="18.75" customHeight="1" x14ac:dyDescent="0.25">
      <c r="A26" s="6">
        <v>24</v>
      </c>
      <c r="B26" s="6" t="s">
        <v>26</v>
      </c>
      <c r="C26" s="6" t="s">
        <v>1036</v>
      </c>
      <c r="D26" s="8">
        <v>42587</v>
      </c>
      <c r="E26" s="9" t="s">
        <v>1037</v>
      </c>
      <c r="F26" s="8" t="s">
        <v>1038</v>
      </c>
      <c r="G26" s="29"/>
      <c r="H26" s="29" t="s">
        <v>96</v>
      </c>
      <c r="I26" s="41"/>
      <c r="J26" s="40"/>
      <c r="K26" s="6" t="s">
        <v>120</v>
      </c>
      <c r="L26" s="29"/>
      <c r="M26" s="29" t="s">
        <v>1034</v>
      </c>
      <c r="N26" s="38">
        <v>20</v>
      </c>
      <c r="O26" s="6" t="s">
        <v>34</v>
      </c>
      <c r="P26" s="6" t="s">
        <v>35</v>
      </c>
      <c r="Q26" s="6" t="s">
        <v>45</v>
      </c>
      <c r="R26" s="37">
        <v>80950</v>
      </c>
      <c r="S26" s="64">
        <v>66.45</v>
      </c>
      <c r="T26" s="35">
        <f t="shared" si="2"/>
        <v>5379127.5</v>
      </c>
      <c r="U26" s="36">
        <v>0.02</v>
      </c>
      <c r="V26" s="35">
        <f t="shared" si="0"/>
        <v>107582.55</v>
      </c>
      <c r="W26" s="52">
        <v>1.9E-2</v>
      </c>
      <c r="X26" s="45">
        <f t="shared" si="5"/>
        <v>102203.4225</v>
      </c>
      <c r="Y26" s="6" t="s">
        <v>1035</v>
      </c>
      <c r="Z26" s="6" t="s">
        <v>39</v>
      </c>
    </row>
    <row r="27" spans="1:26" ht="18.75" customHeight="1" x14ac:dyDescent="0.25">
      <c r="A27" s="6">
        <v>25</v>
      </c>
      <c r="B27" s="6" t="s">
        <v>26</v>
      </c>
      <c r="C27" s="6" t="s">
        <v>1039</v>
      </c>
      <c r="D27" s="8">
        <v>42591</v>
      </c>
      <c r="E27" s="9" t="s">
        <v>1040</v>
      </c>
      <c r="F27" s="8" t="s">
        <v>1041</v>
      </c>
      <c r="G27" s="29"/>
      <c r="H27" s="29" t="s">
        <v>84</v>
      </c>
      <c r="I27" s="41"/>
      <c r="J27" s="42"/>
      <c r="K27" s="6" t="s">
        <v>58</v>
      </c>
      <c r="L27" s="29"/>
      <c r="M27" s="29" t="s">
        <v>909</v>
      </c>
      <c r="N27" s="38">
        <v>18.143999999999998</v>
      </c>
      <c r="O27" s="6" t="s">
        <v>34</v>
      </c>
      <c r="P27" s="6" t="s">
        <v>54</v>
      </c>
      <c r="Q27" s="6" t="s">
        <v>45</v>
      </c>
      <c r="R27" s="37">
        <v>20385.439999999999</v>
      </c>
      <c r="S27" s="64">
        <v>66.45</v>
      </c>
      <c r="T27" s="35">
        <f t="shared" si="2"/>
        <v>1354612.4879999999</v>
      </c>
      <c r="U27" s="36">
        <v>0.02</v>
      </c>
      <c r="V27" s="35">
        <f>T27*U27</f>
        <v>27092.249759999999</v>
      </c>
      <c r="W27" s="52">
        <v>1.9E-2</v>
      </c>
      <c r="X27" s="45">
        <f>T27*1.9%</f>
        <v>25737.637271999996</v>
      </c>
      <c r="Y27" s="6" t="s">
        <v>86</v>
      </c>
      <c r="Z27" s="6" t="s">
        <v>47</v>
      </c>
    </row>
    <row r="28" spans="1:26" ht="18.75" customHeight="1" x14ac:dyDescent="0.25">
      <c r="A28" s="6">
        <v>26</v>
      </c>
      <c r="B28" s="6" t="s">
        <v>26</v>
      </c>
      <c r="C28" s="6" t="s">
        <v>1042</v>
      </c>
      <c r="D28" s="8">
        <v>42591</v>
      </c>
      <c r="E28" s="9" t="s">
        <v>1043</v>
      </c>
      <c r="F28" s="8" t="s">
        <v>1041</v>
      </c>
      <c r="G28" s="29"/>
      <c r="H28" s="29" t="s">
        <v>84</v>
      </c>
      <c r="I28" s="41"/>
      <c r="J28" s="40"/>
      <c r="K28" s="6" t="s">
        <v>58</v>
      </c>
      <c r="L28" s="29"/>
      <c r="M28" s="29" t="s">
        <v>909</v>
      </c>
      <c r="N28" s="38">
        <v>18.143000000000001</v>
      </c>
      <c r="O28" s="6" t="s">
        <v>34</v>
      </c>
      <c r="P28" s="6" t="s">
        <v>54</v>
      </c>
      <c r="Q28" s="6" t="s">
        <v>45</v>
      </c>
      <c r="R28" s="37">
        <v>20928.37</v>
      </c>
      <c r="S28" s="64">
        <v>66.45</v>
      </c>
      <c r="T28" s="35">
        <f t="shared" si="2"/>
        <v>1390690.1865000001</v>
      </c>
      <c r="U28" s="36">
        <v>0.02</v>
      </c>
      <c r="V28" s="35">
        <f t="shared" si="0"/>
        <v>27813.803730000003</v>
      </c>
      <c r="W28" s="52">
        <v>1.9E-2</v>
      </c>
      <c r="X28" s="45">
        <f t="shared" ref="X28:X91" si="6">T28*1.9%</f>
        <v>26423.1135435</v>
      </c>
      <c r="Y28" s="6" t="s">
        <v>86</v>
      </c>
      <c r="Z28" s="6" t="s">
        <v>47</v>
      </c>
    </row>
    <row r="29" spans="1:26" ht="18.75" customHeight="1" x14ac:dyDescent="0.25">
      <c r="A29" s="6">
        <v>27</v>
      </c>
      <c r="B29" s="6" t="s">
        <v>26</v>
      </c>
      <c r="C29" s="6" t="s">
        <v>1044</v>
      </c>
      <c r="D29" s="8">
        <v>42592</v>
      </c>
      <c r="E29" s="9" t="s">
        <v>1045</v>
      </c>
      <c r="F29" s="8" t="s">
        <v>1046</v>
      </c>
      <c r="G29" s="29"/>
      <c r="H29" s="29" t="s">
        <v>1047</v>
      </c>
      <c r="I29" s="41"/>
      <c r="J29" s="40"/>
      <c r="K29" s="6" t="s">
        <v>58</v>
      </c>
      <c r="L29" s="29"/>
      <c r="M29" s="29" t="s">
        <v>59</v>
      </c>
      <c r="N29" s="38">
        <v>2.15</v>
      </c>
      <c r="O29" s="6" t="s">
        <v>34</v>
      </c>
      <c r="P29" s="6" t="s">
        <v>54</v>
      </c>
      <c r="Q29" s="6" t="s">
        <v>45</v>
      </c>
      <c r="R29" s="37">
        <v>3621.85</v>
      </c>
      <c r="S29" s="64">
        <v>66.45</v>
      </c>
      <c r="T29" s="35">
        <f t="shared" si="2"/>
        <v>240671.9325</v>
      </c>
      <c r="U29" s="36">
        <v>0.02</v>
      </c>
      <c r="V29" s="35">
        <f>T29*U29</f>
        <v>4813.4386500000001</v>
      </c>
      <c r="W29" s="52">
        <v>1.9E-2</v>
      </c>
      <c r="X29" s="45">
        <f t="shared" si="6"/>
        <v>4572.7667174999997</v>
      </c>
      <c r="Y29" s="6" t="s">
        <v>988</v>
      </c>
      <c r="Z29" s="6" t="s">
        <v>39</v>
      </c>
    </row>
    <row r="30" spans="1:26" ht="18.75" customHeight="1" x14ac:dyDescent="0.25">
      <c r="A30" s="6">
        <v>28</v>
      </c>
      <c r="B30" s="6" t="s">
        <v>26</v>
      </c>
      <c r="C30" s="6" t="s">
        <v>1044</v>
      </c>
      <c r="D30" s="8">
        <v>42592</v>
      </c>
      <c r="E30" s="9" t="s">
        <v>1045</v>
      </c>
      <c r="F30" s="8" t="s">
        <v>1046</v>
      </c>
      <c r="G30" s="29"/>
      <c r="H30" s="29" t="s">
        <v>1047</v>
      </c>
      <c r="I30" s="41"/>
      <c r="J30" s="40"/>
      <c r="K30" s="6" t="s">
        <v>58</v>
      </c>
      <c r="L30" s="29"/>
      <c r="M30" s="29" t="s">
        <v>99</v>
      </c>
      <c r="N30" s="38">
        <v>0.45</v>
      </c>
      <c r="O30" s="6" t="s">
        <v>34</v>
      </c>
      <c r="P30" s="6" t="s">
        <v>54</v>
      </c>
      <c r="Q30" s="6" t="s">
        <v>45</v>
      </c>
      <c r="R30" s="37">
        <v>893.01</v>
      </c>
      <c r="S30" s="64">
        <v>66.45</v>
      </c>
      <c r="T30" s="35">
        <f t="shared" si="2"/>
        <v>59340.514500000005</v>
      </c>
      <c r="U30" s="36">
        <v>0.02</v>
      </c>
      <c r="V30" s="35">
        <f>T30*U30</f>
        <v>1186.8102900000001</v>
      </c>
      <c r="W30" s="52">
        <v>1.9E-2</v>
      </c>
      <c r="X30" s="45">
        <f t="shared" si="6"/>
        <v>1127.4697755</v>
      </c>
      <c r="Y30" s="6" t="s">
        <v>988</v>
      </c>
      <c r="Z30" s="6" t="s">
        <v>39</v>
      </c>
    </row>
    <row r="31" spans="1:26" ht="18.75" customHeight="1" x14ac:dyDescent="0.25">
      <c r="A31" s="6">
        <v>29</v>
      </c>
      <c r="B31" s="6" t="s">
        <v>26</v>
      </c>
      <c r="C31" s="6" t="s">
        <v>1044</v>
      </c>
      <c r="D31" s="8">
        <v>42592</v>
      </c>
      <c r="E31" s="9" t="s">
        <v>1045</v>
      </c>
      <c r="F31" s="8" t="s">
        <v>1046</v>
      </c>
      <c r="G31" s="29"/>
      <c r="H31" s="29" t="s">
        <v>1047</v>
      </c>
      <c r="I31" s="41"/>
      <c r="J31" s="40"/>
      <c r="K31" s="6" t="s">
        <v>31</v>
      </c>
      <c r="L31" s="29"/>
      <c r="M31" s="29" t="s">
        <v>66</v>
      </c>
      <c r="N31" s="38">
        <v>1.7749999999999999</v>
      </c>
      <c r="O31" s="6" t="s">
        <v>34</v>
      </c>
      <c r="P31" s="6" t="s">
        <v>54</v>
      </c>
      <c r="Q31" s="6" t="s">
        <v>45</v>
      </c>
      <c r="R31" s="37">
        <v>2741.72</v>
      </c>
      <c r="S31" s="64">
        <v>66.45</v>
      </c>
      <c r="T31" s="35">
        <f t="shared" si="2"/>
        <v>182187.29399999999</v>
      </c>
      <c r="U31" s="36">
        <v>0.02</v>
      </c>
      <c r="V31" s="35">
        <f>T31*U31</f>
        <v>3643.7458799999999</v>
      </c>
      <c r="W31" s="52">
        <v>1.9E-2</v>
      </c>
      <c r="X31" s="45">
        <f t="shared" si="6"/>
        <v>3461.5585859999997</v>
      </c>
      <c r="Y31" s="6" t="s">
        <v>988</v>
      </c>
      <c r="Z31" s="6" t="s">
        <v>39</v>
      </c>
    </row>
    <row r="32" spans="1:26" ht="18.75" customHeight="1" x14ac:dyDescent="0.25">
      <c r="A32" s="6">
        <v>30</v>
      </c>
      <c r="B32" s="6" t="s">
        <v>26</v>
      </c>
      <c r="C32" s="6" t="s">
        <v>1048</v>
      </c>
      <c r="D32" s="8">
        <v>42592</v>
      </c>
      <c r="E32" s="9" t="s">
        <v>1049</v>
      </c>
      <c r="F32" s="8" t="s">
        <v>1050</v>
      </c>
      <c r="G32" s="29"/>
      <c r="H32" s="29" t="s">
        <v>1051</v>
      </c>
      <c r="I32" s="41"/>
      <c r="J32" s="40"/>
      <c r="K32" s="6" t="s">
        <v>245</v>
      </c>
      <c r="L32" s="29"/>
      <c r="M32" s="29" t="s">
        <v>1052</v>
      </c>
      <c r="N32" s="38">
        <v>3</v>
      </c>
      <c r="O32" s="6" t="s">
        <v>34</v>
      </c>
      <c r="P32" s="6" t="s">
        <v>70</v>
      </c>
      <c r="Q32" s="6" t="s">
        <v>45</v>
      </c>
      <c r="R32" s="37">
        <v>2715</v>
      </c>
      <c r="S32" s="64">
        <v>66.45</v>
      </c>
      <c r="T32" s="35">
        <f t="shared" si="2"/>
        <v>180411.75</v>
      </c>
      <c r="U32" s="36">
        <v>0.02</v>
      </c>
      <c r="V32" s="35">
        <f t="shared" si="0"/>
        <v>3608.2350000000001</v>
      </c>
      <c r="W32" s="52">
        <v>1.9E-2</v>
      </c>
      <c r="X32" s="45">
        <f t="shared" si="6"/>
        <v>3427.8232499999999</v>
      </c>
      <c r="Y32" s="6" t="s">
        <v>1053</v>
      </c>
      <c r="Z32" s="6" t="s">
        <v>39</v>
      </c>
    </row>
    <row r="33" spans="1:26" ht="18.75" customHeight="1" x14ac:dyDescent="0.25">
      <c r="A33" s="6">
        <v>31</v>
      </c>
      <c r="B33" s="6" t="s">
        <v>26</v>
      </c>
      <c r="C33" s="6" t="s">
        <v>1048</v>
      </c>
      <c r="D33" s="8">
        <v>42592</v>
      </c>
      <c r="E33" s="9" t="s">
        <v>1049</v>
      </c>
      <c r="F33" s="8" t="s">
        <v>1050</v>
      </c>
      <c r="G33" s="29"/>
      <c r="H33" s="29" t="s">
        <v>1051</v>
      </c>
      <c r="I33" s="41"/>
      <c r="J33" s="40"/>
      <c r="K33" s="6" t="s">
        <v>31</v>
      </c>
      <c r="L33" s="29"/>
      <c r="M33" s="29" t="s">
        <v>66</v>
      </c>
      <c r="N33" s="38">
        <v>12</v>
      </c>
      <c r="O33" s="6" t="s">
        <v>34</v>
      </c>
      <c r="P33" s="6" t="s">
        <v>70</v>
      </c>
      <c r="Q33" s="6" t="s">
        <v>45</v>
      </c>
      <c r="R33" s="37">
        <v>15960</v>
      </c>
      <c r="S33" s="64">
        <v>66.45</v>
      </c>
      <c r="T33" s="35">
        <f t="shared" si="2"/>
        <v>1060542</v>
      </c>
      <c r="U33" s="36">
        <v>0.02</v>
      </c>
      <c r="V33" s="35">
        <f t="shared" si="0"/>
        <v>21210.84</v>
      </c>
      <c r="W33" s="52">
        <v>1.9E-2</v>
      </c>
      <c r="X33" s="45">
        <f t="shared" si="6"/>
        <v>20150.297999999999</v>
      </c>
      <c r="Y33" s="6" t="s">
        <v>1053</v>
      </c>
      <c r="Z33" s="6" t="s">
        <v>39</v>
      </c>
    </row>
    <row r="34" spans="1:26" ht="18.75" customHeight="1" x14ac:dyDescent="0.25">
      <c r="A34" s="6">
        <v>32</v>
      </c>
      <c r="B34" s="6" t="s">
        <v>26</v>
      </c>
      <c r="C34" s="6" t="s">
        <v>1054</v>
      </c>
      <c r="D34" s="8">
        <v>42598</v>
      </c>
      <c r="E34" s="9" t="s">
        <v>1055</v>
      </c>
      <c r="F34" s="8" t="s">
        <v>1050</v>
      </c>
      <c r="G34" s="29"/>
      <c r="H34" s="29" t="s">
        <v>207</v>
      </c>
      <c r="I34" s="41"/>
      <c r="J34" s="42"/>
      <c r="K34" s="6" t="s">
        <v>31</v>
      </c>
      <c r="L34" s="29"/>
      <c r="M34" s="29" t="s">
        <v>69</v>
      </c>
      <c r="N34" s="38">
        <v>2</v>
      </c>
      <c r="O34" s="6" t="s">
        <v>34</v>
      </c>
      <c r="P34" s="6" t="s">
        <v>70</v>
      </c>
      <c r="Q34" s="6" t="s">
        <v>45</v>
      </c>
      <c r="R34" s="37">
        <v>6848</v>
      </c>
      <c r="S34" s="64">
        <v>66.45</v>
      </c>
      <c r="T34" s="35">
        <f t="shared" si="2"/>
        <v>455049.60000000003</v>
      </c>
      <c r="U34" s="36">
        <v>0.02</v>
      </c>
      <c r="V34" s="35">
        <f t="shared" si="0"/>
        <v>9100.9920000000002</v>
      </c>
      <c r="W34" s="52">
        <v>1.9E-2</v>
      </c>
      <c r="X34" s="45">
        <f t="shared" si="6"/>
        <v>8645.9423999999999</v>
      </c>
      <c r="Y34" s="6" t="s">
        <v>1056</v>
      </c>
      <c r="Z34" s="6" t="s">
        <v>39</v>
      </c>
    </row>
    <row r="35" spans="1:26" ht="18.75" customHeight="1" x14ac:dyDescent="0.25">
      <c r="A35" s="6">
        <v>33</v>
      </c>
      <c r="B35" s="6" t="s">
        <v>26</v>
      </c>
      <c r="C35" s="6" t="s">
        <v>1054</v>
      </c>
      <c r="D35" s="8">
        <v>42598</v>
      </c>
      <c r="E35" s="9" t="s">
        <v>1055</v>
      </c>
      <c r="F35" s="8" t="s">
        <v>1050</v>
      </c>
      <c r="G35" s="29"/>
      <c r="H35" s="29" t="s">
        <v>207</v>
      </c>
      <c r="I35" s="41"/>
      <c r="J35" s="42"/>
      <c r="K35" s="6" t="s">
        <v>31</v>
      </c>
      <c r="L35" s="29"/>
      <c r="M35" s="29" t="s">
        <v>69</v>
      </c>
      <c r="N35" s="38">
        <v>2</v>
      </c>
      <c r="O35" s="6" t="s">
        <v>34</v>
      </c>
      <c r="P35" s="6" t="s">
        <v>70</v>
      </c>
      <c r="Q35" s="6" t="s">
        <v>45</v>
      </c>
      <c r="R35" s="37">
        <v>6848</v>
      </c>
      <c r="S35" s="64">
        <v>66.45</v>
      </c>
      <c r="T35" s="35">
        <f t="shared" si="2"/>
        <v>455049.60000000003</v>
      </c>
      <c r="U35" s="36">
        <v>0.02</v>
      </c>
      <c r="V35" s="35">
        <f t="shared" si="0"/>
        <v>9100.9920000000002</v>
      </c>
      <c r="W35" s="52">
        <v>1.9E-2</v>
      </c>
      <c r="X35" s="45">
        <f t="shared" si="6"/>
        <v>8645.9423999999999</v>
      </c>
      <c r="Y35" s="6" t="s">
        <v>1056</v>
      </c>
      <c r="Z35" s="6" t="s">
        <v>39</v>
      </c>
    </row>
    <row r="36" spans="1:26" ht="18.75" customHeight="1" x14ac:dyDescent="0.25">
      <c r="A36" s="6">
        <v>34</v>
      </c>
      <c r="B36" s="6" t="s">
        <v>26</v>
      </c>
      <c r="C36" s="6" t="s">
        <v>1057</v>
      </c>
      <c r="D36" s="8">
        <v>42592</v>
      </c>
      <c r="E36" s="9" t="s">
        <v>1058</v>
      </c>
      <c r="F36" s="8" t="s">
        <v>1050</v>
      </c>
      <c r="G36" s="29"/>
      <c r="H36" s="29" t="s">
        <v>164</v>
      </c>
      <c r="I36" s="41"/>
      <c r="J36" s="40"/>
      <c r="K36" s="6" t="s">
        <v>31</v>
      </c>
      <c r="L36" s="29"/>
      <c r="M36" s="29" t="s">
        <v>66</v>
      </c>
      <c r="N36" s="38">
        <v>15.5</v>
      </c>
      <c r="O36" s="6" t="s">
        <v>34</v>
      </c>
      <c r="P36" s="6" t="s">
        <v>35</v>
      </c>
      <c r="Q36" s="6" t="s">
        <v>45</v>
      </c>
      <c r="R36" s="37">
        <v>23700</v>
      </c>
      <c r="S36" s="64">
        <v>66.45</v>
      </c>
      <c r="T36" s="35">
        <f t="shared" si="2"/>
        <v>1574865</v>
      </c>
      <c r="U36" s="36">
        <v>0.02</v>
      </c>
      <c r="V36" s="35">
        <f t="shared" si="0"/>
        <v>31497.3</v>
      </c>
      <c r="W36" s="52">
        <v>1.9E-2</v>
      </c>
      <c r="X36" s="45">
        <f t="shared" si="6"/>
        <v>29922.434999999998</v>
      </c>
      <c r="Y36" s="6" t="s">
        <v>1059</v>
      </c>
      <c r="Z36" s="6" t="s">
        <v>39</v>
      </c>
    </row>
    <row r="37" spans="1:26" ht="18.75" customHeight="1" x14ac:dyDescent="0.25">
      <c r="A37" s="6">
        <v>35</v>
      </c>
      <c r="B37" s="6" t="s">
        <v>26</v>
      </c>
      <c r="C37" s="6" t="s">
        <v>1060</v>
      </c>
      <c r="D37" s="8">
        <v>42592</v>
      </c>
      <c r="E37" s="9" t="s">
        <v>1061</v>
      </c>
      <c r="F37" s="8" t="s">
        <v>1062</v>
      </c>
      <c r="G37" s="29"/>
      <c r="H37" s="29" t="s">
        <v>164</v>
      </c>
      <c r="I37" s="41"/>
      <c r="J37" s="40"/>
      <c r="K37" s="6" t="s">
        <v>31</v>
      </c>
      <c r="L37" s="29"/>
      <c r="M37" s="29" t="s">
        <v>66</v>
      </c>
      <c r="N37" s="38">
        <v>13</v>
      </c>
      <c r="O37" s="6" t="s">
        <v>34</v>
      </c>
      <c r="P37" s="6" t="s">
        <v>35</v>
      </c>
      <c r="Q37" s="6" t="s">
        <v>45</v>
      </c>
      <c r="R37" s="37">
        <v>19869.919999999998</v>
      </c>
      <c r="S37" s="64">
        <v>66.05</v>
      </c>
      <c r="T37" s="35">
        <f t="shared" si="2"/>
        <v>1312408.2159999998</v>
      </c>
      <c r="U37" s="36">
        <v>0.02</v>
      </c>
      <c r="V37" s="35">
        <f t="shared" si="0"/>
        <v>26248.164319999996</v>
      </c>
      <c r="W37" s="52">
        <v>1.9E-2</v>
      </c>
      <c r="X37" s="45">
        <f t="shared" si="6"/>
        <v>24935.756103999996</v>
      </c>
      <c r="Y37" s="6" t="s">
        <v>1059</v>
      </c>
      <c r="Z37" s="6" t="s">
        <v>39</v>
      </c>
    </row>
    <row r="38" spans="1:26" ht="18.75" customHeight="1" x14ac:dyDescent="0.25">
      <c r="A38" s="6">
        <v>36</v>
      </c>
      <c r="B38" s="6" t="s">
        <v>26</v>
      </c>
      <c r="C38" s="6" t="s">
        <v>1060</v>
      </c>
      <c r="D38" s="8">
        <v>42592</v>
      </c>
      <c r="E38" s="9" t="s">
        <v>1061</v>
      </c>
      <c r="F38" s="8" t="s">
        <v>1062</v>
      </c>
      <c r="G38" s="29"/>
      <c r="H38" s="29" t="s">
        <v>164</v>
      </c>
      <c r="I38" s="41"/>
      <c r="J38" s="40"/>
      <c r="K38" s="6" t="s">
        <v>31</v>
      </c>
      <c r="L38" s="29"/>
      <c r="M38" s="29" t="s">
        <v>44</v>
      </c>
      <c r="N38" s="38">
        <v>2</v>
      </c>
      <c r="O38" s="6" t="s">
        <v>34</v>
      </c>
      <c r="P38" s="6" t="s">
        <v>35</v>
      </c>
      <c r="Q38" s="6" t="s">
        <v>45</v>
      </c>
      <c r="R38" s="37">
        <v>2976.91</v>
      </c>
      <c r="S38" s="64">
        <v>66.05</v>
      </c>
      <c r="T38" s="35">
        <f t="shared" si="2"/>
        <v>196624.90549999999</v>
      </c>
      <c r="U38" s="36">
        <v>0.02</v>
      </c>
      <c r="V38" s="35">
        <f t="shared" si="0"/>
        <v>3932.49811</v>
      </c>
      <c r="W38" s="52">
        <v>1.9E-2</v>
      </c>
      <c r="X38" s="45">
        <f t="shared" si="6"/>
        <v>3735.8732044999997</v>
      </c>
      <c r="Y38" s="6" t="s">
        <v>1059</v>
      </c>
      <c r="Z38" s="6" t="s">
        <v>39</v>
      </c>
    </row>
    <row r="39" spans="1:26" ht="18.75" customHeight="1" x14ac:dyDescent="0.25">
      <c r="A39" s="6">
        <v>37</v>
      </c>
      <c r="B39" s="6" t="s">
        <v>26</v>
      </c>
      <c r="C39" s="6" t="s">
        <v>1060</v>
      </c>
      <c r="D39" s="8">
        <v>42592</v>
      </c>
      <c r="E39" s="9" t="s">
        <v>1061</v>
      </c>
      <c r="F39" s="8" t="s">
        <v>1062</v>
      </c>
      <c r="G39" s="29"/>
      <c r="H39" s="29" t="s">
        <v>164</v>
      </c>
      <c r="I39" s="41"/>
      <c r="J39" s="40"/>
      <c r="K39" s="6" t="s">
        <v>58</v>
      </c>
      <c r="L39" s="29"/>
      <c r="M39" s="29" t="s">
        <v>99</v>
      </c>
      <c r="N39" s="38">
        <v>0.375</v>
      </c>
      <c r="O39" s="6" t="s">
        <v>34</v>
      </c>
      <c r="P39" s="6" t="s">
        <v>35</v>
      </c>
      <c r="Q39" s="6" t="s">
        <v>45</v>
      </c>
      <c r="R39" s="37">
        <v>603.16999999999996</v>
      </c>
      <c r="S39" s="64">
        <v>66.05</v>
      </c>
      <c r="T39" s="35">
        <f t="shared" si="2"/>
        <v>39839.378499999999</v>
      </c>
      <c r="U39" s="36">
        <v>0.02</v>
      </c>
      <c r="V39" s="35">
        <f t="shared" si="0"/>
        <v>796.78756999999996</v>
      </c>
      <c r="W39" s="52">
        <v>1.9E-2</v>
      </c>
      <c r="X39" s="45">
        <f t="shared" si="6"/>
        <v>756.94819150000001</v>
      </c>
      <c r="Y39" s="6" t="s">
        <v>1059</v>
      </c>
      <c r="Z39" s="6" t="s">
        <v>39</v>
      </c>
    </row>
    <row r="40" spans="1:26" ht="18.75" customHeight="1" x14ac:dyDescent="0.25">
      <c r="A40" s="6">
        <v>38</v>
      </c>
      <c r="B40" s="6" t="s">
        <v>26</v>
      </c>
      <c r="C40" s="6" t="s">
        <v>1063</v>
      </c>
      <c r="D40" s="8">
        <v>42590</v>
      </c>
      <c r="E40" s="9" t="s">
        <v>1064</v>
      </c>
      <c r="F40" s="8" t="s">
        <v>1050</v>
      </c>
      <c r="G40" s="29"/>
      <c r="H40" s="29" t="s">
        <v>739</v>
      </c>
      <c r="I40" s="41"/>
      <c r="J40" s="40"/>
      <c r="K40" s="6" t="s">
        <v>211</v>
      </c>
      <c r="L40" s="29"/>
      <c r="M40" s="29" t="s">
        <v>212</v>
      </c>
      <c r="N40" s="38">
        <v>14.4</v>
      </c>
      <c r="O40" s="6" t="s">
        <v>34</v>
      </c>
      <c r="P40" s="6" t="s">
        <v>35</v>
      </c>
      <c r="Q40" s="6" t="s">
        <v>45</v>
      </c>
      <c r="R40" s="37">
        <v>42180</v>
      </c>
      <c r="S40" s="64">
        <v>66.45</v>
      </c>
      <c r="T40" s="35">
        <f t="shared" si="2"/>
        <v>2802861</v>
      </c>
      <c r="U40" s="36">
        <v>0.02</v>
      </c>
      <c r="V40" s="35">
        <f t="shared" si="0"/>
        <v>56057.22</v>
      </c>
      <c r="W40" s="52">
        <v>1.9E-2</v>
      </c>
      <c r="X40" s="45">
        <f t="shared" si="6"/>
        <v>53254.358999999997</v>
      </c>
      <c r="Y40" s="6" t="s">
        <v>1065</v>
      </c>
      <c r="Z40" s="6" t="s">
        <v>39</v>
      </c>
    </row>
    <row r="41" spans="1:26" ht="18.75" customHeight="1" x14ac:dyDescent="0.25">
      <c r="A41" s="6">
        <v>39</v>
      </c>
      <c r="B41" s="6" t="s">
        <v>26</v>
      </c>
      <c r="C41" s="6" t="s">
        <v>1063</v>
      </c>
      <c r="D41" s="8">
        <v>42590</v>
      </c>
      <c r="E41" s="9" t="s">
        <v>1064</v>
      </c>
      <c r="F41" s="8" t="s">
        <v>1050</v>
      </c>
      <c r="G41" s="29"/>
      <c r="H41" s="29" t="s">
        <v>739</v>
      </c>
      <c r="I41" s="41"/>
      <c r="J41" s="40"/>
      <c r="K41" s="6" t="s">
        <v>211</v>
      </c>
      <c r="L41" s="29"/>
      <c r="M41" s="29" t="s">
        <v>212</v>
      </c>
      <c r="N41" s="38">
        <v>14.4</v>
      </c>
      <c r="O41" s="6" t="s">
        <v>34</v>
      </c>
      <c r="P41" s="6" t="s">
        <v>35</v>
      </c>
      <c r="Q41" s="6" t="s">
        <v>45</v>
      </c>
      <c r="R41" s="37">
        <v>42180</v>
      </c>
      <c r="S41" s="64">
        <v>66.45</v>
      </c>
      <c r="T41" s="35">
        <f t="shared" si="2"/>
        <v>2802861</v>
      </c>
      <c r="U41" s="36">
        <v>0.02</v>
      </c>
      <c r="V41" s="35">
        <f t="shared" si="0"/>
        <v>56057.22</v>
      </c>
      <c r="W41" s="52">
        <v>1.9E-2</v>
      </c>
      <c r="X41" s="45">
        <f t="shared" si="6"/>
        <v>53254.358999999997</v>
      </c>
      <c r="Y41" s="6" t="s">
        <v>1065</v>
      </c>
      <c r="Z41" s="6" t="s">
        <v>39</v>
      </c>
    </row>
    <row r="42" spans="1:26" ht="18.75" customHeight="1" x14ac:dyDescent="0.25">
      <c r="A42" s="6">
        <v>40</v>
      </c>
      <c r="B42" s="6" t="s">
        <v>26</v>
      </c>
      <c r="C42" s="6" t="s">
        <v>1066</v>
      </c>
      <c r="D42" s="8">
        <v>42590</v>
      </c>
      <c r="E42" s="9" t="s">
        <v>1067</v>
      </c>
      <c r="F42" s="8" t="s">
        <v>1062</v>
      </c>
      <c r="G42" s="29"/>
      <c r="H42" s="29" t="s">
        <v>739</v>
      </c>
      <c r="I42" s="41"/>
      <c r="J42" s="40"/>
      <c r="K42" s="6" t="s">
        <v>211</v>
      </c>
      <c r="L42" s="29"/>
      <c r="M42" s="29" t="s">
        <v>212</v>
      </c>
      <c r="N42" s="38">
        <v>14.4</v>
      </c>
      <c r="O42" s="6" t="s">
        <v>34</v>
      </c>
      <c r="P42" s="6" t="s">
        <v>35</v>
      </c>
      <c r="Q42" s="6" t="s">
        <v>45</v>
      </c>
      <c r="R42" s="37">
        <v>42180</v>
      </c>
      <c r="S42" s="64">
        <v>66.05</v>
      </c>
      <c r="T42" s="35">
        <f t="shared" si="2"/>
        <v>2785989</v>
      </c>
      <c r="U42" s="36">
        <v>0.02</v>
      </c>
      <c r="V42" s="35">
        <f t="shared" si="0"/>
        <v>55719.78</v>
      </c>
      <c r="W42" s="52">
        <v>1.9E-2</v>
      </c>
      <c r="X42" s="45">
        <f t="shared" si="6"/>
        <v>52933.790999999997</v>
      </c>
      <c r="Y42" s="6" t="s">
        <v>1065</v>
      </c>
      <c r="Z42" s="6" t="s">
        <v>39</v>
      </c>
    </row>
    <row r="43" spans="1:26" ht="18.75" customHeight="1" x14ac:dyDescent="0.25">
      <c r="A43" s="6">
        <v>41</v>
      </c>
      <c r="B43" s="6" t="s">
        <v>26</v>
      </c>
      <c r="C43" s="6" t="s">
        <v>1066</v>
      </c>
      <c r="D43" s="8">
        <v>42590</v>
      </c>
      <c r="E43" s="9" t="s">
        <v>1067</v>
      </c>
      <c r="F43" s="8" t="s">
        <v>1062</v>
      </c>
      <c r="G43" s="29"/>
      <c r="H43" s="29" t="s">
        <v>739</v>
      </c>
      <c r="I43" s="41"/>
      <c r="J43" s="40"/>
      <c r="K43" s="6" t="s">
        <v>211</v>
      </c>
      <c r="L43" s="29"/>
      <c r="M43" s="29" t="s">
        <v>212</v>
      </c>
      <c r="N43" s="38">
        <v>14.4</v>
      </c>
      <c r="O43" s="6" t="s">
        <v>34</v>
      </c>
      <c r="P43" s="6" t="s">
        <v>35</v>
      </c>
      <c r="Q43" s="6" t="s">
        <v>45</v>
      </c>
      <c r="R43" s="37">
        <v>42180</v>
      </c>
      <c r="S43" s="64">
        <v>66.05</v>
      </c>
      <c r="T43" s="35">
        <f t="shared" si="2"/>
        <v>2785989</v>
      </c>
      <c r="U43" s="36">
        <v>0.02</v>
      </c>
      <c r="V43" s="35">
        <f t="shared" si="0"/>
        <v>55719.78</v>
      </c>
      <c r="W43" s="52">
        <v>1.9E-2</v>
      </c>
      <c r="X43" s="45">
        <f t="shared" si="6"/>
        <v>52933.790999999997</v>
      </c>
      <c r="Y43" s="6" t="s">
        <v>1065</v>
      </c>
      <c r="Z43" s="6" t="s">
        <v>39</v>
      </c>
    </row>
    <row r="44" spans="1:26" ht="18.75" customHeight="1" x14ac:dyDescent="0.25">
      <c r="A44" s="6">
        <v>42</v>
      </c>
      <c r="B44" s="6" t="s">
        <v>26</v>
      </c>
      <c r="C44" s="6" t="s">
        <v>1068</v>
      </c>
      <c r="D44" s="8">
        <v>42599</v>
      </c>
      <c r="E44" s="9" t="s">
        <v>1069</v>
      </c>
      <c r="F44" s="8" t="s">
        <v>1070</v>
      </c>
      <c r="G44" s="29"/>
      <c r="H44" s="29" t="s">
        <v>164</v>
      </c>
      <c r="I44" s="41"/>
      <c r="J44" s="40"/>
      <c r="K44" s="6" t="s">
        <v>58</v>
      </c>
      <c r="L44" s="29"/>
      <c r="M44" s="29" t="s">
        <v>59</v>
      </c>
      <c r="N44" s="38">
        <v>7.5</v>
      </c>
      <c r="O44" s="6" t="s">
        <v>34</v>
      </c>
      <c r="P44" s="6" t="s">
        <v>35</v>
      </c>
      <c r="Q44" s="6" t="s">
        <v>45</v>
      </c>
      <c r="R44" s="37">
        <v>11502.5</v>
      </c>
      <c r="S44" s="64">
        <v>66.05</v>
      </c>
      <c r="T44" s="35">
        <f t="shared" si="2"/>
        <v>759740.125</v>
      </c>
      <c r="U44" s="36">
        <v>0.02</v>
      </c>
      <c r="V44" s="35">
        <f t="shared" si="0"/>
        <v>15194.8025</v>
      </c>
      <c r="W44" s="52">
        <v>1.9E-2</v>
      </c>
      <c r="X44" s="45">
        <f t="shared" si="6"/>
        <v>14435.062375</v>
      </c>
      <c r="Y44" s="6" t="s">
        <v>1059</v>
      </c>
      <c r="Z44" s="6" t="s">
        <v>39</v>
      </c>
    </row>
    <row r="45" spans="1:26" ht="18.75" customHeight="1" x14ac:dyDescent="0.25">
      <c r="A45" s="6">
        <v>43</v>
      </c>
      <c r="B45" s="6" t="s">
        <v>26</v>
      </c>
      <c r="C45" s="6" t="s">
        <v>1071</v>
      </c>
      <c r="D45" s="8">
        <v>42592</v>
      </c>
      <c r="E45" s="9" t="s">
        <v>1072</v>
      </c>
      <c r="F45" s="8" t="s">
        <v>1062</v>
      </c>
      <c r="G45" s="29"/>
      <c r="H45" s="29" t="s">
        <v>43</v>
      </c>
      <c r="I45" s="41"/>
      <c r="J45" s="40"/>
      <c r="K45" s="6" t="s">
        <v>58</v>
      </c>
      <c r="L45" s="29"/>
      <c r="M45" s="29" t="s">
        <v>59</v>
      </c>
      <c r="N45" s="38">
        <v>7.15</v>
      </c>
      <c r="O45" s="6" t="s">
        <v>34</v>
      </c>
      <c r="P45" s="6" t="s">
        <v>35</v>
      </c>
      <c r="Q45" s="6" t="s">
        <v>45</v>
      </c>
      <c r="R45" s="37">
        <v>9623.6299999999992</v>
      </c>
      <c r="S45" s="64">
        <v>66.05</v>
      </c>
      <c r="T45" s="35">
        <f t="shared" si="2"/>
        <v>635640.76149999991</v>
      </c>
      <c r="U45" s="36">
        <v>0.02</v>
      </c>
      <c r="V45" s="35">
        <f t="shared" si="0"/>
        <v>12712.815229999998</v>
      </c>
      <c r="W45" s="52">
        <v>1.9E-2</v>
      </c>
      <c r="X45" s="45">
        <f t="shared" si="6"/>
        <v>12077.174468499998</v>
      </c>
      <c r="Y45" s="6" t="s">
        <v>1002</v>
      </c>
      <c r="Z45" s="6" t="s">
        <v>47</v>
      </c>
    </row>
    <row r="46" spans="1:26" ht="18.75" customHeight="1" x14ac:dyDescent="0.25">
      <c r="A46" s="6">
        <v>44</v>
      </c>
      <c r="B46" s="6" t="s">
        <v>26</v>
      </c>
      <c r="C46" s="6" t="s">
        <v>1071</v>
      </c>
      <c r="D46" s="8">
        <v>42592</v>
      </c>
      <c r="E46" s="9" t="s">
        <v>1072</v>
      </c>
      <c r="F46" s="8" t="s">
        <v>1062</v>
      </c>
      <c r="G46" s="29"/>
      <c r="H46" s="29" t="s">
        <v>43</v>
      </c>
      <c r="I46" s="41"/>
      <c r="J46" s="40"/>
      <c r="K46" s="6" t="s">
        <v>31</v>
      </c>
      <c r="L46" s="29"/>
      <c r="M46" s="29" t="s">
        <v>44</v>
      </c>
      <c r="N46" s="38">
        <v>1.3</v>
      </c>
      <c r="O46" s="6" t="s">
        <v>34</v>
      </c>
      <c r="P46" s="6" t="s">
        <v>35</v>
      </c>
      <c r="Q46" s="6" t="s">
        <v>45</v>
      </c>
      <c r="R46" s="37">
        <v>1697.75</v>
      </c>
      <c r="S46" s="64">
        <v>66.05</v>
      </c>
      <c r="T46" s="35">
        <f t="shared" si="2"/>
        <v>112136.3875</v>
      </c>
      <c r="U46" s="36">
        <v>0.02</v>
      </c>
      <c r="V46" s="35">
        <f t="shared" si="0"/>
        <v>2242.72775</v>
      </c>
      <c r="W46" s="52">
        <v>1.9E-2</v>
      </c>
      <c r="X46" s="45">
        <f t="shared" si="6"/>
        <v>2130.5913624999998</v>
      </c>
      <c r="Y46" s="6" t="s">
        <v>1002</v>
      </c>
      <c r="Z46" s="6" t="s">
        <v>47</v>
      </c>
    </row>
    <row r="47" spans="1:26" ht="18.75" customHeight="1" x14ac:dyDescent="0.25">
      <c r="A47" s="6">
        <v>45</v>
      </c>
      <c r="B47" s="6" t="s">
        <v>26</v>
      </c>
      <c r="C47" s="6" t="s">
        <v>1071</v>
      </c>
      <c r="D47" s="8">
        <v>42592</v>
      </c>
      <c r="E47" s="9" t="s">
        <v>1072</v>
      </c>
      <c r="F47" s="8" t="s">
        <v>1062</v>
      </c>
      <c r="G47" s="29"/>
      <c r="H47" s="29" t="s">
        <v>43</v>
      </c>
      <c r="I47" s="41"/>
      <c r="J47" s="40"/>
      <c r="K47" s="6" t="s">
        <v>31</v>
      </c>
      <c r="L47" s="29"/>
      <c r="M47" s="29" t="s">
        <v>66</v>
      </c>
      <c r="N47" s="38">
        <v>3.5</v>
      </c>
      <c r="O47" s="6" t="s">
        <v>34</v>
      </c>
      <c r="P47" s="6" t="s">
        <v>35</v>
      </c>
      <c r="Q47" s="6" t="s">
        <v>45</v>
      </c>
      <c r="R47" s="37">
        <v>4640.87</v>
      </c>
      <c r="S47" s="64">
        <v>66.05</v>
      </c>
      <c r="T47" s="35">
        <f t="shared" si="2"/>
        <v>306529.46349999995</v>
      </c>
      <c r="U47" s="36">
        <v>0.02</v>
      </c>
      <c r="V47" s="35">
        <f t="shared" si="0"/>
        <v>6130.5892699999995</v>
      </c>
      <c r="W47" s="52">
        <v>1.9E-2</v>
      </c>
      <c r="X47" s="45">
        <f t="shared" si="6"/>
        <v>5824.0598064999986</v>
      </c>
      <c r="Y47" s="6" t="s">
        <v>1002</v>
      </c>
      <c r="Z47" s="6" t="s">
        <v>47</v>
      </c>
    </row>
    <row r="48" spans="1:26" ht="18.75" customHeight="1" x14ac:dyDescent="0.25">
      <c r="A48" s="6">
        <v>46</v>
      </c>
      <c r="B48" s="6" t="s">
        <v>26</v>
      </c>
      <c r="C48" s="6" t="s">
        <v>1073</v>
      </c>
      <c r="D48" s="8">
        <v>42599</v>
      </c>
      <c r="E48" s="9" t="s">
        <v>1074</v>
      </c>
      <c r="F48" s="8" t="s">
        <v>1070</v>
      </c>
      <c r="G48" s="29"/>
      <c r="H48" s="29" t="s">
        <v>76</v>
      </c>
      <c r="I48" s="41"/>
      <c r="J48" s="40"/>
      <c r="K48" s="6" t="s">
        <v>31</v>
      </c>
      <c r="L48" s="29"/>
      <c r="M48" s="29" t="s">
        <v>44</v>
      </c>
      <c r="N48" s="38">
        <v>7</v>
      </c>
      <c r="O48" s="6" t="s">
        <v>34</v>
      </c>
      <c r="P48" s="6" t="s">
        <v>54</v>
      </c>
      <c r="Q48" s="6" t="s">
        <v>45</v>
      </c>
      <c r="R48" s="37">
        <v>8763.34</v>
      </c>
      <c r="S48" s="64">
        <v>66.05</v>
      </c>
      <c r="T48" s="35">
        <f t="shared" si="2"/>
        <v>578818.60699999996</v>
      </c>
      <c r="U48" s="36">
        <v>0.02</v>
      </c>
      <c r="V48" s="35">
        <f t="shared" si="0"/>
        <v>11576.372139999999</v>
      </c>
      <c r="W48" s="52">
        <v>1.9E-2</v>
      </c>
      <c r="X48" s="45">
        <f t="shared" si="6"/>
        <v>10997.553532999998</v>
      </c>
      <c r="Y48" s="6" t="s">
        <v>1059</v>
      </c>
      <c r="Z48" s="6" t="s">
        <v>39</v>
      </c>
    </row>
    <row r="49" spans="1:26" ht="18.75" customHeight="1" x14ac:dyDescent="0.25">
      <c r="A49" s="6">
        <v>47</v>
      </c>
      <c r="B49" s="6" t="s">
        <v>26</v>
      </c>
      <c r="C49" s="6" t="s">
        <v>1073</v>
      </c>
      <c r="D49" s="8">
        <v>42599</v>
      </c>
      <c r="E49" s="9" t="s">
        <v>1074</v>
      </c>
      <c r="F49" s="8" t="s">
        <v>1070</v>
      </c>
      <c r="G49" s="29"/>
      <c r="H49" s="29" t="s">
        <v>76</v>
      </c>
      <c r="I49" s="41"/>
      <c r="J49" s="42"/>
      <c r="K49" s="6" t="s">
        <v>58</v>
      </c>
      <c r="L49" s="29"/>
      <c r="M49" s="29" t="s">
        <v>59</v>
      </c>
      <c r="N49" s="38">
        <v>6</v>
      </c>
      <c r="O49" s="6" t="s">
        <v>34</v>
      </c>
      <c r="P49" s="6" t="s">
        <v>54</v>
      </c>
      <c r="Q49" s="6" t="s">
        <v>45</v>
      </c>
      <c r="R49" s="37">
        <v>7811.34</v>
      </c>
      <c r="S49" s="64">
        <v>66.05</v>
      </c>
      <c r="T49" s="35">
        <f t="shared" si="2"/>
        <v>515939.00699999998</v>
      </c>
      <c r="U49" s="36">
        <v>0.02</v>
      </c>
      <c r="V49" s="35">
        <f t="shared" si="0"/>
        <v>10318.780140000001</v>
      </c>
      <c r="W49" s="52">
        <v>1.9E-2</v>
      </c>
      <c r="X49" s="45">
        <f t="shared" si="6"/>
        <v>9802.8411329999999</v>
      </c>
      <c r="Y49" s="6" t="s">
        <v>1059</v>
      </c>
      <c r="Z49" s="6" t="s">
        <v>39</v>
      </c>
    </row>
    <row r="50" spans="1:26" ht="18.75" customHeight="1" x14ac:dyDescent="0.25">
      <c r="A50" s="6">
        <v>48</v>
      </c>
      <c r="B50" s="6" t="s">
        <v>26</v>
      </c>
      <c r="C50" s="6" t="s">
        <v>1073</v>
      </c>
      <c r="D50" s="8">
        <v>42599</v>
      </c>
      <c r="E50" s="9" t="s">
        <v>1074</v>
      </c>
      <c r="F50" s="8" t="s">
        <v>1070</v>
      </c>
      <c r="G50" s="29"/>
      <c r="H50" s="29" t="s">
        <v>76</v>
      </c>
      <c r="I50" s="41"/>
      <c r="J50" s="40"/>
      <c r="K50" s="6" t="s">
        <v>31</v>
      </c>
      <c r="L50" s="29"/>
      <c r="M50" s="29" t="s">
        <v>44</v>
      </c>
      <c r="N50" s="38">
        <v>2</v>
      </c>
      <c r="O50" s="6" t="s">
        <v>34</v>
      </c>
      <c r="P50" s="6" t="s">
        <v>54</v>
      </c>
      <c r="Q50" s="6" t="s">
        <v>45</v>
      </c>
      <c r="R50" s="37">
        <v>2503.8200000000002</v>
      </c>
      <c r="S50" s="64">
        <v>66.05</v>
      </c>
      <c r="T50" s="35">
        <f t="shared" si="2"/>
        <v>165377.31100000002</v>
      </c>
      <c r="U50" s="36">
        <v>0.02</v>
      </c>
      <c r="V50" s="35">
        <f t="shared" si="0"/>
        <v>3307.5462200000002</v>
      </c>
      <c r="W50" s="52">
        <v>1.9E-2</v>
      </c>
      <c r="X50" s="45">
        <f t="shared" si="6"/>
        <v>3142.1689090000004</v>
      </c>
      <c r="Y50" s="6" t="s">
        <v>1059</v>
      </c>
      <c r="Z50" s="6" t="s">
        <v>39</v>
      </c>
    </row>
    <row r="51" spans="1:26" ht="18.75" customHeight="1" x14ac:dyDescent="0.25">
      <c r="A51" s="6">
        <v>49</v>
      </c>
      <c r="B51" s="6" t="s">
        <v>26</v>
      </c>
      <c r="C51" s="6" t="s">
        <v>1075</v>
      </c>
      <c r="D51" s="8">
        <v>42593</v>
      </c>
      <c r="E51" s="9" t="s">
        <v>1076</v>
      </c>
      <c r="F51" s="8" t="s">
        <v>1070</v>
      </c>
      <c r="G51" s="29"/>
      <c r="H51" s="29" t="s">
        <v>1077</v>
      </c>
      <c r="I51" s="41"/>
      <c r="J51" s="42"/>
      <c r="K51" s="6" t="s">
        <v>58</v>
      </c>
      <c r="L51" s="29"/>
      <c r="M51" s="29" t="s">
        <v>59</v>
      </c>
      <c r="N51" s="38">
        <v>11</v>
      </c>
      <c r="O51" s="6" t="s">
        <v>34</v>
      </c>
      <c r="P51" s="6" t="s">
        <v>70</v>
      </c>
      <c r="Q51" s="6" t="s">
        <v>45</v>
      </c>
      <c r="R51" s="37">
        <v>13750</v>
      </c>
      <c r="S51" s="64">
        <v>66.05</v>
      </c>
      <c r="T51" s="35">
        <f t="shared" si="2"/>
        <v>908187.5</v>
      </c>
      <c r="U51" s="36">
        <v>0.02</v>
      </c>
      <c r="V51" s="35">
        <f t="shared" si="0"/>
        <v>18163.75</v>
      </c>
      <c r="W51" s="52">
        <v>1.9E-2</v>
      </c>
      <c r="X51" s="45">
        <f t="shared" si="6"/>
        <v>17255.5625</v>
      </c>
      <c r="Y51" s="6" t="s">
        <v>1078</v>
      </c>
      <c r="Z51" s="6" t="s">
        <v>39</v>
      </c>
    </row>
    <row r="52" spans="1:26" ht="18.75" customHeight="1" x14ac:dyDescent="0.25">
      <c r="A52" s="6">
        <v>50</v>
      </c>
      <c r="B52" s="6" t="s">
        <v>26</v>
      </c>
      <c r="C52" s="6" t="s">
        <v>1075</v>
      </c>
      <c r="D52" s="8">
        <v>42593</v>
      </c>
      <c r="E52" s="9" t="s">
        <v>1076</v>
      </c>
      <c r="F52" s="8" t="s">
        <v>1070</v>
      </c>
      <c r="G52" s="29"/>
      <c r="H52" s="29" t="s">
        <v>1077</v>
      </c>
      <c r="I52" s="40"/>
      <c r="J52" s="40"/>
      <c r="K52" s="6" t="s">
        <v>31</v>
      </c>
      <c r="L52" s="29"/>
      <c r="M52" s="29" t="s">
        <v>69</v>
      </c>
      <c r="N52" s="38">
        <v>3</v>
      </c>
      <c r="O52" s="6" t="s">
        <v>34</v>
      </c>
      <c r="P52" s="6" t="s">
        <v>70</v>
      </c>
      <c r="Q52" s="6" t="s">
        <v>45</v>
      </c>
      <c r="R52" s="37">
        <v>10200</v>
      </c>
      <c r="S52" s="64">
        <v>66.05</v>
      </c>
      <c r="T52" s="35">
        <f t="shared" si="2"/>
        <v>673710</v>
      </c>
      <c r="U52" s="36">
        <v>0.02</v>
      </c>
      <c r="V52" s="35">
        <f t="shared" si="0"/>
        <v>13474.2</v>
      </c>
      <c r="W52" s="52">
        <v>1.9E-2</v>
      </c>
      <c r="X52" s="45">
        <f t="shared" si="6"/>
        <v>12800.49</v>
      </c>
      <c r="Y52" s="6" t="s">
        <v>1078</v>
      </c>
      <c r="Z52" s="6" t="s">
        <v>39</v>
      </c>
    </row>
    <row r="53" spans="1:26" ht="18.75" customHeight="1" x14ac:dyDescent="0.25">
      <c r="A53" s="6">
        <v>51</v>
      </c>
      <c r="B53" s="6" t="s">
        <v>26</v>
      </c>
      <c r="C53" s="6" t="s">
        <v>1075</v>
      </c>
      <c r="D53" s="8">
        <v>42593</v>
      </c>
      <c r="E53" s="9" t="s">
        <v>1076</v>
      </c>
      <c r="F53" s="8" t="s">
        <v>1070</v>
      </c>
      <c r="G53" s="29"/>
      <c r="H53" s="29" t="s">
        <v>1077</v>
      </c>
      <c r="I53" s="41"/>
      <c r="J53" s="42"/>
      <c r="K53" s="6" t="s">
        <v>58</v>
      </c>
      <c r="L53" s="29"/>
      <c r="M53" s="29" t="s">
        <v>99</v>
      </c>
      <c r="N53" s="38">
        <v>1</v>
      </c>
      <c r="O53" s="6" t="s">
        <v>34</v>
      </c>
      <c r="P53" s="6" t="s">
        <v>70</v>
      </c>
      <c r="Q53" s="6" t="s">
        <v>45</v>
      </c>
      <c r="R53" s="37">
        <v>1300</v>
      </c>
      <c r="S53" s="64">
        <v>66.05</v>
      </c>
      <c r="T53" s="35">
        <f t="shared" si="2"/>
        <v>85865</v>
      </c>
      <c r="U53" s="36">
        <v>0.02</v>
      </c>
      <c r="V53" s="35">
        <f t="shared" si="0"/>
        <v>1717.3</v>
      </c>
      <c r="W53" s="52">
        <v>1.9E-2</v>
      </c>
      <c r="X53" s="45">
        <f t="shared" si="6"/>
        <v>1631.4349999999999</v>
      </c>
      <c r="Y53" s="6" t="s">
        <v>1078</v>
      </c>
      <c r="Z53" s="6" t="s">
        <v>39</v>
      </c>
    </row>
    <row r="54" spans="1:26" ht="18.75" customHeight="1" x14ac:dyDescent="0.25">
      <c r="A54" s="6">
        <v>52</v>
      </c>
      <c r="B54" s="6" t="s">
        <v>26</v>
      </c>
      <c r="C54" s="6" t="s">
        <v>1079</v>
      </c>
      <c r="D54" s="8">
        <v>42598</v>
      </c>
      <c r="E54" s="9" t="s">
        <v>1080</v>
      </c>
      <c r="F54" s="8" t="s">
        <v>1070</v>
      </c>
      <c r="G54" s="29"/>
      <c r="H54" s="29" t="s">
        <v>882</v>
      </c>
      <c r="I54" s="41"/>
      <c r="J54" s="42"/>
      <c r="K54" s="6" t="s">
        <v>58</v>
      </c>
      <c r="L54" s="29"/>
      <c r="M54" s="29" t="s">
        <v>990</v>
      </c>
      <c r="N54" s="38">
        <v>19.29</v>
      </c>
      <c r="O54" s="6" t="s">
        <v>34</v>
      </c>
      <c r="P54" s="6" t="s">
        <v>255</v>
      </c>
      <c r="Q54" s="6" t="s">
        <v>45</v>
      </c>
      <c r="R54" s="37">
        <v>25018.58</v>
      </c>
      <c r="S54" s="64">
        <v>66.05</v>
      </c>
      <c r="T54" s="35">
        <f t="shared" si="2"/>
        <v>1652477.209</v>
      </c>
      <c r="U54" s="36">
        <v>0.02</v>
      </c>
      <c r="V54" s="35">
        <f>T54*U54</f>
        <v>33049.544180000004</v>
      </c>
      <c r="W54" s="52">
        <v>1.9E-2</v>
      </c>
      <c r="X54" s="45">
        <f t="shared" si="6"/>
        <v>31397.066971</v>
      </c>
      <c r="Y54" s="6" t="s">
        <v>991</v>
      </c>
      <c r="Z54" s="6" t="s">
        <v>47</v>
      </c>
    </row>
    <row r="55" spans="1:26" ht="18.75" customHeight="1" x14ac:dyDescent="0.25">
      <c r="A55" s="6">
        <v>53</v>
      </c>
      <c r="B55" s="6" t="s">
        <v>26</v>
      </c>
      <c r="C55" s="6" t="s">
        <v>1081</v>
      </c>
      <c r="D55" s="8">
        <v>42597</v>
      </c>
      <c r="E55" s="9" t="s">
        <v>1082</v>
      </c>
      <c r="F55" s="8" t="s">
        <v>1083</v>
      </c>
      <c r="G55" s="29"/>
      <c r="H55" s="29" t="s">
        <v>84</v>
      </c>
      <c r="I55" s="41"/>
      <c r="J55" s="42"/>
      <c r="K55" s="6" t="s">
        <v>58</v>
      </c>
      <c r="L55" s="29"/>
      <c r="M55" s="29" t="s">
        <v>894</v>
      </c>
      <c r="N55" s="38">
        <v>12.335000000000001</v>
      </c>
      <c r="O55" s="6" t="s">
        <v>34</v>
      </c>
      <c r="P55" s="6" t="s">
        <v>54</v>
      </c>
      <c r="Q55" s="6" t="s">
        <v>45</v>
      </c>
      <c r="R55" s="37">
        <v>16591.93</v>
      </c>
      <c r="S55" s="64">
        <v>66.05</v>
      </c>
      <c r="T55" s="35">
        <f t="shared" si="2"/>
        <v>1095896.9764999999</v>
      </c>
      <c r="U55" s="36">
        <v>0.02</v>
      </c>
      <c r="V55" s="35">
        <f t="shared" si="0"/>
        <v>21917.93953</v>
      </c>
      <c r="W55" s="52">
        <v>1.9E-2</v>
      </c>
      <c r="X55" s="45">
        <f t="shared" si="6"/>
        <v>20822.042553499996</v>
      </c>
      <c r="Y55" s="6" t="s">
        <v>86</v>
      </c>
      <c r="Z55" s="6" t="s">
        <v>47</v>
      </c>
    </row>
    <row r="56" spans="1:26" ht="18.75" customHeight="1" x14ac:dyDescent="0.25">
      <c r="A56" s="6">
        <v>54</v>
      </c>
      <c r="B56" s="6" t="s">
        <v>26</v>
      </c>
      <c r="C56" s="6" t="s">
        <v>1081</v>
      </c>
      <c r="D56" s="8">
        <v>42597</v>
      </c>
      <c r="E56" s="9" t="s">
        <v>1082</v>
      </c>
      <c r="F56" s="8" t="s">
        <v>1083</v>
      </c>
      <c r="G56" s="29"/>
      <c r="H56" s="29" t="s">
        <v>84</v>
      </c>
      <c r="I56" s="41"/>
      <c r="J56" s="42"/>
      <c r="K56" s="6" t="s">
        <v>58</v>
      </c>
      <c r="L56" s="29"/>
      <c r="M56" s="29" t="s">
        <v>894</v>
      </c>
      <c r="N56" s="38">
        <v>5.8049999999999997</v>
      </c>
      <c r="O56" s="6" t="s">
        <v>34</v>
      </c>
      <c r="P56" s="6" t="s">
        <v>54</v>
      </c>
      <c r="Q56" s="6" t="s">
        <v>45</v>
      </c>
      <c r="R56" s="37">
        <v>7808.37</v>
      </c>
      <c r="S56" s="64">
        <v>66.05</v>
      </c>
      <c r="T56" s="35">
        <f t="shared" si="2"/>
        <v>515742.83849999995</v>
      </c>
      <c r="U56" s="36">
        <v>0.02</v>
      </c>
      <c r="V56" s="35">
        <f t="shared" si="0"/>
        <v>10314.856769999999</v>
      </c>
      <c r="W56" s="52">
        <v>1.9E-2</v>
      </c>
      <c r="X56" s="45">
        <f t="shared" si="6"/>
        <v>9799.1139314999982</v>
      </c>
      <c r="Y56" s="6" t="s">
        <v>86</v>
      </c>
      <c r="Z56" s="6" t="s">
        <v>47</v>
      </c>
    </row>
    <row r="57" spans="1:26" ht="18.75" customHeight="1" x14ac:dyDescent="0.25">
      <c r="A57" s="6">
        <v>55</v>
      </c>
      <c r="B57" s="6" t="s">
        <v>26</v>
      </c>
      <c r="C57" s="6" t="s">
        <v>1084</v>
      </c>
      <c r="D57" s="8">
        <v>42597</v>
      </c>
      <c r="E57" s="9" t="s">
        <v>1085</v>
      </c>
      <c r="F57" s="8" t="s">
        <v>1083</v>
      </c>
      <c r="G57" s="29"/>
      <c r="H57" s="29" t="s">
        <v>182</v>
      </c>
      <c r="I57" s="41"/>
      <c r="J57" s="42"/>
      <c r="K57" s="6" t="s">
        <v>58</v>
      </c>
      <c r="L57" s="29"/>
      <c r="M57" s="29" t="s">
        <v>59</v>
      </c>
      <c r="N57" s="38">
        <v>1.35</v>
      </c>
      <c r="O57" s="6" t="s">
        <v>34</v>
      </c>
      <c r="P57" s="6" t="s">
        <v>35</v>
      </c>
      <c r="Q57" s="6" t="s">
        <v>45</v>
      </c>
      <c r="R57" s="37">
        <v>1976.01</v>
      </c>
      <c r="S57" s="64">
        <v>66.05</v>
      </c>
      <c r="T57" s="35">
        <f>R57*S57</f>
        <v>130515.4605</v>
      </c>
      <c r="U57" s="36">
        <v>0.02</v>
      </c>
      <c r="V57" s="35">
        <f t="shared" si="0"/>
        <v>2610.3092099999999</v>
      </c>
      <c r="W57" s="52">
        <v>1.9E-2</v>
      </c>
      <c r="X57" s="45">
        <f t="shared" si="6"/>
        <v>2479.7937495000001</v>
      </c>
      <c r="Y57" s="6" t="s">
        <v>1086</v>
      </c>
      <c r="Z57" s="6" t="s">
        <v>39</v>
      </c>
    </row>
    <row r="58" spans="1:26" ht="18.75" customHeight="1" x14ac:dyDescent="0.25">
      <c r="A58" s="6">
        <v>56</v>
      </c>
      <c r="B58" s="6" t="s">
        <v>26</v>
      </c>
      <c r="C58" s="6" t="s">
        <v>1084</v>
      </c>
      <c r="D58" s="8">
        <v>42597</v>
      </c>
      <c r="E58" s="9" t="s">
        <v>1085</v>
      </c>
      <c r="F58" s="8" t="s">
        <v>1083</v>
      </c>
      <c r="G58" s="29"/>
      <c r="H58" s="29" t="s">
        <v>182</v>
      </c>
      <c r="I58" s="44"/>
      <c r="J58" s="42"/>
      <c r="K58" s="6" t="s">
        <v>31</v>
      </c>
      <c r="L58" s="29"/>
      <c r="M58" s="29" t="s">
        <v>44</v>
      </c>
      <c r="N58" s="38">
        <v>11.05</v>
      </c>
      <c r="O58" s="6" t="s">
        <v>34</v>
      </c>
      <c r="P58" s="6" t="s">
        <v>35</v>
      </c>
      <c r="Q58" s="6" t="s">
        <v>45</v>
      </c>
      <c r="R58" s="37">
        <v>14626.99</v>
      </c>
      <c r="S58" s="64">
        <v>66.05</v>
      </c>
      <c r="T58" s="35">
        <f>R58*S58</f>
        <v>966112.68949999998</v>
      </c>
      <c r="U58" s="36">
        <v>0.02</v>
      </c>
      <c r="V58" s="35">
        <f t="shared" si="0"/>
        <v>19322.253789999999</v>
      </c>
      <c r="W58" s="52">
        <v>1.9E-2</v>
      </c>
      <c r="X58" s="45">
        <f t="shared" si="6"/>
        <v>18356.141100500001</v>
      </c>
      <c r="Y58" s="6" t="s">
        <v>1086</v>
      </c>
      <c r="Z58" s="6" t="s">
        <v>39</v>
      </c>
    </row>
    <row r="59" spans="1:26" ht="18.75" customHeight="1" x14ac:dyDescent="0.25">
      <c r="A59" s="6">
        <v>57</v>
      </c>
      <c r="B59" s="6" t="s">
        <v>26</v>
      </c>
      <c r="C59" s="6" t="s">
        <v>1087</v>
      </c>
      <c r="D59" s="8">
        <v>42597</v>
      </c>
      <c r="E59" s="9" t="s">
        <v>1088</v>
      </c>
      <c r="F59" s="8" t="s">
        <v>1089</v>
      </c>
      <c r="G59" s="29"/>
      <c r="H59" s="29" t="s">
        <v>43</v>
      </c>
      <c r="I59" s="41"/>
      <c r="J59" s="40"/>
      <c r="K59" s="6" t="s">
        <v>58</v>
      </c>
      <c r="L59" s="29"/>
      <c r="M59" s="29" t="s">
        <v>59</v>
      </c>
      <c r="N59" s="38">
        <v>16</v>
      </c>
      <c r="O59" s="6" t="s">
        <v>34</v>
      </c>
      <c r="P59" s="6" t="s">
        <v>35</v>
      </c>
      <c r="Q59" s="6" t="s">
        <v>45</v>
      </c>
      <c r="R59" s="37">
        <v>21000</v>
      </c>
      <c r="S59" s="64">
        <v>66.05</v>
      </c>
      <c r="T59" s="35">
        <f t="shared" si="2"/>
        <v>1387050</v>
      </c>
      <c r="U59" s="36">
        <v>0.02</v>
      </c>
      <c r="V59" s="35">
        <f t="shared" si="0"/>
        <v>27741</v>
      </c>
      <c r="W59" s="52">
        <v>1.9E-2</v>
      </c>
      <c r="X59" s="45">
        <f t="shared" si="6"/>
        <v>26353.95</v>
      </c>
      <c r="Y59" s="6" t="s">
        <v>1090</v>
      </c>
      <c r="Z59" s="6" t="s">
        <v>47</v>
      </c>
    </row>
    <row r="60" spans="1:26" ht="18.75" customHeight="1" x14ac:dyDescent="0.25">
      <c r="A60" s="6">
        <v>58</v>
      </c>
      <c r="B60" s="6" t="s">
        <v>26</v>
      </c>
      <c r="C60" s="6" t="s">
        <v>1091</v>
      </c>
      <c r="D60" s="8">
        <v>42597</v>
      </c>
      <c r="E60" s="9" t="s">
        <v>1092</v>
      </c>
      <c r="F60" s="8" t="s">
        <v>1083</v>
      </c>
      <c r="G60" s="29"/>
      <c r="H60" s="29" t="s">
        <v>751</v>
      </c>
      <c r="I60" s="41"/>
      <c r="J60" s="42"/>
      <c r="K60" s="6" t="s">
        <v>31</v>
      </c>
      <c r="L60" s="29"/>
      <c r="M60" s="29" t="s">
        <v>204</v>
      </c>
      <c r="N60" s="38">
        <v>24</v>
      </c>
      <c r="O60" s="6" t="s">
        <v>34</v>
      </c>
      <c r="P60" s="6" t="s">
        <v>35</v>
      </c>
      <c r="Q60" s="6" t="s">
        <v>45</v>
      </c>
      <c r="R60" s="37">
        <v>30379</v>
      </c>
      <c r="S60" s="64">
        <v>66.05</v>
      </c>
      <c r="T60" s="35">
        <f>R60*S60</f>
        <v>2006532.95</v>
      </c>
      <c r="U60" s="36">
        <v>0.02</v>
      </c>
      <c r="V60" s="35">
        <f>T60*U60</f>
        <v>40130.659</v>
      </c>
      <c r="W60" s="52">
        <v>1.9E-2</v>
      </c>
      <c r="X60" s="45">
        <f t="shared" si="6"/>
        <v>38124.126049999999</v>
      </c>
      <c r="Y60" s="6" t="s">
        <v>1093</v>
      </c>
      <c r="Z60" s="6" t="s">
        <v>39</v>
      </c>
    </row>
    <row r="61" spans="1:26" ht="18.75" customHeight="1" x14ac:dyDescent="0.25">
      <c r="A61" s="6">
        <v>59</v>
      </c>
      <c r="B61" s="6" t="s">
        <v>26</v>
      </c>
      <c r="C61" s="6" t="s">
        <v>1094</v>
      </c>
      <c r="D61" s="8">
        <v>42597</v>
      </c>
      <c r="E61" s="9" t="s">
        <v>1095</v>
      </c>
      <c r="F61" s="8" t="s">
        <v>1096</v>
      </c>
      <c r="G61" s="29"/>
      <c r="H61" s="29" t="s">
        <v>751</v>
      </c>
      <c r="I61" s="41"/>
      <c r="J61" s="42"/>
      <c r="K61" s="6" t="s">
        <v>31</v>
      </c>
      <c r="L61" s="29"/>
      <c r="M61" s="29" t="s">
        <v>204</v>
      </c>
      <c r="N61" s="38">
        <v>24</v>
      </c>
      <c r="O61" s="6" t="s">
        <v>34</v>
      </c>
      <c r="P61" s="6" t="s">
        <v>35</v>
      </c>
      <c r="Q61" s="6" t="s">
        <v>45</v>
      </c>
      <c r="R61" s="37">
        <v>30379</v>
      </c>
      <c r="S61" s="64">
        <v>66.05</v>
      </c>
      <c r="T61" s="35">
        <f>R61*S61</f>
        <v>2006532.95</v>
      </c>
      <c r="U61" s="36">
        <v>0.02</v>
      </c>
      <c r="V61" s="35">
        <f>T61*U61</f>
        <v>40130.659</v>
      </c>
      <c r="W61" s="52">
        <v>1.9E-2</v>
      </c>
      <c r="X61" s="45">
        <f t="shared" si="6"/>
        <v>38124.126049999999</v>
      </c>
      <c r="Y61" s="6" t="s">
        <v>1093</v>
      </c>
      <c r="Z61" s="6" t="s">
        <v>39</v>
      </c>
    </row>
    <row r="62" spans="1:26" ht="18.75" customHeight="1" x14ac:dyDescent="0.25">
      <c r="A62" s="6">
        <v>60</v>
      </c>
      <c r="B62" s="6" t="s">
        <v>26</v>
      </c>
      <c r="C62" s="6" t="s">
        <v>1097</v>
      </c>
      <c r="D62" s="8">
        <v>42597</v>
      </c>
      <c r="E62" s="9" t="s">
        <v>1098</v>
      </c>
      <c r="F62" s="8" t="s">
        <v>1096</v>
      </c>
      <c r="G62" s="29"/>
      <c r="H62" s="29" t="s">
        <v>84</v>
      </c>
      <c r="I62" s="41"/>
      <c r="J62" s="42"/>
      <c r="K62" s="6" t="s">
        <v>58</v>
      </c>
      <c r="L62" s="29"/>
      <c r="M62" s="29" t="s">
        <v>85</v>
      </c>
      <c r="N62" s="38">
        <v>18.41</v>
      </c>
      <c r="O62" s="6" t="s">
        <v>34</v>
      </c>
      <c r="P62" s="6" t="s">
        <v>54</v>
      </c>
      <c r="Q62" s="6" t="s">
        <v>45</v>
      </c>
      <c r="R62" s="37">
        <v>29995.14</v>
      </c>
      <c r="S62" s="64">
        <v>66.05</v>
      </c>
      <c r="T62" s="35">
        <f t="shared" si="2"/>
        <v>1981178.997</v>
      </c>
      <c r="U62" s="36">
        <v>0.02</v>
      </c>
      <c r="V62" s="35">
        <f t="shared" si="0"/>
        <v>39623.579940000003</v>
      </c>
      <c r="W62" s="52">
        <v>1.9E-2</v>
      </c>
      <c r="X62" s="45">
        <f t="shared" si="6"/>
        <v>37642.400943000001</v>
      </c>
      <c r="Y62" s="6" t="s">
        <v>86</v>
      </c>
      <c r="Z62" s="6" t="s">
        <v>47</v>
      </c>
    </row>
    <row r="63" spans="1:26" ht="18.75" customHeight="1" x14ac:dyDescent="0.25">
      <c r="A63" s="6">
        <v>61</v>
      </c>
      <c r="B63" s="6" t="s">
        <v>26</v>
      </c>
      <c r="C63" s="6" t="s">
        <v>1099</v>
      </c>
      <c r="D63" s="8">
        <v>42595</v>
      </c>
      <c r="E63" s="9" t="s">
        <v>1100</v>
      </c>
      <c r="F63" s="8" t="s">
        <v>1096</v>
      </c>
      <c r="G63" s="29"/>
      <c r="H63" s="29" t="s">
        <v>43</v>
      </c>
      <c r="I63" s="41"/>
      <c r="J63" s="42"/>
      <c r="K63" s="6" t="s">
        <v>58</v>
      </c>
      <c r="L63" s="29"/>
      <c r="M63" s="29" t="s">
        <v>59</v>
      </c>
      <c r="N63" s="38">
        <v>13</v>
      </c>
      <c r="O63" s="6" t="s">
        <v>34</v>
      </c>
      <c r="P63" s="6" t="s">
        <v>35</v>
      </c>
      <c r="Q63" s="6" t="s">
        <v>45</v>
      </c>
      <c r="R63" s="37">
        <v>17878</v>
      </c>
      <c r="S63" s="64">
        <v>66.05</v>
      </c>
      <c r="T63" s="35">
        <f t="shared" si="2"/>
        <v>1180841.8999999999</v>
      </c>
      <c r="U63" s="36">
        <v>0.02</v>
      </c>
      <c r="V63" s="35">
        <f t="shared" si="0"/>
        <v>23616.838</v>
      </c>
      <c r="W63" s="52">
        <v>1.9E-2</v>
      </c>
      <c r="X63" s="45">
        <f t="shared" si="6"/>
        <v>22435.996099999997</v>
      </c>
      <c r="Y63" s="6" t="s">
        <v>1101</v>
      </c>
      <c r="Z63" s="6" t="s">
        <v>47</v>
      </c>
    </row>
    <row r="64" spans="1:26" ht="18.75" customHeight="1" x14ac:dyDescent="0.25">
      <c r="A64" s="6">
        <v>62</v>
      </c>
      <c r="B64" s="6" t="s">
        <v>26</v>
      </c>
      <c r="C64" s="6" t="s">
        <v>1102</v>
      </c>
      <c r="D64" s="8">
        <v>42598</v>
      </c>
      <c r="E64" s="9" t="s">
        <v>1103</v>
      </c>
      <c r="F64" s="8" t="s">
        <v>1096</v>
      </c>
      <c r="G64" s="29"/>
      <c r="H64" s="29" t="s">
        <v>404</v>
      </c>
      <c r="I64" s="41"/>
      <c r="J64" s="42"/>
      <c r="K64" s="6" t="s">
        <v>58</v>
      </c>
      <c r="L64" s="29"/>
      <c r="M64" s="29" t="s">
        <v>59</v>
      </c>
      <c r="N64" s="38">
        <v>6</v>
      </c>
      <c r="O64" s="6" t="s">
        <v>34</v>
      </c>
      <c r="P64" s="6" t="s">
        <v>35</v>
      </c>
      <c r="Q64" s="6" t="s">
        <v>45</v>
      </c>
      <c r="R64" s="37">
        <v>8200</v>
      </c>
      <c r="S64" s="64">
        <v>66.05</v>
      </c>
      <c r="T64" s="35">
        <f t="shared" si="2"/>
        <v>541610</v>
      </c>
      <c r="U64" s="36">
        <v>0.02</v>
      </c>
      <c r="V64" s="35">
        <f t="shared" si="0"/>
        <v>10832.2</v>
      </c>
      <c r="W64" s="52">
        <v>1.9E-2</v>
      </c>
      <c r="X64" s="45">
        <f t="shared" si="6"/>
        <v>10290.59</v>
      </c>
      <c r="Y64" s="6" t="s">
        <v>1104</v>
      </c>
      <c r="Z64" s="6" t="s">
        <v>39</v>
      </c>
    </row>
    <row r="65" spans="1:26" ht="18.75" customHeight="1" x14ac:dyDescent="0.25">
      <c r="A65" s="6">
        <v>63</v>
      </c>
      <c r="B65" s="6" t="s">
        <v>26</v>
      </c>
      <c r="C65" s="6" t="s">
        <v>1105</v>
      </c>
      <c r="D65" s="8">
        <v>42590</v>
      </c>
      <c r="E65" s="9" t="s">
        <v>1106</v>
      </c>
      <c r="F65" s="8" t="s">
        <v>1062</v>
      </c>
      <c r="G65" s="29"/>
      <c r="H65" s="29" t="s">
        <v>1107</v>
      </c>
      <c r="I65" s="41"/>
      <c r="J65" s="42"/>
      <c r="K65" s="6" t="s">
        <v>31</v>
      </c>
      <c r="L65" s="29"/>
      <c r="M65" s="29" t="s">
        <v>33</v>
      </c>
      <c r="N65" s="38">
        <v>18.55</v>
      </c>
      <c r="O65" s="6" t="s">
        <v>34</v>
      </c>
      <c r="P65" s="6" t="s">
        <v>35</v>
      </c>
      <c r="Q65" s="6" t="s">
        <v>36</v>
      </c>
      <c r="R65" s="37">
        <v>2323643</v>
      </c>
      <c r="S65" s="45">
        <v>1</v>
      </c>
      <c r="T65" s="35">
        <f t="shared" si="2"/>
        <v>2323643</v>
      </c>
      <c r="U65" s="36">
        <v>0.02</v>
      </c>
      <c r="V65" s="35">
        <f t="shared" si="0"/>
        <v>46472.86</v>
      </c>
      <c r="W65" s="52">
        <v>1.9E-2</v>
      </c>
      <c r="X65" s="45">
        <f t="shared" si="6"/>
        <v>44149.216999999997</v>
      </c>
      <c r="Y65" s="6" t="s">
        <v>1108</v>
      </c>
      <c r="Z65" s="6" t="s">
        <v>39</v>
      </c>
    </row>
    <row r="66" spans="1:26" ht="18.75" customHeight="1" x14ac:dyDescent="0.25">
      <c r="A66" s="6">
        <v>64</v>
      </c>
      <c r="B66" s="6" t="s">
        <v>26</v>
      </c>
      <c r="C66" s="6" t="s">
        <v>1105</v>
      </c>
      <c r="D66" s="8">
        <v>42590</v>
      </c>
      <c r="E66" s="9" t="s">
        <v>1106</v>
      </c>
      <c r="F66" s="8" t="s">
        <v>1062</v>
      </c>
      <c r="G66" s="29"/>
      <c r="H66" s="29" t="s">
        <v>1107</v>
      </c>
      <c r="I66" s="41"/>
      <c r="J66" s="40"/>
      <c r="K66" s="6" t="s">
        <v>31</v>
      </c>
      <c r="L66" s="29"/>
      <c r="M66" s="29" t="s">
        <v>33</v>
      </c>
      <c r="N66" s="38">
        <v>18.62</v>
      </c>
      <c r="O66" s="6" t="s">
        <v>34</v>
      </c>
      <c r="P66" s="6" t="s">
        <v>35</v>
      </c>
      <c r="Q66" s="6" t="s">
        <v>36</v>
      </c>
      <c r="R66" s="37">
        <v>2332498.7000000002</v>
      </c>
      <c r="S66" s="45">
        <v>1</v>
      </c>
      <c r="T66" s="35">
        <f t="shared" si="2"/>
        <v>2332498.7000000002</v>
      </c>
      <c r="U66" s="36">
        <v>0.02</v>
      </c>
      <c r="V66" s="35">
        <f t="shared" si="0"/>
        <v>46649.974000000002</v>
      </c>
      <c r="W66" s="52">
        <v>1.9E-2</v>
      </c>
      <c r="X66" s="45">
        <f t="shared" si="6"/>
        <v>44317.475300000006</v>
      </c>
      <c r="Y66" s="6" t="s">
        <v>1108</v>
      </c>
      <c r="Z66" s="6" t="s">
        <v>39</v>
      </c>
    </row>
    <row r="67" spans="1:26" ht="18.75" customHeight="1" x14ac:dyDescent="0.25">
      <c r="A67" s="6">
        <v>65</v>
      </c>
      <c r="B67" s="6" t="s">
        <v>26</v>
      </c>
      <c r="C67" s="6" t="s">
        <v>1105</v>
      </c>
      <c r="D67" s="8">
        <v>42590</v>
      </c>
      <c r="E67" s="9" t="s">
        <v>1106</v>
      </c>
      <c r="F67" s="8" t="s">
        <v>1062</v>
      </c>
      <c r="G67" s="29"/>
      <c r="H67" s="29" t="s">
        <v>1107</v>
      </c>
      <c r="I67" s="41"/>
      <c r="J67" s="44"/>
      <c r="K67" s="6" t="s">
        <v>31</v>
      </c>
      <c r="L67" s="29"/>
      <c r="M67" s="29" t="s">
        <v>33</v>
      </c>
      <c r="N67" s="38">
        <v>18.88</v>
      </c>
      <c r="O67" s="6" t="s">
        <v>34</v>
      </c>
      <c r="P67" s="6" t="s">
        <v>35</v>
      </c>
      <c r="Q67" s="6" t="s">
        <v>36</v>
      </c>
      <c r="R67" s="37">
        <v>2365391.2999999998</v>
      </c>
      <c r="S67" s="45">
        <v>1</v>
      </c>
      <c r="T67" s="35">
        <f t="shared" si="2"/>
        <v>2365391.2999999998</v>
      </c>
      <c r="U67" s="36">
        <v>0.02</v>
      </c>
      <c r="V67" s="35">
        <f t="shared" ref="V67:V130" si="7">T67*U67</f>
        <v>47307.825999999994</v>
      </c>
      <c r="W67" s="52">
        <v>1.9E-2</v>
      </c>
      <c r="X67" s="45">
        <f t="shared" si="6"/>
        <v>44942.434699999998</v>
      </c>
      <c r="Y67" s="6" t="s">
        <v>1108</v>
      </c>
      <c r="Z67" s="6" t="s">
        <v>39</v>
      </c>
    </row>
    <row r="68" spans="1:26" ht="18.75" customHeight="1" x14ac:dyDescent="0.25">
      <c r="A68" s="6">
        <v>66</v>
      </c>
      <c r="B68" s="6" t="s">
        <v>26</v>
      </c>
      <c r="C68" s="6" t="s">
        <v>1105</v>
      </c>
      <c r="D68" s="8">
        <v>42590</v>
      </c>
      <c r="E68" s="9" t="s">
        <v>1106</v>
      </c>
      <c r="F68" s="8" t="s">
        <v>1062</v>
      </c>
      <c r="G68" s="29"/>
      <c r="H68" s="29" t="s">
        <v>1107</v>
      </c>
      <c r="I68" s="41"/>
      <c r="J68" s="40"/>
      <c r="K68" s="6" t="s">
        <v>31</v>
      </c>
      <c r="L68" s="29"/>
      <c r="M68" s="29" t="s">
        <v>33</v>
      </c>
      <c r="N68" s="38">
        <v>18.920000000000002</v>
      </c>
      <c r="O68" s="6" t="s">
        <v>34</v>
      </c>
      <c r="P68" s="6" t="s">
        <v>35</v>
      </c>
      <c r="Q68" s="6" t="s">
        <v>36</v>
      </c>
      <c r="R68" s="37">
        <v>2370451.7000000002</v>
      </c>
      <c r="S68" s="45">
        <v>1</v>
      </c>
      <c r="T68" s="35">
        <f t="shared" ref="T68:T131" si="8">R68*S68</f>
        <v>2370451.7000000002</v>
      </c>
      <c r="U68" s="36">
        <v>0.02</v>
      </c>
      <c r="V68" s="35">
        <f t="shared" si="7"/>
        <v>47409.034000000007</v>
      </c>
      <c r="W68" s="52">
        <v>1.9E-2</v>
      </c>
      <c r="X68" s="45">
        <f t="shared" si="6"/>
        <v>45038.582300000002</v>
      </c>
      <c r="Y68" s="6" t="s">
        <v>1108</v>
      </c>
      <c r="Z68" s="6" t="s">
        <v>39</v>
      </c>
    </row>
    <row r="69" spans="1:26" ht="18.75" customHeight="1" x14ac:dyDescent="0.25">
      <c r="A69" s="6">
        <v>67</v>
      </c>
      <c r="B69" s="6" t="s">
        <v>26</v>
      </c>
      <c r="C69" s="6" t="s">
        <v>1105</v>
      </c>
      <c r="D69" s="8">
        <v>42590</v>
      </c>
      <c r="E69" s="9" t="s">
        <v>1106</v>
      </c>
      <c r="F69" s="8" t="s">
        <v>1062</v>
      </c>
      <c r="G69" s="29"/>
      <c r="H69" s="29" t="s">
        <v>1107</v>
      </c>
      <c r="I69" s="41"/>
      <c r="J69" s="40"/>
      <c r="K69" s="6" t="s">
        <v>31</v>
      </c>
      <c r="L69" s="29"/>
      <c r="M69" s="29" t="s">
        <v>33</v>
      </c>
      <c r="N69" s="38">
        <v>18.489999999999998</v>
      </c>
      <c r="O69" s="6" t="s">
        <v>34</v>
      </c>
      <c r="P69" s="6" t="s">
        <v>35</v>
      </c>
      <c r="Q69" s="6" t="s">
        <v>36</v>
      </c>
      <c r="R69" s="37">
        <v>2316052.4</v>
      </c>
      <c r="S69" s="45">
        <v>1</v>
      </c>
      <c r="T69" s="35">
        <f t="shared" si="8"/>
        <v>2316052.4</v>
      </c>
      <c r="U69" s="36">
        <v>0.02</v>
      </c>
      <c r="V69" s="35">
        <f t="shared" si="7"/>
        <v>46321.048000000003</v>
      </c>
      <c r="W69" s="52">
        <v>1.9E-2</v>
      </c>
      <c r="X69" s="45">
        <f t="shared" si="6"/>
        <v>44004.995599999995</v>
      </c>
      <c r="Y69" s="6" t="s">
        <v>1108</v>
      </c>
      <c r="Z69" s="6" t="s">
        <v>39</v>
      </c>
    </row>
    <row r="70" spans="1:26" ht="18.75" customHeight="1" x14ac:dyDescent="0.25">
      <c r="A70" s="6">
        <v>68</v>
      </c>
      <c r="B70" s="6" t="s">
        <v>26</v>
      </c>
      <c r="C70" s="6" t="s">
        <v>1109</v>
      </c>
      <c r="D70" s="8">
        <v>42590</v>
      </c>
      <c r="E70" s="9" t="s">
        <v>1110</v>
      </c>
      <c r="F70" s="8" t="s">
        <v>1070</v>
      </c>
      <c r="G70" s="29"/>
      <c r="H70" s="29" t="s">
        <v>1107</v>
      </c>
      <c r="I70" s="43"/>
      <c r="J70" s="43"/>
      <c r="K70" s="6" t="s">
        <v>31</v>
      </c>
      <c r="L70" s="29"/>
      <c r="M70" s="29" t="s">
        <v>33</v>
      </c>
      <c r="N70" s="38">
        <v>18.649999999999999</v>
      </c>
      <c r="O70" s="6" t="s">
        <v>34</v>
      </c>
      <c r="P70" s="6" t="s">
        <v>35</v>
      </c>
      <c r="Q70" s="6" t="s">
        <v>36</v>
      </c>
      <c r="R70" s="37">
        <v>2336294</v>
      </c>
      <c r="S70" s="45">
        <v>1</v>
      </c>
      <c r="T70" s="35">
        <f>R70*S70</f>
        <v>2336294</v>
      </c>
      <c r="U70" s="36">
        <v>0.02</v>
      </c>
      <c r="V70" s="35">
        <f t="shared" si="7"/>
        <v>46725.88</v>
      </c>
      <c r="W70" s="52">
        <v>1.9E-2</v>
      </c>
      <c r="X70" s="45">
        <f t="shared" si="6"/>
        <v>44389.585999999996</v>
      </c>
      <c r="Y70" s="6" t="s">
        <v>1108</v>
      </c>
      <c r="Z70" s="6" t="s">
        <v>39</v>
      </c>
    </row>
    <row r="71" spans="1:26" ht="18.75" customHeight="1" x14ac:dyDescent="0.25">
      <c r="A71" s="6">
        <v>69</v>
      </c>
      <c r="B71" s="6" t="s">
        <v>26</v>
      </c>
      <c r="C71" s="6" t="s">
        <v>1111</v>
      </c>
      <c r="D71" s="8">
        <v>42597</v>
      </c>
      <c r="E71" s="9" t="s">
        <v>1112</v>
      </c>
      <c r="F71" s="8" t="s">
        <v>1113</v>
      </c>
      <c r="G71" s="29"/>
      <c r="H71" s="29" t="s">
        <v>84</v>
      </c>
      <c r="I71" s="43"/>
      <c r="J71" s="43"/>
      <c r="K71" s="6" t="s">
        <v>31</v>
      </c>
      <c r="L71" s="29"/>
      <c r="M71" s="29" t="s">
        <v>1114</v>
      </c>
      <c r="N71" s="38">
        <v>18</v>
      </c>
      <c r="O71" s="6" t="s">
        <v>34</v>
      </c>
      <c r="P71" s="6" t="s">
        <v>54</v>
      </c>
      <c r="Q71" s="6" t="s">
        <v>45</v>
      </c>
      <c r="R71" s="37">
        <v>25277.08</v>
      </c>
      <c r="S71" s="64">
        <v>66.05</v>
      </c>
      <c r="T71" s="35">
        <f t="shared" si="8"/>
        <v>1669551.1340000001</v>
      </c>
      <c r="U71" s="36">
        <v>0.02</v>
      </c>
      <c r="V71" s="35">
        <f>T71*U71</f>
        <v>33391.022680000002</v>
      </c>
      <c r="W71" s="52">
        <v>1.9E-2</v>
      </c>
      <c r="X71" s="45">
        <f>T71*1.9%</f>
        <v>31721.471546000001</v>
      </c>
      <c r="Y71" s="6" t="s">
        <v>999</v>
      </c>
      <c r="Z71" s="6" t="s">
        <v>47</v>
      </c>
    </row>
    <row r="72" spans="1:26" ht="18.75" customHeight="1" x14ac:dyDescent="0.25">
      <c r="A72" s="6">
        <v>70</v>
      </c>
      <c r="B72" s="6" t="s">
        <v>26</v>
      </c>
      <c r="C72" s="6" t="s">
        <v>1115</v>
      </c>
      <c r="D72" s="8">
        <v>42601</v>
      </c>
      <c r="E72" s="9" t="s">
        <v>1116</v>
      </c>
      <c r="F72" s="8" t="s">
        <v>1117</v>
      </c>
      <c r="G72" s="29"/>
      <c r="H72" s="29" t="s">
        <v>1118</v>
      </c>
      <c r="I72" s="43"/>
      <c r="J72" s="43"/>
      <c r="K72" s="6" t="s">
        <v>52</v>
      </c>
      <c r="L72" s="29"/>
      <c r="M72" s="29" t="s">
        <v>53</v>
      </c>
      <c r="N72" s="38">
        <v>0.6</v>
      </c>
      <c r="O72" s="6" t="s">
        <v>34</v>
      </c>
      <c r="P72" s="6" t="s">
        <v>35</v>
      </c>
      <c r="Q72" s="6" t="s">
        <v>45</v>
      </c>
      <c r="R72" s="37">
        <v>451.66</v>
      </c>
      <c r="S72" s="64">
        <v>66.05</v>
      </c>
      <c r="T72" s="35">
        <f t="shared" si="8"/>
        <v>29832.143</v>
      </c>
      <c r="U72" s="36">
        <v>0.02</v>
      </c>
      <c r="V72" s="35">
        <f t="shared" si="7"/>
        <v>596.64286000000004</v>
      </c>
      <c r="W72" s="52">
        <v>1.9E-2</v>
      </c>
      <c r="X72" s="45">
        <f t="shared" si="6"/>
        <v>566.81071699999995</v>
      </c>
      <c r="Y72" s="6" t="s">
        <v>1119</v>
      </c>
      <c r="Z72" s="6" t="s">
        <v>149</v>
      </c>
    </row>
    <row r="73" spans="1:26" ht="18.75" customHeight="1" x14ac:dyDescent="0.25">
      <c r="A73" s="6">
        <v>71</v>
      </c>
      <c r="B73" s="6" t="s">
        <v>26</v>
      </c>
      <c r="C73" s="6" t="s">
        <v>1115</v>
      </c>
      <c r="D73" s="8">
        <v>42601</v>
      </c>
      <c r="E73" s="9" t="s">
        <v>1116</v>
      </c>
      <c r="F73" s="8" t="s">
        <v>1117</v>
      </c>
      <c r="G73" s="29"/>
      <c r="H73" s="29" t="s">
        <v>1118</v>
      </c>
      <c r="I73" s="43"/>
      <c r="J73" s="43"/>
      <c r="K73" s="6" t="s">
        <v>141</v>
      </c>
      <c r="L73" s="29"/>
      <c r="M73" s="29" t="s">
        <v>1120</v>
      </c>
      <c r="N73" s="38">
        <v>0.36</v>
      </c>
      <c r="O73" s="6" t="s">
        <v>34</v>
      </c>
      <c r="P73" s="6" t="s">
        <v>35</v>
      </c>
      <c r="Q73" s="6" t="s">
        <v>45</v>
      </c>
      <c r="R73" s="37">
        <v>413.34</v>
      </c>
      <c r="S73" s="64">
        <v>66.05</v>
      </c>
      <c r="T73" s="35">
        <f t="shared" si="8"/>
        <v>27301.106999999996</v>
      </c>
      <c r="U73" s="36">
        <v>0.02</v>
      </c>
      <c r="V73" s="35">
        <f t="shared" si="7"/>
        <v>546.02213999999992</v>
      </c>
      <c r="W73" s="52">
        <v>1.9E-2</v>
      </c>
      <c r="X73" s="45">
        <f t="shared" si="6"/>
        <v>518.72103299999992</v>
      </c>
      <c r="Y73" s="6" t="s">
        <v>1119</v>
      </c>
      <c r="Z73" s="6" t="s">
        <v>149</v>
      </c>
    </row>
    <row r="74" spans="1:26" ht="18.75" customHeight="1" x14ac:dyDescent="0.25">
      <c r="A74" s="6">
        <v>72</v>
      </c>
      <c r="B74" s="6" t="s">
        <v>26</v>
      </c>
      <c r="C74" s="6" t="s">
        <v>1121</v>
      </c>
      <c r="D74" s="8">
        <v>42599</v>
      </c>
      <c r="E74" s="9" t="s">
        <v>1122</v>
      </c>
      <c r="F74" s="8" t="s">
        <v>1123</v>
      </c>
      <c r="G74" s="29"/>
      <c r="H74" s="29" t="s">
        <v>1124</v>
      </c>
      <c r="I74" s="43"/>
      <c r="J74" s="43"/>
      <c r="K74" s="6" t="s">
        <v>31</v>
      </c>
      <c r="L74" s="29"/>
      <c r="M74" s="29" t="s">
        <v>66</v>
      </c>
      <c r="N74" s="38">
        <v>24</v>
      </c>
      <c r="O74" s="6" t="s">
        <v>34</v>
      </c>
      <c r="P74" s="6" t="s">
        <v>54</v>
      </c>
      <c r="Q74" s="6" t="s">
        <v>45</v>
      </c>
      <c r="R74" s="37">
        <v>32316.94</v>
      </c>
      <c r="S74" s="64">
        <v>66.05</v>
      </c>
      <c r="T74" s="35">
        <f t="shared" si="8"/>
        <v>2134533.8869999996</v>
      </c>
      <c r="U74" s="36">
        <v>0.02</v>
      </c>
      <c r="V74" s="35">
        <f t="shared" si="7"/>
        <v>42690.677739999992</v>
      </c>
      <c r="W74" s="52">
        <v>1.9E-2</v>
      </c>
      <c r="X74" s="45">
        <f t="shared" si="6"/>
        <v>40556.143852999994</v>
      </c>
      <c r="Y74" s="6" t="s">
        <v>1125</v>
      </c>
      <c r="Z74" s="6" t="s">
        <v>39</v>
      </c>
    </row>
    <row r="75" spans="1:26" ht="18.75" customHeight="1" x14ac:dyDescent="0.25">
      <c r="A75" s="6">
        <v>73</v>
      </c>
      <c r="B75" s="6" t="s">
        <v>26</v>
      </c>
      <c r="C75" s="6" t="s">
        <v>1126</v>
      </c>
      <c r="D75" s="8">
        <v>42604</v>
      </c>
      <c r="E75" s="9" t="s">
        <v>1127</v>
      </c>
      <c r="F75" s="8" t="s">
        <v>1123</v>
      </c>
      <c r="G75" s="29"/>
      <c r="H75" s="29" t="s">
        <v>84</v>
      </c>
      <c r="I75" s="41"/>
      <c r="J75" s="40"/>
      <c r="K75" s="6" t="s">
        <v>31</v>
      </c>
      <c r="L75" s="29"/>
      <c r="M75" s="29" t="s">
        <v>533</v>
      </c>
      <c r="N75" s="38">
        <v>18</v>
      </c>
      <c r="O75" s="6" t="s">
        <v>34</v>
      </c>
      <c r="P75" s="6" t="s">
        <v>54</v>
      </c>
      <c r="Q75" s="6" t="s">
        <v>45</v>
      </c>
      <c r="R75" s="37">
        <v>25277.08</v>
      </c>
      <c r="S75" s="64">
        <v>66.05</v>
      </c>
      <c r="T75" s="35">
        <f t="shared" si="8"/>
        <v>1669551.1340000001</v>
      </c>
      <c r="U75" s="36">
        <v>0.02</v>
      </c>
      <c r="V75" s="35">
        <f t="shared" si="7"/>
        <v>33391.022680000002</v>
      </c>
      <c r="W75" s="52">
        <v>1.9E-2</v>
      </c>
      <c r="X75" s="45">
        <f t="shared" si="6"/>
        <v>31721.471546000001</v>
      </c>
      <c r="Y75" s="6" t="s">
        <v>999</v>
      </c>
      <c r="Z75" s="6" t="s">
        <v>47</v>
      </c>
    </row>
    <row r="76" spans="1:26" ht="18.75" customHeight="1" x14ac:dyDescent="0.25">
      <c r="A76" s="6">
        <v>74</v>
      </c>
      <c r="B76" s="6" t="s">
        <v>26</v>
      </c>
      <c r="C76" s="6" t="s">
        <v>1126</v>
      </c>
      <c r="D76" s="8">
        <v>42604</v>
      </c>
      <c r="E76" s="9" t="s">
        <v>1127</v>
      </c>
      <c r="F76" s="8" t="s">
        <v>1123</v>
      </c>
      <c r="G76" s="29"/>
      <c r="H76" s="29" t="s">
        <v>84</v>
      </c>
      <c r="I76" s="41"/>
      <c r="J76" s="40"/>
      <c r="K76" s="6" t="s">
        <v>31</v>
      </c>
      <c r="L76" s="29"/>
      <c r="M76" s="29" t="s">
        <v>533</v>
      </c>
      <c r="N76" s="38">
        <v>18</v>
      </c>
      <c r="O76" s="6" t="s">
        <v>34</v>
      </c>
      <c r="P76" s="6" t="s">
        <v>54</v>
      </c>
      <c r="Q76" s="6" t="s">
        <v>45</v>
      </c>
      <c r="R76" s="37">
        <v>25277.08</v>
      </c>
      <c r="S76" s="64">
        <v>66.05</v>
      </c>
      <c r="T76" s="35">
        <f t="shared" si="8"/>
        <v>1669551.1340000001</v>
      </c>
      <c r="U76" s="36">
        <v>0.02</v>
      </c>
      <c r="V76" s="35">
        <f t="shared" si="7"/>
        <v>33391.022680000002</v>
      </c>
      <c r="W76" s="52">
        <v>1.9E-2</v>
      </c>
      <c r="X76" s="45">
        <f t="shared" si="6"/>
        <v>31721.471546000001</v>
      </c>
      <c r="Y76" s="6" t="s">
        <v>999</v>
      </c>
      <c r="Z76" s="6" t="s">
        <v>47</v>
      </c>
    </row>
    <row r="77" spans="1:26" ht="18.75" customHeight="1" x14ac:dyDescent="0.25">
      <c r="A77" s="6">
        <v>75</v>
      </c>
      <c r="B77" s="6" t="s">
        <v>26</v>
      </c>
      <c r="C77" s="6" t="s">
        <v>1128</v>
      </c>
      <c r="D77" s="8">
        <v>42604</v>
      </c>
      <c r="E77" s="9" t="s">
        <v>1129</v>
      </c>
      <c r="F77" s="8" t="s">
        <v>1130</v>
      </c>
      <c r="G77" s="29"/>
      <c r="H77" s="29" t="s">
        <v>882</v>
      </c>
      <c r="I77" s="41"/>
      <c r="J77" s="42"/>
      <c r="K77" s="6" t="s">
        <v>141</v>
      </c>
      <c r="L77" s="29"/>
      <c r="M77" s="29" t="s">
        <v>142</v>
      </c>
      <c r="N77" s="38">
        <v>19.809999999999999</v>
      </c>
      <c r="O77" s="6" t="s">
        <v>34</v>
      </c>
      <c r="P77" s="6" t="s">
        <v>255</v>
      </c>
      <c r="Q77" s="6" t="s">
        <v>45</v>
      </c>
      <c r="R77" s="37">
        <v>79644.2</v>
      </c>
      <c r="S77" s="64">
        <v>66.05</v>
      </c>
      <c r="T77" s="35">
        <f t="shared" si="8"/>
        <v>5260499.4099999992</v>
      </c>
      <c r="U77" s="36">
        <v>0.02</v>
      </c>
      <c r="V77" s="35">
        <f>T77*U77</f>
        <v>105209.98819999999</v>
      </c>
      <c r="W77" s="52">
        <v>1.9E-2</v>
      </c>
      <c r="X77" s="45">
        <f t="shared" si="6"/>
        <v>99949.488789999989</v>
      </c>
      <c r="Y77" s="6" t="s">
        <v>991</v>
      </c>
      <c r="Z77" s="6" t="s">
        <v>47</v>
      </c>
    </row>
    <row r="78" spans="1:26" ht="18.75" customHeight="1" x14ac:dyDescent="0.25">
      <c r="A78" s="6">
        <v>76</v>
      </c>
      <c r="B78" s="6" t="s">
        <v>26</v>
      </c>
      <c r="C78" s="6" t="s">
        <v>1128</v>
      </c>
      <c r="D78" s="8">
        <v>42604</v>
      </c>
      <c r="E78" s="9" t="s">
        <v>1129</v>
      </c>
      <c r="F78" s="8" t="s">
        <v>1130</v>
      </c>
      <c r="G78" s="29"/>
      <c r="H78" s="29" t="s">
        <v>882</v>
      </c>
      <c r="I78" s="41"/>
      <c r="J78" s="42"/>
      <c r="K78" s="6" t="s">
        <v>141</v>
      </c>
      <c r="L78" s="29"/>
      <c r="M78" s="29" t="s">
        <v>142</v>
      </c>
      <c r="N78" s="38">
        <v>20.100000000000001</v>
      </c>
      <c r="O78" s="6" t="s">
        <v>34</v>
      </c>
      <c r="P78" s="6" t="s">
        <v>255</v>
      </c>
      <c r="Q78" s="6" t="s">
        <v>45</v>
      </c>
      <c r="R78" s="37">
        <v>80832.800000000003</v>
      </c>
      <c r="S78" s="64">
        <v>66.05</v>
      </c>
      <c r="T78" s="35">
        <f t="shared" si="8"/>
        <v>5339006.4400000004</v>
      </c>
      <c r="U78" s="36">
        <v>0.02</v>
      </c>
      <c r="V78" s="35">
        <f>T78*U78</f>
        <v>106780.12880000001</v>
      </c>
      <c r="W78" s="52">
        <v>1.9E-2</v>
      </c>
      <c r="X78" s="45">
        <f t="shared" si="6"/>
        <v>101441.12236000001</v>
      </c>
      <c r="Y78" s="6" t="s">
        <v>991</v>
      </c>
      <c r="Z78" s="6" t="s">
        <v>47</v>
      </c>
    </row>
    <row r="79" spans="1:26" ht="18.75" customHeight="1" x14ac:dyDescent="0.25">
      <c r="A79" s="6">
        <v>77</v>
      </c>
      <c r="B79" s="6" t="s">
        <v>26</v>
      </c>
      <c r="C79" s="6" t="s">
        <v>1131</v>
      </c>
      <c r="D79" s="8">
        <v>42605</v>
      </c>
      <c r="E79" s="9" t="s">
        <v>1132</v>
      </c>
      <c r="F79" s="8" t="s">
        <v>1133</v>
      </c>
      <c r="G79" s="29"/>
      <c r="H79" s="29" t="s">
        <v>1134</v>
      </c>
      <c r="I79" s="40"/>
      <c r="J79" s="40"/>
      <c r="K79" s="6" t="s">
        <v>31</v>
      </c>
      <c r="L79" s="29"/>
      <c r="M79" s="29" t="s">
        <v>44</v>
      </c>
      <c r="N79" s="38">
        <v>5.9</v>
      </c>
      <c r="O79" s="6" t="s">
        <v>34</v>
      </c>
      <c r="P79" s="6" t="s">
        <v>35</v>
      </c>
      <c r="Q79" s="6" t="s">
        <v>45</v>
      </c>
      <c r="R79" s="37">
        <v>8134.62</v>
      </c>
      <c r="S79" s="64">
        <v>66.05</v>
      </c>
      <c r="T79" s="35">
        <f t="shared" si="8"/>
        <v>537291.65099999995</v>
      </c>
      <c r="U79" s="36">
        <v>0.02</v>
      </c>
      <c r="V79" s="35">
        <f>T79*U79</f>
        <v>10745.83302</v>
      </c>
      <c r="W79" s="52">
        <v>1.9E-2</v>
      </c>
      <c r="X79" s="45">
        <f t="shared" si="6"/>
        <v>10208.541368999999</v>
      </c>
      <c r="Y79" s="6" t="s">
        <v>1086</v>
      </c>
      <c r="Z79" s="6" t="s">
        <v>39</v>
      </c>
    </row>
    <row r="80" spans="1:26" ht="18.75" customHeight="1" x14ac:dyDescent="0.25">
      <c r="A80" s="6">
        <v>78</v>
      </c>
      <c r="B80" s="6" t="s">
        <v>26</v>
      </c>
      <c r="C80" s="6" t="s">
        <v>1131</v>
      </c>
      <c r="D80" s="8">
        <v>42605</v>
      </c>
      <c r="E80" s="9" t="s">
        <v>1132</v>
      </c>
      <c r="F80" s="8" t="s">
        <v>1133</v>
      </c>
      <c r="G80" s="29"/>
      <c r="H80" s="29" t="s">
        <v>1134</v>
      </c>
      <c r="I80" s="41"/>
      <c r="J80" s="42"/>
      <c r="K80" s="6" t="s">
        <v>31</v>
      </c>
      <c r="L80" s="29"/>
      <c r="M80" s="29" t="s">
        <v>44</v>
      </c>
      <c r="N80" s="38">
        <v>10.1</v>
      </c>
      <c r="O80" s="6" t="s">
        <v>34</v>
      </c>
      <c r="P80" s="6" t="s">
        <v>35</v>
      </c>
      <c r="Q80" s="6" t="s">
        <v>45</v>
      </c>
      <c r="R80" s="37">
        <v>13925.37</v>
      </c>
      <c r="S80" s="64">
        <v>66.05</v>
      </c>
      <c r="T80" s="35">
        <f t="shared" si="8"/>
        <v>919770.68850000005</v>
      </c>
      <c r="U80" s="36">
        <v>0.02</v>
      </c>
      <c r="V80" s="35">
        <f>T80*U80</f>
        <v>18395.413770000003</v>
      </c>
      <c r="W80" s="52">
        <v>1.9E-2</v>
      </c>
      <c r="X80" s="45">
        <f t="shared" si="6"/>
        <v>17475.643081500002</v>
      </c>
      <c r="Y80" s="6" t="s">
        <v>1086</v>
      </c>
      <c r="Z80" s="6" t="s">
        <v>39</v>
      </c>
    </row>
    <row r="81" spans="1:26" ht="18.75" customHeight="1" x14ac:dyDescent="0.25">
      <c r="A81" s="6">
        <v>79</v>
      </c>
      <c r="B81" s="6" t="s">
        <v>26</v>
      </c>
      <c r="C81" s="6" t="s">
        <v>1135</v>
      </c>
      <c r="D81" s="8">
        <v>42604</v>
      </c>
      <c r="E81" s="9" t="s">
        <v>1136</v>
      </c>
      <c r="F81" s="8" t="s">
        <v>1130</v>
      </c>
      <c r="G81" s="29"/>
      <c r="H81" s="29" t="s">
        <v>84</v>
      </c>
      <c r="I81" s="41"/>
      <c r="J81" s="42"/>
      <c r="K81" s="6" t="s">
        <v>31</v>
      </c>
      <c r="L81" s="29"/>
      <c r="M81" s="29" t="s">
        <v>1137</v>
      </c>
      <c r="N81" s="38">
        <v>18.14</v>
      </c>
      <c r="O81" s="6" t="s">
        <v>34</v>
      </c>
      <c r="P81" s="6" t="s">
        <v>54</v>
      </c>
      <c r="Q81" s="6" t="s">
        <v>45</v>
      </c>
      <c r="R81" s="37">
        <v>68206.100000000006</v>
      </c>
      <c r="S81" s="64">
        <v>66.05</v>
      </c>
      <c r="T81" s="35">
        <f t="shared" si="8"/>
        <v>4505012.9050000003</v>
      </c>
      <c r="U81" s="36">
        <v>0.02</v>
      </c>
      <c r="V81" s="35">
        <f t="shared" si="7"/>
        <v>90100.258100000006</v>
      </c>
      <c r="W81" s="52">
        <v>1.9E-2</v>
      </c>
      <c r="X81" s="45">
        <f t="shared" si="6"/>
        <v>85595.245194999996</v>
      </c>
      <c r="Y81" s="6" t="s">
        <v>86</v>
      </c>
      <c r="Z81" s="6" t="s">
        <v>47</v>
      </c>
    </row>
    <row r="82" spans="1:26" ht="18.75" customHeight="1" x14ac:dyDescent="0.25">
      <c r="A82" s="6">
        <v>80</v>
      </c>
      <c r="B82" s="6" t="s">
        <v>26</v>
      </c>
      <c r="C82" s="6" t="s">
        <v>1135</v>
      </c>
      <c r="D82" s="8">
        <v>42604</v>
      </c>
      <c r="E82" s="9" t="s">
        <v>1136</v>
      </c>
      <c r="F82" s="8" t="s">
        <v>1130</v>
      </c>
      <c r="G82" s="29"/>
      <c r="H82" s="29" t="s">
        <v>84</v>
      </c>
      <c r="I82" s="41"/>
      <c r="J82" s="40"/>
      <c r="K82" s="6" t="s">
        <v>31</v>
      </c>
      <c r="L82" s="29"/>
      <c r="M82" s="29" t="s">
        <v>1137</v>
      </c>
      <c r="N82" s="38">
        <v>18.14</v>
      </c>
      <c r="O82" s="6" t="s">
        <v>34</v>
      </c>
      <c r="P82" s="6" t="s">
        <v>54</v>
      </c>
      <c r="Q82" s="6" t="s">
        <v>45</v>
      </c>
      <c r="R82" s="37">
        <v>68206.100000000006</v>
      </c>
      <c r="S82" s="64">
        <v>66.05</v>
      </c>
      <c r="T82" s="35">
        <f t="shared" si="8"/>
        <v>4505012.9050000003</v>
      </c>
      <c r="U82" s="36">
        <v>0.02</v>
      </c>
      <c r="V82" s="35">
        <f t="shared" si="7"/>
        <v>90100.258100000006</v>
      </c>
      <c r="W82" s="52">
        <v>1.9E-2</v>
      </c>
      <c r="X82" s="45">
        <f t="shared" si="6"/>
        <v>85595.245194999996</v>
      </c>
      <c r="Y82" s="6" t="s">
        <v>86</v>
      </c>
      <c r="Z82" s="6" t="s">
        <v>47</v>
      </c>
    </row>
    <row r="83" spans="1:26" ht="18.75" customHeight="1" x14ac:dyDescent="0.25">
      <c r="A83" s="6">
        <v>81</v>
      </c>
      <c r="B83" s="6" t="s">
        <v>26</v>
      </c>
      <c r="C83" s="6" t="s">
        <v>1138</v>
      </c>
      <c r="D83" s="8">
        <v>42604</v>
      </c>
      <c r="E83" s="9" t="s">
        <v>1139</v>
      </c>
      <c r="F83" s="8" t="s">
        <v>1130</v>
      </c>
      <c r="G83" s="29"/>
      <c r="H83" s="29" t="s">
        <v>84</v>
      </c>
      <c r="I83" s="41"/>
      <c r="J83" s="40"/>
      <c r="K83" s="6" t="s">
        <v>31</v>
      </c>
      <c r="L83" s="29"/>
      <c r="M83" s="29" t="s">
        <v>1140</v>
      </c>
      <c r="N83" s="38">
        <v>18</v>
      </c>
      <c r="O83" s="6" t="s">
        <v>34</v>
      </c>
      <c r="P83" s="6" t="s">
        <v>54</v>
      </c>
      <c r="Q83" s="6" t="s">
        <v>45</v>
      </c>
      <c r="R83" s="37">
        <v>67233.179999999993</v>
      </c>
      <c r="S83" s="64">
        <v>66.05</v>
      </c>
      <c r="T83" s="35">
        <f t="shared" si="8"/>
        <v>4440751.5389999989</v>
      </c>
      <c r="U83" s="36">
        <v>0.02</v>
      </c>
      <c r="V83" s="35">
        <f t="shared" si="7"/>
        <v>88815.030779999986</v>
      </c>
      <c r="W83" s="52">
        <v>1.9E-2</v>
      </c>
      <c r="X83" s="45">
        <f t="shared" si="6"/>
        <v>84374.279240999982</v>
      </c>
      <c r="Y83" s="6" t="s">
        <v>86</v>
      </c>
      <c r="Z83" s="6" t="s">
        <v>47</v>
      </c>
    </row>
    <row r="84" spans="1:26" ht="18.75" customHeight="1" x14ac:dyDescent="0.25">
      <c r="A84" s="6">
        <v>82</v>
      </c>
      <c r="B84" s="6" t="s">
        <v>26</v>
      </c>
      <c r="C84" s="6" t="s">
        <v>1138</v>
      </c>
      <c r="D84" s="8">
        <v>42604</v>
      </c>
      <c r="E84" s="9" t="s">
        <v>1139</v>
      </c>
      <c r="F84" s="8" t="s">
        <v>1130</v>
      </c>
      <c r="G84" s="29"/>
      <c r="H84" s="29" t="s">
        <v>84</v>
      </c>
      <c r="I84" s="41"/>
      <c r="J84" s="42"/>
      <c r="K84" s="6" t="s">
        <v>31</v>
      </c>
      <c r="L84" s="29"/>
      <c r="M84" s="29" t="s">
        <v>1140</v>
      </c>
      <c r="N84" s="38">
        <v>18</v>
      </c>
      <c r="O84" s="6" t="s">
        <v>34</v>
      </c>
      <c r="P84" s="6" t="s">
        <v>54</v>
      </c>
      <c r="Q84" s="6" t="s">
        <v>45</v>
      </c>
      <c r="R84" s="37">
        <v>67233.179999999993</v>
      </c>
      <c r="S84" s="64">
        <v>66.05</v>
      </c>
      <c r="T84" s="35">
        <f t="shared" si="8"/>
        <v>4440751.5389999989</v>
      </c>
      <c r="U84" s="36">
        <v>0.02</v>
      </c>
      <c r="V84" s="35">
        <f t="shared" si="7"/>
        <v>88815.030779999986</v>
      </c>
      <c r="W84" s="52">
        <v>1.9E-2</v>
      </c>
      <c r="X84" s="45">
        <f t="shared" si="6"/>
        <v>84374.279240999982</v>
      </c>
      <c r="Y84" s="6" t="s">
        <v>86</v>
      </c>
      <c r="Z84" s="6" t="s">
        <v>47</v>
      </c>
    </row>
    <row r="85" spans="1:26" ht="18.75" customHeight="1" x14ac:dyDescent="0.25">
      <c r="A85" s="6">
        <v>83</v>
      </c>
      <c r="B85" s="6" t="s">
        <v>26</v>
      </c>
      <c r="C85" s="6" t="s">
        <v>1141</v>
      </c>
      <c r="D85" s="8">
        <v>42604</v>
      </c>
      <c r="E85" s="9" t="s">
        <v>1142</v>
      </c>
      <c r="F85" s="8" t="s">
        <v>1133</v>
      </c>
      <c r="G85" s="29"/>
      <c r="H85" s="29" t="s">
        <v>84</v>
      </c>
      <c r="I85" s="44"/>
      <c r="J85" s="42"/>
      <c r="K85" s="6" t="s">
        <v>31</v>
      </c>
      <c r="L85" s="29"/>
      <c r="M85" s="29" t="s">
        <v>1137</v>
      </c>
      <c r="N85" s="38">
        <v>19.844000000000001</v>
      </c>
      <c r="O85" s="6" t="s">
        <v>34</v>
      </c>
      <c r="P85" s="6" t="s">
        <v>54</v>
      </c>
      <c r="Q85" s="6" t="s">
        <v>45</v>
      </c>
      <c r="R85" s="37">
        <v>74077.440000000002</v>
      </c>
      <c r="S85" s="64">
        <v>66.05</v>
      </c>
      <c r="T85" s="35">
        <f t="shared" si="8"/>
        <v>4892814.9119999995</v>
      </c>
      <c r="U85" s="36">
        <v>0.02</v>
      </c>
      <c r="V85" s="35">
        <f t="shared" si="7"/>
        <v>97856.298239999989</v>
      </c>
      <c r="W85" s="52">
        <v>1.9E-2</v>
      </c>
      <c r="X85" s="45">
        <f t="shared" si="6"/>
        <v>92963.483327999988</v>
      </c>
      <c r="Y85" s="6" t="s">
        <v>86</v>
      </c>
      <c r="Z85" s="6" t="s">
        <v>47</v>
      </c>
    </row>
    <row r="86" spans="1:26" ht="18.75" customHeight="1" x14ac:dyDescent="0.25">
      <c r="A86" s="6">
        <v>84</v>
      </c>
      <c r="B86" s="6" t="s">
        <v>26</v>
      </c>
      <c r="C86" s="6" t="s">
        <v>1143</v>
      </c>
      <c r="D86" s="8">
        <v>42605</v>
      </c>
      <c r="E86" s="9" t="s">
        <v>1144</v>
      </c>
      <c r="F86" s="8" t="s">
        <v>1145</v>
      </c>
      <c r="G86" s="29"/>
      <c r="H86" s="29" t="s">
        <v>1146</v>
      </c>
      <c r="I86" s="44"/>
      <c r="J86" s="42"/>
      <c r="K86" s="6" t="s">
        <v>133</v>
      </c>
      <c r="L86" s="29"/>
      <c r="M86" s="29" t="s">
        <v>134</v>
      </c>
      <c r="N86" s="38">
        <v>18.91</v>
      </c>
      <c r="O86" s="6" t="s">
        <v>34</v>
      </c>
      <c r="P86" s="6" t="s">
        <v>54</v>
      </c>
      <c r="Q86" s="6" t="s">
        <v>45</v>
      </c>
      <c r="R86" s="37">
        <v>11662.44</v>
      </c>
      <c r="S86" s="64">
        <v>66.05</v>
      </c>
      <c r="T86" s="35">
        <f t="shared" si="8"/>
        <v>770304.16200000001</v>
      </c>
      <c r="U86" s="36">
        <v>0</v>
      </c>
      <c r="V86" s="35">
        <f t="shared" si="7"/>
        <v>0</v>
      </c>
      <c r="W86" s="52">
        <v>1.9E-2</v>
      </c>
      <c r="X86" s="45">
        <f t="shared" si="6"/>
        <v>14635.779078</v>
      </c>
      <c r="Y86" s="6" t="s">
        <v>1090</v>
      </c>
      <c r="Z86" s="6" t="s">
        <v>47</v>
      </c>
    </row>
    <row r="87" spans="1:26" ht="18.75" customHeight="1" x14ac:dyDescent="0.25">
      <c r="A87" s="6">
        <v>85</v>
      </c>
      <c r="B87" s="6" t="s">
        <v>26</v>
      </c>
      <c r="C87" s="6" t="s">
        <v>1143</v>
      </c>
      <c r="D87" s="8">
        <v>42605</v>
      </c>
      <c r="E87" s="9" t="s">
        <v>1144</v>
      </c>
      <c r="F87" s="8" t="s">
        <v>1145</v>
      </c>
      <c r="G87" s="29"/>
      <c r="H87" s="29" t="s">
        <v>1146</v>
      </c>
      <c r="I87" s="41"/>
      <c r="J87" s="44"/>
      <c r="K87" s="6" t="s">
        <v>133</v>
      </c>
      <c r="L87" s="29"/>
      <c r="M87" s="29" t="s">
        <v>134</v>
      </c>
      <c r="N87" s="38">
        <v>18.809999999999999</v>
      </c>
      <c r="O87" s="6" t="s">
        <v>34</v>
      </c>
      <c r="P87" s="6" t="s">
        <v>54</v>
      </c>
      <c r="Q87" s="6" t="s">
        <v>45</v>
      </c>
      <c r="R87" s="37">
        <v>11597.47</v>
      </c>
      <c r="S87" s="64">
        <v>66.05</v>
      </c>
      <c r="T87" s="35">
        <f t="shared" si="8"/>
        <v>766012.89349999989</v>
      </c>
      <c r="U87" s="36">
        <v>0</v>
      </c>
      <c r="V87" s="35">
        <f t="shared" si="7"/>
        <v>0</v>
      </c>
      <c r="W87" s="52">
        <v>1.9E-2</v>
      </c>
      <c r="X87" s="45">
        <f t="shared" si="6"/>
        <v>14554.244976499998</v>
      </c>
      <c r="Y87" s="6" t="s">
        <v>1090</v>
      </c>
      <c r="Z87" s="6" t="s">
        <v>47</v>
      </c>
    </row>
    <row r="88" spans="1:26" ht="18.75" customHeight="1" x14ac:dyDescent="0.25">
      <c r="A88" s="6">
        <v>86</v>
      </c>
      <c r="B88" s="6" t="s">
        <v>26</v>
      </c>
      <c r="C88" s="6" t="s">
        <v>1143</v>
      </c>
      <c r="D88" s="8">
        <v>42605</v>
      </c>
      <c r="E88" s="9" t="s">
        <v>1144</v>
      </c>
      <c r="F88" s="8" t="s">
        <v>1145</v>
      </c>
      <c r="G88" s="29"/>
      <c r="H88" s="29" t="s">
        <v>1146</v>
      </c>
      <c r="I88" s="41"/>
      <c r="J88" s="40"/>
      <c r="K88" s="6" t="s">
        <v>133</v>
      </c>
      <c r="L88" s="29"/>
      <c r="M88" s="29" t="s">
        <v>134</v>
      </c>
      <c r="N88" s="38">
        <v>18.899999999999999</v>
      </c>
      <c r="O88" s="6" t="s">
        <v>34</v>
      </c>
      <c r="P88" s="6" t="s">
        <v>54</v>
      </c>
      <c r="Q88" s="6" t="s">
        <v>45</v>
      </c>
      <c r="R88" s="37">
        <v>11655.95</v>
      </c>
      <c r="S88" s="64">
        <v>66.05</v>
      </c>
      <c r="T88" s="35">
        <f t="shared" si="8"/>
        <v>769875.49750000006</v>
      </c>
      <c r="U88" s="36">
        <v>0</v>
      </c>
      <c r="V88" s="35">
        <f t="shared" si="7"/>
        <v>0</v>
      </c>
      <c r="W88" s="52">
        <v>1.9E-2</v>
      </c>
      <c r="X88" s="45">
        <f t="shared" si="6"/>
        <v>14627.6344525</v>
      </c>
      <c r="Y88" s="6" t="s">
        <v>1090</v>
      </c>
      <c r="Z88" s="6" t="s">
        <v>47</v>
      </c>
    </row>
    <row r="89" spans="1:26" ht="18.75" customHeight="1" x14ac:dyDescent="0.25">
      <c r="A89" s="6">
        <v>87</v>
      </c>
      <c r="B89" s="6" t="s">
        <v>26</v>
      </c>
      <c r="C89" s="6" t="s">
        <v>1143</v>
      </c>
      <c r="D89" s="8">
        <v>42605</v>
      </c>
      <c r="E89" s="9" t="s">
        <v>1144</v>
      </c>
      <c r="F89" s="8" t="s">
        <v>1145</v>
      </c>
      <c r="G89" s="29"/>
      <c r="H89" s="29" t="s">
        <v>1146</v>
      </c>
      <c r="I89" s="41"/>
      <c r="J89" s="42"/>
      <c r="K89" s="6" t="s">
        <v>133</v>
      </c>
      <c r="L89" s="29"/>
      <c r="M89" s="29" t="s">
        <v>134</v>
      </c>
      <c r="N89" s="38">
        <v>19.190000000000001</v>
      </c>
      <c r="O89" s="6" t="s">
        <v>34</v>
      </c>
      <c r="P89" s="6" t="s">
        <v>54</v>
      </c>
      <c r="Q89" s="6" t="s">
        <v>45</v>
      </c>
      <c r="R89" s="37">
        <v>11844.38</v>
      </c>
      <c r="S89" s="64">
        <v>66.05</v>
      </c>
      <c r="T89" s="35">
        <f t="shared" si="8"/>
        <v>782321.29899999988</v>
      </c>
      <c r="U89" s="36">
        <v>0</v>
      </c>
      <c r="V89" s="35">
        <f t="shared" si="7"/>
        <v>0</v>
      </c>
      <c r="W89" s="52">
        <v>1.9E-2</v>
      </c>
      <c r="X89" s="45">
        <f t="shared" si="6"/>
        <v>14864.104680999997</v>
      </c>
      <c r="Y89" s="6" t="s">
        <v>1090</v>
      </c>
      <c r="Z89" s="6" t="s">
        <v>47</v>
      </c>
    </row>
    <row r="90" spans="1:26" ht="18.75" customHeight="1" x14ac:dyDescent="0.25">
      <c r="A90" s="6">
        <v>88</v>
      </c>
      <c r="B90" s="6" t="s">
        <v>26</v>
      </c>
      <c r="C90" s="6" t="s">
        <v>1143</v>
      </c>
      <c r="D90" s="8">
        <v>42605</v>
      </c>
      <c r="E90" s="9" t="s">
        <v>1144</v>
      </c>
      <c r="F90" s="8" t="s">
        <v>1145</v>
      </c>
      <c r="G90" s="29"/>
      <c r="H90" s="29" t="s">
        <v>1146</v>
      </c>
      <c r="I90" s="41"/>
      <c r="J90" s="42"/>
      <c r="K90" s="6" t="s">
        <v>133</v>
      </c>
      <c r="L90" s="29"/>
      <c r="M90" s="29" t="s">
        <v>134</v>
      </c>
      <c r="N90" s="38">
        <v>19.829999999999998</v>
      </c>
      <c r="O90" s="6" t="s">
        <v>34</v>
      </c>
      <c r="P90" s="6" t="s">
        <v>54</v>
      </c>
      <c r="Q90" s="6" t="s">
        <v>45</v>
      </c>
      <c r="R90" s="37">
        <v>12260.25</v>
      </c>
      <c r="S90" s="64">
        <v>66.05</v>
      </c>
      <c r="T90" s="35">
        <f t="shared" si="8"/>
        <v>809789.51249999995</v>
      </c>
      <c r="U90" s="36">
        <v>0</v>
      </c>
      <c r="V90" s="35">
        <f t="shared" si="7"/>
        <v>0</v>
      </c>
      <c r="W90" s="52">
        <v>1.9E-2</v>
      </c>
      <c r="X90" s="45">
        <f t="shared" si="6"/>
        <v>15386.000737499999</v>
      </c>
      <c r="Y90" s="6" t="s">
        <v>1090</v>
      </c>
      <c r="Z90" s="6" t="s">
        <v>47</v>
      </c>
    </row>
    <row r="91" spans="1:26" ht="18.75" customHeight="1" x14ac:dyDescent="0.25">
      <c r="A91" s="6">
        <v>89</v>
      </c>
      <c r="B91" s="6" t="s">
        <v>26</v>
      </c>
      <c r="C91" s="6" t="s">
        <v>1147</v>
      </c>
      <c r="D91" s="8">
        <v>42604</v>
      </c>
      <c r="E91" s="9" t="s">
        <v>1148</v>
      </c>
      <c r="F91" s="8" t="s">
        <v>1130</v>
      </c>
      <c r="G91" s="29"/>
      <c r="H91" s="29" t="s">
        <v>196</v>
      </c>
      <c r="I91" s="41"/>
      <c r="J91" s="40"/>
      <c r="K91" s="6" t="s">
        <v>141</v>
      </c>
      <c r="L91" s="29"/>
      <c r="M91" s="29" t="s">
        <v>142</v>
      </c>
      <c r="N91" s="38">
        <v>19.850000000000001</v>
      </c>
      <c r="O91" s="6" t="s">
        <v>34</v>
      </c>
      <c r="P91" s="6" t="s">
        <v>54</v>
      </c>
      <c r="Q91" s="6" t="s">
        <v>45</v>
      </c>
      <c r="R91" s="37">
        <v>91099.87</v>
      </c>
      <c r="S91" s="64">
        <v>66.05</v>
      </c>
      <c r="T91" s="35">
        <f>R91*S91</f>
        <v>6017146.4134999998</v>
      </c>
      <c r="U91" s="36">
        <v>0.02</v>
      </c>
      <c r="V91" s="35">
        <f t="shared" si="7"/>
        <v>120342.92827</v>
      </c>
      <c r="W91" s="52">
        <v>1.9E-2</v>
      </c>
      <c r="X91" s="45">
        <f t="shared" si="6"/>
        <v>114325.78185649999</v>
      </c>
      <c r="Y91" s="6" t="s">
        <v>1005</v>
      </c>
      <c r="Z91" s="6" t="s">
        <v>39</v>
      </c>
    </row>
    <row r="92" spans="1:26" ht="18.75" customHeight="1" x14ac:dyDescent="0.25">
      <c r="A92" s="6">
        <v>90</v>
      </c>
      <c r="B92" s="6" t="s">
        <v>26</v>
      </c>
      <c r="C92" s="6" t="s">
        <v>1149</v>
      </c>
      <c r="D92" s="8">
        <v>42606</v>
      </c>
      <c r="E92" s="9" t="s">
        <v>1150</v>
      </c>
      <c r="F92" s="8" t="s">
        <v>1145</v>
      </c>
      <c r="G92" s="29"/>
      <c r="H92" s="29" t="s">
        <v>1151</v>
      </c>
      <c r="I92" s="41"/>
      <c r="J92" s="40"/>
      <c r="K92" s="6" t="s">
        <v>31</v>
      </c>
      <c r="L92" s="29"/>
      <c r="M92" s="29" t="s">
        <v>66</v>
      </c>
      <c r="N92" s="38">
        <v>5</v>
      </c>
      <c r="O92" s="6" t="s">
        <v>34</v>
      </c>
      <c r="P92" s="6" t="s">
        <v>54</v>
      </c>
      <c r="Q92" s="6" t="s">
        <v>45</v>
      </c>
      <c r="R92" s="37">
        <v>9421.86</v>
      </c>
      <c r="S92" s="64">
        <v>66.05</v>
      </c>
      <c r="T92" s="35">
        <f t="shared" si="8"/>
        <v>622313.853</v>
      </c>
      <c r="U92" s="36">
        <v>0.02</v>
      </c>
      <c r="V92" s="35">
        <f t="shared" si="7"/>
        <v>12446.27706</v>
      </c>
      <c r="W92" s="52">
        <v>1.9E-2</v>
      </c>
      <c r="X92" s="45">
        <f t="shared" ref="X92:X155" si="9">T92*1.9%</f>
        <v>11823.963206999999</v>
      </c>
      <c r="Y92" s="6" t="s">
        <v>1152</v>
      </c>
      <c r="Z92" s="6" t="s">
        <v>39</v>
      </c>
    </row>
    <row r="93" spans="1:26" ht="18.75" customHeight="1" x14ac:dyDescent="0.25">
      <c r="A93" s="6">
        <v>91</v>
      </c>
      <c r="B93" s="6" t="s">
        <v>26</v>
      </c>
      <c r="C93" s="6" t="s">
        <v>1153</v>
      </c>
      <c r="D93" s="8">
        <v>42607</v>
      </c>
      <c r="E93" s="9" t="s">
        <v>1154</v>
      </c>
      <c r="F93" s="8" t="s">
        <v>1155</v>
      </c>
      <c r="G93" s="29"/>
      <c r="H93" s="29" t="s">
        <v>80</v>
      </c>
      <c r="I93" s="41"/>
      <c r="J93" s="40"/>
      <c r="K93" s="6" t="s">
        <v>58</v>
      </c>
      <c r="L93" s="29"/>
      <c r="M93" s="29" t="s">
        <v>59</v>
      </c>
      <c r="N93" s="38">
        <v>16</v>
      </c>
      <c r="O93" s="6" t="s">
        <v>34</v>
      </c>
      <c r="P93" s="6" t="s">
        <v>54</v>
      </c>
      <c r="Q93" s="6" t="s">
        <v>45</v>
      </c>
      <c r="R93" s="37">
        <v>21312.77</v>
      </c>
      <c r="S93" s="64">
        <v>66.05</v>
      </c>
      <c r="T93" s="35">
        <f>R93*S93</f>
        <v>1407708.4584999999</v>
      </c>
      <c r="U93" s="36">
        <v>0.02</v>
      </c>
      <c r="V93" s="35">
        <f>T93*U93</f>
        <v>28154.169170000001</v>
      </c>
      <c r="W93" s="52">
        <v>1.9E-2</v>
      </c>
      <c r="X93" s="45">
        <f>T93*1.9%</f>
        <v>26746.4607115</v>
      </c>
      <c r="Y93" s="6" t="s">
        <v>1152</v>
      </c>
      <c r="Z93" s="6" t="s">
        <v>39</v>
      </c>
    </row>
    <row r="94" spans="1:26" ht="18.75" customHeight="1" x14ac:dyDescent="0.25">
      <c r="A94" s="6">
        <v>92</v>
      </c>
      <c r="B94" s="6" t="s">
        <v>26</v>
      </c>
      <c r="C94" s="6" t="s">
        <v>1156</v>
      </c>
      <c r="D94" s="8">
        <v>42607</v>
      </c>
      <c r="E94" s="9" t="s">
        <v>1157</v>
      </c>
      <c r="F94" s="8" t="s">
        <v>1158</v>
      </c>
      <c r="G94" s="29"/>
      <c r="H94" s="29" t="s">
        <v>717</v>
      </c>
      <c r="I94" s="41"/>
      <c r="J94" s="40"/>
      <c r="K94" s="6" t="s">
        <v>31</v>
      </c>
      <c r="L94" s="29"/>
      <c r="M94" s="29" t="s">
        <v>69</v>
      </c>
      <c r="N94" s="38">
        <v>2.5</v>
      </c>
      <c r="O94" s="6" t="s">
        <v>34</v>
      </c>
      <c r="P94" s="6" t="s">
        <v>35</v>
      </c>
      <c r="Q94" s="6" t="s">
        <v>45</v>
      </c>
      <c r="R94" s="37">
        <v>8400</v>
      </c>
      <c r="S94" s="64">
        <v>66.05</v>
      </c>
      <c r="T94" s="35">
        <f t="shared" si="8"/>
        <v>554820</v>
      </c>
      <c r="U94" s="36">
        <v>0.02</v>
      </c>
      <c r="V94" s="35">
        <f t="shared" si="7"/>
        <v>11096.4</v>
      </c>
      <c r="W94" s="52">
        <v>1.9E-2</v>
      </c>
      <c r="X94" s="45">
        <f t="shared" si="9"/>
        <v>10541.58</v>
      </c>
      <c r="Y94" s="6" t="s">
        <v>1159</v>
      </c>
      <c r="Z94" s="6" t="s">
        <v>39</v>
      </c>
    </row>
    <row r="95" spans="1:26" ht="18.75" customHeight="1" x14ac:dyDescent="0.25">
      <c r="A95" s="6">
        <v>93</v>
      </c>
      <c r="B95" s="6" t="s">
        <v>26</v>
      </c>
      <c r="C95" s="6" t="s">
        <v>1156</v>
      </c>
      <c r="D95" s="8">
        <v>42607</v>
      </c>
      <c r="E95" s="9" t="s">
        <v>1157</v>
      </c>
      <c r="F95" s="8" t="s">
        <v>1158</v>
      </c>
      <c r="G95" s="29"/>
      <c r="H95" s="29" t="s">
        <v>717</v>
      </c>
      <c r="I95" s="41"/>
      <c r="J95" s="40"/>
      <c r="K95" s="6" t="s">
        <v>31</v>
      </c>
      <c r="L95" s="29"/>
      <c r="M95" s="29" t="s">
        <v>718</v>
      </c>
      <c r="N95" s="38">
        <v>20</v>
      </c>
      <c r="O95" s="6" t="s">
        <v>34</v>
      </c>
      <c r="P95" s="6" t="s">
        <v>35</v>
      </c>
      <c r="Q95" s="6" t="s">
        <v>45</v>
      </c>
      <c r="R95" s="37">
        <v>23200</v>
      </c>
      <c r="S95" s="64">
        <v>66.05</v>
      </c>
      <c r="T95" s="35">
        <f t="shared" si="8"/>
        <v>1532360</v>
      </c>
      <c r="U95" s="36">
        <v>0.02</v>
      </c>
      <c r="V95" s="35">
        <f t="shared" si="7"/>
        <v>30647.200000000001</v>
      </c>
      <c r="W95" s="52">
        <v>1.9E-2</v>
      </c>
      <c r="X95" s="45">
        <f t="shared" si="9"/>
        <v>29114.84</v>
      </c>
      <c r="Y95" s="6" t="s">
        <v>1159</v>
      </c>
      <c r="Z95" s="6" t="s">
        <v>39</v>
      </c>
    </row>
    <row r="96" spans="1:26" ht="18.75" customHeight="1" x14ac:dyDescent="0.25">
      <c r="A96" s="6">
        <v>94</v>
      </c>
      <c r="B96" s="6" t="s">
        <v>26</v>
      </c>
      <c r="C96" s="6" t="s">
        <v>1156</v>
      </c>
      <c r="D96" s="8">
        <v>42607</v>
      </c>
      <c r="E96" s="9" t="s">
        <v>1157</v>
      </c>
      <c r="F96" s="8" t="s">
        <v>1158</v>
      </c>
      <c r="G96" s="29"/>
      <c r="H96" s="29" t="s">
        <v>717</v>
      </c>
      <c r="I96" s="41"/>
      <c r="J96" s="40"/>
      <c r="K96" s="6" t="s">
        <v>58</v>
      </c>
      <c r="L96" s="29"/>
      <c r="M96" s="29" t="s">
        <v>99</v>
      </c>
      <c r="N96" s="38">
        <v>2.5</v>
      </c>
      <c r="O96" s="6" t="s">
        <v>34</v>
      </c>
      <c r="P96" s="6" t="s">
        <v>35</v>
      </c>
      <c r="Q96" s="6" t="s">
        <v>45</v>
      </c>
      <c r="R96" s="37">
        <v>3150</v>
      </c>
      <c r="S96" s="64">
        <v>66.05</v>
      </c>
      <c r="T96" s="35">
        <f t="shared" si="8"/>
        <v>208057.5</v>
      </c>
      <c r="U96" s="36">
        <v>0.02</v>
      </c>
      <c r="V96" s="35">
        <f t="shared" si="7"/>
        <v>4161.1499999999996</v>
      </c>
      <c r="W96" s="52">
        <v>1.9E-2</v>
      </c>
      <c r="X96" s="45">
        <f t="shared" si="9"/>
        <v>3953.0924999999997</v>
      </c>
      <c r="Y96" s="6" t="s">
        <v>1159</v>
      </c>
      <c r="Z96" s="6" t="s">
        <v>39</v>
      </c>
    </row>
    <row r="97" spans="1:26" ht="18.75" customHeight="1" x14ac:dyDescent="0.25">
      <c r="A97" s="6">
        <v>95</v>
      </c>
      <c r="B97" s="6" t="s">
        <v>26</v>
      </c>
      <c r="C97" s="6" t="s">
        <v>1160</v>
      </c>
      <c r="D97" s="8">
        <v>42609</v>
      </c>
      <c r="E97" s="9" t="s">
        <v>1161</v>
      </c>
      <c r="F97" s="8" t="s">
        <v>1158</v>
      </c>
      <c r="G97" s="29"/>
      <c r="H97" s="29" t="s">
        <v>84</v>
      </c>
      <c r="I97" s="41"/>
      <c r="J97" s="40"/>
      <c r="K97" s="6" t="s">
        <v>31</v>
      </c>
      <c r="L97" s="29"/>
      <c r="M97" s="29" t="s">
        <v>1162</v>
      </c>
      <c r="N97" s="38">
        <v>19.844999999999999</v>
      </c>
      <c r="O97" s="6" t="s">
        <v>34</v>
      </c>
      <c r="P97" s="6" t="s">
        <v>54</v>
      </c>
      <c r="Q97" s="6" t="s">
        <v>45</v>
      </c>
      <c r="R97" s="37">
        <v>68266.990000000005</v>
      </c>
      <c r="S97" s="64">
        <v>66.05</v>
      </c>
      <c r="T97" s="35">
        <f t="shared" si="8"/>
        <v>4509034.6895000003</v>
      </c>
      <c r="U97" s="36">
        <v>0.02</v>
      </c>
      <c r="V97" s="35">
        <f t="shared" si="7"/>
        <v>90180.693790000005</v>
      </c>
      <c r="W97" s="52">
        <v>1.9E-2</v>
      </c>
      <c r="X97" s="45">
        <f t="shared" si="9"/>
        <v>85671.659100500008</v>
      </c>
      <c r="Y97" s="6" t="s">
        <v>86</v>
      </c>
      <c r="Z97" s="6" t="s">
        <v>47</v>
      </c>
    </row>
    <row r="98" spans="1:26" ht="18.75" customHeight="1" x14ac:dyDescent="0.25">
      <c r="A98" s="6">
        <v>96</v>
      </c>
      <c r="B98" s="6" t="s">
        <v>26</v>
      </c>
      <c r="C98" s="6" t="s">
        <v>1160</v>
      </c>
      <c r="D98" s="8">
        <v>42609</v>
      </c>
      <c r="E98" s="9" t="s">
        <v>1161</v>
      </c>
      <c r="F98" s="8" t="s">
        <v>1158</v>
      </c>
      <c r="G98" s="29"/>
      <c r="H98" s="29" t="s">
        <v>84</v>
      </c>
      <c r="I98" s="41"/>
      <c r="J98" s="40"/>
      <c r="K98" s="6" t="s">
        <v>31</v>
      </c>
      <c r="L98" s="29"/>
      <c r="M98" s="29" t="s">
        <v>1162</v>
      </c>
      <c r="N98" s="38">
        <v>19.844999999999999</v>
      </c>
      <c r="O98" s="6" t="s">
        <v>34</v>
      </c>
      <c r="P98" s="6" t="s">
        <v>54</v>
      </c>
      <c r="Q98" s="6" t="s">
        <v>45</v>
      </c>
      <c r="R98" s="37">
        <v>68266.990000000005</v>
      </c>
      <c r="S98" s="64">
        <v>66.05</v>
      </c>
      <c r="T98" s="35">
        <f t="shared" si="8"/>
        <v>4509034.6895000003</v>
      </c>
      <c r="U98" s="36">
        <v>0.02</v>
      </c>
      <c r="V98" s="35">
        <f t="shared" si="7"/>
        <v>90180.693790000005</v>
      </c>
      <c r="W98" s="52">
        <v>1.9E-2</v>
      </c>
      <c r="X98" s="45">
        <f t="shared" si="9"/>
        <v>85671.659100500008</v>
      </c>
      <c r="Y98" s="6" t="s">
        <v>86</v>
      </c>
      <c r="Z98" s="6" t="s">
        <v>47</v>
      </c>
    </row>
    <row r="99" spans="1:26" ht="18.75" customHeight="1" x14ac:dyDescent="0.25">
      <c r="A99" s="6">
        <v>97</v>
      </c>
      <c r="B99" s="6" t="s">
        <v>26</v>
      </c>
      <c r="C99" s="6" t="s">
        <v>1163</v>
      </c>
      <c r="D99" s="8">
        <v>42610</v>
      </c>
      <c r="E99" s="9" t="s">
        <v>1164</v>
      </c>
      <c r="F99" s="8" t="s">
        <v>1158</v>
      </c>
      <c r="G99" s="29"/>
      <c r="H99" s="29" t="s">
        <v>1165</v>
      </c>
      <c r="I99" s="41"/>
      <c r="J99" s="40"/>
      <c r="K99" s="6" t="s">
        <v>31</v>
      </c>
      <c r="L99" s="29"/>
      <c r="M99" s="29" t="s">
        <v>1166</v>
      </c>
      <c r="N99" s="38">
        <v>19.579999999999998</v>
      </c>
      <c r="O99" s="6" t="s">
        <v>34</v>
      </c>
      <c r="P99" s="6" t="s">
        <v>54</v>
      </c>
      <c r="Q99" s="6" t="s">
        <v>45</v>
      </c>
      <c r="R99" s="37">
        <v>34081.19</v>
      </c>
      <c r="S99" s="64">
        <v>66.05</v>
      </c>
      <c r="T99" s="35">
        <f t="shared" si="8"/>
        <v>2251062.5995</v>
      </c>
      <c r="U99" s="36">
        <v>0.02</v>
      </c>
      <c r="V99" s="35">
        <f>T99*U99</f>
        <v>45021.251990000004</v>
      </c>
      <c r="W99" s="52">
        <v>1.9E-2</v>
      </c>
      <c r="X99" s="45">
        <f t="shared" si="9"/>
        <v>42770.189390499996</v>
      </c>
      <c r="Y99" s="6" t="s">
        <v>86</v>
      </c>
      <c r="Z99" s="6" t="s">
        <v>47</v>
      </c>
    </row>
    <row r="100" spans="1:26" ht="18.75" customHeight="1" x14ac:dyDescent="0.25">
      <c r="A100" s="6">
        <v>98</v>
      </c>
      <c r="B100" s="6" t="s">
        <v>26</v>
      </c>
      <c r="C100" s="6" t="s">
        <v>1167</v>
      </c>
      <c r="D100" s="8">
        <v>42611</v>
      </c>
      <c r="E100" s="9" t="s">
        <v>1168</v>
      </c>
      <c r="F100" s="8" t="s">
        <v>1158</v>
      </c>
      <c r="G100" s="29"/>
      <c r="H100" s="29" t="s">
        <v>1146</v>
      </c>
      <c r="I100" s="41"/>
      <c r="J100" s="40"/>
      <c r="K100" s="6" t="s">
        <v>133</v>
      </c>
      <c r="L100" s="29"/>
      <c r="M100" s="29" t="s">
        <v>134</v>
      </c>
      <c r="N100" s="38">
        <v>19.52</v>
      </c>
      <c r="O100" s="6" t="s">
        <v>34</v>
      </c>
      <c r="P100" s="6" t="s">
        <v>54</v>
      </c>
      <c r="Q100" s="6" t="s">
        <v>45</v>
      </c>
      <c r="R100" s="37">
        <v>12083.81</v>
      </c>
      <c r="S100" s="64">
        <v>66.05</v>
      </c>
      <c r="T100" s="35">
        <f t="shared" si="8"/>
        <v>798135.65049999999</v>
      </c>
      <c r="U100" s="36">
        <v>0</v>
      </c>
      <c r="V100" s="35">
        <f t="shared" si="7"/>
        <v>0</v>
      </c>
      <c r="W100" s="52">
        <v>1.9E-2</v>
      </c>
      <c r="X100" s="45">
        <f t="shared" si="9"/>
        <v>15164.577359499999</v>
      </c>
      <c r="Y100" s="6" t="s">
        <v>1090</v>
      </c>
      <c r="Z100" s="6" t="s">
        <v>47</v>
      </c>
    </row>
    <row r="101" spans="1:26" ht="18.75" customHeight="1" x14ac:dyDescent="0.25">
      <c r="A101" s="6">
        <v>99</v>
      </c>
      <c r="B101" s="6" t="s">
        <v>26</v>
      </c>
      <c r="C101" s="6" t="s">
        <v>1169</v>
      </c>
      <c r="D101" s="8">
        <v>42611</v>
      </c>
      <c r="E101" s="9" t="s">
        <v>1170</v>
      </c>
      <c r="F101" s="8" t="s">
        <v>1171</v>
      </c>
      <c r="G101" s="29"/>
      <c r="H101" s="29" t="s">
        <v>1146</v>
      </c>
      <c r="I101" s="41"/>
      <c r="J101" s="40"/>
      <c r="K101" s="6" t="s">
        <v>133</v>
      </c>
      <c r="L101" s="29"/>
      <c r="M101" s="29" t="s">
        <v>134</v>
      </c>
      <c r="N101" s="38">
        <v>19.55</v>
      </c>
      <c r="O101" s="6" t="s">
        <v>34</v>
      </c>
      <c r="P101" s="6" t="s">
        <v>54</v>
      </c>
      <c r="Q101" s="6" t="s">
        <v>45</v>
      </c>
      <c r="R101" s="37">
        <v>12103.31</v>
      </c>
      <c r="S101" s="64">
        <v>66.05</v>
      </c>
      <c r="T101" s="35">
        <f t="shared" si="8"/>
        <v>799423.62549999997</v>
      </c>
      <c r="U101" s="36">
        <v>0</v>
      </c>
      <c r="V101" s="35">
        <f t="shared" si="7"/>
        <v>0</v>
      </c>
      <c r="W101" s="52">
        <v>1.9E-2</v>
      </c>
      <c r="X101" s="45">
        <f t="shared" si="9"/>
        <v>15189.048884499998</v>
      </c>
      <c r="Y101" s="6" t="s">
        <v>1090</v>
      </c>
      <c r="Z101" s="6" t="s">
        <v>47</v>
      </c>
    </row>
    <row r="102" spans="1:26" ht="18.75" customHeight="1" x14ac:dyDescent="0.25">
      <c r="A102" s="6">
        <v>100</v>
      </c>
      <c r="B102" s="6" t="s">
        <v>26</v>
      </c>
      <c r="C102" s="6" t="s">
        <v>1169</v>
      </c>
      <c r="D102" s="8">
        <v>42611</v>
      </c>
      <c r="E102" s="9" t="s">
        <v>1170</v>
      </c>
      <c r="F102" s="8" t="s">
        <v>1171</v>
      </c>
      <c r="G102" s="29"/>
      <c r="H102" s="29" t="s">
        <v>1146</v>
      </c>
      <c r="I102" s="43"/>
      <c r="J102" s="43"/>
      <c r="K102" s="6" t="s">
        <v>133</v>
      </c>
      <c r="L102" s="29"/>
      <c r="M102" s="29" t="s">
        <v>134</v>
      </c>
      <c r="N102" s="38">
        <v>19.63</v>
      </c>
      <c r="O102" s="6" t="s">
        <v>34</v>
      </c>
      <c r="P102" s="6" t="s">
        <v>54</v>
      </c>
      <c r="Q102" s="6" t="s">
        <v>45</v>
      </c>
      <c r="R102" s="37">
        <v>12155.29</v>
      </c>
      <c r="S102" s="64">
        <v>66.05</v>
      </c>
      <c r="T102" s="35">
        <f t="shared" si="8"/>
        <v>802856.90450000006</v>
      </c>
      <c r="U102" s="36">
        <v>0</v>
      </c>
      <c r="V102" s="35">
        <f t="shared" si="7"/>
        <v>0</v>
      </c>
      <c r="W102" s="52">
        <v>1.9E-2</v>
      </c>
      <c r="X102" s="45">
        <f t="shared" si="9"/>
        <v>15254.2811855</v>
      </c>
      <c r="Y102" s="6" t="s">
        <v>1090</v>
      </c>
      <c r="Z102" s="6" t="s">
        <v>47</v>
      </c>
    </row>
    <row r="103" spans="1:26" ht="18.75" customHeight="1" x14ac:dyDescent="0.25">
      <c r="A103" s="6">
        <v>101</v>
      </c>
      <c r="B103" s="6" t="s">
        <v>26</v>
      </c>
      <c r="C103" s="6" t="s">
        <v>1172</v>
      </c>
      <c r="D103" s="8">
        <v>42611</v>
      </c>
      <c r="E103" s="9" t="s">
        <v>1173</v>
      </c>
      <c r="F103" s="8" t="s">
        <v>1158</v>
      </c>
      <c r="G103" s="29"/>
      <c r="H103" s="29" t="s">
        <v>1146</v>
      </c>
      <c r="I103" s="43"/>
      <c r="J103" s="43"/>
      <c r="K103" s="6" t="s">
        <v>133</v>
      </c>
      <c r="L103" s="29"/>
      <c r="M103" s="29" t="s">
        <v>134</v>
      </c>
      <c r="N103" s="38">
        <v>19.440000000000001</v>
      </c>
      <c r="O103" s="6" t="s">
        <v>34</v>
      </c>
      <c r="P103" s="6" t="s">
        <v>54</v>
      </c>
      <c r="Q103" s="6" t="s">
        <v>45</v>
      </c>
      <c r="R103" s="37">
        <v>12031.83</v>
      </c>
      <c r="S103" s="64">
        <v>66.05</v>
      </c>
      <c r="T103" s="35">
        <f t="shared" si="8"/>
        <v>794702.37150000001</v>
      </c>
      <c r="U103" s="36">
        <v>0</v>
      </c>
      <c r="V103" s="35">
        <f t="shared" si="7"/>
        <v>0</v>
      </c>
      <c r="W103" s="52">
        <v>1.9E-2</v>
      </c>
      <c r="X103" s="45">
        <f t="shared" si="9"/>
        <v>15099.345058499999</v>
      </c>
      <c r="Y103" s="6" t="s">
        <v>1090</v>
      </c>
      <c r="Z103" s="6" t="s">
        <v>47</v>
      </c>
    </row>
    <row r="104" spans="1:26" ht="18.75" customHeight="1" x14ac:dyDescent="0.25">
      <c r="A104" s="6">
        <v>102</v>
      </c>
      <c r="B104" s="6" t="s">
        <v>26</v>
      </c>
      <c r="C104" s="6" t="s">
        <v>1172</v>
      </c>
      <c r="D104" s="8">
        <v>42611</v>
      </c>
      <c r="E104" s="9" t="s">
        <v>1173</v>
      </c>
      <c r="F104" s="8" t="s">
        <v>1158</v>
      </c>
      <c r="G104" s="29"/>
      <c r="H104" s="29" t="s">
        <v>1146</v>
      </c>
      <c r="I104" s="43"/>
      <c r="J104" s="43"/>
      <c r="K104" s="6" t="s">
        <v>133</v>
      </c>
      <c r="L104" s="29"/>
      <c r="M104" s="29" t="s">
        <v>134</v>
      </c>
      <c r="N104" s="38">
        <v>19.7</v>
      </c>
      <c r="O104" s="6" t="s">
        <v>34</v>
      </c>
      <c r="P104" s="6" t="s">
        <v>54</v>
      </c>
      <c r="Q104" s="6" t="s">
        <v>45</v>
      </c>
      <c r="R104" s="37">
        <v>12200.77</v>
      </c>
      <c r="S104" s="64">
        <v>66.05</v>
      </c>
      <c r="T104" s="35">
        <f t="shared" si="8"/>
        <v>805860.85849999997</v>
      </c>
      <c r="U104" s="36">
        <v>0</v>
      </c>
      <c r="V104" s="35">
        <f t="shared" si="7"/>
        <v>0</v>
      </c>
      <c r="W104" s="52">
        <v>1.9E-2</v>
      </c>
      <c r="X104" s="45">
        <f t="shared" si="9"/>
        <v>15311.3563115</v>
      </c>
      <c r="Y104" s="6" t="s">
        <v>1090</v>
      </c>
      <c r="Z104" s="6" t="s">
        <v>47</v>
      </c>
    </row>
    <row r="105" spans="1:26" ht="18.75" customHeight="1" x14ac:dyDescent="0.25">
      <c r="A105" s="6">
        <v>103</v>
      </c>
      <c r="B105" s="6" t="s">
        <v>26</v>
      </c>
      <c r="C105" s="6" t="s">
        <v>1172</v>
      </c>
      <c r="D105" s="8">
        <v>42611</v>
      </c>
      <c r="E105" s="9" t="s">
        <v>1173</v>
      </c>
      <c r="F105" s="8" t="s">
        <v>1158</v>
      </c>
      <c r="G105" s="29"/>
      <c r="H105" s="29" t="s">
        <v>1146</v>
      </c>
      <c r="I105" s="43"/>
      <c r="J105" s="43"/>
      <c r="K105" s="6" t="s">
        <v>133</v>
      </c>
      <c r="L105" s="29"/>
      <c r="M105" s="29" t="s">
        <v>134</v>
      </c>
      <c r="N105" s="38">
        <v>19.71</v>
      </c>
      <c r="O105" s="6" t="s">
        <v>34</v>
      </c>
      <c r="P105" s="6" t="s">
        <v>54</v>
      </c>
      <c r="Q105" s="6" t="s">
        <v>45</v>
      </c>
      <c r="R105" s="37">
        <v>12207.27</v>
      </c>
      <c r="S105" s="64">
        <v>66.05</v>
      </c>
      <c r="T105" s="35">
        <f t="shared" si="8"/>
        <v>806290.18350000004</v>
      </c>
      <c r="U105" s="36">
        <v>0</v>
      </c>
      <c r="V105" s="35">
        <f t="shared" si="7"/>
        <v>0</v>
      </c>
      <c r="W105" s="52">
        <v>1.9E-2</v>
      </c>
      <c r="X105" s="45">
        <f t="shared" si="9"/>
        <v>15319.5134865</v>
      </c>
      <c r="Y105" s="6" t="s">
        <v>1090</v>
      </c>
      <c r="Z105" s="6" t="s">
        <v>47</v>
      </c>
    </row>
    <row r="106" spans="1:26" ht="18.75" customHeight="1" x14ac:dyDescent="0.25">
      <c r="A106" s="6">
        <v>104</v>
      </c>
      <c r="B106" s="6" t="s">
        <v>26</v>
      </c>
      <c r="C106" s="6" t="s">
        <v>1172</v>
      </c>
      <c r="D106" s="8">
        <v>42611</v>
      </c>
      <c r="E106" s="9" t="s">
        <v>1173</v>
      </c>
      <c r="F106" s="8" t="s">
        <v>1158</v>
      </c>
      <c r="G106" s="29"/>
      <c r="H106" s="29" t="s">
        <v>1146</v>
      </c>
      <c r="I106" s="43"/>
      <c r="J106" s="43"/>
      <c r="K106" s="6" t="s">
        <v>133</v>
      </c>
      <c r="L106" s="29"/>
      <c r="M106" s="29" t="s">
        <v>134</v>
      </c>
      <c r="N106" s="38">
        <v>19.87</v>
      </c>
      <c r="O106" s="6" t="s">
        <v>34</v>
      </c>
      <c r="P106" s="6" t="s">
        <v>54</v>
      </c>
      <c r="Q106" s="6" t="s">
        <v>45</v>
      </c>
      <c r="R106" s="37">
        <v>12311.24</v>
      </c>
      <c r="S106" s="64">
        <v>66.05</v>
      </c>
      <c r="T106" s="35">
        <f t="shared" si="8"/>
        <v>813157.402</v>
      </c>
      <c r="U106" s="36">
        <v>0</v>
      </c>
      <c r="V106" s="35">
        <f t="shared" si="7"/>
        <v>0</v>
      </c>
      <c r="W106" s="52">
        <v>1.9E-2</v>
      </c>
      <c r="X106" s="45">
        <f t="shared" si="9"/>
        <v>15449.990637999999</v>
      </c>
      <c r="Y106" s="6" t="s">
        <v>1090</v>
      </c>
      <c r="Z106" s="6" t="s">
        <v>47</v>
      </c>
    </row>
    <row r="107" spans="1:26" ht="18.75" customHeight="1" x14ac:dyDescent="0.25">
      <c r="A107" s="6">
        <v>105</v>
      </c>
      <c r="B107" s="6" t="s">
        <v>26</v>
      </c>
      <c r="C107" s="6" t="s">
        <v>1174</v>
      </c>
      <c r="D107" s="8">
        <v>42611</v>
      </c>
      <c r="E107" s="9" t="s">
        <v>1175</v>
      </c>
      <c r="F107" s="8" t="s">
        <v>1171</v>
      </c>
      <c r="G107" s="29"/>
      <c r="H107" s="29" t="s">
        <v>1146</v>
      </c>
      <c r="I107" s="41"/>
      <c r="J107" s="44"/>
      <c r="K107" s="6" t="s">
        <v>133</v>
      </c>
      <c r="L107" s="29"/>
      <c r="M107" s="29" t="s">
        <v>134</v>
      </c>
      <c r="N107" s="38">
        <v>19.59</v>
      </c>
      <c r="O107" s="6" t="s">
        <v>34</v>
      </c>
      <c r="P107" s="6" t="s">
        <v>54</v>
      </c>
      <c r="Q107" s="6" t="s">
        <v>45</v>
      </c>
      <c r="R107" s="37">
        <v>12129.3</v>
      </c>
      <c r="S107" s="64">
        <v>66.05</v>
      </c>
      <c r="T107" s="35">
        <f t="shared" si="8"/>
        <v>801140.2649999999</v>
      </c>
      <c r="U107" s="36">
        <v>0</v>
      </c>
      <c r="V107" s="35">
        <f t="shared" si="7"/>
        <v>0</v>
      </c>
      <c r="W107" s="52">
        <v>1.9E-2</v>
      </c>
      <c r="X107" s="45">
        <f t="shared" si="9"/>
        <v>15221.665034999998</v>
      </c>
      <c r="Y107" s="6" t="s">
        <v>1090</v>
      </c>
      <c r="Z107" s="6" t="s">
        <v>47</v>
      </c>
    </row>
    <row r="108" spans="1:26" ht="18.75" customHeight="1" x14ac:dyDescent="0.25">
      <c r="A108" s="6">
        <v>106</v>
      </c>
      <c r="B108" s="6" t="s">
        <v>26</v>
      </c>
      <c r="C108" s="6" t="s">
        <v>1176</v>
      </c>
      <c r="D108" s="8">
        <v>42609</v>
      </c>
      <c r="E108" s="9" t="s">
        <v>1177</v>
      </c>
      <c r="F108" s="8" t="s">
        <v>1171</v>
      </c>
      <c r="G108" s="29"/>
      <c r="H108" s="29" t="s">
        <v>84</v>
      </c>
      <c r="I108" s="41"/>
      <c r="J108" s="44"/>
      <c r="K108" s="6" t="s">
        <v>58</v>
      </c>
      <c r="L108" s="29"/>
      <c r="M108" s="29" t="s">
        <v>891</v>
      </c>
      <c r="N108" s="38">
        <v>19.844999999999999</v>
      </c>
      <c r="O108" s="6" t="s">
        <v>34</v>
      </c>
      <c r="P108" s="6" t="s">
        <v>54</v>
      </c>
      <c r="Q108" s="6" t="s">
        <v>45</v>
      </c>
      <c r="R108" s="37">
        <v>29786.86</v>
      </c>
      <c r="S108" s="64">
        <v>66.05</v>
      </c>
      <c r="T108" s="35">
        <f t="shared" si="8"/>
        <v>1967422.1029999999</v>
      </c>
      <c r="U108" s="36">
        <v>0.02</v>
      </c>
      <c r="V108" s="35">
        <f t="shared" si="7"/>
        <v>39348.442060000001</v>
      </c>
      <c r="W108" s="52">
        <v>1.9E-2</v>
      </c>
      <c r="X108" s="45">
        <f t="shared" si="9"/>
        <v>37381.019956999997</v>
      </c>
      <c r="Y108" s="6" t="s">
        <v>86</v>
      </c>
      <c r="Z108" s="6" t="s">
        <v>47</v>
      </c>
    </row>
    <row r="109" spans="1:26" ht="18.75" customHeight="1" x14ac:dyDescent="0.25">
      <c r="A109" s="6">
        <v>107</v>
      </c>
      <c r="B109" s="6" t="s">
        <v>26</v>
      </c>
      <c r="C109" s="6" t="s">
        <v>1178</v>
      </c>
      <c r="D109" s="8">
        <v>42611</v>
      </c>
      <c r="E109" s="9" t="s">
        <v>1179</v>
      </c>
      <c r="F109" s="8" t="s">
        <v>1180</v>
      </c>
      <c r="G109" s="29"/>
      <c r="H109" s="29" t="s">
        <v>1181</v>
      </c>
      <c r="I109" s="40"/>
      <c r="J109" s="40"/>
      <c r="K109" s="6" t="s">
        <v>31</v>
      </c>
      <c r="L109" s="29"/>
      <c r="M109" s="29" t="s">
        <v>33</v>
      </c>
      <c r="N109" s="38">
        <v>18.89</v>
      </c>
      <c r="O109" s="6" t="s">
        <v>34</v>
      </c>
      <c r="P109" s="6" t="s">
        <v>35</v>
      </c>
      <c r="Q109" s="6" t="s">
        <v>36</v>
      </c>
      <c r="R109" s="37">
        <v>2396222.5</v>
      </c>
      <c r="S109" s="45">
        <v>1</v>
      </c>
      <c r="T109" s="35">
        <f t="shared" si="8"/>
        <v>2396222.5</v>
      </c>
      <c r="U109" s="36">
        <v>0.02</v>
      </c>
      <c r="V109" s="35">
        <f t="shared" si="7"/>
        <v>47924.450000000004</v>
      </c>
      <c r="W109" s="52">
        <v>1.9E-2</v>
      </c>
      <c r="X109" s="45">
        <f t="shared" si="9"/>
        <v>45528.227500000001</v>
      </c>
      <c r="Y109" s="6" t="s">
        <v>1108</v>
      </c>
      <c r="Z109" s="6" t="s">
        <v>39</v>
      </c>
    </row>
    <row r="110" spans="1:26" ht="18.75" customHeight="1" x14ac:dyDescent="0.25">
      <c r="A110" s="6">
        <v>108</v>
      </c>
      <c r="B110" s="6" t="s">
        <v>26</v>
      </c>
      <c r="C110" s="6" t="s">
        <v>1178</v>
      </c>
      <c r="D110" s="8">
        <v>42611</v>
      </c>
      <c r="E110" s="9" t="s">
        <v>1179</v>
      </c>
      <c r="F110" s="8" t="s">
        <v>1180</v>
      </c>
      <c r="G110" s="29"/>
      <c r="H110" s="29" t="s">
        <v>1181</v>
      </c>
      <c r="I110" s="43"/>
      <c r="J110" s="43"/>
      <c r="K110" s="6" t="s">
        <v>31</v>
      </c>
      <c r="L110" s="29"/>
      <c r="M110" s="29" t="s">
        <v>33</v>
      </c>
      <c r="N110" s="38">
        <v>18.8</v>
      </c>
      <c r="O110" s="6" t="s">
        <v>34</v>
      </c>
      <c r="P110" s="6" t="s">
        <v>35</v>
      </c>
      <c r="Q110" s="6" t="s">
        <v>36</v>
      </c>
      <c r="R110" s="37">
        <v>2384680</v>
      </c>
      <c r="S110" s="45">
        <v>1</v>
      </c>
      <c r="T110" s="35">
        <f t="shared" si="8"/>
        <v>2384680</v>
      </c>
      <c r="U110" s="36">
        <v>0.02</v>
      </c>
      <c r="V110" s="35">
        <f t="shared" si="7"/>
        <v>47693.599999999999</v>
      </c>
      <c r="W110" s="52">
        <v>1.9E-2</v>
      </c>
      <c r="X110" s="45">
        <f t="shared" si="9"/>
        <v>45308.92</v>
      </c>
      <c r="Y110" s="6" t="s">
        <v>1108</v>
      </c>
      <c r="Z110" s="6" t="s">
        <v>39</v>
      </c>
    </row>
    <row r="111" spans="1:26" ht="18.75" customHeight="1" x14ac:dyDescent="0.25">
      <c r="A111" s="6">
        <v>109</v>
      </c>
      <c r="B111" s="6" t="s">
        <v>26</v>
      </c>
      <c r="C111" s="6" t="s">
        <v>1178</v>
      </c>
      <c r="D111" s="8">
        <v>42611</v>
      </c>
      <c r="E111" s="9" t="s">
        <v>1179</v>
      </c>
      <c r="F111" s="8" t="s">
        <v>1180</v>
      </c>
      <c r="G111" s="29"/>
      <c r="H111" s="29" t="s">
        <v>1181</v>
      </c>
      <c r="I111" s="43"/>
      <c r="J111" s="43"/>
      <c r="K111" s="6" t="s">
        <v>31</v>
      </c>
      <c r="L111" s="29"/>
      <c r="M111" s="29" t="s">
        <v>33</v>
      </c>
      <c r="N111" s="38">
        <v>18.600000000000001</v>
      </c>
      <c r="O111" s="6" t="s">
        <v>34</v>
      </c>
      <c r="P111" s="6" t="s">
        <v>35</v>
      </c>
      <c r="Q111" s="6" t="s">
        <v>36</v>
      </c>
      <c r="R111" s="37">
        <v>2359030</v>
      </c>
      <c r="S111" s="45">
        <v>1</v>
      </c>
      <c r="T111" s="35">
        <f t="shared" si="8"/>
        <v>2359030</v>
      </c>
      <c r="U111" s="36">
        <v>0.02</v>
      </c>
      <c r="V111" s="35">
        <f t="shared" si="7"/>
        <v>47180.6</v>
      </c>
      <c r="W111" s="52">
        <v>1.9E-2</v>
      </c>
      <c r="X111" s="45">
        <f t="shared" si="9"/>
        <v>44821.57</v>
      </c>
      <c r="Y111" s="6" t="s">
        <v>1108</v>
      </c>
      <c r="Z111" s="6" t="s">
        <v>39</v>
      </c>
    </row>
    <row r="112" spans="1:26" ht="18.75" customHeight="1" x14ac:dyDescent="0.25">
      <c r="A112" s="6">
        <v>110</v>
      </c>
      <c r="B112" s="6" t="s">
        <v>26</v>
      </c>
      <c r="C112" s="6" t="s">
        <v>1178</v>
      </c>
      <c r="D112" s="8">
        <v>42611</v>
      </c>
      <c r="E112" s="9" t="s">
        <v>1179</v>
      </c>
      <c r="F112" s="8" t="s">
        <v>1180</v>
      </c>
      <c r="G112" s="29"/>
      <c r="H112" s="29" t="s">
        <v>1181</v>
      </c>
      <c r="I112" s="43"/>
      <c r="J112" s="43"/>
      <c r="K112" s="6" t="s">
        <v>31</v>
      </c>
      <c r="L112" s="29"/>
      <c r="M112" s="29" t="s">
        <v>33</v>
      </c>
      <c r="N112" s="38">
        <v>18.93</v>
      </c>
      <c r="O112" s="6" t="s">
        <v>34</v>
      </c>
      <c r="P112" s="6" t="s">
        <v>35</v>
      </c>
      <c r="Q112" s="6" t="s">
        <v>36</v>
      </c>
      <c r="R112" s="37">
        <v>2401352.5</v>
      </c>
      <c r="S112" s="45">
        <v>1</v>
      </c>
      <c r="T112" s="35">
        <f t="shared" si="8"/>
        <v>2401352.5</v>
      </c>
      <c r="U112" s="36">
        <v>0.02</v>
      </c>
      <c r="V112" s="35">
        <f t="shared" si="7"/>
        <v>48027.05</v>
      </c>
      <c r="W112" s="52">
        <v>1.9E-2</v>
      </c>
      <c r="X112" s="45">
        <f t="shared" si="9"/>
        <v>45625.697500000002</v>
      </c>
      <c r="Y112" s="6" t="s">
        <v>1108</v>
      </c>
      <c r="Z112" s="6" t="s">
        <v>39</v>
      </c>
    </row>
    <row r="113" spans="1:26" ht="18.75" customHeight="1" x14ac:dyDescent="0.25">
      <c r="A113" s="6">
        <v>111</v>
      </c>
      <c r="B113" s="6" t="s">
        <v>26</v>
      </c>
      <c r="C113" s="6" t="s">
        <v>1178</v>
      </c>
      <c r="D113" s="8">
        <v>42611</v>
      </c>
      <c r="E113" s="9" t="s">
        <v>1179</v>
      </c>
      <c r="F113" s="8" t="s">
        <v>1180</v>
      </c>
      <c r="G113" s="29"/>
      <c r="H113" s="29" t="s">
        <v>1181</v>
      </c>
      <c r="I113" s="43"/>
      <c r="J113" s="43"/>
      <c r="K113" s="6" t="s">
        <v>31</v>
      </c>
      <c r="L113" s="29"/>
      <c r="M113" s="29" t="s">
        <v>33</v>
      </c>
      <c r="N113" s="38">
        <v>18.760000000000002</v>
      </c>
      <c r="O113" s="6" t="s">
        <v>34</v>
      </c>
      <c r="P113" s="6" t="s">
        <v>35</v>
      </c>
      <c r="Q113" s="6" t="s">
        <v>36</v>
      </c>
      <c r="R113" s="37">
        <v>2379550</v>
      </c>
      <c r="S113" s="45">
        <v>1</v>
      </c>
      <c r="T113" s="35">
        <f t="shared" si="8"/>
        <v>2379550</v>
      </c>
      <c r="U113" s="36">
        <v>0.02</v>
      </c>
      <c r="V113" s="35">
        <f t="shared" si="7"/>
        <v>47591</v>
      </c>
      <c r="W113" s="52">
        <v>1.9E-2</v>
      </c>
      <c r="X113" s="45">
        <f t="shared" si="9"/>
        <v>45211.45</v>
      </c>
      <c r="Y113" s="6" t="s">
        <v>1108</v>
      </c>
      <c r="Z113" s="6" t="s">
        <v>39</v>
      </c>
    </row>
    <row r="114" spans="1:26" ht="18.75" customHeight="1" x14ac:dyDescent="0.25">
      <c r="A114" s="6">
        <v>112</v>
      </c>
      <c r="B114" s="6" t="s">
        <v>26</v>
      </c>
      <c r="C114" s="6" t="s">
        <v>1178</v>
      </c>
      <c r="D114" s="8">
        <v>42611</v>
      </c>
      <c r="E114" s="9" t="s">
        <v>1179</v>
      </c>
      <c r="F114" s="8" t="s">
        <v>1180</v>
      </c>
      <c r="G114" s="29"/>
      <c r="H114" s="29" t="s">
        <v>1181</v>
      </c>
      <c r="I114" s="43"/>
      <c r="J114" s="43"/>
      <c r="K114" s="6" t="s">
        <v>31</v>
      </c>
      <c r="L114" s="29"/>
      <c r="M114" s="29" t="s">
        <v>33</v>
      </c>
      <c r="N114" s="38">
        <v>18.61</v>
      </c>
      <c r="O114" s="6" t="s">
        <v>34</v>
      </c>
      <c r="P114" s="6" t="s">
        <v>35</v>
      </c>
      <c r="Q114" s="6" t="s">
        <v>36</v>
      </c>
      <c r="R114" s="37">
        <v>2360312.5</v>
      </c>
      <c r="S114" s="45">
        <v>1</v>
      </c>
      <c r="T114" s="35">
        <f t="shared" si="8"/>
        <v>2360312.5</v>
      </c>
      <c r="U114" s="36">
        <v>0.02</v>
      </c>
      <c r="V114" s="35">
        <f t="shared" si="7"/>
        <v>47206.25</v>
      </c>
      <c r="W114" s="52">
        <v>1.9E-2</v>
      </c>
      <c r="X114" s="45">
        <f t="shared" si="9"/>
        <v>44845.9375</v>
      </c>
      <c r="Y114" s="6" t="s">
        <v>1108</v>
      </c>
      <c r="Z114" s="6" t="s">
        <v>39</v>
      </c>
    </row>
    <row r="115" spans="1:26" ht="18.75" customHeight="1" x14ac:dyDescent="0.25">
      <c r="A115" s="6">
        <v>113</v>
      </c>
      <c r="B115" s="6" t="s">
        <v>26</v>
      </c>
      <c r="C115" s="6" t="s">
        <v>1178</v>
      </c>
      <c r="D115" s="8">
        <v>42611</v>
      </c>
      <c r="E115" s="9" t="s">
        <v>1179</v>
      </c>
      <c r="F115" s="8" t="s">
        <v>1180</v>
      </c>
      <c r="G115" s="29"/>
      <c r="H115" s="29" t="s">
        <v>1181</v>
      </c>
      <c r="I115" s="41"/>
      <c r="J115" s="40"/>
      <c r="K115" s="6" t="s">
        <v>31</v>
      </c>
      <c r="L115" s="29"/>
      <c r="M115" s="29" t="s">
        <v>33</v>
      </c>
      <c r="N115" s="38">
        <v>18.68</v>
      </c>
      <c r="O115" s="6" t="s">
        <v>34</v>
      </c>
      <c r="P115" s="6" t="s">
        <v>35</v>
      </c>
      <c r="Q115" s="6" t="s">
        <v>36</v>
      </c>
      <c r="R115" s="37">
        <v>2369290</v>
      </c>
      <c r="S115" s="45">
        <v>1</v>
      </c>
      <c r="T115" s="35">
        <f t="shared" si="8"/>
        <v>2369290</v>
      </c>
      <c r="U115" s="36">
        <v>0.02</v>
      </c>
      <c r="V115" s="35">
        <f t="shared" si="7"/>
        <v>47385.8</v>
      </c>
      <c r="W115" s="52">
        <v>1.9E-2</v>
      </c>
      <c r="X115" s="45">
        <f t="shared" si="9"/>
        <v>45016.51</v>
      </c>
      <c r="Y115" s="6" t="s">
        <v>1108</v>
      </c>
      <c r="Z115" s="6" t="s">
        <v>39</v>
      </c>
    </row>
    <row r="116" spans="1:26" ht="18.75" customHeight="1" x14ac:dyDescent="0.25">
      <c r="A116" s="6">
        <v>114</v>
      </c>
      <c r="B116" s="6" t="s">
        <v>26</v>
      </c>
      <c r="C116" s="6" t="s">
        <v>1178</v>
      </c>
      <c r="D116" s="8">
        <v>42611</v>
      </c>
      <c r="E116" s="9" t="s">
        <v>1179</v>
      </c>
      <c r="F116" s="8" t="s">
        <v>1180</v>
      </c>
      <c r="G116" s="29"/>
      <c r="H116" s="29" t="s">
        <v>1181</v>
      </c>
      <c r="I116" s="41"/>
      <c r="J116" s="42"/>
      <c r="K116" s="6" t="s">
        <v>31</v>
      </c>
      <c r="L116" s="29"/>
      <c r="M116" s="29" t="s">
        <v>33</v>
      </c>
      <c r="N116" s="38">
        <v>18.809999999999999</v>
      </c>
      <c r="O116" s="6" t="s">
        <v>34</v>
      </c>
      <c r="P116" s="6" t="s">
        <v>35</v>
      </c>
      <c r="Q116" s="6" t="s">
        <v>36</v>
      </c>
      <c r="R116" s="37">
        <v>2385962.5</v>
      </c>
      <c r="S116" s="45">
        <v>1</v>
      </c>
      <c r="T116" s="35">
        <f t="shared" si="8"/>
        <v>2385962.5</v>
      </c>
      <c r="U116" s="36">
        <v>0.02</v>
      </c>
      <c r="V116" s="35">
        <f t="shared" si="7"/>
        <v>47719.25</v>
      </c>
      <c r="W116" s="52">
        <v>1.9E-2</v>
      </c>
      <c r="X116" s="45">
        <f t="shared" si="9"/>
        <v>45333.287499999999</v>
      </c>
      <c r="Y116" s="6" t="s">
        <v>1108</v>
      </c>
      <c r="Z116" s="6" t="s">
        <v>39</v>
      </c>
    </row>
    <row r="117" spans="1:26" ht="18.75" customHeight="1" x14ac:dyDescent="0.25">
      <c r="A117" s="6">
        <v>115</v>
      </c>
      <c r="B117" s="6" t="s">
        <v>26</v>
      </c>
      <c r="C117" s="6" t="s">
        <v>1178</v>
      </c>
      <c r="D117" s="8">
        <v>42611</v>
      </c>
      <c r="E117" s="9" t="s">
        <v>1179</v>
      </c>
      <c r="F117" s="8" t="s">
        <v>1180</v>
      </c>
      <c r="G117" s="29"/>
      <c r="H117" s="29" t="s">
        <v>1181</v>
      </c>
      <c r="I117" s="41"/>
      <c r="J117" s="42"/>
      <c r="K117" s="6" t="s">
        <v>31</v>
      </c>
      <c r="L117" s="29"/>
      <c r="M117" s="29" t="s">
        <v>33</v>
      </c>
      <c r="N117" s="38">
        <v>19.02</v>
      </c>
      <c r="O117" s="6" t="s">
        <v>34</v>
      </c>
      <c r="P117" s="6" t="s">
        <v>35</v>
      </c>
      <c r="Q117" s="6" t="s">
        <v>36</v>
      </c>
      <c r="R117" s="37">
        <v>2412895</v>
      </c>
      <c r="S117" s="45">
        <v>1</v>
      </c>
      <c r="T117" s="35">
        <f t="shared" si="8"/>
        <v>2412895</v>
      </c>
      <c r="U117" s="36">
        <v>0.02</v>
      </c>
      <c r="V117" s="35">
        <f t="shared" si="7"/>
        <v>48257.9</v>
      </c>
      <c r="W117" s="52">
        <v>1.9E-2</v>
      </c>
      <c r="X117" s="45">
        <f t="shared" si="9"/>
        <v>45845.004999999997</v>
      </c>
      <c r="Y117" s="6" t="s">
        <v>1108</v>
      </c>
      <c r="Z117" s="6" t="s">
        <v>39</v>
      </c>
    </row>
    <row r="118" spans="1:26" ht="18.75" customHeight="1" x14ac:dyDescent="0.25">
      <c r="A118" s="6">
        <v>116</v>
      </c>
      <c r="B118" s="6" t="s">
        <v>26</v>
      </c>
      <c r="C118" s="6" t="s">
        <v>1178</v>
      </c>
      <c r="D118" s="8">
        <v>42611</v>
      </c>
      <c r="E118" s="9" t="s">
        <v>1179</v>
      </c>
      <c r="F118" s="8" t="s">
        <v>1180</v>
      </c>
      <c r="G118" s="29"/>
      <c r="H118" s="29" t="s">
        <v>1181</v>
      </c>
      <c r="I118" s="41"/>
      <c r="J118" s="42"/>
      <c r="K118" s="6" t="s">
        <v>31</v>
      </c>
      <c r="L118" s="29"/>
      <c r="M118" s="29" t="s">
        <v>33</v>
      </c>
      <c r="N118" s="38">
        <v>18.63</v>
      </c>
      <c r="O118" s="6" t="s">
        <v>34</v>
      </c>
      <c r="P118" s="6" t="s">
        <v>35</v>
      </c>
      <c r="Q118" s="6" t="s">
        <v>36</v>
      </c>
      <c r="R118" s="37">
        <v>2362877.5</v>
      </c>
      <c r="S118" s="45">
        <v>1</v>
      </c>
      <c r="T118" s="35">
        <f t="shared" si="8"/>
        <v>2362877.5</v>
      </c>
      <c r="U118" s="36">
        <v>0.02</v>
      </c>
      <c r="V118" s="35">
        <f t="shared" si="7"/>
        <v>47257.55</v>
      </c>
      <c r="W118" s="52">
        <v>1.9E-2</v>
      </c>
      <c r="X118" s="45">
        <f t="shared" si="9"/>
        <v>44894.672500000001</v>
      </c>
      <c r="Y118" s="6" t="s">
        <v>1108</v>
      </c>
      <c r="Z118" s="6" t="s">
        <v>39</v>
      </c>
    </row>
    <row r="119" spans="1:26" ht="18.75" customHeight="1" x14ac:dyDescent="0.25">
      <c r="A119" s="6">
        <v>117</v>
      </c>
      <c r="B119" s="6" t="s">
        <v>26</v>
      </c>
      <c r="C119" s="6" t="s">
        <v>1178</v>
      </c>
      <c r="D119" s="8">
        <v>42611</v>
      </c>
      <c r="E119" s="9" t="s">
        <v>1179</v>
      </c>
      <c r="F119" s="8" t="s">
        <v>1180</v>
      </c>
      <c r="G119" s="29"/>
      <c r="H119" s="29" t="s">
        <v>1181</v>
      </c>
      <c r="I119" s="44"/>
      <c r="J119" s="42"/>
      <c r="K119" s="6" t="s">
        <v>31</v>
      </c>
      <c r="L119" s="29"/>
      <c r="M119" s="29" t="s">
        <v>33</v>
      </c>
      <c r="N119" s="38">
        <v>18.690000000000001</v>
      </c>
      <c r="O119" s="6" t="s">
        <v>34</v>
      </c>
      <c r="P119" s="6" t="s">
        <v>35</v>
      </c>
      <c r="Q119" s="6" t="s">
        <v>36</v>
      </c>
      <c r="R119" s="37">
        <v>2370572.5</v>
      </c>
      <c r="S119" s="45">
        <v>1</v>
      </c>
      <c r="T119" s="35">
        <f t="shared" si="8"/>
        <v>2370572.5</v>
      </c>
      <c r="U119" s="36">
        <v>0.02</v>
      </c>
      <c r="V119" s="35">
        <f t="shared" si="7"/>
        <v>47411.450000000004</v>
      </c>
      <c r="W119" s="52">
        <v>1.9E-2</v>
      </c>
      <c r="X119" s="45">
        <f t="shared" si="9"/>
        <v>45040.877500000002</v>
      </c>
      <c r="Y119" s="6" t="s">
        <v>1108</v>
      </c>
      <c r="Z119" s="6" t="s">
        <v>39</v>
      </c>
    </row>
    <row r="120" spans="1:26" ht="18.75" customHeight="1" x14ac:dyDescent="0.25">
      <c r="A120" s="6">
        <v>118</v>
      </c>
      <c r="B120" s="6" t="s">
        <v>26</v>
      </c>
      <c r="C120" s="6" t="s">
        <v>1182</v>
      </c>
      <c r="D120" s="8">
        <v>42611</v>
      </c>
      <c r="E120" s="9" t="s">
        <v>1183</v>
      </c>
      <c r="F120" s="8" t="s">
        <v>1180</v>
      </c>
      <c r="G120" s="29"/>
      <c r="H120" s="29" t="s">
        <v>84</v>
      </c>
      <c r="I120" s="41"/>
      <c r="J120" s="40"/>
      <c r="K120" s="6" t="s">
        <v>133</v>
      </c>
      <c r="L120" s="29"/>
      <c r="M120" s="29" t="s">
        <v>819</v>
      </c>
      <c r="N120" s="38">
        <v>18.75</v>
      </c>
      <c r="O120" s="6" t="s">
        <v>34</v>
      </c>
      <c r="P120" s="6" t="s">
        <v>54</v>
      </c>
      <c r="Q120" s="6" t="s">
        <v>45</v>
      </c>
      <c r="R120" s="37">
        <v>15475.71</v>
      </c>
      <c r="S120" s="64">
        <v>66.05</v>
      </c>
      <c r="T120" s="35">
        <f t="shared" si="8"/>
        <v>1022170.6454999999</v>
      </c>
      <c r="U120" s="36">
        <v>0</v>
      </c>
      <c r="V120" s="35">
        <f t="shared" si="7"/>
        <v>0</v>
      </c>
      <c r="W120" s="52">
        <v>1.9E-2</v>
      </c>
      <c r="X120" s="45">
        <f t="shared" si="9"/>
        <v>19421.242264499997</v>
      </c>
      <c r="Y120" s="6" t="s">
        <v>86</v>
      </c>
      <c r="Z120" s="6" t="s">
        <v>47</v>
      </c>
    </row>
    <row r="121" spans="1:26" ht="18.75" customHeight="1" x14ac:dyDescent="0.25">
      <c r="A121" s="6">
        <v>119</v>
      </c>
      <c r="B121" s="6" t="s">
        <v>26</v>
      </c>
      <c r="C121" s="6" t="s">
        <v>1184</v>
      </c>
      <c r="D121" s="8">
        <v>42610</v>
      </c>
      <c r="E121" s="9" t="s">
        <v>1185</v>
      </c>
      <c r="F121" s="8" t="s">
        <v>1180</v>
      </c>
      <c r="G121" s="29"/>
      <c r="H121" s="29" t="s">
        <v>236</v>
      </c>
      <c r="I121" s="41"/>
      <c r="J121" s="40"/>
      <c r="K121" s="6" t="s">
        <v>120</v>
      </c>
      <c r="L121" s="29"/>
      <c r="M121" s="29" t="s">
        <v>121</v>
      </c>
      <c r="N121" s="38">
        <v>19.760000000000002</v>
      </c>
      <c r="O121" s="6" t="s">
        <v>34</v>
      </c>
      <c r="P121" s="6" t="s">
        <v>237</v>
      </c>
      <c r="Q121" s="6" t="s">
        <v>238</v>
      </c>
      <c r="R121" s="37">
        <v>58852.85</v>
      </c>
      <c r="S121" s="45">
        <v>74.3</v>
      </c>
      <c r="T121" s="35">
        <f t="shared" si="8"/>
        <v>4372766.7549999999</v>
      </c>
      <c r="U121" s="36">
        <v>0.02</v>
      </c>
      <c r="V121" s="35">
        <f t="shared" si="7"/>
        <v>87455.335099999997</v>
      </c>
      <c r="W121" s="52">
        <v>1.9E-2</v>
      </c>
      <c r="X121" s="45">
        <f t="shared" si="9"/>
        <v>83082.568344999992</v>
      </c>
      <c r="Y121" s="6" t="s">
        <v>1186</v>
      </c>
      <c r="Z121" s="6" t="s">
        <v>47</v>
      </c>
    </row>
    <row r="122" spans="1:26" ht="18.75" customHeight="1" x14ac:dyDescent="0.25">
      <c r="A122" s="6">
        <v>120</v>
      </c>
      <c r="B122" s="6" t="s">
        <v>26</v>
      </c>
      <c r="C122" s="6" t="s">
        <v>1184</v>
      </c>
      <c r="D122" s="8">
        <v>42610</v>
      </c>
      <c r="E122" s="9" t="s">
        <v>1185</v>
      </c>
      <c r="F122" s="8" t="s">
        <v>1180</v>
      </c>
      <c r="G122" s="29"/>
      <c r="H122" s="29" t="s">
        <v>236</v>
      </c>
      <c r="I122" s="41"/>
      <c r="J122" s="40"/>
      <c r="K122" s="6" t="s">
        <v>120</v>
      </c>
      <c r="L122" s="29"/>
      <c r="M122" s="29" t="s">
        <v>121</v>
      </c>
      <c r="N122" s="38">
        <v>19.399999999999999</v>
      </c>
      <c r="O122" s="6" t="s">
        <v>34</v>
      </c>
      <c r="P122" s="6" t="s">
        <v>237</v>
      </c>
      <c r="Q122" s="6" t="s">
        <v>238</v>
      </c>
      <c r="R122" s="37">
        <v>57733.26</v>
      </c>
      <c r="S122" s="45">
        <v>74.3</v>
      </c>
      <c r="T122" s="35">
        <f t="shared" si="8"/>
        <v>4289581.2180000003</v>
      </c>
      <c r="U122" s="36">
        <v>0.02</v>
      </c>
      <c r="V122" s="35">
        <f t="shared" si="7"/>
        <v>85791.624360000002</v>
      </c>
      <c r="W122" s="52">
        <v>1.9E-2</v>
      </c>
      <c r="X122" s="45">
        <f t="shared" si="9"/>
        <v>81502.04314200001</v>
      </c>
      <c r="Y122" s="6" t="s">
        <v>1186</v>
      </c>
      <c r="Z122" s="6" t="s">
        <v>47</v>
      </c>
    </row>
    <row r="123" spans="1:26" ht="18.75" customHeight="1" x14ac:dyDescent="0.25">
      <c r="A123" s="6">
        <v>121</v>
      </c>
      <c r="B123" s="6" t="s">
        <v>26</v>
      </c>
      <c r="C123" s="6" t="s">
        <v>1184</v>
      </c>
      <c r="D123" s="8">
        <v>42610</v>
      </c>
      <c r="E123" s="9" t="s">
        <v>1185</v>
      </c>
      <c r="F123" s="8" t="s">
        <v>1180</v>
      </c>
      <c r="G123" s="29"/>
      <c r="H123" s="29" t="s">
        <v>236</v>
      </c>
      <c r="I123" s="41"/>
      <c r="J123" s="40"/>
      <c r="K123" s="6" t="s">
        <v>120</v>
      </c>
      <c r="L123" s="29"/>
      <c r="M123" s="29" t="s">
        <v>121</v>
      </c>
      <c r="N123" s="38">
        <v>19.47</v>
      </c>
      <c r="O123" s="6" t="s">
        <v>34</v>
      </c>
      <c r="P123" s="6" t="s">
        <v>237</v>
      </c>
      <c r="Q123" s="6" t="s">
        <v>238</v>
      </c>
      <c r="R123" s="37">
        <v>57950.96</v>
      </c>
      <c r="S123" s="45">
        <v>74.3</v>
      </c>
      <c r="T123" s="35">
        <f t="shared" si="8"/>
        <v>4305756.3279999997</v>
      </c>
      <c r="U123" s="36">
        <v>0.02</v>
      </c>
      <c r="V123" s="35">
        <f t="shared" si="7"/>
        <v>86115.12655999999</v>
      </c>
      <c r="W123" s="52">
        <v>1.9E-2</v>
      </c>
      <c r="X123" s="45">
        <f t="shared" si="9"/>
        <v>81809.370231999987</v>
      </c>
      <c r="Y123" s="6" t="s">
        <v>1186</v>
      </c>
      <c r="Z123" s="6" t="s">
        <v>47</v>
      </c>
    </row>
    <row r="124" spans="1:26" ht="18.75" customHeight="1" x14ac:dyDescent="0.25">
      <c r="A124" s="6">
        <v>122</v>
      </c>
      <c r="B124" s="6" t="s">
        <v>26</v>
      </c>
      <c r="C124" s="6" t="s">
        <v>1184</v>
      </c>
      <c r="D124" s="8">
        <v>42610</v>
      </c>
      <c r="E124" s="9" t="s">
        <v>1185</v>
      </c>
      <c r="F124" s="8" t="s">
        <v>1180</v>
      </c>
      <c r="G124" s="29"/>
      <c r="H124" s="29" t="s">
        <v>236</v>
      </c>
      <c r="I124" s="41"/>
      <c r="J124" s="40"/>
      <c r="K124" s="6" t="s">
        <v>120</v>
      </c>
      <c r="L124" s="29"/>
      <c r="M124" s="29" t="s">
        <v>121</v>
      </c>
      <c r="N124" s="38">
        <v>19.54</v>
      </c>
      <c r="O124" s="6" t="s">
        <v>34</v>
      </c>
      <c r="P124" s="6" t="s">
        <v>237</v>
      </c>
      <c r="Q124" s="6" t="s">
        <v>238</v>
      </c>
      <c r="R124" s="37">
        <v>58168.66</v>
      </c>
      <c r="S124" s="45">
        <v>74.3</v>
      </c>
      <c r="T124" s="35">
        <f t="shared" si="8"/>
        <v>4321931.4380000001</v>
      </c>
      <c r="U124" s="36">
        <v>0.02</v>
      </c>
      <c r="V124" s="35">
        <f t="shared" si="7"/>
        <v>86438.628760000007</v>
      </c>
      <c r="W124" s="52">
        <v>1.9E-2</v>
      </c>
      <c r="X124" s="45">
        <f t="shared" si="9"/>
        <v>82116.697321999993</v>
      </c>
      <c r="Y124" s="6" t="s">
        <v>1186</v>
      </c>
      <c r="Z124" s="6" t="s">
        <v>47</v>
      </c>
    </row>
    <row r="125" spans="1:26" ht="18.75" customHeight="1" x14ac:dyDescent="0.25">
      <c r="A125" s="6">
        <v>123</v>
      </c>
      <c r="B125" s="6" t="s">
        <v>26</v>
      </c>
      <c r="C125" s="6" t="s">
        <v>1187</v>
      </c>
      <c r="D125" s="8">
        <v>42613</v>
      </c>
      <c r="E125" s="9" t="s">
        <v>1188</v>
      </c>
      <c r="F125" s="8" t="s">
        <v>1189</v>
      </c>
      <c r="G125" s="29"/>
      <c r="H125" s="29" t="s">
        <v>1190</v>
      </c>
      <c r="I125" s="41"/>
      <c r="J125" s="40"/>
      <c r="K125" s="6" t="s">
        <v>31</v>
      </c>
      <c r="L125" s="29"/>
      <c r="M125" s="29" t="s">
        <v>33</v>
      </c>
      <c r="N125" s="38">
        <v>16.66</v>
      </c>
      <c r="O125" s="6" t="s">
        <v>34</v>
      </c>
      <c r="P125" s="6" t="s">
        <v>54</v>
      </c>
      <c r="Q125" s="6" t="s">
        <v>36</v>
      </c>
      <c r="R125" s="37">
        <v>1914198.36</v>
      </c>
      <c r="S125" s="45">
        <v>1</v>
      </c>
      <c r="T125" s="35">
        <f t="shared" si="8"/>
        <v>1914198.36</v>
      </c>
      <c r="U125" s="36">
        <v>0.02</v>
      </c>
      <c r="V125" s="35">
        <f t="shared" si="7"/>
        <v>38283.967200000006</v>
      </c>
      <c r="W125" s="52">
        <v>1.9E-2</v>
      </c>
      <c r="X125" s="45">
        <f t="shared" si="9"/>
        <v>36369.768840000004</v>
      </c>
      <c r="Y125" s="6" t="s">
        <v>1108</v>
      </c>
      <c r="Z125" s="6" t="s">
        <v>39</v>
      </c>
    </row>
    <row r="126" spans="1:26" ht="18.75" customHeight="1" x14ac:dyDescent="0.25">
      <c r="A126" s="6">
        <v>124</v>
      </c>
      <c r="B126" s="6" t="s">
        <v>26</v>
      </c>
      <c r="C126" s="6" t="s">
        <v>1191</v>
      </c>
      <c r="D126" s="8">
        <v>42613</v>
      </c>
      <c r="E126" s="9" t="s">
        <v>1192</v>
      </c>
      <c r="F126" s="8" t="s">
        <v>1193</v>
      </c>
      <c r="G126" s="29"/>
      <c r="H126" s="29" t="s">
        <v>744</v>
      </c>
      <c r="I126" s="41"/>
      <c r="J126" s="40"/>
      <c r="K126" s="6" t="s">
        <v>31</v>
      </c>
      <c r="L126" s="29"/>
      <c r="M126" s="29" t="s">
        <v>44</v>
      </c>
      <c r="N126" s="38">
        <v>12</v>
      </c>
      <c r="O126" s="6" t="s">
        <v>34</v>
      </c>
      <c r="P126" s="6" t="s">
        <v>70</v>
      </c>
      <c r="Q126" s="6" t="s">
        <v>45</v>
      </c>
      <c r="R126" s="37">
        <v>24600</v>
      </c>
      <c r="S126" s="64">
        <v>66.05</v>
      </c>
      <c r="T126" s="35">
        <f t="shared" si="8"/>
        <v>1624830</v>
      </c>
      <c r="U126" s="36">
        <v>0.02</v>
      </c>
      <c r="V126" s="35">
        <f t="shared" si="7"/>
        <v>32496.600000000002</v>
      </c>
      <c r="W126" s="52">
        <v>1.9E-2</v>
      </c>
      <c r="X126" s="45">
        <f t="shared" si="9"/>
        <v>30871.77</v>
      </c>
      <c r="Y126" s="6" t="s">
        <v>1194</v>
      </c>
      <c r="Z126" s="6" t="s">
        <v>47</v>
      </c>
    </row>
    <row r="127" spans="1:26" ht="18.75" customHeight="1" x14ac:dyDescent="0.25">
      <c r="A127" s="6">
        <v>125</v>
      </c>
      <c r="B127" s="6" t="s">
        <v>26</v>
      </c>
      <c r="C127" s="6" t="s">
        <v>1195</v>
      </c>
      <c r="D127" s="8">
        <v>42609</v>
      </c>
      <c r="E127" s="9" t="s">
        <v>1196</v>
      </c>
      <c r="F127" s="8" t="s">
        <v>1158</v>
      </c>
      <c r="G127" s="29"/>
      <c r="H127" s="29" t="s">
        <v>84</v>
      </c>
      <c r="I127" s="41"/>
      <c r="J127" s="40"/>
      <c r="K127" s="6" t="s">
        <v>58</v>
      </c>
      <c r="L127" s="29"/>
      <c r="M127" s="29" t="s">
        <v>1197</v>
      </c>
      <c r="N127" s="38">
        <v>22.91</v>
      </c>
      <c r="O127" s="6" t="s">
        <v>34</v>
      </c>
      <c r="P127" s="6" t="s">
        <v>54</v>
      </c>
      <c r="Q127" s="6" t="s">
        <v>45</v>
      </c>
      <c r="R127" s="37">
        <v>30825.52</v>
      </c>
      <c r="S127" s="64">
        <v>66.05</v>
      </c>
      <c r="T127" s="35">
        <f t="shared" si="8"/>
        <v>2036025.5959999999</v>
      </c>
      <c r="U127" s="36">
        <v>0.02</v>
      </c>
      <c r="V127" s="35">
        <f t="shared" si="7"/>
        <v>40720.511919999997</v>
      </c>
      <c r="W127" s="52">
        <v>1.9E-2</v>
      </c>
      <c r="X127" s="45">
        <f t="shared" si="9"/>
        <v>38684.486323999998</v>
      </c>
      <c r="Y127" s="6" t="s">
        <v>86</v>
      </c>
      <c r="Z127" s="6" t="s">
        <v>47</v>
      </c>
    </row>
    <row r="128" spans="1:26" ht="18.75" customHeight="1" x14ac:dyDescent="0.25">
      <c r="A128" s="6">
        <v>126</v>
      </c>
      <c r="B128" s="6" t="s">
        <v>26</v>
      </c>
      <c r="C128" s="6" t="s">
        <v>1195</v>
      </c>
      <c r="D128" s="8">
        <v>42609</v>
      </c>
      <c r="E128" s="9" t="s">
        <v>1196</v>
      </c>
      <c r="F128" s="8" t="s">
        <v>1158</v>
      </c>
      <c r="G128" s="29"/>
      <c r="H128" s="29" t="s">
        <v>84</v>
      </c>
      <c r="I128" s="41"/>
      <c r="J128" s="40"/>
      <c r="K128" s="6" t="s">
        <v>58</v>
      </c>
      <c r="L128" s="29"/>
      <c r="M128" s="29" t="s">
        <v>1197</v>
      </c>
      <c r="N128" s="38">
        <v>24.21</v>
      </c>
      <c r="O128" s="6" t="s">
        <v>34</v>
      </c>
      <c r="P128" s="6" t="s">
        <v>54</v>
      </c>
      <c r="Q128" s="6" t="s">
        <v>45</v>
      </c>
      <c r="R128" s="37">
        <v>32574.68</v>
      </c>
      <c r="S128" s="64">
        <v>66.05</v>
      </c>
      <c r="T128" s="35">
        <f t="shared" si="8"/>
        <v>2151557.6140000001</v>
      </c>
      <c r="U128" s="36">
        <v>0.02</v>
      </c>
      <c r="V128" s="35">
        <f t="shared" si="7"/>
        <v>43031.152280000002</v>
      </c>
      <c r="W128" s="52">
        <v>1.9E-2</v>
      </c>
      <c r="X128" s="45">
        <f t="shared" si="9"/>
        <v>40879.594665999997</v>
      </c>
      <c r="Y128" s="6" t="s">
        <v>86</v>
      </c>
      <c r="Z128" s="6" t="s">
        <v>47</v>
      </c>
    </row>
    <row r="129" spans="1:26" ht="18.75" customHeight="1" x14ac:dyDescent="0.25">
      <c r="A129" s="6">
        <v>127</v>
      </c>
      <c r="B129" s="6" t="s">
        <v>26</v>
      </c>
      <c r="C129" s="6" t="s">
        <v>1195</v>
      </c>
      <c r="D129" s="8">
        <v>42609</v>
      </c>
      <c r="E129" s="9" t="s">
        <v>1196</v>
      </c>
      <c r="F129" s="8" t="s">
        <v>1158</v>
      </c>
      <c r="G129" s="29"/>
      <c r="H129" s="29" t="s">
        <v>84</v>
      </c>
      <c r="I129" s="41"/>
      <c r="J129" s="40"/>
      <c r="K129" s="6" t="s">
        <v>58</v>
      </c>
      <c r="L129" s="29"/>
      <c r="M129" s="29" t="s">
        <v>1197</v>
      </c>
      <c r="N129" s="38">
        <v>19.100000000000001</v>
      </c>
      <c r="O129" s="6" t="s">
        <v>34</v>
      </c>
      <c r="P129" s="6" t="s">
        <v>54</v>
      </c>
      <c r="Q129" s="6" t="s">
        <v>45</v>
      </c>
      <c r="R129" s="37">
        <v>25699.15</v>
      </c>
      <c r="S129" s="64">
        <v>66.05</v>
      </c>
      <c r="T129" s="35">
        <f t="shared" si="8"/>
        <v>1697428.8574999999</v>
      </c>
      <c r="U129" s="36">
        <v>0.02</v>
      </c>
      <c r="V129" s="35">
        <f t="shared" si="7"/>
        <v>33948.577149999997</v>
      </c>
      <c r="W129" s="52">
        <v>1.9E-2</v>
      </c>
      <c r="X129" s="45">
        <f t="shared" si="9"/>
        <v>32251.148292499998</v>
      </c>
      <c r="Y129" s="6" t="s">
        <v>86</v>
      </c>
      <c r="Z129" s="6" t="s">
        <v>47</v>
      </c>
    </row>
    <row r="130" spans="1:26" ht="18.75" customHeight="1" x14ac:dyDescent="0.25">
      <c r="A130" s="6">
        <v>128</v>
      </c>
      <c r="B130" s="6" t="s">
        <v>26</v>
      </c>
      <c r="C130" s="6" t="s">
        <v>1195</v>
      </c>
      <c r="D130" s="8">
        <v>42609</v>
      </c>
      <c r="E130" s="9" t="s">
        <v>1196</v>
      </c>
      <c r="F130" s="8" t="s">
        <v>1158</v>
      </c>
      <c r="G130" s="29"/>
      <c r="H130" s="29" t="s">
        <v>84</v>
      </c>
      <c r="I130" s="41"/>
      <c r="J130" s="40"/>
      <c r="K130" s="6" t="s">
        <v>58</v>
      </c>
      <c r="L130" s="29"/>
      <c r="M130" s="29" t="s">
        <v>1197</v>
      </c>
      <c r="N130" s="38">
        <v>19.739999999999998</v>
      </c>
      <c r="O130" s="6" t="s">
        <v>34</v>
      </c>
      <c r="P130" s="6" t="s">
        <v>54</v>
      </c>
      <c r="Q130" s="6" t="s">
        <v>45</v>
      </c>
      <c r="R130" s="37">
        <v>26560.27</v>
      </c>
      <c r="S130" s="64">
        <v>66.05</v>
      </c>
      <c r="T130" s="35">
        <f t="shared" si="8"/>
        <v>1754305.8334999999</v>
      </c>
      <c r="U130" s="36">
        <v>0.02</v>
      </c>
      <c r="V130" s="35">
        <f t="shared" si="7"/>
        <v>35086.116670000003</v>
      </c>
      <c r="W130" s="52">
        <v>1.9E-2</v>
      </c>
      <c r="X130" s="45">
        <f t="shared" si="9"/>
        <v>33331.810836500001</v>
      </c>
      <c r="Y130" s="6" t="s">
        <v>86</v>
      </c>
      <c r="Z130" s="6" t="s">
        <v>47</v>
      </c>
    </row>
    <row r="131" spans="1:26" ht="18.75" customHeight="1" x14ac:dyDescent="0.25">
      <c r="A131" s="6">
        <v>129</v>
      </c>
      <c r="B131" s="6" t="s">
        <v>26</v>
      </c>
      <c r="C131" s="6" t="s">
        <v>1195</v>
      </c>
      <c r="D131" s="8">
        <v>42609</v>
      </c>
      <c r="E131" s="9" t="s">
        <v>1196</v>
      </c>
      <c r="F131" s="8" t="s">
        <v>1158</v>
      </c>
      <c r="G131" s="29"/>
      <c r="H131" s="29" t="s">
        <v>84</v>
      </c>
      <c r="I131" s="29"/>
      <c r="J131" s="29"/>
      <c r="K131" s="6" t="s">
        <v>58</v>
      </c>
      <c r="L131" s="29"/>
      <c r="M131" s="29" t="s">
        <v>1197</v>
      </c>
      <c r="N131" s="38">
        <v>19.18</v>
      </c>
      <c r="O131" s="6" t="s">
        <v>34</v>
      </c>
      <c r="P131" s="6" t="s">
        <v>54</v>
      </c>
      <c r="Q131" s="6" t="s">
        <v>45</v>
      </c>
      <c r="R131" s="37">
        <v>25806.79</v>
      </c>
      <c r="S131" s="64">
        <v>66.05</v>
      </c>
      <c r="T131" s="35">
        <f t="shared" si="8"/>
        <v>1704538.4794999999</v>
      </c>
      <c r="U131" s="36">
        <v>0.02</v>
      </c>
      <c r="V131" s="35">
        <f t="shared" ref="V131:V194" si="10">T131*U131</f>
        <v>34090.769589999996</v>
      </c>
      <c r="W131" s="52">
        <v>1.9E-2</v>
      </c>
      <c r="X131" s="45">
        <f t="shared" si="9"/>
        <v>32386.231110499997</v>
      </c>
      <c r="Y131" s="6" t="s">
        <v>86</v>
      </c>
      <c r="Z131" s="6" t="s">
        <v>47</v>
      </c>
    </row>
    <row r="132" spans="1:26" ht="18.75" customHeight="1" x14ac:dyDescent="0.25">
      <c r="A132" s="6">
        <v>130</v>
      </c>
      <c r="B132" s="6" t="s">
        <v>26</v>
      </c>
      <c r="C132" s="6" t="s">
        <v>1195</v>
      </c>
      <c r="D132" s="8">
        <v>42609</v>
      </c>
      <c r="E132" s="9" t="s">
        <v>1196</v>
      </c>
      <c r="F132" s="8" t="s">
        <v>1158</v>
      </c>
      <c r="G132" s="29"/>
      <c r="H132" s="29" t="s">
        <v>84</v>
      </c>
      <c r="I132" s="40"/>
      <c r="J132" s="40"/>
      <c r="K132" s="6" t="s">
        <v>58</v>
      </c>
      <c r="L132" s="29"/>
      <c r="M132" s="29" t="s">
        <v>1197</v>
      </c>
      <c r="N132" s="38">
        <v>20.6</v>
      </c>
      <c r="O132" s="6" t="s">
        <v>34</v>
      </c>
      <c r="P132" s="6" t="s">
        <v>54</v>
      </c>
      <c r="Q132" s="6" t="s">
        <v>45</v>
      </c>
      <c r="R132" s="37">
        <v>27717.4</v>
      </c>
      <c r="S132" s="64">
        <v>66.05</v>
      </c>
      <c r="T132" s="35">
        <f t="shared" ref="T132:T181" si="11">R132*S132</f>
        <v>1830734.27</v>
      </c>
      <c r="U132" s="36">
        <v>0.02</v>
      </c>
      <c r="V132" s="35">
        <f t="shared" si="10"/>
        <v>36614.685400000002</v>
      </c>
      <c r="W132" s="52">
        <v>1.9E-2</v>
      </c>
      <c r="X132" s="45">
        <f t="shared" si="9"/>
        <v>34783.951130000001</v>
      </c>
      <c r="Y132" s="6" t="s">
        <v>86</v>
      </c>
      <c r="Z132" s="6" t="s">
        <v>47</v>
      </c>
    </row>
    <row r="133" spans="1:26" ht="18.75" customHeight="1" x14ac:dyDescent="0.25">
      <c r="A133" s="6">
        <v>131</v>
      </c>
      <c r="B133" s="6" t="s">
        <v>26</v>
      </c>
      <c r="C133" s="6" t="s">
        <v>1195</v>
      </c>
      <c r="D133" s="8">
        <v>42609</v>
      </c>
      <c r="E133" s="9" t="s">
        <v>1196</v>
      </c>
      <c r="F133" s="8" t="s">
        <v>1158</v>
      </c>
      <c r="G133" s="29"/>
      <c r="H133" s="29" t="s">
        <v>84</v>
      </c>
      <c r="I133" s="40"/>
      <c r="J133" s="40"/>
      <c r="K133" s="6" t="s">
        <v>58</v>
      </c>
      <c r="L133" s="29"/>
      <c r="M133" s="29" t="s">
        <v>1197</v>
      </c>
      <c r="N133" s="38">
        <v>24.88</v>
      </c>
      <c r="O133" s="6" t="s">
        <v>34</v>
      </c>
      <c r="P133" s="6" t="s">
        <v>54</v>
      </c>
      <c r="Q133" s="6" t="s">
        <v>45</v>
      </c>
      <c r="R133" s="37">
        <v>33476.160000000003</v>
      </c>
      <c r="S133" s="64">
        <v>66.05</v>
      </c>
      <c r="T133" s="35">
        <f t="shared" si="11"/>
        <v>2211100.3680000002</v>
      </c>
      <c r="U133" s="36">
        <v>0.02</v>
      </c>
      <c r="V133" s="35">
        <f t="shared" si="10"/>
        <v>44222.007360000003</v>
      </c>
      <c r="W133" s="52">
        <v>1.9E-2</v>
      </c>
      <c r="X133" s="45">
        <f t="shared" si="9"/>
        <v>42010.906992000004</v>
      </c>
      <c r="Y133" s="6" t="s">
        <v>86</v>
      </c>
      <c r="Z133" s="6" t="s">
        <v>47</v>
      </c>
    </row>
    <row r="134" spans="1:26" ht="18.75" customHeight="1" x14ac:dyDescent="0.25">
      <c r="A134" s="6">
        <v>132</v>
      </c>
      <c r="B134" s="6" t="s">
        <v>26</v>
      </c>
      <c r="C134" s="6" t="s">
        <v>1195</v>
      </c>
      <c r="D134" s="8">
        <v>42609</v>
      </c>
      <c r="E134" s="9" t="s">
        <v>1196</v>
      </c>
      <c r="F134" s="8" t="s">
        <v>1158</v>
      </c>
      <c r="G134" s="29"/>
      <c r="H134" s="29" t="s">
        <v>84</v>
      </c>
      <c r="I134" s="40"/>
      <c r="J134" s="40"/>
      <c r="K134" s="6" t="s">
        <v>58</v>
      </c>
      <c r="L134" s="29"/>
      <c r="M134" s="29" t="s">
        <v>1197</v>
      </c>
      <c r="N134" s="38">
        <v>20.29</v>
      </c>
      <c r="O134" s="6" t="s">
        <v>34</v>
      </c>
      <c r="P134" s="6" t="s">
        <v>54</v>
      </c>
      <c r="Q134" s="6" t="s">
        <v>45</v>
      </c>
      <c r="R134" s="37">
        <v>27300.3</v>
      </c>
      <c r="S134" s="64">
        <v>66.05</v>
      </c>
      <c r="T134" s="35">
        <f t="shared" si="11"/>
        <v>1803184.8149999999</v>
      </c>
      <c r="U134" s="36">
        <v>0.02</v>
      </c>
      <c r="V134" s="35">
        <f t="shared" si="10"/>
        <v>36063.696300000003</v>
      </c>
      <c r="W134" s="52">
        <v>1.9E-2</v>
      </c>
      <c r="X134" s="45">
        <f t="shared" si="9"/>
        <v>34260.511484999995</v>
      </c>
      <c r="Y134" s="6" t="s">
        <v>86</v>
      </c>
      <c r="Z134" s="6" t="s">
        <v>47</v>
      </c>
    </row>
    <row r="135" spans="1:26" ht="18.75" customHeight="1" x14ac:dyDescent="0.25">
      <c r="A135" s="6">
        <v>133</v>
      </c>
      <c r="B135" s="6" t="s">
        <v>26</v>
      </c>
      <c r="C135" s="6" t="s">
        <v>1195</v>
      </c>
      <c r="D135" s="8">
        <v>42609</v>
      </c>
      <c r="E135" s="9" t="s">
        <v>1196</v>
      </c>
      <c r="F135" s="8" t="s">
        <v>1158</v>
      </c>
      <c r="G135" s="29"/>
      <c r="H135" s="29" t="s">
        <v>84</v>
      </c>
      <c r="I135" s="40"/>
      <c r="J135" s="40"/>
      <c r="K135" s="6" t="s">
        <v>58</v>
      </c>
      <c r="L135" s="29"/>
      <c r="M135" s="29" t="s">
        <v>1197</v>
      </c>
      <c r="N135" s="38">
        <v>20.36</v>
      </c>
      <c r="O135" s="6" t="s">
        <v>34</v>
      </c>
      <c r="P135" s="6" t="s">
        <v>54</v>
      </c>
      <c r="Q135" s="6" t="s">
        <v>45</v>
      </c>
      <c r="R135" s="37">
        <v>27394.48</v>
      </c>
      <c r="S135" s="64">
        <v>66.05</v>
      </c>
      <c r="T135" s="35">
        <f t="shared" si="11"/>
        <v>1809405.4039999999</v>
      </c>
      <c r="U135" s="36">
        <v>0.02</v>
      </c>
      <c r="V135" s="35">
        <f t="shared" si="10"/>
        <v>36188.108079999998</v>
      </c>
      <c r="W135" s="52">
        <v>1.9E-2</v>
      </c>
      <c r="X135" s="45">
        <f t="shared" si="9"/>
        <v>34378.702675999994</v>
      </c>
      <c r="Y135" s="6" t="s">
        <v>86</v>
      </c>
      <c r="Z135" s="6" t="s">
        <v>47</v>
      </c>
    </row>
    <row r="136" spans="1:26" ht="18.75" customHeight="1" x14ac:dyDescent="0.25">
      <c r="A136" s="6">
        <v>134</v>
      </c>
      <c r="B136" s="6" t="s">
        <v>26</v>
      </c>
      <c r="C136" s="6" t="s">
        <v>1195</v>
      </c>
      <c r="D136" s="8">
        <v>42609</v>
      </c>
      <c r="E136" s="9" t="s">
        <v>1196</v>
      </c>
      <c r="F136" s="8" t="s">
        <v>1158</v>
      </c>
      <c r="G136" s="29"/>
      <c r="H136" s="29" t="s">
        <v>84</v>
      </c>
      <c r="I136" s="40"/>
      <c r="J136" s="40"/>
      <c r="K136" s="6" t="s">
        <v>58</v>
      </c>
      <c r="L136" s="29"/>
      <c r="M136" s="29" t="s">
        <v>1197</v>
      </c>
      <c r="N136" s="38">
        <v>21.15</v>
      </c>
      <c r="O136" s="6" t="s">
        <v>34</v>
      </c>
      <c r="P136" s="6" t="s">
        <v>54</v>
      </c>
      <c r="Q136" s="6" t="s">
        <v>45</v>
      </c>
      <c r="R136" s="37">
        <v>28457.43</v>
      </c>
      <c r="S136" s="64">
        <v>66.05</v>
      </c>
      <c r="T136" s="35">
        <f t="shared" si="11"/>
        <v>1879613.2515</v>
      </c>
      <c r="U136" s="36">
        <v>0.02</v>
      </c>
      <c r="V136" s="35">
        <f t="shared" si="10"/>
        <v>37592.265030000002</v>
      </c>
      <c r="W136" s="52">
        <v>1.9E-2</v>
      </c>
      <c r="X136" s="45">
        <f t="shared" si="9"/>
        <v>35712.651778499996</v>
      </c>
      <c r="Y136" s="6" t="s">
        <v>86</v>
      </c>
      <c r="Z136" s="6" t="s">
        <v>47</v>
      </c>
    </row>
    <row r="137" spans="1:26" ht="18.75" customHeight="1" x14ac:dyDescent="0.25">
      <c r="A137" s="6">
        <v>135</v>
      </c>
      <c r="B137" s="6" t="s">
        <v>26</v>
      </c>
      <c r="C137" s="6" t="s">
        <v>1195</v>
      </c>
      <c r="D137" s="8">
        <v>42609</v>
      </c>
      <c r="E137" s="9" t="s">
        <v>1196</v>
      </c>
      <c r="F137" s="8" t="s">
        <v>1158</v>
      </c>
      <c r="G137" s="29"/>
      <c r="H137" s="29" t="s">
        <v>84</v>
      </c>
      <c r="I137" s="40"/>
      <c r="J137" s="40"/>
      <c r="K137" s="6" t="s">
        <v>58</v>
      </c>
      <c r="L137" s="29"/>
      <c r="M137" s="29" t="s">
        <v>1197</v>
      </c>
      <c r="N137" s="38">
        <v>21.6</v>
      </c>
      <c r="O137" s="6" t="s">
        <v>34</v>
      </c>
      <c r="P137" s="6" t="s">
        <v>54</v>
      </c>
      <c r="Q137" s="6" t="s">
        <v>45</v>
      </c>
      <c r="R137" s="37">
        <v>29062.91</v>
      </c>
      <c r="S137" s="64">
        <v>66.05</v>
      </c>
      <c r="T137" s="35">
        <f t="shared" si="11"/>
        <v>1919605.2054999999</v>
      </c>
      <c r="U137" s="36">
        <v>0.02</v>
      </c>
      <c r="V137" s="35">
        <f t="shared" si="10"/>
        <v>38392.10411</v>
      </c>
      <c r="W137" s="52">
        <v>1.9E-2</v>
      </c>
      <c r="X137" s="45">
        <f t="shared" si="9"/>
        <v>36472.498904499997</v>
      </c>
      <c r="Y137" s="6" t="s">
        <v>86</v>
      </c>
      <c r="Z137" s="6" t="s">
        <v>47</v>
      </c>
    </row>
    <row r="138" spans="1:26" ht="18.75" customHeight="1" x14ac:dyDescent="0.25">
      <c r="A138" s="6">
        <v>136</v>
      </c>
      <c r="B138" s="6" t="s">
        <v>26</v>
      </c>
      <c r="C138" s="6" t="s">
        <v>1195</v>
      </c>
      <c r="D138" s="8">
        <v>42609</v>
      </c>
      <c r="E138" s="9" t="s">
        <v>1196</v>
      </c>
      <c r="F138" s="8" t="s">
        <v>1158</v>
      </c>
      <c r="G138" s="29"/>
      <c r="H138" s="29" t="s">
        <v>84</v>
      </c>
      <c r="I138" s="40"/>
      <c r="J138" s="40"/>
      <c r="K138" s="6" t="s">
        <v>58</v>
      </c>
      <c r="L138" s="29"/>
      <c r="M138" s="29" t="s">
        <v>1197</v>
      </c>
      <c r="N138" s="38">
        <v>19.899999999999999</v>
      </c>
      <c r="O138" s="6" t="s">
        <v>34</v>
      </c>
      <c r="P138" s="6" t="s">
        <v>54</v>
      </c>
      <c r="Q138" s="6" t="s">
        <v>45</v>
      </c>
      <c r="R138" s="37">
        <v>26775.55</v>
      </c>
      <c r="S138" s="64">
        <v>66.05</v>
      </c>
      <c r="T138" s="35">
        <f t="shared" si="11"/>
        <v>1768525.0774999999</v>
      </c>
      <c r="U138" s="36">
        <v>0.02</v>
      </c>
      <c r="V138" s="35">
        <f t="shared" si="10"/>
        <v>35370.501550000001</v>
      </c>
      <c r="W138" s="52">
        <v>1.9E-2</v>
      </c>
      <c r="X138" s="45">
        <f t="shared" si="9"/>
        <v>33601.976472499999</v>
      </c>
      <c r="Y138" s="6" t="s">
        <v>86</v>
      </c>
      <c r="Z138" s="6" t="s">
        <v>47</v>
      </c>
    </row>
    <row r="139" spans="1:26" ht="18.75" customHeight="1" x14ac:dyDescent="0.25">
      <c r="A139" s="6">
        <v>137</v>
      </c>
      <c r="B139" s="6" t="s">
        <v>26</v>
      </c>
      <c r="C139" s="6" t="s">
        <v>1195</v>
      </c>
      <c r="D139" s="8">
        <v>42609</v>
      </c>
      <c r="E139" s="9" t="s">
        <v>1196</v>
      </c>
      <c r="F139" s="8" t="s">
        <v>1158</v>
      </c>
      <c r="G139" s="29"/>
      <c r="H139" s="29" t="s">
        <v>84</v>
      </c>
      <c r="I139" s="40"/>
      <c r="J139" s="40"/>
      <c r="K139" s="6" t="s">
        <v>58</v>
      </c>
      <c r="L139" s="29"/>
      <c r="M139" s="29" t="s">
        <v>1197</v>
      </c>
      <c r="N139" s="38">
        <v>18.88</v>
      </c>
      <c r="O139" s="6" t="s">
        <v>34</v>
      </c>
      <c r="P139" s="6" t="s">
        <v>54</v>
      </c>
      <c r="Q139" s="6" t="s">
        <v>45</v>
      </c>
      <c r="R139" s="37">
        <v>25403.13</v>
      </c>
      <c r="S139" s="64">
        <v>66.05</v>
      </c>
      <c r="T139" s="35">
        <f t="shared" si="11"/>
        <v>1677876.7364999999</v>
      </c>
      <c r="U139" s="36">
        <v>0.02</v>
      </c>
      <c r="V139" s="35">
        <f t="shared" si="10"/>
        <v>33557.534729999999</v>
      </c>
      <c r="W139" s="52">
        <v>1.9E-2</v>
      </c>
      <c r="X139" s="45">
        <f t="shared" si="9"/>
        <v>31879.657993499997</v>
      </c>
      <c r="Y139" s="6" t="s">
        <v>86</v>
      </c>
      <c r="Z139" s="6" t="s">
        <v>47</v>
      </c>
    </row>
    <row r="140" spans="1:26" ht="18.75" customHeight="1" x14ac:dyDescent="0.25">
      <c r="A140" s="6">
        <v>138</v>
      </c>
      <c r="B140" s="6" t="s">
        <v>26</v>
      </c>
      <c r="C140" s="6" t="s">
        <v>1195</v>
      </c>
      <c r="D140" s="8">
        <v>42609</v>
      </c>
      <c r="E140" s="9" t="s">
        <v>1196</v>
      </c>
      <c r="F140" s="8" t="s">
        <v>1158</v>
      </c>
      <c r="G140" s="29"/>
      <c r="H140" s="29" t="s">
        <v>84</v>
      </c>
      <c r="I140" s="40"/>
      <c r="J140" s="40"/>
      <c r="K140" s="6" t="s">
        <v>58</v>
      </c>
      <c r="L140" s="29"/>
      <c r="M140" s="29" t="s">
        <v>1197</v>
      </c>
      <c r="N140" s="38">
        <v>21.81</v>
      </c>
      <c r="O140" s="6" t="s">
        <v>34</v>
      </c>
      <c r="P140" s="6" t="s">
        <v>54</v>
      </c>
      <c r="Q140" s="6" t="s">
        <v>45</v>
      </c>
      <c r="R140" s="37">
        <v>29345.46</v>
      </c>
      <c r="S140" s="64">
        <v>66.05</v>
      </c>
      <c r="T140" s="35">
        <f t="shared" si="11"/>
        <v>1938267.6329999999</v>
      </c>
      <c r="U140" s="36">
        <v>0.02</v>
      </c>
      <c r="V140" s="35">
        <f t="shared" si="10"/>
        <v>38765.352659999997</v>
      </c>
      <c r="W140" s="52">
        <v>1.9E-2</v>
      </c>
      <c r="X140" s="45">
        <f t="shared" si="9"/>
        <v>36827.085027000001</v>
      </c>
      <c r="Y140" s="6" t="s">
        <v>86</v>
      </c>
      <c r="Z140" s="6" t="s">
        <v>47</v>
      </c>
    </row>
    <row r="141" spans="1:26" ht="18.75" customHeight="1" x14ac:dyDescent="0.25">
      <c r="A141" s="6">
        <v>139</v>
      </c>
      <c r="B141" s="6" t="s">
        <v>26</v>
      </c>
      <c r="C141" s="6" t="s">
        <v>1195</v>
      </c>
      <c r="D141" s="8">
        <v>42609</v>
      </c>
      <c r="E141" s="9" t="s">
        <v>1196</v>
      </c>
      <c r="F141" s="8" t="s">
        <v>1158</v>
      </c>
      <c r="G141" s="29"/>
      <c r="H141" s="29" t="s">
        <v>84</v>
      </c>
      <c r="I141" s="40"/>
      <c r="J141" s="40"/>
      <c r="K141" s="6" t="s">
        <v>58</v>
      </c>
      <c r="L141" s="29"/>
      <c r="M141" s="29" t="s">
        <v>1197</v>
      </c>
      <c r="N141" s="38">
        <v>25.44</v>
      </c>
      <c r="O141" s="6" t="s">
        <v>34</v>
      </c>
      <c r="P141" s="6" t="s">
        <v>54</v>
      </c>
      <c r="Q141" s="6" t="s">
        <v>45</v>
      </c>
      <c r="R141" s="37">
        <v>34229.65</v>
      </c>
      <c r="S141" s="64">
        <v>66.05</v>
      </c>
      <c r="T141" s="35">
        <f t="shared" si="11"/>
        <v>2260868.3824999998</v>
      </c>
      <c r="U141" s="36">
        <v>0.02</v>
      </c>
      <c r="V141" s="35">
        <f t="shared" si="10"/>
        <v>45217.36765</v>
      </c>
      <c r="W141" s="52">
        <v>1.9E-2</v>
      </c>
      <c r="X141" s="45">
        <f t="shared" si="9"/>
        <v>42956.499267499996</v>
      </c>
      <c r="Y141" s="6" t="s">
        <v>86</v>
      </c>
      <c r="Z141" s="6" t="s">
        <v>47</v>
      </c>
    </row>
    <row r="142" spans="1:26" ht="18.75" customHeight="1" x14ac:dyDescent="0.25">
      <c r="A142" s="6">
        <v>140</v>
      </c>
      <c r="B142" s="6" t="s">
        <v>26</v>
      </c>
      <c r="C142" s="6" t="s">
        <v>1195</v>
      </c>
      <c r="D142" s="8">
        <v>42609</v>
      </c>
      <c r="E142" s="9" t="s">
        <v>1196</v>
      </c>
      <c r="F142" s="8" t="s">
        <v>1158</v>
      </c>
      <c r="G142" s="29"/>
      <c r="H142" s="29" t="s">
        <v>84</v>
      </c>
      <c r="I142" s="40"/>
      <c r="J142" s="40"/>
      <c r="K142" s="6" t="s">
        <v>58</v>
      </c>
      <c r="L142" s="29"/>
      <c r="M142" s="29" t="s">
        <v>1197</v>
      </c>
      <c r="N142" s="38">
        <v>20.69</v>
      </c>
      <c r="O142" s="6" t="s">
        <v>34</v>
      </c>
      <c r="P142" s="6" t="s">
        <v>54</v>
      </c>
      <c r="Q142" s="6" t="s">
        <v>45</v>
      </c>
      <c r="R142" s="37">
        <v>27838.5</v>
      </c>
      <c r="S142" s="64">
        <v>66.05</v>
      </c>
      <c r="T142" s="35">
        <f t="shared" si="11"/>
        <v>1838732.9249999998</v>
      </c>
      <c r="U142" s="36">
        <v>0.02</v>
      </c>
      <c r="V142" s="35">
        <f t="shared" si="10"/>
        <v>36774.658499999998</v>
      </c>
      <c r="W142" s="52">
        <v>1.9E-2</v>
      </c>
      <c r="X142" s="45">
        <f t="shared" si="9"/>
        <v>34935.925574999994</v>
      </c>
      <c r="Y142" s="6" t="s">
        <v>86</v>
      </c>
      <c r="Z142" s="6" t="s">
        <v>47</v>
      </c>
    </row>
    <row r="143" spans="1:26" ht="18.75" customHeight="1" x14ac:dyDescent="0.25">
      <c r="A143" s="6">
        <v>141</v>
      </c>
      <c r="B143" s="6" t="s">
        <v>26</v>
      </c>
      <c r="C143" s="6" t="s">
        <v>1195</v>
      </c>
      <c r="D143" s="8">
        <v>42609</v>
      </c>
      <c r="E143" s="9" t="s">
        <v>1196</v>
      </c>
      <c r="F143" s="8" t="s">
        <v>1158</v>
      </c>
      <c r="G143" s="29"/>
      <c r="H143" s="29" t="s">
        <v>84</v>
      </c>
      <c r="I143" s="40"/>
      <c r="J143" s="40"/>
      <c r="K143" s="6" t="s">
        <v>58</v>
      </c>
      <c r="L143" s="29"/>
      <c r="M143" s="29" t="s">
        <v>1197</v>
      </c>
      <c r="N143" s="38">
        <v>19.52</v>
      </c>
      <c r="O143" s="6" t="s">
        <v>34</v>
      </c>
      <c r="P143" s="6" t="s">
        <v>54</v>
      </c>
      <c r="Q143" s="6" t="s">
        <v>45</v>
      </c>
      <c r="R143" s="37">
        <v>26264.26</v>
      </c>
      <c r="S143" s="64">
        <v>66.05</v>
      </c>
      <c r="T143" s="35">
        <f t="shared" si="11"/>
        <v>1734754.3729999999</v>
      </c>
      <c r="U143" s="36">
        <v>0.02</v>
      </c>
      <c r="V143" s="35">
        <f t="shared" si="10"/>
        <v>34695.087459999995</v>
      </c>
      <c r="W143" s="52">
        <v>1.9E-2</v>
      </c>
      <c r="X143" s="45">
        <f t="shared" si="9"/>
        <v>32960.333086999999</v>
      </c>
      <c r="Y143" s="6" t="s">
        <v>86</v>
      </c>
      <c r="Z143" s="6" t="s">
        <v>47</v>
      </c>
    </row>
    <row r="144" spans="1:26" ht="18.75" customHeight="1" x14ac:dyDescent="0.25">
      <c r="A144" s="6">
        <v>142</v>
      </c>
      <c r="B144" s="6" t="s">
        <v>26</v>
      </c>
      <c r="C144" s="6" t="s">
        <v>1198</v>
      </c>
      <c r="D144" s="8">
        <v>42609</v>
      </c>
      <c r="E144" s="9" t="s">
        <v>1196</v>
      </c>
      <c r="F144" s="8" t="s">
        <v>1158</v>
      </c>
      <c r="G144" s="29"/>
      <c r="H144" s="29" t="s">
        <v>84</v>
      </c>
      <c r="I144" s="40"/>
      <c r="J144" s="40"/>
      <c r="K144" s="6" t="s">
        <v>58</v>
      </c>
      <c r="L144" s="29"/>
      <c r="M144" s="29" t="s">
        <v>1197</v>
      </c>
      <c r="N144" s="38">
        <v>19.91</v>
      </c>
      <c r="O144" s="6" t="s">
        <v>34</v>
      </c>
      <c r="P144" s="6" t="s">
        <v>54</v>
      </c>
      <c r="Q144" s="6" t="s">
        <v>45</v>
      </c>
      <c r="R144" s="37">
        <v>26789</v>
      </c>
      <c r="S144" s="64">
        <v>66.05</v>
      </c>
      <c r="T144" s="35">
        <f t="shared" si="11"/>
        <v>1769413.45</v>
      </c>
      <c r="U144" s="36">
        <v>0.02</v>
      </c>
      <c r="V144" s="35">
        <f t="shared" si="10"/>
        <v>35388.269</v>
      </c>
      <c r="W144" s="52">
        <v>1.9E-2</v>
      </c>
      <c r="X144" s="45">
        <f t="shared" si="9"/>
        <v>33618.85555</v>
      </c>
      <c r="Y144" s="6" t="s">
        <v>86</v>
      </c>
      <c r="Z144" s="6" t="s">
        <v>47</v>
      </c>
    </row>
    <row r="145" spans="1:26" ht="18.75" customHeight="1" x14ac:dyDescent="0.25">
      <c r="A145" s="6">
        <v>143</v>
      </c>
      <c r="B145" s="6" t="s">
        <v>26</v>
      </c>
      <c r="C145" s="6" t="s">
        <v>1198</v>
      </c>
      <c r="D145" s="8">
        <v>42609</v>
      </c>
      <c r="E145" s="9" t="s">
        <v>1196</v>
      </c>
      <c r="F145" s="8" t="s">
        <v>1158</v>
      </c>
      <c r="G145" s="29"/>
      <c r="H145" s="29" t="s">
        <v>84</v>
      </c>
      <c r="I145" s="40"/>
      <c r="J145" s="40"/>
      <c r="K145" s="6" t="s">
        <v>58</v>
      </c>
      <c r="L145" s="29"/>
      <c r="M145" s="29" t="s">
        <v>1197</v>
      </c>
      <c r="N145" s="38">
        <v>20.27</v>
      </c>
      <c r="O145" s="6" t="s">
        <v>34</v>
      </c>
      <c r="P145" s="6" t="s">
        <v>54</v>
      </c>
      <c r="Q145" s="6" t="s">
        <v>45</v>
      </c>
      <c r="R145" s="37">
        <v>27273.39</v>
      </c>
      <c r="S145" s="64">
        <v>66.05</v>
      </c>
      <c r="T145" s="35">
        <f t="shared" si="11"/>
        <v>1801407.4094999998</v>
      </c>
      <c r="U145" s="36">
        <v>0.02</v>
      </c>
      <c r="V145" s="35">
        <f t="shared" si="10"/>
        <v>36028.14819</v>
      </c>
      <c r="W145" s="52">
        <v>1.9E-2</v>
      </c>
      <c r="X145" s="45">
        <f t="shared" si="9"/>
        <v>34226.740780499997</v>
      </c>
      <c r="Y145" s="6" t="s">
        <v>86</v>
      </c>
      <c r="Z145" s="6" t="s">
        <v>47</v>
      </c>
    </row>
    <row r="146" spans="1:26" ht="18.75" customHeight="1" x14ac:dyDescent="0.25">
      <c r="A146" s="6">
        <v>144</v>
      </c>
      <c r="B146" s="6" t="s">
        <v>26</v>
      </c>
      <c r="C146" s="6" t="s">
        <v>1198</v>
      </c>
      <c r="D146" s="8">
        <v>42609</v>
      </c>
      <c r="E146" s="9" t="s">
        <v>1196</v>
      </c>
      <c r="F146" s="8" t="s">
        <v>1158</v>
      </c>
      <c r="G146" s="29"/>
      <c r="H146" s="29" t="s">
        <v>84</v>
      </c>
      <c r="I146" s="40"/>
      <c r="J146" s="40"/>
      <c r="K146" s="6" t="s">
        <v>58</v>
      </c>
      <c r="L146" s="29"/>
      <c r="M146" s="29" t="s">
        <v>1197</v>
      </c>
      <c r="N146" s="38">
        <v>20.55</v>
      </c>
      <c r="O146" s="6" t="s">
        <v>34</v>
      </c>
      <c r="P146" s="6" t="s">
        <v>54</v>
      </c>
      <c r="Q146" s="6" t="s">
        <v>45</v>
      </c>
      <c r="R146" s="37">
        <v>27650.13</v>
      </c>
      <c r="S146" s="64">
        <v>66.05</v>
      </c>
      <c r="T146" s="35">
        <f t="shared" si="11"/>
        <v>1826291.0865</v>
      </c>
      <c r="U146" s="36">
        <v>0.02</v>
      </c>
      <c r="V146" s="35">
        <f t="shared" si="10"/>
        <v>36525.821730000003</v>
      </c>
      <c r="W146" s="52">
        <v>1.9E-2</v>
      </c>
      <c r="X146" s="45">
        <f t="shared" si="9"/>
        <v>34699.530643500002</v>
      </c>
      <c r="Y146" s="6" t="s">
        <v>86</v>
      </c>
      <c r="Z146" s="6" t="s">
        <v>47</v>
      </c>
    </row>
    <row r="147" spans="1:26" ht="18.75" customHeight="1" x14ac:dyDescent="0.25">
      <c r="A147" s="6">
        <v>145</v>
      </c>
      <c r="B147" s="6" t="s">
        <v>26</v>
      </c>
      <c r="C147" s="6" t="s">
        <v>1198</v>
      </c>
      <c r="D147" s="8">
        <v>42609</v>
      </c>
      <c r="E147" s="9" t="s">
        <v>1196</v>
      </c>
      <c r="F147" s="8" t="s">
        <v>1158</v>
      </c>
      <c r="G147" s="29"/>
      <c r="H147" s="29" t="s">
        <v>84</v>
      </c>
      <c r="I147" s="40"/>
      <c r="J147" s="40"/>
      <c r="K147" s="6" t="s">
        <v>58</v>
      </c>
      <c r="L147" s="29"/>
      <c r="M147" s="29" t="s">
        <v>1197</v>
      </c>
      <c r="N147" s="38">
        <v>19.190000000000001</v>
      </c>
      <c r="O147" s="6" t="s">
        <v>34</v>
      </c>
      <c r="P147" s="6" t="s">
        <v>54</v>
      </c>
      <c r="Q147" s="6" t="s">
        <v>45</v>
      </c>
      <c r="R147" s="37">
        <v>25820.240000000002</v>
      </c>
      <c r="S147" s="64">
        <v>66.05</v>
      </c>
      <c r="T147" s="35">
        <f t="shared" si="11"/>
        <v>1705426.852</v>
      </c>
      <c r="U147" s="36">
        <v>0.02</v>
      </c>
      <c r="V147" s="35">
        <f t="shared" si="10"/>
        <v>34108.537040000003</v>
      </c>
      <c r="W147" s="52">
        <v>1.9E-2</v>
      </c>
      <c r="X147" s="45">
        <f t="shared" si="9"/>
        <v>32403.110187999999</v>
      </c>
      <c r="Y147" s="6" t="s">
        <v>86</v>
      </c>
      <c r="Z147" s="6" t="s">
        <v>47</v>
      </c>
    </row>
    <row r="148" spans="1:26" ht="18.75" customHeight="1" x14ac:dyDescent="0.25">
      <c r="A148" s="6">
        <v>146</v>
      </c>
      <c r="B148" s="6" t="s">
        <v>26</v>
      </c>
      <c r="C148" s="6" t="s">
        <v>1199</v>
      </c>
      <c r="D148" s="8">
        <v>42609</v>
      </c>
      <c r="E148" s="9" t="s">
        <v>1196</v>
      </c>
      <c r="F148" s="8" t="s">
        <v>1158</v>
      </c>
      <c r="G148" s="29"/>
      <c r="H148" s="29" t="s">
        <v>84</v>
      </c>
      <c r="I148" s="40"/>
      <c r="J148" s="40"/>
      <c r="K148" s="6" t="s">
        <v>58</v>
      </c>
      <c r="L148" s="29"/>
      <c r="M148" s="29" t="s">
        <v>1197</v>
      </c>
      <c r="N148" s="38">
        <v>18.489999999999998</v>
      </c>
      <c r="O148" s="6" t="s">
        <v>34</v>
      </c>
      <c r="P148" s="6" t="s">
        <v>54</v>
      </c>
      <c r="Q148" s="6" t="s">
        <v>45</v>
      </c>
      <c r="R148" s="37">
        <v>24878.39</v>
      </c>
      <c r="S148" s="64">
        <v>66.05</v>
      </c>
      <c r="T148" s="35">
        <f t="shared" si="11"/>
        <v>1643217.6594999998</v>
      </c>
      <c r="U148" s="36">
        <v>0.02</v>
      </c>
      <c r="V148" s="35">
        <f t="shared" si="10"/>
        <v>32864.353189999994</v>
      </c>
      <c r="W148" s="52">
        <v>1.9E-2</v>
      </c>
      <c r="X148" s="45">
        <f t="shared" si="9"/>
        <v>31221.135530499996</v>
      </c>
      <c r="Y148" s="6" t="s">
        <v>86</v>
      </c>
      <c r="Z148" s="6" t="s">
        <v>47</v>
      </c>
    </row>
    <row r="149" spans="1:26" ht="18.75" customHeight="1" x14ac:dyDescent="0.25">
      <c r="A149" s="6">
        <v>147</v>
      </c>
      <c r="B149" s="6" t="s">
        <v>26</v>
      </c>
      <c r="C149" s="6" t="s">
        <v>1199</v>
      </c>
      <c r="D149" s="8">
        <v>42609</v>
      </c>
      <c r="E149" s="9" t="s">
        <v>1196</v>
      </c>
      <c r="F149" s="8" t="s">
        <v>1158</v>
      </c>
      <c r="G149" s="29"/>
      <c r="H149" s="29" t="s">
        <v>84</v>
      </c>
      <c r="I149" s="40"/>
      <c r="J149" s="40"/>
      <c r="K149" s="6" t="s">
        <v>58</v>
      </c>
      <c r="L149" s="29"/>
      <c r="M149" s="29" t="s">
        <v>1197</v>
      </c>
      <c r="N149" s="38">
        <v>25.41</v>
      </c>
      <c r="O149" s="6" t="s">
        <v>34</v>
      </c>
      <c r="P149" s="6" t="s">
        <v>54</v>
      </c>
      <c r="Q149" s="6" t="s">
        <v>45</v>
      </c>
      <c r="R149" s="37">
        <v>34189.279999999999</v>
      </c>
      <c r="S149" s="64">
        <v>66.05</v>
      </c>
      <c r="T149" s="35">
        <f t="shared" si="11"/>
        <v>2258201.9439999997</v>
      </c>
      <c r="U149" s="36">
        <v>0.02</v>
      </c>
      <c r="V149" s="35">
        <f t="shared" si="10"/>
        <v>45164.038879999993</v>
      </c>
      <c r="W149" s="52">
        <v>1.9E-2</v>
      </c>
      <c r="X149" s="45">
        <f t="shared" si="9"/>
        <v>42905.836935999992</v>
      </c>
      <c r="Y149" s="6" t="s">
        <v>86</v>
      </c>
      <c r="Z149" s="6" t="s">
        <v>47</v>
      </c>
    </row>
    <row r="150" spans="1:26" ht="18.75" customHeight="1" x14ac:dyDescent="0.25">
      <c r="A150" s="6">
        <v>148</v>
      </c>
      <c r="B150" s="6" t="s">
        <v>26</v>
      </c>
      <c r="C150" s="6" t="s">
        <v>1199</v>
      </c>
      <c r="D150" s="8">
        <v>42609</v>
      </c>
      <c r="E150" s="9" t="s">
        <v>1196</v>
      </c>
      <c r="F150" s="8" t="s">
        <v>1158</v>
      </c>
      <c r="G150" s="29"/>
      <c r="H150" s="29" t="s">
        <v>84</v>
      </c>
      <c r="I150" s="40"/>
      <c r="J150" s="40"/>
      <c r="K150" s="6" t="s">
        <v>58</v>
      </c>
      <c r="L150" s="29"/>
      <c r="M150" s="29" t="s">
        <v>1197</v>
      </c>
      <c r="N150" s="38">
        <v>18.399999999999999</v>
      </c>
      <c r="O150" s="6" t="s">
        <v>34</v>
      </c>
      <c r="P150" s="6" t="s">
        <v>54</v>
      </c>
      <c r="Q150" s="6" t="s">
        <v>45</v>
      </c>
      <c r="R150" s="37">
        <v>24757.29</v>
      </c>
      <c r="S150" s="64">
        <v>66.05</v>
      </c>
      <c r="T150" s="35">
        <f t="shared" si="11"/>
        <v>1635219.0045</v>
      </c>
      <c r="U150" s="36">
        <v>0.02</v>
      </c>
      <c r="V150" s="35">
        <f t="shared" si="10"/>
        <v>32704.380090000002</v>
      </c>
      <c r="W150" s="52">
        <v>1.9E-2</v>
      </c>
      <c r="X150" s="45">
        <f t="shared" si="9"/>
        <v>31069.1610855</v>
      </c>
      <c r="Y150" s="6" t="s">
        <v>86</v>
      </c>
      <c r="Z150" s="6" t="s">
        <v>47</v>
      </c>
    </row>
    <row r="151" spans="1:26" ht="18.75" customHeight="1" x14ac:dyDescent="0.25">
      <c r="A151" s="6">
        <v>149</v>
      </c>
      <c r="B151" s="6" t="s">
        <v>26</v>
      </c>
      <c r="C151" s="6" t="s">
        <v>1200</v>
      </c>
      <c r="D151" s="8">
        <v>42610</v>
      </c>
      <c r="E151" s="9" t="s">
        <v>1201</v>
      </c>
      <c r="F151" s="8" t="s">
        <v>1158</v>
      </c>
      <c r="G151" s="29"/>
      <c r="H151" s="29" t="s">
        <v>84</v>
      </c>
      <c r="I151" s="40"/>
      <c r="J151" s="40"/>
      <c r="K151" s="6" t="s">
        <v>31</v>
      </c>
      <c r="L151" s="29"/>
      <c r="M151" s="29" t="s">
        <v>285</v>
      </c>
      <c r="N151" s="38">
        <v>20.5</v>
      </c>
      <c r="O151" s="6" t="s">
        <v>34</v>
      </c>
      <c r="P151" s="6" t="s">
        <v>54</v>
      </c>
      <c r="Q151" s="6" t="s">
        <v>45</v>
      </c>
      <c r="R151" s="37">
        <v>25123.66</v>
      </c>
      <c r="S151" s="64">
        <v>66.05</v>
      </c>
      <c r="T151" s="35">
        <f t="shared" si="11"/>
        <v>1659417.743</v>
      </c>
      <c r="U151" s="36">
        <v>0.02</v>
      </c>
      <c r="V151" s="35">
        <f t="shared" si="10"/>
        <v>33188.354859999999</v>
      </c>
      <c r="W151" s="52">
        <v>1.9E-2</v>
      </c>
      <c r="X151" s="45">
        <f t="shared" si="9"/>
        <v>31528.937117000001</v>
      </c>
      <c r="Y151" s="6" t="s">
        <v>86</v>
      </c>
      <c r="Z151" s="6" t="s">
        <v>47</v>
      </c>
    </row>
    <row r="152" spans="1:26" ht="18.75" customHeight="1" x14ac:dyDescent="0.25">
      <c r="A152" s="6">
        <v>150</v>
      </c>
      <c r="B152" s="6" t="s">
        <v>26</v>
      </c>
      <c r="C152" s="6" t="s">
        <v>1200</v>
      </c>
      <c r="D152" s="8">
        <v>42610</v>
      </c>
      <c r="E152" s="9" t="s">
        <v>1201</v>
      </c>
      <c r="F152" s="8" t="s">
        <v>1158</v>
      </c>
      <c r="G152" s="29"/>
      <c r="H152" s="29" t="s">
        <v>84</v>
      </c>
      <c r="I152" s="40"/>
      <c r="J152" s="40"/>
      <c r="K152" s="6" t="s">
        <v>31</v>
      </c>
      <c r="L152" s="29"/>
      <c r="M152" s="29" t="s">
        <v>285</v>
      </c>
      <c r="N152" s="38">
        <v>22.56</v>
      </c>
      <c r="O152" s="6" t="s">
        <v>34</v>
      </c>
      <c r="P152" s="6" t="s">
        <v>54</v>
      </c>
      <c r="Q152" s="6" t="s">
        <v>45</v>
      </c>
      <c r="R152" s="37">
        <v>27648.29</v>
      </c>
      <c r="S152" s="64">
        <v>66.05</v>
      </c>
      <c r="T152" s="35">
        <f t="shared" si="11"/>
        <v>1826169.5545000001</v>
      </c>
      <c r="U152" s="36">
        <v>0.02</v>
      </c>
      <c r="V152" s="35">
        <f t="shared" si="10"/>
        <v>36523.391090000005</v>
      </c>
      <c r="W152" s="52">
        <v>1.9E-2</v>
      </c>
      <c r="X152" s="45">
        <f t="shared" si="9"/>
        <v>34697.221535500001</v>
      </c>
      <c r="Y152" s="6" t="s">
        <v>86</v>
      </c>
      <c r="Z152" s="6" t="s">
        <v>47</v>
      </c>
    </row>
    <row r="153" spans="1:26" ht="18.75" customHeight="1" x14ac:dyDescent="0.25">
      <c r="A153" s="6">
        <v>151</v>
      </c>
      <c r="B153" s="6" t="s">
        <v>26</v>
      </c>
      <c r="C153" s="6" t="s">
        <v>1200</v>
      </c>
      <c r="D153" s="8">
        <v>42610</v>
      </c>
      <c r="E153" s="9" t="s">
        <v>1201</v>
      </c>
      <c r="F153" s="8" t="s">
        <v>1158</v>
      </c>
      <c r="G153" s="29"/>
      <c r="H153" s="29" t="s">
        <v>84</v>
      </c>
      <c r="I153" s="40"/>
      <c r="J153" s="40"/>
      <c r="K153" s="6" t="s">
        <v>31</v>
      </c>
      <c r="L153" s="29"/>
      <c r="M153" s="29" t="s">
        <v>285</v>
      </c>
      <c r="N153" s="38">
        <v>20.190000000000001</v>
      </c>
      <c r="O153" s="6" t="s">
        <v>34</v>
      </c>
      <c r="P153" s="6" t="s">
        <v>54</v>
      </c>
      <c r="Q153" s="6" t="s">
        <v>45</v>
      </c>
      <c r="R153" s="37">
        <v>24743.75</v>
      </c>
      <c r="S153" s="64">
        <v>66.05</v>
      </c>
      <c r="T153" s="35">
        <f t="shared" si="11"/>
        <v>1634324.6875</v>
      </c>
      <c r="U153" s="36">
        <v>0.02</v>
      </c>
      <c r="V153" s="35">
        <f t="shared" si="10"/>
        <v>32686.493750000001</v>
      </c>
      <c r="W153" s="52">
        <v>1.9E-2</v>
      </c>
      <c r="X153" s="45">
        <f t="shared" si="9"/>
        <v>31052.169062500001</v>
      </c>
      <c r="Y153" s="6" t="s">
        <v>86</v>
      </c>
      <c r="Z153" s="6" t="s">
        <v>47</v>
      </c>
    </row>
    <row r="154" spans="1:26" ht="18.75" customHeight="1" x14ac:dyDescent="0.25">
      <c r="A154" s="6">
        <v>152</v>
      </c>
      <c r="B154" s="6" t="s">
        <v>26</v>
      </c>
      <c r="C154" s="6" t="s">
        <v>1200</v>
      </c>
      <c r="D154" s="8">
        <v>42610</v>
      </c>
      <c r="E154" s="9" t="s">
        <v>1201</v>
      </c>
      <c r="F154" s="8" t="s">
        <v>1158</v>
      </c>
      <c r="G154" s="29"/>
      <c r="H154" s="29" t="s">
        <v>84</v>
      </c>
      <c r="I154" s="40"/>
      <c r="J154" s="40"/>
      <c r="K154" s="6" t="s">
        <v>31</v>
      </c>
      <c r="L154" s="29"/>
      <c r="M154" s="29" t="s">
        <v>285</v>
      </c>
      <c r="N154" s="38">
        <v>20.23</v>
      </c>
      <c r="O154" s="6" t="s">
        <v>34</v>
      </c>
      <c r="P154" s="6" t="s">
        <v>54</v>
      </c>
      <c r="Q154" s="6" t="s">
        <v>45</v>
      </c>
      <c r="R154" s="37">
        <v>24792.77</v>
      </c>
      <c r="S154" s="64">
        <v>66.05</v>
      </c>
      <c r="T154" s="35">
        <f t="shared" si="11"/>
        <v>1637562.4584999999</v>
      </c>
      <c r="U154" s="36">
        <v>0.02</v>
      </c>
      <c r="V154" s="35">
        <f t="shared" si="10"/>
        <v>32751.249169999999</v>
      </c>
      <c r="W154" s="52">
        <v>1.9E-2</v>
      </c>
      <c r="X154" s="45">
        <f t="shared" si="9"/>
        <v>31113.686711499999</v>
      </c>
      <c r="Y154" s="6" t="s">
        <v>86</v>
      </c>
      <c r="Z154" s="6" t="s">
        <v>47</v>
      </c>
    </row>
    <row r="155" spans="1:26" ht="18.75" customHeight="1" x14ac:dyDescent="0.25">
      <c r="A155" s="6">
        <v>153</v>
      </c>
      <c r="B155" s="6" t="s">
        <v>26</v>
      </c>
      <c r="C155" s="6" t="s">
        <v>1200</v>
      </c>
      <c r="D155" s="8">
        <v>42610</v>
      </c>
      <c r="E155" s="9" t="s">
        <v>1201</v>
      </c>
      <c r="F155" s="8" t="s">
        <v>1158</v>
      </c>
      <c r="G155" s="29"/>
      <c r="H155" s="29" t="s">
        <v>84</v>
      </c>
      <c r="I155" s="40"/>
      <c r="J155" s="40"/>
      <c r="K155" s="6" t="s">
        <v>31</v>
      </c>
      <c r="L155" s="29"/>
      <c r="M155" s="29" t="s">
        <v>285</v>
      </c>
      <c r="N155" s="38">
        <v>22.79</v>
      </c>
      <c r="O155" s="6" t="s">
        <v>34</v>
      </c>
      <c r="P155" s="6" t="s">
        <v>54</v>
      </c>
      <c r="Q155" s="6" t="s">
        <v>45</v>
      </c>
      <c r="R155" s="37">
        <v>27930.16</v>
      </c>
      <c r="S155" s="64">
        <v>66.05</v>
      </c>
      <c r="T155" s="35">
        <f t="shared" si="11"/>
        <v>1844787.068</v>
      </c>
      <c r="U155" s="36">
        <v>0.02</v>
      </c>
      <c r="V155" s="35">
        <f t="shared" si="10"/>
        <v>36895.74136</v>
      </c>
      <c r="W155" s="52">
        <v>1.9E-2</v>
      </c>
      <c r="X155" s="45">
        <f t="shared" si="9"/>
        <v>35050.954292000002</v>
      </c>
      <c r="Y155" s="6" t="s">
        <v>86</v>
      </c>
      <c r="Z155" s="6" t="s">
        <v>47</v>
      </c>
    </row>
    <row r="156" spans="1:26" ht="18.75" customHeight="1" x14ac:dyDescent="0.25">
      <c r="A156" s="6">
        <v>154</v>
      </c>
      <c r="B156" s="6" t="s">
        <v>26</v>
      </c>
      <c r="C156" s="6" t="s">
        <v>1200</v>
      </c>
      <c r="D156" s="8">
        <v>42610</v>
      </c>
      <c r="E156" s="9" t="s">
        <v>1201</v>
      </c>
      <c r="F156" s="8" t="s">
        <v>1158</v>
      </c>
      <c r="G156" s="29"/>
      <c r="H156" s="29" t="s">
        <v>84</v>
      </c>
      <c r="I156" s="40"/>
      <c r="J156" s="40"/>
      <c r="K156" s="6" t="s">
        <v>31</v>
      </c>
      <c r="L156" s="29"/>
      <c r="M156" s="29" t="s">
        <v>285</v>
      </c>
      <c r="N156" s="38">
        <v>23.87</v>
      </c>
      <c r="O156" s="6" t="s">
        <v>34</v>
      </c>
      <c r="P156" s="6" t="s">
        <v>54</v>
      </c>
      <c r="Q156" s="6" t="s">
        <v>45</v>
      </c>
      <c r="R156" s="37">
        <v>29253.75</v>
      </c>
      <c r="S156" s="64">
        <v>66.05</v>
      </c>
      <c r="T156" s="35">
        <f t="shared" si="11"/>
        <v>1932210.1875</v>
      </c>
      <c r="U156" s="36">
        <v>0.02</v>
      </c>
      <c r="V156" s="35">
        <f t="shared" si="10"/>
        <v>38644.203750000001</v>
      </c>
      <c r="W156" s="52">
        <v>1.9E-2</v>
      </c>
      <c r="X156" s="45">
        <f t="shared" ref="X156:X181" si="12">T156*1.9%</f>
        <v>36711.9935625</v>
      </c>
      <c r="Y156" s="6" t="s">
        <v>86</v>
      </c>
      <c r="Z156" s="6" t="s">
        <v>47</v>
      </c>
    </row>
    <row r="157" spans="1:26" ht="18.75" customHeight="1" x14ac:dyDescent="0.25">
      <c r="A157" s="6">
        <v>155</v>
      </c>
      <c r="B157" s="6" t="s">
        <v>26</v>
      </c>
      <c r="C157" s="6" t="s">
        <v>1200</v>
      </c>
      <c r="D157" s="8">
        <v>42610</v>
      </c>
      <c r="E157" s="9" t="s">
        <v>1201</v>
      </c>
      <c r="F157" s="8" t="s">
        <v>1158</v>
      </c>
      <c r="G157" s="29"/>
      <c r="H157" s="29" t="s">
        <v>84</v>
      </c>
      <c r="I157" s="40"/>
      <c r="J157" s="40"/>
      <c r="K157" s="6" t="s">
        <v>31</v>
      </c>
      <c r="L157" s="29"/>
      <c r="M157" s="29" t="s">
        <v>285</v>
      </c>
      <c r="N157" s="38">
        <v>20.74</v>
      </c>
      <c r="O157" s="6" t="s">
        <v>34</v>
      </c>
      <c r="P157" s="6" t="s">
        <v>54</v>
      </c>
      <c r="Q157" s="6" t="s">
        <v>45</v>
      </c>
      <c r="R157" s="37">
        <v>25417.8</v>
      </c>
      <c r="S157" s="64">
        <v>66.05</v>
      </c>
      <c r="T157" s="35">
        <f t="shared" si="11"/>
        <v>1678845.69</v>
      </c>
      <c r="U157" s="36">
        <v>0.02</v>
      </c>
      <c r="V157" s="35">
        <f t="shared" si="10"/>
        <v>33576.913800000002</v>
      </c>
      <c r="W157" s="52">
        <v>1.9E-2</v>
      </c>
      <c r="X157" s="45">
        <f t="shared" si="12"/>
        <v>31898.068109999997</v>
      </c>
      <c r="Y157" s="6" t="s">
        <v>86</v>
      </c>
      <c r="Z157" s="6" t="s">
        <v>47</v>
      </c>
    </row>
    <row r="158" spans="1:26" ht="18.75" customHeight="1" x14ac:dyDescent="0.25">
      <c r="A158" s="6">
        <v>156</v>
      </c>
      <c r="B158" s="6" t="s">
        <v>26</v>
      </c>
      <c r="C158" s="6" t="s">
        <v>1200</v>
      </c>
      <c r="D158" s="8">
        <v>42610</v>
      </c>
      <c r="E158" s="9" t="s">
        <v>1201</v>
      </c>
      <c r="F158" s="8" t="s">
        <v>1158</v>
      </c>
      <c r="G158" s="29"/>
      <c r="H158" s="29" t="s">
        <v>84</v>
      </c>
      <c r="I158" s="40"/>
      <c r="J158" s="40"/>
      <c r="K158" s="6" t="s">
        <v>31</v>
      </c>
      <c r="L158" s="29"/>
      <c r="M158" s="29" t="s">
        <v>285</v>
      </c>
      <c r="N158" s="38">
        <v>21.8</v>
      </c>
      <c r="O158" s="6" t="s">
        <v>34</v>
      </c>
      <c r="P158" s="6" t="s">
        <v>54</v>
      </c>
      <c r="Q158" s="6" t="s">
        <v>45</v>
      </c>
      <c r="R158" s="37">
        <v>26716.87</v>
      </c>
      <c r="S158" s="64">
        <v>66.05</v>
      </c>
      <c r="T158" s="35">
        <f t="shared" si="11"/>
        <v>1764649.2634999999</v>
      </c>
      <c r="U158" s="36">
        <v>0.02</v>
      </c>
      <c r="V158" s="35">
        <f t="shared" si="10"/>
        <v>35292.985269999997</v>
      </c>
      <c r="W158" s="52">
        <v>1.9E-2</v>
      </c>
      <c r="X158" s="45">
        <f t="shared" si="12"/>
        <v>33528.336006499994</v>
      </c>
      <c r="Y158" s="6" t="s">
        <v>86</v>
      </c>
      <c r="Z158" s="6" t="s">
        <v>47</v>
      </c>
    </row>
    <row r="159" spans="1:26" ht="18.75" customHeight="1" x14ac:dyDescent="0.25">
      <c r="A159" s="6">
        <v>157</v>
      </c>
      <c r="B159" s="6" t="s">
        <v>26</v>
      </c>
      <c r="C159" s="6" t="s">
        <v>1200</v>
      </c>
      <c r="D159" s="8">
        <v>42610</v>
      </c>
      <c r="E159" s="9" t="s">
        <v>1201</v>
      </c>
      <c r="F159" s="8" t="s">
        <v>1158</v>
      </c>
      <c r="G159" s="29"/>
      <c r="H159" s="29" t="s">
        <v>84</v>
      </c>
      <c r="I159" s="40"/>
      <c r="J159" s="40"/>
      <c r="K159" s="6" t="s">
        <v>31</v>
      </c>
      <c r="L159" s="29"/>
      <c r="M159" s="29" t="s">
        <v>285</v>
      </c>
      <c r="N159" s="38">
        <v>20.03</v>
      </c>
      <c r="O159" s="6" t="s">
        <v>34</v>
      </c>
      <c r="P159" s="6" t="s">
        <v>54</v>
      </c>
      <c r="Q159" s="6" t="s">
        <v>45</v>
      </c>
      <c r="R159" s="37">
        <v>24547.66</v>
      </c>
      <c r="S159" s="64">
        <v>66.05</v>
      </c>
      <c r="T159" s="35">
        <f t="shared" si="11"/>
        <v>1621372.943</v>
      </c>
      <c r="U159" s="36">
        <v>0.02</v>
      </c>
      <c r="V159" s="35">
        <f t="shared" si="10"/>
        <v>32427.458859999999</v>
      </c>
      <c r="W159" s="52">
        <v>1.9E-2</v>
      </c>
      <c r="X159" s="45">
        <f t="shared" si="12"/>
        <v>30806.085917</v>
      </c>
      <c r="Y159" s="6" t="s">
        <v>86</v>
      </c>
      <c r="Z159" s="6" t="s">
        <v>47</v>
      </c>
    </row>
    <row r="160" spans="1:26" ht="18.75" customHeight="1" x14ac:dyDescent="0.25">
      <c r="A160" s="6">
        <v>158</v>
      </c>
      <c r="B160" s="6" t="s">
        <v>26</v>
      </c>
      <c r="C160" s="6" t="s">
        <v>1200</v>
      </c>
      <c r="D160" s="8">
        <v>42610</v>
      </c>
      <c r="E160" s="9" t="s">
        <v>1201</v>
      </c>
      <c r="F160" s="8" t="s">
        <v>1158</v>
      </c>
      <c r="G160" s="29"/>
      <c r="H160" s="29" t="s">
        <v>84</v>
      </c>
      <c r="I160" s="40"/>
      <c r="J160" s="40"/>
      <c r="K160" s="6" t="s">
        <v>31</v>
      </c>
      <c r="L160" s="29"/>
      <c r="M160" s="29" t="s">
        <v>285</v>
      </c>
      <c r="N160" s="38">
        <v>25.79</v>
      </c>
      <c r="O160" s="6" t="s">
        <v>34</v>
      </c>
      <c r="P160" s="6" t="s">
        <v>54</v>
      </c>
      <c r="Q160" s="6" t="s">
        <v>45</v>
      </c>
      <c r="R160" s="37">
        <v>31606.799999999999</v>
      </c>
      <c r="S160" s="64">
        <v>66.05</v>
      </c>
      <c r="T160" s="35">
        <f t="shared" si="11"/>
        <v>2087629.14</v>
      </c>
      <c r="U160" s="36">
        <v>0.02</v>
      </c>
      <c r="V160" s="35">
        <f t="shared" si="10"/>
        <v>41752.582799999996</v>
      </c>
      <c r="W160" s="52">
        <v>1.9E-2</v>
      </c>
      <c r="X160" s="45">
        <f t="shared" si="12"/>
        <v>39664.953659999999</v>
      </c>
      <c r="Y160" s="6" t="s">
        <v>86</v>
      </c>
      <c r="Z160" s="6" t="s">
        <v>47</v>
      </c>
    </row>
    <row r="161" spans="1:26" ht="18.75" customHeight="1" x14ac:dyDescent="0.25">
      <c r="A161" s="6">
        <v>159</v>
      </c>
      <c r="B161" s="6" t="s">
        <v>26</v>
      </c>
      <c r="C161" s="6" t="s">
        <v>1200</v>
      </c>
      <c r="D161" s="8">
        <v>42610</v>
      </c>
      <c r="E161" s="9" t="s">
        <v>1201</v>
      </c>
      <c r="F161" s="8" t="s">
        <v>1158</v>
      </c>
      <c r="G161" s="29"/>
      <c r="H161" s="29" t="s">
        <v>84</v>
      </c>
      <c r="I161" s="40"/>
      <c r="J161" s="40"/>
      <c r="K161" s="6" t="s">
        <v>31</v>
      </c>
      <c r="L161" s="29"/>
      <c r="M161" s="29" t="s">
        <v>285</v>
      </c>
      <c r="N161" s="38">
        <v>20.98</v>
      </c>
      <c r="O161" s="6" t="s">
        <v>34</v>
      </c>
      <c r="P161" s="6" t="s">
        <v>54</v>
      </c>
      <c r="Q161" s="6" t="s">
        <v>45</v>
      </c>
      <c r="R161" s="37">
        <v>25711.93</v>
      </c>
      <c r="S161" s="64">
        <v>66.05</v>
      </c>
      <c r="T161" s="35">
        <f t="shared" si="11"/>
        <v>1698272.9764999999</v>
      </c>
      <c r="U161" s="36">
        <v>0.02</v>
      </c>
      <c r="V161" s="35">
        <f t="shared" si="10"/>
        <v>33965.45953</v>
      </c>
      <c r="W161" s="52">
        <v>1.9E-2</v>
      </c>
      <c r="X161" s="45">
        <f t="shared" si="12"/>
        <v>32267.186553499996</v>
      </c>
      <c r="Y161" s="6" t="s">
        <v>86</v>
      </c>
      <c r="Z161" s="6" t="s">
        <v>47</v>
      </c>
    </row>
    <row r="162" spans="1:26" ht="18.75" customHeight="1" x14ac:dyDescent="0.25">
      <c r="A162" s="6">
        <v>160</v>
      </c>
      <c r="B162" s="6" t="s">
        <v>26</v>
      </c>
      <c r="C162" s="6" t="s">
        <v>1200</v>
      </c>
      <c r="D162" s="8">
        <v>42610</v>
      </c>
      <c r="E162" s="9" t="s">
        <v>1201</v>
      </c>
      <c r="F162" s="8" t="s">
        <v>1158</v>
      </c>
      <c r="G162" s="29"/>
      <c r="H162" s="29" t="s">
        <v>84</v>
      </c>
      <c r="I162" s="40"/>
      <c r="J162" s="40"/>
      <c r="K162" s="6" t="s">
        <v>31</v>
      </c>
      <c r="L162" s="29"/>
      <c r="M162" s="29" t="s">
        <v>285</v>
      </c>
      <c r="N162" s="38">
        <v>19.93</v>
      </c>
      <c r="O162" s="6" t="s">
        <v>34</v>
      </c>
      <c r="P162" s="6" t="s">
        <v>54</v>
      </c>
      <c r="Q162" s="6" t="s">
        <v>45</v>
      </c>
      <c r="R162" s="37">
        <v>24425.1</v>
      </c>
      <c r="S162" s="64">
        <v>66.05</v>
      </c>
      <c r="T162" s="35">
        <f t="shared" si="11"/>
        <v>1613277.8549999997</v>
      </c>
      <c r="U162" s="36">
        <v>0.02</v>
      </c>
      <c r="V162" s="35">
        <f t="shared" si="10"/>
        <v>32265.557099999995</v>
      </c>
      <c r="W162" s="52">
        <v>1.9E-2</v>
      </c>
      <c r="X162" s="45">
        <f t="shared" si="12"/>
        <v>30652.279244999994</v>
      </c>
      <c r="Y162" s="6" t="s">
        <v>86</v>
      </c>
      <c r="Z162" s="6" t="s">
        <v>47</v>
      </c>
    </row>
    <row r="163" spans="1:26" ht="18.75" customHeight="1" x14ac:dyDescent="0.25">
      <c r="A163" s="6">
        <v>161</v>
      </c>
      <c r="B163" s="6" t="s">
        <v>26</v>
      </c>
      <c r="C163" s="6" t="s">
        <v>1202</v>
      </c>
      <c r="D163" s="8">
        <v>42610</v>
      </c>
      <c r="E163" s="9" t="s">
        <v>1203</v>
      </c>
      <c r="F163" s="8" t="s">
        <v>1158</v>
      </c>
      <c r="G163" s="29"/>
      <c r="H163" s="29" t="s">
        <v>84</v>
      </c>
      <c r="I163" s="40"/>
      <c r="J163" s="40"/>
      <c r="K163" s="6" t="s">
        <v>31</v>
      </c>
      <c r="L163" s="29"/>
      <c r="M163" s="29" t="s">
        <v>88</v>
      </c>
      <c r="N163" s="38">
        <v>25.15</v>
      </c>
      <c r="O163" s="6" t="s">
        <v>34</v>
      </c>
      <c r="P163" s="6" t="s">
        <v>54</v>
      </c>
      <c r="Q163" s="6" t="s">
        <v>45</v>
      </c>
      <c r="R163" s="37">
        <v>32330.95</v>
      </c>
      <c r="S163" s="64">
        <v>66.05</v>
      </c>
      <c r="T163" s="35">
        <f t="shared" si="11"/>
        <v>2135459.2475000001</v>
      </c>
      <c r="U163" s="36">
        <v>0.02</v>
      </c>
      <c r="V163" s="35">
        <f t="shared" si="10"/>
        <v>42709.184950000003</v>
      </c>
      <c r="W163" s="52">
        <v>1.9E-2</v>
      </c>
      <c r="X163" s="45">
        <f t="shared" si="12"/>
        <v>40573.7257025</v>
      </c>
      <c r="Y163" s="6" t="s">
        <v>86</v>
      </c>
      <c r="Z163" s="6" t="s">
        <v>47</v>
      </c>
    </row>
    <row r="164" spans="1:26" ht="18.75" customHeight="1" x14ac:dyDescent="0.25">
      <c r="A164" s="6">
        <v>162</v>
      </c>
      <c r="B164" s="6" t="s">
        <v>26</v>
      </c>
      <c r="C164" s="6" t="s">
        <v>1202</v>
      </c>
      <c r="D164" s="8">
        <v>42610</v>
      </c>
      <c r="E164" s="9" t="s">
        <v>1203</v>
      </c>
      <c r="F164" s="8" t="s">
        <v>1158</v>
      </c>
      <c r="G164" s="29"/>
      <c r="H164" s="29" t="s">
        <v>84</v>
      </c>
      <c r="I164" s="40"/>
      <c r="J164" s="40"/>
      <c r="K164" s="6" t="s">
        <v>31</v>
      </c>
      <c r="L164" s="29"/>
      <c r="M164" s="29" t="s">
        <v>88</v>
      </c>
      <c r="N164" s="38">
        <v>19.68</v>
      </c>
      <c r="O164" s="6" t="s">
        <v>34</v>
      </c>
      <c r="P164" s="6" t="s">
        <v>54</v>
      </c>
      <c r="Q164" s="6" t="s">
        <v>45</v>
      </c>
      <c r="R164" s="37">
        <v>25299.13</v>
      </c>
      <c r="S164" s="64">
        <v>66.05</v>
      </c>
      <c r="T164" s="35">
        <f t="shared" si="11"/>
        <v>1671007.5364999999</v>
      </c>
      <c r="U164" s="36">
        <v>0.02</v>
      </c>
      <c r="V164" s="35">
        <f t="shared" si="10"/>
        <v>33420.150730000001</v>
      </c>
      <c r="W164" s="52">
        <v>1.9E-2</v>
      </c>
      <c r="X164" s="45">
        <f t="shared" si="12"/>
        <v>31749.143193499996</v>
      </c>
      <c r="Y164" s="6" t="s">
        <v>86</v>
      </c>
      <c r="Z164" s="6" t="s">
        <v>47</v>
      </c>
    </row>
    <row r="165" spans="1:26" ht="18.75" customHeight="1" x14ac:dyDescent="0.25">
      <c r="A165" s="6">
        <v>163</v>
      </c>
      <c r="B165" s="6" t="s">
        <v>26</v>
      </c>
      <c r="C165" s="6" t="s">
        <v>1202</v>
      </c>
      <c r="D165" s="8">
        <v>42610</v>
      </c>
      <c r="E165" s="9" t="s">
        <v>1203</v>
      </c>
      <c r="F165" s="8" t="s">
        <v>1158</v>
      </c>
      <c r="G165" s="29"/>
      <c r="H165" s="29" t="s">
        <v>84</v>
      </c>
      <c r="I165" s="40"/>
      <c r="J165" s="40"/>
      <c r="K165" s="6" t="s">
        <v>31</v>
      </c>
      <c r="L165" s="29"/>
      <c r="M165" s="29" t="s">
        <v>88</v>
      </c>
      <c r="N165" s="38">
        <v>20.21</v>
      </c>
      <c r="O165" s="6" t="s">
        <v>34</v>
      </c>
      <c r="P165" s="6" t="s">
        <v>54</v>
      </c>
      <c r="Q165" s="6" t="s">
        <v>45</v>
      </c>
      <c r="R165" s="37">
        <v>25980.46</v>
      </c>
      <c r="S165" s="64">
        <v>66.05</v>
      </c>
      <c r="T165" s="35">
        <f t="shared" si="11"/>
        <v>1716009.3829999999</v>
      </c>
      <c r="U165" s="36">
        <v>0.02</v>
      </c>
      <c r="V165" s="35">
        <f t="shared" si="10"/>
        <v>34320.187659999996</v>
      </c>
      <c r="W165" s="52">
        <v>1.9E-2</v>
      </c>
      <c r="X165" s="45">
        <f t="shared" si="12"/>
        <v>32604.178276999999</v>
      </c>
      <c r="Y165" s="6" t="s">
        <v>86</v>
      </c>
      <c r="Z165" s="6" t="s">
        <v>47</v>
      </c>
    </row>
    <row r="166" spans="1:26" ht="18.75" customHeight="1" x14ac:dyDescent="0.25">
      <c r="A166" s="6">
        <v>164</v>
      </c>
      <c r="B166" s="6" t="s">
        <v>26</v>
      </c>
      <c r="C166" s="6" t="s">
        <v>1202</v>
      </c>
      <c r="D166" s="8">
        <v>42610</v>
      </c>
      <c r="E166" s="9" t="s">
        <v>1203</v>
      </c>
      <c r="F166" s="8" t="s">
        <v>1158</v>
      </c>
      <c r="G166" s="29"/>
      <c r="H166" s="29" t="s">
        <v>84</v>
      </c>
      <c r="I166" s="40"/>
      <c r="J166" s="40"/>
      <c r="K166" s="6" t="s">
        <v>31</v>
      </c>
      <c r="L166" s="29"/>
      <c r="M166" s="29" t="s">
        <v>88</v>
      </c>
      <c r="N166" s="38">
        <v>19.64</v>
      </c>
      <c r="O166" s="6" t="s">
        <v>34</v>
      </c>
      <c r="P166" s="6" t="s">
        <v>54</v>
      </c>
      <c r="Q166" s="6" t="s">
        <v>45</v>
      </c>
      <c r="R166" s="37">
        <v>25247.71</v>
      </c>
      <c r="S166" s="64">
        <v>66.05</v>
      </c>
      <c r="T166" s="35">
        <f t="shared" si="11"/>
        <v>1667611.2455</v>
      </c>
      <c r="U166" s="36">
        <v>0.02</v>
      </c>
      <c r="V166" s="35">
        <f t="shared" si="10"/>
        <v>33352.224909999997</v>
      </c>
      <c r="W166" s="52">
        <v>1.9E-2</v>
      </c>
      <c r="X166" s="45">
        <f t="shared" si="12"/>
        <v>31684.613664499997</v>
      </c>
      <c r="Y166" s="6" t="s">
        <v>86</v>
      </c>
      <c r="Z166" s="6" t="s">
        <v>47</v>
      </c>
    </row>
    <row r="167" spans="1:26" ht="18.75" customHeight="1" x14ac:dyDescent="0.25">
      <c r="A167" s="6">
        <v>165</v>
      </c>
      <c r="B167" s="6" t="s">
        <v>26</v>
      </c>
      <c r="C167" s="6" t="s">
        <v>1202</v>
      </c>
      <c r="D167" s="8">
        <v>42610</v>
      </c>
      <c r="E167" s="9" t="s">
        <v>1203</v>
      </c>
      <c r="F167" s="8" t="s">
        <v>1158</v>
      </c>
      <c r="G167" s="29"/>
      <c r="H167" s="29" t="s">
        <v>84</v>
      </c>
      <c r="I167" s="40"/>
      <c r="J167" s="40"/>
      <c r="K167" s="6" t="s">
        <v>31</v>
      </c>
      <c r="L167" s="29"/>
      <c r="M167" s="29" t="s">
        <v>88</v>
      </c>
      <c r="N167" s="38">
        <v>18.600000000000001</v>
      </c>
      <c r="O167" s="6" t="s">
        <v>34</v>
      </c>
      <c r="P167" s="6" t="s">
        <v>54</v>
      </c>
      <c r="Q167" s="6" t="s">
        <v>45</v>
      </c>
      <c r="R167" s="37">
        <v>23910.76</v>
      </c>
      <c r="S167" s="64">
        <v>66.05</v>
      </c>
      <c r="T167" s="35">
        <f t="shared" si="11"/>
        <v>1579305.6979999999</v>
      </c>
      <c r="U167" s="36">
        <v>0.02</v>
      </c>
      <c r="V167" s="35">
        <f t="shared" si="10"/>
        <v>31586.113959999999</v>
      </c>
      <c r="W167" s="52">
        <v>1.9E-2</v>
      </c>
      <c r="X167" s="45">
        <f t="shared" si="12"/>
        <v>30006.808261999995</v>
      </c>
      <c r="Y167" s="6" t="s">
        <v>86</v>
      </c>
      <c r="Z167" s="6" t="s">
        <v>47</v>
      </c>
    </row>
    <row r="168" spans="1:26" ht="18.75" customHeight="1" x14ac:dyDescent="0.25">
      <c r="A168" s="6">
        <v>166</v>
      </c>
      <c r="B168" s="6" t="s">
        <v>26</v>
      </c>
      <c r="C168" s="6" t="s">
        <v>1202</v>
      </c>
      <c r="D168" s="8">
        <v>42610</v>
      </c>
      <c r="E168" s="9" t="s">
        <v>1203</v>
      </c>
      <c r="F168" s="8" t="s">
        <v>1158</v>
      </c>
      <c r="G168" s="29"/>
      <c r="H168" s="29" t="s">
        <v>84</v>
      </c>
      <c r="I168" s="40"/>
      <c r="J168" s="40"/>
      <c r="K168" s="6" t="s">
        <v>31</v>
      </c>
      <c r="L168" s="29"/>
      <c r="M168" s="29" t="s">
        <v>88</v>
      </c>
      <c r="N168" s="38">
        <v>18.559999999999999</v>
      </c>
      <c r="O168" s="6" t="s">
        <v>34</v>
      </c>
      <c r="P168" s="6" t="s">
        <v>54</v>
      </c>
      <c r="Q168" s="6" t="s">
        <v>45</v>
      </c>
      <c r="R168" s="37">
        <v>23859.34</v>
      </c>
      <c r="S168" s="64">
        <v>66.05</v>
      </c>
      <c r="T168" s="35">
        <f t="shared" si="11"/>
        <v>1575909.4069999999</v>
      </c>
      <c r="U168" s="36">
        <v>0.02</v>
      </c>
      <c r="V168" s="35">
        <f t="shared" si="10"/>
        <v>31518.188139999998</v>
      </c>
      <c r="W168" s="52">
        <v>1.9E-2</v>
      </c>
      <c r="X168" s="45">
        <f t="shared" si="12"/>
        <v>29942.278732999996</v>
      </c>
      <c r="Y168" s="6" t="s">
        <v>86</v>
      </c>
      <c r="Z168" s="6" t="s">
        <v>47</v>
      </c>
    </row>
    <row r="169" spans="1:26" ht="18.75" customHeight="1" x14ac:dyDescent="0.25">
      <c r="A169" s="6">
        <v>167</v>
      </c>
      <c r="B169" s="6" t="s">
        <v>26</v>
      </c>
      <c r="C169" s="6" t="s">
        <v>1202</v>
      </c>
      <c r="D169" s="8">
        <v>42610</v>
      </c>
      <c r="E169" s="9" t="s">
        <v>1203</v>
      </c>
      <c r="F169" s="8" t="s">
        <v>1158</v>
      </c>
      <c r="G169" s="29"/>
      <c r="H169" s="29" t="s">
        <v>84</v>
      </c>
      <c r="I169" s="40"/>
      <c r="J169" s="40"/>
      <c r="K169" s="6" t="s">
        <v>31</v>
      </c>
      <c r="L169" s="29"/>
      <c r="M169" s="29" t="s">
        <v>88</v>
      </c>
      <c r="N169" s="38">
        <v>19.64</v>
      </c>
      <c r="O169" s="6" t="s">
        <v>34</v>
      </c>
      <c r="P169" s="6" t="s">
        <v>54</v>
      </c>
      <c r="Q169" s="6" t="s">
        <v>45</v>
      </c>
      <c r="R169" s="37">
        <v>25247.71</v>
      </c>
      <c r="S169" s="64">
        <v>66.05</v>
      </c>
      <c r="T169" s="35">
        <f t="shared" si="11"/>
        <v>1667611.2455</v>
      </c>
      <c r="U169" s="36">
        <v>0.02</v>
      </c>
      <c r="V169" s="35">
        <f t="shared" si="10"/>
        <v>33352.224909999997</v>
      </c>
      <c r="W169" s="52">
        <v>1.9E-2</v>
      </c>
      <c r="X169" s="45">
        <f t="shared" si="12"/>
        <v>31684.613664499997</v>
      </c>
      <c r="Y169" s="6" t="s">
        <v>86</v>
      </c>
      <c r="Z169" s="6" t="s">
        <v>47</v>
      </c>
    </row>
    <row r="170" spans="1:26" ht="18.75" customHeight="1" x14ac:dyDescent="0.25">
      <c r="A170" s="6">
        <v>168</v>
      </c>
      <c r="B170" s="6" t="s">
        <v>26</v>
      </c>
      <c r="C170" s="6" t="s">
        <v>1202</v>
      </c>
      <c r="D170" s="8">
        <v>42610</v>
      </c>
      <c r="E170" s="9" t="s">
        <v>1203</v>
      </c>
      <c r="F170" s="8" t="s">
        <v>1158</v>
      </c>
      <c r="G170" s="29"/>
      <c r="H170" s="29" t="s">
        <v>84</v>
      </c>
      <c r="I170" s="40"/>
      <c r="J170" s="40"/>
      <c r="K170" s="6" t="s">
        <v>31</v>
      </c>
      <c r="L170" s="29"/>
      <c r="M170" s="29" t="s">
        <v>88</v>
      </c>
      <c r="N170" s="38">
        <v>25.42</v>
      </c>
      <c r="O170" s="6" t="s">
        <v>34</v>
      </c>
      <c r="P170" s="6" t="s">
        <v>54</v>
      </c>
      <c r="Q170" s="6" t="s">
        <v>45</v>
      </c>
      <c r="R170" s="37">
        <v>32678.04</v>
      </c>
      <c r="S170" s="64">
        <v>66.05</v>
      </c>
      <c r="T170" s="35">
        <f t="shared" si="11"/>
        <v>2158384.5419999999</v>
      </c>
      <c r="U170" s="36">
        <v>0.02</v>
      </c>
      <c r="V170" s="35">
        <f t="shared" si="10"/>
        <v>43167.690839999996</v>
      </c>
      <c r="W170" s="52">
        <v>1.9E-2</v>
      </c>
      <c r="X170" s="45">
        <f t="shared" si="12"/>
        <v>41009.306297999996</v>
      </c>
      <c r="Y170" s="6" t="s">
        <v>86</v>
      </c>
      <c r="Z170" s="6" t="s">
        <v>47</v>
      </c>
    </row>
    <row r="171" spans="1:26" ht="18.75" customHeight="1" x14ac:dyDescent="0.25">
      <c r="A171" s="6">
        <v>169</v>
      </c>
      <c r="B171" s="6" t="s">
        <v>26</v>
      </c>
      <c r="C171" s="6" t="s">
        <v>1202</v>
      </c>
      <c r="D171" s="8">
        <v>42610</v>
      </c>
      <c r="E171" s="9" t="s">
        <v>1203</v>
      </c>
      <c r="F171" s="8" t="s">
        <v>1158</v>
      </c>
      <c r="G171" s="29"/>
      <c r="H171" s="29" t="s">
        <v>84</v>
      </c>
      <c r="I171" s="40"/>
      <c r="J171" s="40"/>
      <c r="K171" s="6" t="s">
        <v>31</v>
      </c>
      <c r="L171" s="29"/>
      <c r="M171" s="29" t="s">
        <v>88</v>
      </c>
      <c r="N171" s="38">
        <v>18.690000000000001</v>
      </c>
      <c r="O171" s="6" t="s">
        <v>34</v>
      </c>
      <c r="P171" s="6" t="s">
        <v>54</v>
      </c>
      <c r="Q171" s="6" t="s">
        <v>45</v>
      </c>
      <c r="R171" s="37">
        <v>24026.46</v>
      </c>
      <c r="S171" s="64">
        <v>66.05</v>
      </c>
      <c r="T171" s="35">
        <f t="shared" si="11"/>
        <v>1586947.683</v>
      </c>
      <c r="U171" s="36">
        <v>0.02</v>
      </c>
      <c r="V171" s="35">
        <f t="shared" si="10"/>
        <v>31738.953659999999</v>
      </c>
      <c r="W171" s="52">
        <v>1.9E-2</v>
      </c>
      <c r="X171" s="45">
        <f t="shared" si="12"/>
        <v>30152.005976999997</v>
      </c>
      <c r="Y171" s="6" t="s">
        <v>86</v>
      </c>
      <c r="Z171" s="6" t="s">
        <v>47</v>
      </c>
    </row>
    <row r="172" spans="1:26" ht="18.75" customHeight="1" x14ac:dyDescent="0.25">
      <c r="A172" s="6">
        <v>170</v>
      </c>
      <c r="B172" s="6" t="s">
        <v>26</v>
      </c>
      <c r="C172" s="6" t="s">
        <v>1202</v>
      </c>
      <c r="D172" s="8">
        <v>42610</v>
      </c>
      <c r="E172" s="9" t="s">
        <v>1203</v>
      </c>
      <c r="F172" s="8" t="s">
        <v>1158</v>
      </c>
      <c r="G172" s="29"/>
      <c r="H172" s="29" t="s">
        <v>84</v>
      </c>
      <c r="I172" s="40"/>
      <c r="J172" s="40"/>
      <c r="K172" s="6" t="s">
        <v>31</v>
      </c>
      <c r="L172" s="29"/>
      <c r="M172" s="29" t="s">
        <v>88</v>
      </c>
      <c r="N172" s="38">
        <v>18.510000000000002</v>
      </c>
      <c r="O172" s="6" t="s">
        <v>34</v>
      </c>
      <c r="P172" s="6" t="s">
        <v>54</v>
      </c>
      <c r="Q172" s="6" t="s">
        <v>45</v>
      </c>
      <c r="R172" s="37">
        <v>23795.06</v>
      </c>
      <c r="S172" s="64">
        <v>66.05</v>
      </c>
      <c r="T172" s="35">
        <f t="shared" si="11"/>
        <v>1571663.713</v>
      </c>
      <c r="U172" s="36">
        <v>0.02</v>
      </c>
      <c r="V172" s="35">
        <f t="shared" si="10"/>
        <v>31433.274260000002</v>
      </c>
      <c r="W172" s="52">
        <v>1.9E-2</v>
      </c>
      <c r="X172" s="45">
        <f t="shared" si="12"/>
        <v>29861.610547</v>
      </c>
      <c r="Y172" s="6" t="s">
        <v>86</v>
      </c>
      <c r="Z172" s="6" t="s">
        <v>47</v>
      </c>
    </row>
    <row r="173" spans="1:26" ht="18.75" customHeight="1" x14ac:dyDescent="0.25">
      <c r="A173" s="6">
        <v>171</v>
      </c>
      <c r="B173" s="6" t="s">
        <v>26</v>
      </c>
      <c r="C173" s="6" t="s">
        <v>1202</v>
      </c>
      <c r="D173" s="8">
        <v>42610</v>
      </c>
      <c r="E173" s="9" t="s">
        <v>1203</v>
      </c>
      <c r="F173" s="8" t="s">
        <v>1158</v>
      </c>
      <c r="G173" s="29"/>
      <c r="H173" s="29" t="s">
        <v>84</v>
      </c>
      <c r="I173" s="40"/>
      <c r="J173" s="40"/>
      <c r="K173" s="6" t="s">
        <v>31</v>
      </c>
      <c r="L173" s="29"/>
      <c r="M173" s="29" t="s">
        <v>88</v>
      </c>
      <c r="N173" s="38">
        <v>20.94</v>
      </c>
      <c r="O173" s="6" t="s">
        <v>34</v>
      </c>
      <c r="P173" s="6" t="s">
        <v>54</v>
      </c>
      <c r="Q173" s="6" t="s">
        <v>45</v>
      </c>
      <c r="R173" s="37">
        <v>26918.89</v>
      </c>
      <c r="S173" s="64">
        <v>66.05</v>
      </c>
      <c r="T173" s="35">
        <f t="shared" si="11"/>
        <v>1777992.6845</v>
      </c>
      <c r="U173" s="36">
        <v>0.02</v>
      </c>
      <c r="V173" s="35">
        <f t="shared" si="10"/>
        <v>35559.853690000004</v>
      </c>
      <c r="W173" s="52">
        <v>1.9E-2</v>
      </c>
      <c r="X173" s="45">
        <f t="shared" si="12"/>
        <v>33781.861005499995</v>
      </c>
      <c r="Y173" s="6" t="s">
        <v>86</v>
      </c>
      <c r="Z173" s="6" t="s">
        <v>47</v>
      </c>
    </row>
    <row r="174" spans="1:26" ht="18.75" customHeight="1" x14ac:dyDescent="0.25">
      <c r="A174" s="6">
        <v>172</v>
      </c>
      <c r="B174" s="6" t="s">
        <v>26</v>
      </c>
      <c r="C174" s="6" t="s">
        <v>1204</v>
      </c>
      <c r="D174" s="8">
        <v>42610</v>
      </c>
      <c r="E174" s="9" t="s">
        <v>1203</v>
      </c>
      <c r="F174" s="8" t="s">
        <v>1158</v>
      </c>
      <c r="G174" s="29"/>
      <c r="H174" s="29" t="s">
        <v>84</v>
      </c>
      <c r="I174" s="40"/>
      <c r="J174" s="40"/>
      <c r="K174" s="6" t="s">
        <v>31</v>
      </c>
      <c r="L174" s="29"/>
      <c r="M174" s="29" t="s">
        <v>88</v>
      </c>
      <c r="N174" s="38">
        <v>18.47</v>
      </c>
      <c r="O174" s="6" t="s">
        <v>34</v>
      </c>
      <c r="P174" s="6" t="s">
        <v>54</v>
      </c>
      <c r="Q174" s="6" t="s">
        <v>45</v>
      </c>
      <c r="R174" s="37">
        <v>23743.64</v>
      </c>
      <c r="S174" s="64">
        <v>66.05</v>
      </c>
      <c r="T174" s="35">
        <f t="shared" si="11"/>
        <v>1568267.4219999998</v>
      </c>
      <c r="U174" s="36">
        <v>0.02</v>
      </c>
      <c r="V174" s="35">
        <f t="shared" si="10"/>
        <v>31365.348439999998</v>
      </c>
      <c r="W174" s="52">
        <v>1.9E-2</v>
      </c>
      <c r="X174" s="45">
        <f t="shared" si="12"/>
        <v>29797.081017999993</v>
      </c>
      <c r="Y174" s="6" t="s">
        <v>86</v>
      </c>
      <c r="Z174" s="6" t="s">
        <v>47</v>
      </c>
    </row>
    <row r="175" spans="1:26" ht="18.75" customHeight="1" x14ac:dyDescent="0.25">
      <c r="A175" s="6">
        <v>173</v>
      </c>
      <c r="B175" s="6" t="s">
        <v>967</v>
      </c>
      <c r="C175" s="6" t="s">
        <v>1205</v>
      </c>
      <c r="D175" s="8">
        <v>42596</v>
      </c>
      <c r="E175" s="9" t="s">
        <v>1206</v>
      </c>
      <c r="F175" s="8" t="s">
        <v>1083</v>
      </c>
      <c r="G175" s="29"/>
      <c r="H175" s="29" t="s">
        <v>1190</v>
      </c>
      <c r="I175" s="40"/>
      <c r="J175" s="40"/>
      <c r="K175" s="6" t="s">
        <v>972</v>
      </c>
      <c r="L175" s="29"/>
      <c r="M175" s="29" t="s">
        <v>1207</v>
      </c>
      <c r="N175" s="38">
        <v>39.659999999999997</v>
      </c>
      <c r="O175" s="6" t="s">
        <v>34</v>
      </c>
      <c r="P175" s="6" t="s">
        <v>35</v>
      </c>
      <c r="Q175" s="6" t="s">
        <v>36</v>
      </c>
      <c r="R175" s="37">
        <v>4827744.7300000004</v>
      </c>
      <c r="S175" s="45">
        <v>1</v>
      </c>
      <c r="T175" s="35">
        <f t="shared" si="11"/>
        <v>4827744.7300000004</v>
      </c>
      <c r="U175" s="36">
        <v>0.02</v>
      </c>
      <c r="V175" s="35">
        <f t="shared" si="10"/>
        <v>96554.894600000014</v>
      </c>
      <c r="W175" s="52">
        <v>1.9E-2</v>
      </c>
      <c r="X175" s="45">
        <f t="shared" si="12"/>
        <v>91727.149870000008</v>
      </c>
      <c r="Y175" s="6" t="s">
        <v>1108</v>
      </c>
      <c r="Z175" s="6" t="s">
        <v>39</v>
      </c>
    </row>
    <row r="176" spans="1:26" ht="18.75" customHeight="1" x14ac:dyDescent="0.25">
      <c r="A176" s="6">
        <v>174</v>
      </c>
      <c r="B176" s="6" t="s">
        <v>967</v>
      </c>
      <c r="C176" s="6" t="s">
        <v>1205</v>
      </c>
      <c r="D176" s="8">
        <v>42596</v>
      </c>
      <c r="E176" s="9" t="s">
        <v>1206</v>
      </c>
      <c r="F176" s="8" t="s">
        <v>1083</v>
      </c>
      <c r="G176" s="29"/>
      <c r="H176" s="29" t="s">
        <v>1190</v>
      </c>
      <c r="I176" s="40"/>
      <c r="J176" s="40"/>
      <c r="K176" s="6" t="s">
        <v>972</v>
      </c>
      <c r="L176" s="29"/>
      <c r="M176" s="29" t="s">
        <v>1207</v>
      </c>
      <c r="N176" s="38">
        <v>19.895</v>
      </c>
      <c r="O176" s="6" t="s">
        <v>34</v>
      </c>
      <c r="P176" s="6" t="s">
        <v>35</v>
      </c>
      <c r="Q176" s="6" t="s">
        <v>36</v>
      </c>
      <c r="R176" s="37">
        <v>2421784.7000000002</v>
      </c>
      <c r="S176" s="45">
        <v>1</v>
      </c>
      <c r="T176" s="35">
        <f t="shared" si="11"/>
        <v>2421784.7000000002</v>
      </c>
      <c r="U176" s="36">
        <v>0.02</v>
      </c>
      <c r="V176" s="35">
        <f t="shared" si="10"/>
        <v>48435.694000000003</v>
      </c>
      <c r="W176" s="52">
        <v>1.9E-2</v>
      </c>
      <c r="X176" s="45">
        <f t="shared" si="12"/>
        <v>46013.909299999999</v>
      </c>
      <c r="Y176" s="6" t="s">
        <v>1108</v>
      </c>
      <c r="Z176" s="6" t="s">
        <v>39</v>
      </c>
    </row>
    <row r="177" spans="1:26" ht="18.75" customHeight="1" x14ac:dyDescent="0.25">
      <c r="A177" s="6">
        <v>175</v>
      </c>
      <c r="B177" s="6" t="s">
        <v>967</v>
      </c>
      <c r="C177" s="6" t="s">
        <v>1205</v>
      </c>
      <c r="D177" s="8">
        <v>42596</v>
      </c>
      <c r="E177" s="9" t="s">
        <v>1208</v>
      </c>
      <c r="F177" s="8" t="s">
        <v>1096</v>
      </c>
      <c r="G177" s="29"/>
      <c r="H177" s="29" t="s">
        <v>1190</v>
      </c>
      <c r="I177" s="40"/>
      <c r="J177" s="40"/>
      <c r="K177" s="6" t="s">
        <v>972</v>
      </c>
      <c r="L177" s="29"/>
      <c r="M177" s="29" t="s">
        <v>1207</v>
      </c>
      <c r="N177" s="38">
        <v>39.39</v>
      </c>
      <c r="O177" s="6" t="s">
        <v>34</v>
      </c>
      <c r="P177" s="6" t="s">
        <v>35</v>
      </c>
      <c r="Q177" s="6" t="s">
        <v>36</v>
      </c>
      <c r="R177" s="37">
        <v>4794487.1399999997</v>
      </c>
      <c r="S177" s="45">
        <v>1</v>
      </c>
      <c r="T177" s="35">
        <f t="shared" si="11"/>
        <v>4794487.1399999997</v>
      </c>
      <c r="U177" s="36">
        <v>0.02</v>
      </c>
      <c r="V177" s="35">
        <f t="shared" si="10"/>
        <v>95889.742799999993</v>
      </c>
      <c r="W177" s="52">
        <v>1.9E-2</v>
      </c>
      <c r="X177" s="45">
        <f t="shared" si="12"/>
        <v>91095.255659999995</v>
      </c>
      <c r="Y177" s="6" t="s">
        <v>1108</v>
      </c>
      <c r="Z177" s="6" t="s">
        <v>39</v>
      </c>
    </row>
    <row r="178" spans="1:26" ht="18.75" customHeight="1" x14ac:dyDescent="0.25">
      <c r="A178" s="6">
        <v>176</v>
      </c>
      <c r="B178" s="6" t="s">
        <v>976</v>
      </c>
      <c r="C178" s="6" t="s">
        <v>1209</v>
      </c>
      <c r="D178" s="8">
        <v>42586</v>
      </c>
      <c r="E178" s="9" t="s">
        <v>1210</v>
      </c>
      <c r="F178" s="8" t="s">
        <v>936</v>
      </c>
      <c r="G178" s="29"/>
      <c r="H178" s="29" t="s">
        <v>84</v>
      </c>
      <c r="I178" s="40"/>
      <c r="J178" s="40"/>
      <c r="K178" s="6" t="s">
        <v>979</v>
      </c>
      <c r="L178" s="29"/>
      <c r="M178" s="29" t="s">
        <v>1211</v>
      </c>
      <c r="N178" s="38">
        <v>1440</v>
      </c>
      <c r="O178" s="6" t="s">
        <v>981</v>
      </c>
      <c r="P178" s="6" t="s">
        <v>982</v>
      </c>
      <c r="Q178" s="6" t="s">
        <v>45</v>
      </c>
      <c r="R178" s="37">
        <v>25990.5</v>
      </c>
      <c r="S178" s="64">
        <v>66.45</v>
      </c>
      <c r="T178" s="35">
        <f t="shared" si="11"/>
        <v>1727068.7250000001</v>
      </c>
      <c r="U178" s="36">
        <v>0.03</v>
      </c>
      <c r="V178" s="35">
        <f t="shared" si="10"/>
        <v>51812.061750000001</v>
      </c>
      <c r="W178" s="52">
        <v>1.9E-2</v>
      </c>
      <c r="X178" s="45">
        <f t="shared" si="12"/>
        <v>32814.305775000001</v>
      </c>
      <c r="Y178" s="6" t="s">
        <v>86</v>
      </c>
      <c r="Z178" s="6" t="s">
        <v>47</v>
      </c>
    </row>
    <row r="179" spans="1:26" ht="18.75" customHeight="1" x14ac:dyDescent="0.25">
      <c r="A179" s="6">
        <v>177</v>
      </c>
      <c r="B179" s="6" t="s">
        <v>976</v>
      </c>
      <c r="C179" s="6" t="s">
        <v>1212</v>
      </c>
      <c r="D179" s="8">
        <v>42586</v>
      </c>
      <c r="E179" s="9" t="s">
        <v>1213</v>
      </c>
      <c r="F179" s="8" t="s">
        <v>936</v>
      </c>
      <c r="G179" s="29"/>
      <c r="H179" s="29" t="s">
        <v>84</v>
      </c>
      <c r="I179" s="40"/>
      <c r="J179" s="40"/>
      <c r="K179" s="6" t="s">
        <v>979</v>
      </c>
      <c r="L179" s="29"/>
      <c r="M179" s="29" t="s">
        <v>1211</v>
      </c>
      <c r="N179" s="38">
        <v>1440</v>
      </c>
      <c r="O179" s="6" t="s">
        <v>981</v>
      </c>
      <c r="P179" s="6" t="s">
        <v>982</v>
      </c>
      <c r="Q179" s="6" t="s">
        <v>45</v>
      </c>
      <c r="R179" s="37">
        <v>25990.5</v>
      </c>
      <c r="S179" s="64">
        <v>66.45</v>
      </c>
      <c r="T179" s="35">
        <f t="shared" si="11"/>
        <v>1727068.7250000001</v>
      </c>
      <c r="U179" s="36">
        <v>0.03</v>
      </c>
      <c r="V179" s="35">
        <f t="shared" si="10"/>
        <v>51812.061750000001</v>
      </c>
      <c r="W179" s="52">
        <v>1.9E-2</v>
      </c>
      <c r="X179" s="45">
        <f t="shared" si="12"/>
        <v>32814.305775000001</v>
      </c>
      <c r="Y179" s="6" t="s">
        <v>86</v>
      </c>
      <c r="Z179" s="6" t="s">
        <v>47</v>
      </c>
    </row>
    <row r="180" spans="1:26" ht="18.75" customHeight="1" x14ac:dyDescent="0.25">
      <c r="A180" s="6">
        <v>178</v>
      </c>
      <c r="B180" s="6" t="s">
        <v>976</v>
      </c>
      <c r="C180" s="6" t="s">
        <v>1214</v>
      </c>
      <c r="D180" s="8">
        <v>42589</v>
      </c>
      <c r="E180" s="9" t="s">
        <v>1215</v>
      </c>
      <c r="F180" s="8" t="s">
        <v>1038</v>
      </c>
      <c r="G180" s="29"/>
      <c r="H180" s="29" t="s">
        <v>84</v>
      </c>
      <c r="I180" s="40"/>
      <c r="J180" s="40"/>
      <c r="K180" s="6" t="s">
        <v>979</v>
      </c>
      <c r="L180" s="29"/>
      <c r="M180" s="29" t="s">
        <v>1211</v>
      </c>
      <c r="N180" s="38">
        <v>1440</v>
      </c>
      <c r="O180" s="6" t="s">
        <v>981</v>
      </c>
      <c r="P180" s="6" t="s">
        <v>982</v>
      </c>
      <c r="Q180" s="6" t="s">
        <v>45</v>
      </c>
      <c r="R180" s="37">
        <v>25590.5</v>
      </c>
      <c r="S180" s="64">
        <v>66.45</v>
      </c>
      <c r="T180" s="35">
        <f t="shared" si="11"/>
        <v>1700488.7250000001</v>
      </c>
      <c r="U180" s="36">
        <v>0.03</v>
      </c>
      <c r="V180" s="35">
        <f t="shared" si="10"/>
        <v>51014.661749999999</v>
      </c>
      <c r="W180" s="52">
        <v>1.9E-2</v>
      </c>
      <c r="X180" s="45">
        <f t="shared" si="12"/>
        <v>32309.285775</v>
      </c>
      <c r="Y180" s="6" t="s">
        <v>86</v>
      </c>
      <c r="Z180" s="6" t="s">
        <v>47</v>
      </c>
    </row>
    <row r="181" spans="1:26" ht="18.75" customHeight="1" x14ac:dyDescent="0.25">
      <c r="A181" s="6">
        <v>179</v>
      </c>
      <c r="B181" s="6" t="s">
        <v>976</v>
      </c>
      <c r="C181" s="6" t="s">
        <v>1216</v>
      </c>
      <c r="D181" s="8">
        <v>42589</v>
      </c>
      <c r="E181" s="9" t="s">
        <v>1217</v>
      </c>
      <c r="F181" s="8" t="s">
        <v>1038</v>
      </c>
      <c r="G181" s="29"/>
      <c r="H181" s="29" t="s">
        <v>84</v>
      </c>
      <c r="I181" s="40"/>
      <c r="J181" s="40"/>
      <c r="K181" s="6" t="s">
        <v>979</v>
      </c>
      <c r="L181" s="29"/>
      <c r="M181" s="29" t="s">
        <v>1211</v>
      </c>
      <c r="N181" s="38">
        <v>1512</v>
      </c>
      <c r="O181" s="6" t="s">
        <v>981</v>
      </c>
      <c r="P181" s="6" t="s">
        <v>982</v>
      </c>
      <c r="Q181" s="6" t="s">
        <v>45</v>
      </c>
      <c r="R181" s="37">
        <v>27030.02</v>
      </c>
      <c r="S181" s="64">
        <v>66.45</v>
      </c>
      <c r="T181" s="35">
        <f t="shared" si="11"/>
        <v>1796144.8290000001</v>
      </c>
      <c r="U181" s="36">
        <v>0.03</v>
      </c>
      <c r="V181" s="35">
        <f t="shared" si="10"/>
        <v>53884.344870000001</v>
      </c>
      <c r="W181" s="52">
        <v>1.9E-2</v>
      </c>
      <c r="X181" s="45">
        <f t="shared" si="12"/>
        <v>34126.751751000003</v>
      </c>
      <c r="Y181" s="6" t="s">
        <v>86</v>
      </c>
      <c r="Z181" s="6" t="s">
        <v>47</v>
      </c>
    </row>
    <row r="182" spans="1:26" ht="18.75" customHeight="1" x14ac:dyDescent="0.25">
      <c r="A182" s="6"/>
      <c r="B182" s="6"/>
      <c r="C182" s="6"/>
      <c r="D182" s="8"/>
      <c r="E182" s="9"/>
      <c r="F182" s="8"/>
      <c r="G182" s="29"/>
      <c r="H182" s="29"/>
      <c r="I182" s="40"/>
      <c r="J182" s="40"/>
      <c r="K182" s="6"/>
      <c r="L182" s="29"/>
      <c r="M182" s="58"/>
      <c r="N182" s="59"/>
      <c r="O182" s="60"/>
      <c r="P182" s="60"/>
      <c r="Q182" s="60"/>
      <c r="R182" s="61"/>
      <c r="S182" s="56"/>
      <c r="T182" s="57"/>
      <c r="U182" s="36"/>
      <c r="V182" s="57"/>
      <c r="W182" s="52"/>
      <c r="X182" s="45"/>
      <c r="Y182" s="6"/>
      <c r="Z182" s="6"/>
    </row>
    <row r="183" spans="1:26" ht="18.75" customHeight="1" x14ac:dyDescent="0.2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33" t="s">
        <v>267</v>
      </c>
      <c r="N183" s="32"/>
      <c r="O183" s="32"/>
      <c r="P183" s="32"/>
      <c r="Q183" s="32"/>
      <c r="R183" s="31"/>
      <c r="S183" s="29"/>
      <c r="T183" s="53">
        <f>SUBTOTAL(9,T3:T172)</f>
        <v>308076324.54750001</v>
      </c>
      <c r="U183" s="54"/>
      <c r="V183" s="55">
        <f>SUBTOTAL(9,V3:V172)</f>
        <v>5785058.4063800033</v>
      </c>
      <c r="W183" s="55"/>
      <c r="X183" s="55">
        <f>SUBTOTAL(9,X3:X172)</f>
        <v>5853450.1664025001</v>
      </c>
      <c r="Y183" s="29"/>
      <c r="Z183" s="29"/>
    </row>
    <row r="185" spans="1:26" ht="18.75" customHeight="1" x14ac:dyDescent="0.25">
      <c r="R185" s="62"/>
      <c r="X185" s="63"/>
    </row>
    <row r="186" spans="1:26" ht="18.75" customHeight="1" x14ac:dyDescent="0.25">
      <c r="X186" s="63"/>
    </row>
    <row r="188" spans="1:26" ht="18.75" customHeight="1" x14ac:dyDescent="0.25">
      <c r="M188" s="28" t="s">
        <v>984</v>
      </c>
      <c r="Q188" s="28" t="s">
        <v>265</v>
      </c>
      <c r="U188" s="28" t="s">
        <v>266</v>
      </c>
    </row>
  </sheetData>
  <autoFilter ref="A2:Z172"/>
  <mergeCells count="2">
    <mergeCell ref="A1:Z1"/>
    <mergeCell ref="M183:R183"/>
  </mergeCells>
  <pageMargins left="0.25" right="0.25" top="1" bottom="1" header="0.5" footer="0.5"/>
  <pageSetup scale="4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2"/>
  <sheetViews>
    <sheetView zoomScaleNormal="100" workbookViewId="0">
      <selection activeCell="H15" sqref="H15"/>
    </sheetView>
  </sheetViews>
  <sheetFormatPr defaultRowHeight="18.75" customHeight="1" x14ac:dyDescent="0.25"/>
  <cols>
    <col min="1" max="1" width="7" style="3" bestFit="1" customWidth="1"/>
    <col min="2" max="2" width="9" style="3" customWidth="1"/>
    <col min="3" max="3" width="12" style="3" customWidth="1"/>
    <col min="4" max="4" width="12.42578125" style="3" customWidth="1"/>
    <col min="5" max="5" width="11.85546875" style="3" customWidth="1"/>
    <col min="6" max="6" width="10.5703125" style="3" customWidth="1"/>
    <col min="7" max="7" width="11" style="3" hidden="1" customWidth="1"/>
    <col min="8" max="8" width="32" style="3" customWidth="1"/>
    <col min="9" max="9" width="18.28515625" style="3" hidden="1" customWidth="1"/>
    <col min="10" max="10" width="13.28515625" style="3" hidden="1" customWidth="1"/>
    <col min="11" max="11" width="12" style="3" bestFit="1" customWidth="1"/>
    <col min="12" max="12" width="8" style="3" hidden="1" customWidth="1"/>
    <col min="13" max="13" width="35.7109375" style="3" customWidth="1"/>
    <col min="14" max="14" width="8.7109375" style="3" customWidth="1"/>
    <col min="15" max="15" width="7.42578125" style="3" customWidth="1"/>
    <col min="16" max="16" width="8.85546875" style="3" customWidth="1"/>
    <col min="17" max="17" width="9.7109375" style="3" customWidth="1"/>
    <col min="18" max="18" width="13" style="3" bestFit="1" customWidth="1"/>
    <col min="19" max="19" width="11" style="3" bestFit="1" customWidth="1"/>
    <col min="20" max="20" width="14.140625" style="3" customWidth="1"/>
    <col min="21" max="21" width="9.7109375" style="3" customWidth="1"/>
    <col min="22" max="22" width="12.28515625" style="3" customWidth="1"/>
    <col min="23" max="23" width="11" style="3" customWidth="1"/>
    <col min="24" max="24" width="12.5703125" style="3" customWidth="1"/>
    <col min="25" max="25" width="19.28515625" style="3" customWidth="1"/>
    <col min="26" max="26" width="14.42578125" style="3" customWidth="1"/>
    <col min="27" max="16384" width="9.140625" style="3"/>
  </cols>
  <sheetData>
    <row r="1" spans="1:26" ht="32.25" customHeight="1" x14ac:dyDescent="0.25">
      <c r="A1" s="48" t="s">
        <v>1218</v>
      </c>
      <c r="B1" s="48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60.75" customHeight="1" x14ac:dyDescent="0.25">
      <c r="A2" s="46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4</v>
      </c>
      <c r="G2" s="46" t="s">
        <v>6</v>
      </c>
      <c r="H2" s="46" t="s">
        <v>548</v>
      </c>
      <c r="I2" s="46" t="s">
        <v>8</v>
      </c>
      <c r="J2" s="46" t="s">
        <v>9</v>
      </c>
      <c r="K2" s="46" t="s">
        <v>10</v>
      </c>
      <c r="L2" s="46" t="s">
        <v>11</v>
      </c>
      <c r="M2" s="46" t="s">
        <v>12</v>
      </c>
      <c r="N2" s="46" t="s">
        <v>13</v>
      </c>
      <c r="O2" s="46" t="s">
        <v>14</v>
      </c>
      <c r="P2" s="46" t="s">
        <v>15</v>
      </c>
      <c r="Q2" s="46" t="s">
        <v>16</v>
      </c>
      <c r="R2" s="46" t="s">
        <v>17</v>
      </c>
      <c r="S2" s="46" t="s">
        <v>547</v>
      </c>
      <c r="T2" s="46" t="s">
        <v>546</v>
      </c>
      <c r="U2" s="46" t="s">
        <v>20</v>
      </c>
      <c r="V2" s="46" t="s">
        <v>21</v>
      </c>
      <c r="W2" s="46" t="s">
        <v>22</v>
      </c>
      <c r="X2" s="46" t="s">
        <v>23</v>
      </c>
      <c r="Y2" s="46" t="s">
        <v>24</v>
      </c>
      <c r="Z2" s="46" t="s">
        <v>25</v>
      </c>
    </row>
    <row r="3" spans="1:26" ht="18.75" customHeight="1" x14ac:dyDescent="0.25">
      <c r="A3" s="6">
        <v>1</v>
      </c>
      <c r="B3" s="6" t="s">
        <v>26</v>
      </c>
      <c r="C3" s="6" t="s">
        <v>1219</v>
      </c>
      <c r="D3" s="8">
        <v>42618</v>
      </c>
      <c r="E3" s="9" t="s">
        <v>1220</v>
      </c>
      <c r="F3" s="8" t="s">
        <v>1193</v>
      </c>
      <c r="G3" s="29"/>
      <c r="H3" s="29" t="s">
        <v>196</v>
      </c>
      <c r="I3" s="44"/>
      <c r="J3" s="42"/>
      <c r="K3" s="6" t="s">
        <v>141</v>
      </c>
      <c r="L3" s="29"/>
      <c r="M3" s="29" t="s">
        <v>142</v>
      </c>
      <c r="N3" s="38">
        <v>19.75</v>
      </c>
      <c r="O3" s="6" t="s">
        <v>34</v>
      </c>
      <c r="P3" s="6" t="s">
        <v>54</v>
      </c>
      <c r="Q3" s="6" t="s">
        <v>45</v>
      </c>
      <c r="R3" s="37">
        <v>90620.02</v>
      </c>
      <c r="S3" s="64">
        <v>66.05</v>
      </c>
      <c r="T3" s="57">
        <f>R3*S3</f>
        <v>5985452.3210000005</v>
      </c>
      <c r="U3" s="51">
        <v>0.02</v>
      </c>
      <c r="V3" s="57">
        <f>T3*U3</f>
        <v>119709.04642000001</v>
      </c>
      <c r="W3" s="65">
        <v>1.9E-2</v>
      </c>
      <c r="X3" s="57">
        <f>T3*W3</f>
        <v>113723.59409900001</v>
      </c>
      <c r="Y3" s="6" t="s">
        <v>1221</v>
      </c>
      <c r="Z3" s="6" t="s">
        <v>1222</v>
      </c>
    </row>
    <row r="4" spans="1:26" ht="18.75" customHeight="1" x14ac:dyDescent="0.25">
      <c r="A4" s="6">
        <v>2</v>
      </c>
      <c r="B4" s="6" t="s">
        <v>26</v>
      </c>
      <c r="C4" s="6" t="s">
        <v>1223</v>
      </c>
      <c r="D4" s="8">
        <v>42614</v>
      </c>
      <c r="E4" s="9" t="s">
        <v>1224</v>
      </c>
      <c r="F4" s="8" t="s">
        <v>1193</v>
      </c>
      <c r="G4" s="29"/>
      <c r="H4" s="29" t="s">
        <v>154</v>
      </c>
      <c r="I4" s="41"/>
      <c r="J4" s="40"/>
      <c r="K4" s="6" t="s">
        <v>31</v>
      </c>
      <c r="L4" s="29"/>
      <c r="M4" s="29" t="s">
        <v>110</v>
      </c>
      <c r="N4" s="38">
        <v>3.57</v>
      </c>
      <c r="O4" s="6" t="s">
        <v>34</v>
      </c>
      <c r="P4" s="6" t="s">
        <v>35</v>
      </c>
      <c r="Q4" s="6" t="s">
        <v>45</v>
      </c>
      <c r="R4" s="37">
        <v>7164.2</v>
      </c>
      <c r="S4" s="64">
        <v>66.05</v>
      </c>
      <c r="T4" s="57">
        <f t="shared" ref="T4:T67" si="0">R4*S4</f>
        <v>473195.41</v>
      </c>
      <c r="U4" s="51">
        <v>0.02</v>
      </c>
      <c r="V4" s="57">
        <f>T4*U4</f>
        <v>9463.9081999999999</v>
      </c>
      <c r="W4" s="65">
        <v>1.9E-2</v>
      </c>
      <c r="X4" s="57">
        <f t="shared" ref="X4:X67" si="1">T4*W4</f>
        <v>8990.7127899999996</v>
      </c>
      <c r="Y4" s="6" t="s">
        <v>109</v>
      </c>
      <c r="Z4" s="6" t="s">
        <v>1222</v>
      </c>
    </row>
    <row r="5" spans="1:26" ht="18.75" customHeight="1" x14ac:dyDescent="0.25">
      <c r="A5" s="6">
        <v>3</v>
      </c>
      <c r="B5" s="6" t="s">
        <v>26</v>
      </c>
      <c r="C5" s="6" t="s">
        <v>1223</v>
      </c>
      <c r="D5" s="8">
        <v>42614</v>
      </c>
      <c r="E5" s="9" t="s">
        <v>1224</v>
      </c>
      <c r="F5" s="8" t="s">
        <v>1193</v>
      </c>
      <c r="G5" s="29"/>
      <c r="H5" s="29" t="s">
        <v>154</v>
      </c>
      <c r="I5" s="41"/>
      <c r="J5" s="44"/>
      <c r="K5" s="6" t="s">
        <v>58</v>
      </c>
      <c r="L5" s="29"/>
      <c r="M5" s="29" t="s">
        <v>59</v>
      </c>
      <c r="N5" s="38">
        <v>10</v>
      </c>
      <c r="O5" s="6" t="s">
        <v>34</v>
      </c>
      <c r="P5" s="6" t="s">
        <v>35</v>
      </c>
      <c r="Q5" s="6" t="s">
        <v>45</v>
      </c>
      <c r="R5" s="37">
        <v>12707.77</v>
      </c>
      <c r="S5" s="64">
        <v>66.05</v>
      </c>
      <c r="T5" s="57">
        <f t="shared" si="0"/>
        <v>839348.20849999995</v>
      </c>
      <c r="U5" s="51">
        <v>0.02</v>
      </c>
      <c r="V5" s="57">
        <f>T5*U5</f>
        <v>16786.964169999999</v>
      </c>
      <c r="W5" s="65">
        <v>1.9E-2</v>
      </c>
      <c r="X5" s="57">
        <f t="shared" si="1"/>
        <v>15947.615961499998</v>
      </c>
      <c r="Y5" s="6" t="s">
        <v>109</v>
      </c>
      <c r="Z5" s="6" t="s">
        <v>1222</v>
      </c>
    </row>
    <row r="6" spans="1:26" ht="18.75" customHeight="1" x14ac:dyDescent="0.25">
      <c r="A6" s="6">
        <v>4</v>
      </c>
      <c r="B6" s="6" t="s">
        <v>26</v>
      </c>
      <c r="C6" s="6" t="s">
        <v>1225</v>
      </c>
      <c r="D6" s="8">
        <v>42616</v>
      </c>
      <c r="E6" s="9" t="s">
        <v>1226</v>
      </c>
      <c r="F6" s="8" t="s">
        <v>1193</v>
      </c>
      <c r="G6" s="29"/>
      <c r="H6" s="29" t="s">
        <v>164</v>
      </c>
      <c r="I6" s="41"/>
      <c r="J6" s="44"/>
      <c r="K6" s="6" t="s">
        <v>58</v>
      </c>
      <c r="L6" s="29"/>
      <c r="M6" s="29" t="s">
        <v>59</v>
      </c>
      <c r="N6" s="38">
        <v>7.5</v>
      </c>
      <c r="O6" s="6" t="s">
        <v>34</v>
      </c>
      <c r="P6" s="6" t="s">
        <v>35</v>
      </c>
      <c r="Q6" s="6" t="s">
        <v>45</v>
      </c>
      <c r="R6" s="37">
        <v>11512.5</v>
      </c>
      <c r="S6" s="64">
        <v>66.05</v>
      </c>
      <c r="T6" s="57">
        <f t="shared" si="0"/>
        <v>760400.625</v>
      </c>
      <c r="U6" s="51">
        <v>0.02</v>
      </c>
      <c r="V6" s="57">
        <f t="shared" ref="V6:V69" si="2">T6*U6</f>
        <v>15208.012500000001</v>
      </c>
      <c r="W6" s="65">
        <v>1.9E-2</v>
      </c>
      <c r="X6" s="57">
        <f t="shared" si="1"/>
        <v>14447.611875000001</v>
      </c>
      <c r="Y6" s="6" t="s">
        <v>1059</v>
      </c>
      <c r="Z6" s="6" t="s">
        <v>1222</v>
      </c>
    </row>
    <row r="7" spans="1:26" ht="18.75" customHeight="1" x14ac:dyDescent="0.25">
      <c r="A7" s="6">
        <v>5</v>
      </c>
      <c r="B7" s="6" t="s">
        <v>26</v>
      </c>
      <c r="C7" s="6" t="s">
        <v>1227</v>
      </c>
      <c r="D7" s="8">
        <v>42614</v>
      </c>
      <c r="E7" s="9" t="s">
        <v>1228</v>
      </c>
      <c r="F7" s="8" t="s">
        <v>1193</v>
      </c>
      <c r="G7" s="29"/>
      <c r="H7" s="29" t="s">
        <v>209</v>
      </c>
      <c r="I7" s="41"/>
      <c r="J7" s="44"/>
      <c r="K7" s="6" t="s">
        <v>141</v>
      </c>
      <c r="L7" s="29"/>
      <c r="M7" s="29" t="s">
        <v>173</v>
      </c>
      <c r="N7" s="38">
        <v>14.4</v>
      </c>
      <c r="O7" s="6" t="s">
        <v>34</v>
      </c>
      <c r="P7" s="6" t="s">
        <v>54</v>
      </c>
      <c r="Q7" s="6" t="s">
        <v>45</v>
      </c>
      <c r="R7" s="37">
        <v>11848.06</v>
      </c>
      <c r="S7" s="64">
        <v>66.05</v>
      </c>
      <c r="T7" s="57">
        <f>R7*S7</f>
        <v>782564.3629999999</v>
      </c>
      <c r="U7" s="51">
        <v>0.02</v>
      </c>
      <c r="V7" s="57">
        <f t="shared" si="2"/>
        <v>15651.287259999997</v>
      </c>
      <c r="W7" s="65">
        <v>1.9E-2</v>
      </c>
      <c r="X7" s="57">
        <f t="shared" si="1"/>
        <v>14868.722896999998</v>
      </c>
      <c r="Y7" s="6" t="s">
        <v>1065</v>
      </c>
      <c r="Z7" s="6" t="s">
        <v>1222</v>
      </c>
    </row>
    <row r="8" spans="1:26" ht="18.75" customHeight="1" x14ac:dyDescent="0.25">
      <c r="A8" s="6">
        <v>6</v>
      </c>
      <c r="B8" s="6" t="s">
        <v>26</v>
      </c>
      <c r="C8" s="6" t="s">
        <v>1227</v>
      </c>
      <c r="D8" s="8">
        <v>42614</v>
      </c>
      <c r="E8" s="9" t="s">
        <v>1228</v>
      </c>
      <c r="F8" s="8" t="s">
        <v>1193</v>
      </c>
      <c r="G8" s="29"/>
      <c r="H8" s="29" t="s">
        <v>209</v>
      </c>
      <c r="I8" s="41"/>
      <c r="J8" s="40"/>
      <c r="K8" s="6" t="s">
        <v>141</v>
      </c>
      <c r="L8" s="29"/>
      <c r="M8" s="29" t="s">
        <v>173</v>
      </c>
      <c r="N8" s="38">
        <v>14.4</v>
      </c>
      <c r="O8" s="6" t="s">
        <v>34</v>
      </c>
      <c r="P8" s="6" t="s">
        <v>54</v>
      </c>
      <c r="Q8" s="6" t="s">
        <v>45</v>
      </c>
      <c r="R8" s="37">
        <v>11848.06</v>
      </c>
      <c r="S8" s="64">
        <v>66.05</v>
      </c>
      <c r="T8" s="57">
        <f>R8*S8</f>
        <v>782564.3629999999</v>
      </c>
      <c r="U8" s="51">
        <v>0.02</v>
      </c>
      <c r="V8" s="57">
        <f t="shared" si="2"/>
        <v>15651.287259999997</v>
      </c>
      <c r="W8" s="65">
        <v>1.9E-2</v>
      </c>
      <c r="X8" s="57">
        <f t="shared" si="1"/>
        <v>14868.722896999998</v>
      </c>
      <c r="Y8" s="6" t="s">
        <v>1065</v>
      </c>
      <c r="Z8" s="6" t="s">
        <v>1222</v>
      </c>
    </row>
    <row r="9" spans="1:26" ht="18.75" customHeight="1" x14ac:dyDescent="0.25">
      <c r="A9" s="6">
        <v>7</v>
      </c>
      <c r="B9" s="6" t="s">
        <v>26</v>
      </c>
      <c r="C9" s="6" t="s">
        <v>1227</v>
      </c>
      <c r="D9" s="8">
        <v>42614</v>
      </c>
      <c r="E9" s="9" t="s">
        <v>1228</v>
      </c>
      <c r="F9" s="8" t="s">
        <v>1193</v>
      </c>
      <c r="G9" s="29"/>
      <c r="H9" s="29" t="s">
        <v>209</v>
      </c>
      <c r="I9" s="41"/>
      <c r="J9" s="40"/>
      <c r="K9" s="6" t="s">
        <v>141</v>
      </c>
      <c r="L9" s="29"/>
      <c r="M9" s="29" t="s">
        <v>173</v>
      </c>
      <c r="N9" s="38">
        <v>14.4</v>
      </c>
      <c r="O9" s="6" t="s">
        <v>34</v>
      </c>
      <c r="P9" s="6" t="s">
        <v>54</v>
      </c>
      <c r="Q9" s="6" t="s">
        <v>45</v>
      </c>
      <c r="R9" s="37">
        <v>11848.06</v>
      </c>
      <c r="S9" s="64">
        <v>66.05</v>
      </c>
      <c r="T9" s="57">
        <f>R9*S9</f>
        <v>782564.3629999999</v>
      </c>
      <c r="U9" s="51">
        <v>0.02</v>
      </c>
      <c r="V9" s="57">
        <f t="shared" si="2"/>
        <v>15651.287259999997</v>
      </c>
      <c r="W9" s="65">
        <v>1.9E-2</v>
      </c>
      <c r="X9" s="57">
        <f t="shared" si="1"/>
        <v>14868.722896999998</v>
      </c>
      <c r="Y9" s="6" t="s">
        <v>1065</v>
      </c>
      <c r="Z9" s="6" t="s">
        <v>1222</v>
      </c>
    </row>
    <row r="10" spans="1:26" ht="18.75" customHeight="1" x14ac:dyDescent="0.25">
      <c r="A10" s="6">
        <v>8</v>
      </c>
      <c r="B10" s="6" t="s">
        <v>26</v>
      </c>
      <c r="C10" s="6" t="s">
        <v>1229</v>
      </c>
      <c r="D10" s="8">
        <v>42615</v>
      </c>
      <c r="E10" s="9" t="s">
        <v>1230</v>
      </c>
      <c r="F10" s="8" t="s">
        <v>1231</v>
      </c>
      <c r="G10" s="29"/>
      <c r="H10" s="29" t="s">
        <v>249</v>
      </c>
      <c r="I10" s="41"/>
      <c r="J10" s="40"/>
      <c r="K10" s="6" t="s">
        <v>31</v>
      </c>
      <c r="L10" s="29"/>
      <c r="M10" s="29" t="s">
        <v>33</v>
      </c>
      <c r="N10" s="38">
        <v>18.64</v>
      </c>
      <c r="O10" s="6" t="s">
        <v>34</v>
      </c>
      <c r="P10" s="6" t="s">
        <v>54</v>
      </c>
      <c r="Q10" s="6" t="s">
        <v>45</v>
      </c>
      <c r="R10" s="37">
        <v>31886.560000000001</v>
      </c>
      <c r="S10" s="64">
        <v>66.05</v>
      </c>
      <c r="T10" s="57">
        <f t="shared" si="0"/>
        <v>2106107.2880000002</v>
      </c>
      <c r="U10" s="51">
        <v>0.02</v>
      </c>
      <c r="V10" s="57">
        <f t="shared" si="2"/>
        <v>42122.145760000007</v>
      </c>
      <c r="W10" s="65">
        <v>1.9E-2</v>
      </c>
      <c r="X10" s="57">
        <f t="shared" si="1"/>
        <v>40016.038472</v>
      </c>
      <c r="Y10" s="6" t="s">
        <v>1065</v>
      </c>
      <c r="Z10" s="6" t="s">
        <v>1222</v>
      </c>
    </row>
    <row r="11" spans="1:26" ht="18.75" customHeight="1" x14ac:dyDescent="0.25">
      <c r="A11" s="6">
        <v>9</v>
      </c>
      <c r="B11" s="6" t="s">
        <v>26</v>
      </c>
      <c r="C11" s="6" t="s">
        <v>1229</v>
      </c>
      <c r="D11" s="8">
        <v>42615</v>
      </c>
      <c r="E11" s="9" t="s">
        <v>1230</v>
      </c>
      <c r="F11" s="8" t="s">
        <v>1231</v>
      </c>
      <c r="G11" s="29"/>
      <c r="H11" s="29" t="s">
        <v>249</v>
      </c>
      <c r="I11" s="41"/>
      <c r="J11" s="42"/>
      <c r="K11" s="6" t="s">
        <v>31</v>
      </c>
      <c r="L11" s="29"/>
      <c r="M11" s="29" t="s">
        <v>33</v>
      </c>
      <c r="N11" s="38">
        <v>18.77</v>
      </c>
      <c r="O11" s="6" t="s">
        <v>34</v>
      </c>
      <c r="P11" s="6" t="s">
        <v>54</v>
      </c>
      <c r="Q11" s="6" t="s">
        <v>45</v>
      </c>
      <c r="R11" s="37">
        <v>32111.38</v>
      </c>
      <c r="S11" s="64">
        <v>66.05</v>
      </c>
      <c r="T11" s="57">
        <f t="shared" si="0"/>
        <v>2120956.6490000002</v>
      </c>
      <c r="U11" s="51">
        <v>0.02</v>
      </c>
      <c r="V11" s="57">
        <f t="shared" si="2"/>
        <v>42419.132980000002</v>
      </c>
      <c r="W11" s="65">
        <v>1.9E-2</v>
      </c>
      <c r="X11" s="57">
        <f t="shared" si="1"/>
        <v>40298.176331000002</v>
      </c>
      <c r="Y11" s="6" t="s">
        <v>1065</v>
      </c>
      <c r="Z11" s="6" t="s">
        <v>1222</v>
      </c>
    </row>
    <row r="12" spans="1:26" ht="18.75" customHeight="1" x14ac:dyDescent="0.25">
      <c r="A12" s="6">
        <v>10</v>
      </c>
      <c r="B12" s="6" t="s">
        <v>26</v>
      </c>
      <c r="C12" s="6" t="s">
        <v>1229</v>
      </c>
      <c r="D12" s="8">
        <v>42615</v>
      </c>
      <c r="E12" s="9" t="s">
        <v>1230</v>
      </c>
      <c r="F12" s="8" t="s">
        <v>1231</v>
      </c>
      <c r="G12" s="29"/>
      <c r="H12" s="29" t="s">
        <v>249</v>
      </c>
      <c r="I12" s="29"/>
      <c r="J12" s="29"/>
      <c r="K12" s="6" t="s">
        <v>31</v>
      </c>
      <c r="L12" s="29"/>
      <c r="M12" s="29" t="s">
        <v>33</v>
      </c>
      <c r="N12" s="38">
        <v>18.75</v>
      </c>
      <c r="O12" s="6" t="s">
        <v>34</v>
      </c>
      <c r="P12" s="6" t="s">
        <v>54</v>
      </c>
      <c r="Q12" s="6" t="s">
        <v>45</v>
      </c>
      <c r="R12" s="37">
        <v>32076.799999999999</v>
      </c>
      <c r="S12" s="64">
        <v>66.05</v>
      </c>
      <c r="T12" s="57">
        <f t="shared" si="0"/>
        <v>2118672.6399999997</v>
      </c>
      <c r="U12" s="51">
        <v>0.02</v>
      </c>
      <c r="V12" s="57">
        <f t="shared" si="2"/>
        <v>42373.452799999992</v>
      </c>
      <c r="W12" s="65">
        <v>1.9E-2</v>
      </c>
      <c r="X12" s="57">
        <f t="shared" si="1"/>
        <v>40254.780159999995</v>
      </c>
      <c r="Y12" s="6" t="s">
        <v>1065</v>
      </c>
      <c r="Z12" s="6" t="s">
        <v>1222</v>
      </c>
    </row>
    <row r="13" spans="1:26" ht="18.75" customHeight="1" x14ac:dyDescent="0.25">
      <c r="A13" s="6">
        <v>11</v>
      </c>
      <c r="B13" s="6" t="s">
        <v>26</v>
      </c>
      <c r="C13" s="6" t="s">
        <v>1229</v>
      </c>
      <c r="D13" s="8">
        <v>42615</v>
      </c>
      <c r="E13" s="9" t="s">
        <v>1230</v>
      </c>
      <c r="F13" s="8" t="s">
        <v>1231</v>
      </c>
      <c r="G13" s="29"/>
      <c r="H13" s="29" t="s">
        <v>249</v>
      </c>
      <c r="I13" s="41"/>
      <c r="J13" s="44"/>
      <c r="K13" s="6" t="s">
        <v>31</v>
      </c>
      <c r="L13" s="29"/>
      <c r="M13" s="29" t="s">
        <v>33</v>
      </c>
      <c r="N13" s="38">
        <v>18.66</v>
      </c>
      <c r="O13" s="6" t="s">
        <v>34</v>
      </c>
      <c r="P13" s="6" t="s">
        <v>54</v>
      </c>
      <c r="Q13" s="6" t="s">
        <v>45</v>
      </c>
      <c r="R13" s="37">
        <v>31921.15</v>
      </c>
      <c r="S13" s="64">
        <v>66.05</v>
      </c>
      <c r="T13" s="57">
        <f t="shared" si="0"/>
        <v>2108391.9575</v>
      </c>
      <c r="U13" s="51">
        <v>0.02</v>
      </c>
      <c r="V13" s="57">
        <f t="shared" si="2"/>
        <v>42167.83915</v>
      </c>
      <c r="W13" s="65">
        <v>1.9E-2</v>
      </c>
      <c r="X13" s="57">
        <f t="shared" si="1"/>
        <v>40059.447192499996</v>
      </c>
      <c r="Y13" s="6" t="s">
        <v>1065</v>
      </c>
      <c r="Z13" s="6" t="s">
        <v>1222</v>
      </c>
    </row>
    <row r="14" spans="1:26" ht="18.75" customHeight="1" x14ac:dyDescent="0.25">
      <c r="A14" s="6">
        <v>12</v>
      </c>
      <c r="B14" s="6" t="s">
        <v>26</v>
      </c>
      <c r="C14" s="6" t="s">
        <v>1229</v>
      </c>
      <c r="D14" s="8">
        <v>42615</v>
      </c>
      <c r="E14" s="9" t="s">
        <v>1230</v>
      </c>
      <c r="F14" s="8" t="s">
        <v>1231</v>
      </c>
      <c r="G14" s="29"/>
      <c r="H14" s="29" t="s">
        <v>249</v>
      </c>
      <c r="I14" s="41"/>
      <c r="J14" s="44"/>
      <c r="K14" s="6" t="s">
        <v>31</v>
      </c>
      <c r="L14" s="29"/>
      <c r="M14" s="29" t="s">
        <v>33</v>
      </c>
      <c r="N14" s="38">
        <v>18.739999999999998</v>
      </c>
      <c r="O14" s="6" t="s">
        <v>34</v>
      </c>
      <c r="P14" s="6" t="s">
        <v>54</v>
      </c>
      <c r="Q14" s="6" t="s">
        <v>45</v>
      </c>
      <c r="R14" s="37">
        <v>32059.5</v>
      </c>
      <c r="S14" s="64">
        <v>66.05</v>
      </c>
      <c r="T14" s="57">
        <f t="shared" si="0"/>
        <v>2117529.9750000001</v>
      </c>
      <c r="U14" s="51">
        <v>0.02</v>
      </c>
      <c r="V14" s="57">
        <f t="shared" si="2"/>
        <v>42350.599500000004</v>
      </c>
      <c r="W14" s="65">
        <v>1.9E-2</v>
      </c>
      <c r="X14" s="57">
        <f t="shared" si="1"/>
        <v>40233.069524999999</v>
      </c>
      <c r="Y14" s="6" t="s">
        <v>1065</v>
      </c>
      <c r="Z14" s="6" t="s">
        <v>1222</v>
      </c>
    </row>
    <row r="15" spans="1:26" ht="18.75" customHeight="1" x14ac:dyDescent="0.25">
      <c r="A15" s="6">
        <v>13</v>
      </c>
      <c r="B15" s="6" t="s">
        <v>26</v>
      </c>
      <c r="C15" s="6" t="s">
        <v>1229</v>
      </c>
      <c r="D15" s="8">
        <v>42615</v>
      </c>
      <c r="E15" s="9" t="s">
        <v>1230</v>
      </c>
      <c r="F15" s="8" t="s">
        <v>1231</v>
      </c>
      <c r="G15" s="29"/>
      <c r="H15" s="29" t="s">
        <v>249</v>
      </c>
      <c r="I15" s="41"/>
      <c r="J15" s="40"/>
      <c r="K15" s="6" t="s">
        <v>31</v>
      </c>
      <c r="L15" s="29"/>
      <c r="M15" s="29" t="s">
        <v>33</v>
      </c>
      <c r="N15" s="38">
        <v>18.84</v>
      </c>
      <c r="O15" s="6" t="s">
        <v>34</v>
      </c>
      <c r="P15" s="6" t="s">
        <v>54</v>
      </c>
      <c r="Q15" s="6" t="s">
        <v>45</v>
      </c>
      <c r="R15" s="37">
        <v>32232.44</v>
      </c>
      <c r="S15" s="64">
        <v>66.05</v>
      </c>
      <c r="T15" s="57">
        <f t="shared" si="0"/>
        <v>2128952.662</v>
      </c>
      <c r="U15" s="51">
        <v>0.02</v>
      </c>
      <c r="V15" s="57">
        <f t="shared" si="2"/>
        <v>42579.053240000001</v>
      </c>
      <c r="W15" s="65">
        <v>1.9E-2</v>
      </c>
      <c r="X15" s="57">
        <f t="shared" si="1"/>
        <v>40450.100577999998</v>
      </c>
      <c r="Y15" s="6" t="s">
        <v>1065</v>
      </c>
      <c r="Z15" s="6" t="s">
        <v>1222</v>
      </c>
    </row>
    <row r="16" spans="1:26" ht="18.75" customHeight="1" x14ac:dyDescent="0.25">
      <c r="A16" s="6">
        <v>14</v>
      </c>
      <c r="B16" s="6" t="s">
        <v>26</v>
      </c>
      <c r="C16" s="6" t="s">
        <v>1229</v>
      </c>
      <c r="D16" s="8">
        <v>42615</v>
      </c>
      <c r="E16" s="9" t="s">
        <v>1230</v>
      </c>
      <c r="F16" s="8" t="s">
        <v>1231</v>
      </c>
      <c r="G16" s="29"/>
      <c r="H16" s="29" t="s">
        <v>249</v>
      </c>
      <c r="I16" s="41"/>
      <c r="J16" s="40"/>
      <c r="K16" s="6" t="s">
        <v>31</v>
      </c>
      <c r="L16" s="29"/>
      <c r="M16" s="29" t="s">
        <v>33</v>
      </c>
      <c r="N16" s="38">
        <v>18.690000000000001</v>
      </c>
      <c r="O16" s="6" t="s">
        <v>34</v>
      </c>
      <c r="P16" s="6" t="s">
        <v>54</v>
      </c>
      <c r="Q16" s="6" t="s">
        <v>45</v>
      </c>
      <c r="R16" s="37">
        <v>31973.03</v>
      </c>
      <c r="S16" s="64">
        <v>66.05</v>
      </c>
      <c r="T16" s="57">
        <f t="shared" si="0"/>
        <v>2111818.6314999997</v>
      </c>
      <c r="U16" s="51">
        <v>0.02</v>
      </c>
      <c r="V16" s="57">
        <f t="shared" si="2"/>
        <v>42236.372629999991</v>
      </c>
      <c r="W16" s="65">
        <v>1.9E-2</v>
      </c>
      <c r="X16" s="57">
        <f t="shared" si="1"/>
        <v>40124.553998499992</v>
      </c>
      <c r="Y16" s="6" t="s">
        <v>1065</v>
      </c>
      <c r="Z16" s="6" t="s">
        <v>1222</v>
      </c>
    </row>
    <row r="17" spans="1:26" ht="18.75" customHeight="1" x14ac:dyDescent="0.25">
      <c r="A17" s="6">
        <v>15</v>
      </c>
      <c r="B17" s="6" t="s">
        <v>26</v>
      </c>
      <c r="C17" s="6" t="s">
        <v>1229</v>
      </c>
      <c r="D17" s="8">
        <v>42615</v>
      </c>
      <c r="E17" s="9" t="s">
        <v>1230</v>
      </c>
      <c r="F17" s="8" t="s">
        <v>1231</v>
      </c>
      <c r="G17" s="29"/>
      <c r="H17" s="29" t="s">
        <v>249</v>
      </c>
      <c r="I17" s="44"/>
      <c r="J17" s="42"/>
      <c r="K17" s="6" t="s">
        <v>31</v>
      </c>
      <c r="L17" s="29"/>
      <c r="M17" s="29" t="s">
        <v>33</v>
      </c>
      <c r="N17" s="38">
        <v>18.7</v>
      </c>
      <c r="O17" s="6" t="s">
        <v>34</v>
      </c>
      <c r="P17" s="6" t="s">
        <v>54</v>
      </c>
      <c r="Q17" s="6" t="s">
        <v>45</v>
      </c>
      <c r="R17" s="37">
        <v>31990.32</v>
      </c>
      <c r="S17" s="64">
        <v>66.05</v>
      </c>
      <c r="T17" s="57">
        <f t="shared" si="0"/>
        <v>2112960.6359999999</v>
      </c>
      <c r="U17" s="51">
        <v>0.02</v>
      </c>
      <c r="V17" s="57">
        <f t="shared" si="2"/>
        <v>42259.212720000003</v>
      </c>
      <c r="W17" s="65">
        <v>1.9E-2</v>
      </c>
      <c r="X17" s="57">
        <f t="shared" si="1"/>
        <v>40146.252084</v>
      </c>
      <c r="Y17" s="6" t="s">
        <v>1065</v>
      </c>
      <c r="Z17" s="6" t="s">
        <v>1222</v>
      </c>
    </row>
    <row r="18" spans="1:26" ht="18.75" customHeight="1" x14ac:dyDescent="0.25">
      <c r="A18" s="6">
        <v>16</v>
      </c>
      <c r="B18" s="6" t="s">
        <v>26</v>
      </c>
      <c r="C18" s="6" t="s">
        <v>1232</v>
      </c>
      <c r="D18" s="8">
        <v>42614</v>
      </c>
      <c r="E18" s="9" t="s">
        <v>1233</v>
      </c>
      <c r="F18" s="8" t="s">
        <v>1231</v>
      </c>
      <c r="G18" s="29"/>
      <c r="H18" s="29" t="s">
        <v>249</v>
      </c>
      <c r="I18" s="44"/>
      <c r="J18" s="42"/>
      <c r="K18" s="6" t="s">
        <v>31</v>
      </c>
      <c r="L18" s="29"/>
      <c r="M18" s="29" t="s">
        <v>33</v>
      </c>
      <c r="N18" s="38">
        <v>18.86</v>
      </c>
      <c r="O18" s="6" t="s">
        <v>34</v>
      </c>
      <c r="P18" s="6" t="s">
        <v>54</v>
      </c>
      <c r="Q18" s="6" t="s">
        <v>45</v>
      </c>
      <c r="R18" s="37">
        <v>32267.03</v>
      </c>
      <c r="S18" s="64">
        <v>66.05</v>
      </c>
      <c r="T18" s="57">
        <f t="shared" si="0"/>
        <v>2131237.3314999999</v>
      </c>
      <c r="U18" s="51">
        <v>0.02</v>
      </c>
      <c r="V18" s="57">
        <f t="shared" si="2"/>
        <v>42624.746630000001</v>
      </c>
      <c r="W18" s="65">
        <v>1.9E-2</v>
      </c>
      <c r="X18" s="57">
        <f t="shared" si="1"/>
        <v>40493.509298499994</v>
      </c>
      <c r="Y18" s="6" t="s">
        <v>1065</v>
      </c>
      <c r="Z18" s="6" t="s">
        <v>1222</v>
      </c>
    </row>
    <row r="19" spans="1:26" ht="18.75" customHeight="1" x14ac:dyDescent="0.25">
      <c r="A19" s="6">
        <v>17</v>
      </c>
      <c r="B19" s="6" t="s">
        <v>26</v>
      </c>
      <c r="C19" s="6" t="s">
        <v>1232</v>
      </c>
      <c r="D19" s="8">
        <v>42614</v>
      </c>
      <c r="E19" s="9" t="s">
        <v>1233</v>
      </c>
      <c r="F19" s="8" t="s">
        <v>1231</v>
      </c>
      <c r="G19" s="29"/>
      <c r="H19" s="29" t="s">
        <v>249</v>
      </c>
      <c r="I19" s="41"/>
      <c r="J19" s="40"/>
      <c r="K19" s="6" t="s">
        <v>31</v>
      </c>
      <c r="L19" s="29"/>
      <c r="M19" s="29" t="s">
        <v>33</v>
      </c>
      <c r="N19" s="38">
        <v>18.86</v>
      </c>
      <c r="O19" s="6" t="s">
        <v>34</v>
      </c>
      <c r="P19" s="6" t="s">
        <v>54</v>
      </c>
      <c r="Q19" s="6" t="s">
        <v>45</v>
      </c>
      <c r="R19" s="37">
        <v>32267.03</v>
      </c>
      <c r="S19" s="64">
        <v>66.05</v>
      </c>
      <c r="T19" s="57">
        <f t="shared" si="0"/>
        <v>2131237.3314999999</v>
      </c>
      <c r="U19" s="51">
        <v>0.02</v>
      </c>
      <c r="V19" s="57">
        <f t="shared" si="2"/>
        <v>42624.746630000001</v>
      </c>
      <c r="W19" s="65">
        <v>1.9E-2</v>
      </c>
      <c r="X19" s="57">
        <f t="shared" si="1"/>
        <v>40493.509298499994</v>
      </c>
      <c r="Y19" s="6" t="s">
        <v>1065</v>
      </c>
      <c r="Z19" s="6" t="s">
        <v>1222</v>
      </c>
    </row>
    <row r="20" spans="1:26" ht="18.75" customHeight="1" x14ac:dyDescent="0.25">
      <c r="A20" s="6">
        <v>18</v>
      </c>
      <c r="B20" s="6" t="s">
        <v>26</v>
      </c>
      <c r="C20" s="6" t="s">
        <v>1232</v>
      </c>
      <c r="D20" s="8">
        <v>42614</v>
      </c>
      <c r="E20" s="9" t="s">
        <v>1233</v>
      </c>
      <c r="F20" s="8" t="s">
        <v>1231</v>
      </c>
      <c r="G20" s="29"/>
      <c r="H20" s="29" t="s">
        <v>249</v>
      </c>
      <c r="I20" s="41"/>
      <c r="J20" s="42"/>
      <c r="K20" s="6" t="s">
        <v>31</v>
      </c>
      <c r="L20" s="29"/>
      <c r="M20" s="29" t="s">
        <v>33</v>
      </c>
      <c r="N20" s="38">
        <v>18.86</v>
      </c>
      <c r="O20" s="6" t="s">
        <v>34</v>
      </c>
      <c r="P20" s="6" t="s">
        <v>54</v>
      </c>
      <c r="Q20" s="6" t="s">
        <v>45</v>
      </c>
      <c r="R20" s="37">
        <v>32267.03</v>
      </c>
      <c r="S20" s="64">
        <v>66.05</v>
      </c>
      <c r="T20" s="57">
        <f t="shared" si="0"/>
        <v>2131237.3314999999</v>
      </c>
      <c r="U20" s="51">
        <v>0.02</v>
      </c>
      <c r="V20" s="57">
        <f t="shared" si="2"/>
        <v>42624.746630000001</v>
      </c>
      <c r="W20" s="65">
        <v>1.9E-2</v>
      </c>
      <c r="X20" s="57">
        <f t="shared" si="1"/>
        <v>40493.509298499994</v>
      </c>
      <c r="Y20" s="6" t="s">
        <v>1065</v>
      </c>
      <c r="Z20" s="6" t="s">
        <v>1222</v>
      </c>
    </row>
    <row r="21" spans="1:26" ht="18.75" customHeight="1" x14ac:dyDescent="0.25">
      <c r="A21" s="6">
        <v>19</v>
      </c>
      <c r="B21" s="6" t="s">
        <v>26</v>
      </c>
      <c r="C21" s="6" t="s">
        <v>1232</v>
      </c>
      <c r="D21" s="8">
        <v>42614</v>
      </c>
      <c r="E21" s="9" t="s">
        <v>1233</v>
      </c>
      <c r="F21" s="8" t="s">
        <v>1231</v>
      </c>
      <c r="G21" s="29"/>
      <c r="H21" s="29" t="s">
        <v>249</v>
      </c>
      <c r="I21" s="41"/>
      <c r="J21" s="42"/>
      <c r="K21" s="6" t="s">
        <v>31</v>
      </c>
      <c r="L21" s="29"/>
      <c r="M21" s="29" t="s">
        <v>33</v>
      </c>
      <c r="N21" s="38">
        <v>18.87</v>
      </c>
      <c r="O21" s="6" t="s">
        <v>34</v>
      </c>
      <c r="P21" s="6" t="s">
        <v>54</v>
      </c>
      <c r="Q21" s="6" t="s">
        <v>45</v>
      </c>
      <c r="R21" s="37">
        <v>32284.33</v>
      </c>
      <c r="S21" s="64">
        <v>66.05</v>
      </c>
      <c r="T21" s="57">
        <f t="shared" si="0"/>
        <v>2132379.9964999999</v>
      </c>
      <c r="U21" s="51">
        <v>0.02</v>
      </c>
      <c r="V21" s="57">
        <f t="shared" si="2"/>
        <v>42647.599929999997</v>
      </c>
      <c r="W21" s="65">
        <v>1.9E-2</v>
      </c>
      <c r="X21" s="57">
        <f t="shared" si="1"/>
        <v>40515.219933499997</v>
      </c>
      <c r="Y21" s="6" t="s">
        <v>1065</v>
      </c>
      <c r="Z21" s="6" t="s">
        <v>1222</v>
      </c>
    </row>
    <row r="22" spans="1:26" ht="18.75" customHeight="1" x14ac:dyDescent="0.25">
      <c r="A22" s="6">
        <v>20</v>
      </c>
      <c r="B22" s="6" t="s">
        <v>26</v>
      </c>
      <c r="C22" s="6" t="s">
        <v>1232</v>
      </c>
      <c r="D22" s="8">
        <v>42614</v>
      </c>
      <c r="E22" s="9" t="s">
        <v>1233</v>
      </c>
      <c r="F22" s="8" t="s">
        <v>1231</v>
      </c>
      <c r="G22" s="29"/>
      <c r="H22" s="29" t="s">
        <v>249</v>
      </c>
      <c r="I22" s="41"/>
      <c r="J22" s="42"/>
      <c r="K22" s="6" t="s">
        <v>31</v>
      </c>
      <c r="L22" s="29"/>
      <c r="M22" s="29" t="s">
        <v>33</v>
      </c>
      <c r="N22" s="38">
        <v>18.75</v>
      </c>
      <c r="O22" s="6" t="s">
        <v>34</v>
      </c>
      <c r="P22" s="6" t="s">
        <v>54</v>
      </c>
      <c r="Q22" s="6" t="s">
        <v>45</v>
      </c>
      <c r="R22" s="37">
        <v>32076.799999999999</v>
      </c>
      <c r="S22" s="64">
        <v>66.05</v>
      </c>
      <c r="T22" s="57">
        <f t="shared" si="0"/>
        <v>2118672.6399999997</v>
      </c>
      <c r="U22" s="51">
        <v>0.02</v>
      </c>
      <c r="V22" s="57">
        <f t="shared" si="2"/>
        <v>42373.452799999992</v>
      </c>
      <c r="W22" s="65">
        <v>1.9E-2</v>
      </c>
      <c r="X22" s="57">
        <f t="shared" si="1"/>
        <v>40254.780159999995</v>
      </c>
      <c r="Y22" s="6" t="s">
        <v>1065</v>
      </c>
      <c r="Z22" s="6" t="s">
        <v>1222</v>
      </c>
    </row>
    <row r="23" spans="1:26" ht="18.75" customHeight="1" x14ac:dyDescent="0.25">
      <c r="A23" s="6">
        <v>21</v>
      </c>
      <c r="B23" s="6" t="s">
        <v>26</v>
      </c>
      <c r="C23" s="6" t="s">
        <v>1232</v>
      </c>
      <c r="D23" s="8">
        <v>42614</v>
      </c>
      <c r="E23" s="9" t="s">
        <v>1233</v>
      </c>
      <c r="F23" s="8" t="s">
        <v>1231</v>
      </c>
      <c r="G23" s="29"/>
      <c r="H23" s="29" t="s">
        <v>249</v>
      </c>
      <c r="I23" s="41"/>
      <c r="J23" s="42"/>
      <c r="K23" s="6" t="s">
        <v>31</v>
      </c>
      <c r="L23" s="29"/>
      <c r="M23" s="29" t="s">
        <v>33</v>
      </c>
      <c r="N23" s="38">
        <v>18.79</v>
      </c>
      <c r="O23" s="6" t="s">
        <v>34</v>
      </c>
      <c r="P23" s="6" t="s">
        <v>54</v>
      </c>
      <c r="Q23" s="6" t="s">
        <v>45</v>
      </c>
      <c r="R23" s="37">
        <v>32145.97</v>
      </c>
      <c r="S23" s="64">
        <v>66.05</v>
      </c>
      <c r="T23" s="57">
        <f t="shared" si="0"/>
        <v>2123241.3185000001</v>
      </c>
      <c r="U23" s="51">
        <v>0.02</v>
      </c>
      <c r="V23" s="57">
        <f t="shared" si="2"/>
        <v>42464.826370000002</v>
      </c>
      <c r="W23" s="65">
        <v>1.9E-2</v>
      </c>
      <c r="X23" s="57">
        <f t="shared" si="1"/>
        <v>40341.585051499998</v>
      </c>
      <c r="Y23" s="6" t="s">
        <v>1065</v>
      </c>
      <c r="Z23" s="6" t="s">
        <v>1222</v>
      </c>
    </row>
    <row r="24" spans="1:26" ht="18.75" customHeight="1" x14ac:dyDescent="0.25">
      <c r="A24" s="6">
        <v>22</v>
      </c>
      <c r="B24" s="6" t="s">
        <v>26</v>
      </c>
      <c r="C24" s="6" t="s">
        <v>1232</v>
      </c>
      <c r="D24" s="8">
        <v>42614</v>
      </c>
      <c r="E24" s="9" t="s">
        <v>1233</v>
      </c>
      <c r="F24" s="8" t="s">
        <v>1231</v>
      </c>
      <c r="G24" s="29"/>
      <c r="H24" s="29" t="s">
        <v>249</v>
      </c>
      <c r="I24" s="41"/>
      <c r="J24" s="42"/>
      <c r="K24" s="6" t="s">
        <v>31</v>
      </c>
      <c r="L24" s="29"/>
      <c r="M24" s="29" t="s">
        <v>33</v>
      </c>
      <c r="N24" s="38">
        <v>18.71</v>
      </c>
      <c r="O24" s="6" t="s">
        <v>34</v>
      </c>
      <c r="P24" s="6" t="s">
        <v>54</v>
      </c>
      <c r="Q24" s="6" t="s">
        <v>45</v>
      </c>
      <c r="R24" s="37">
        <v>32007.62</v>
      </c>
      <c r="S24" s="64">
        <v>66.05</v>
      </c>
      <c r="T24" s="57">
        <f t="shared" si="0"/>
        <v>2114103.301</v>
      </c>
      <c r="U24" s="51">
        <v>0.02</v>
      </c>
      <c r="V24" s="57">
        <f t="shared" si="2"/>
        <v>42282.066019999998</v>
      </c>
      <c r="W24" s="65">
        <v>1.9E-2</v>
      </c>
      <c r="X24" s="57">
        <f t="shared" si="1"/>
        <v>40167.962718999996</v>
      </c>
      <c r="Y24" s="6" t="s">
        <v>1065</v>
      </c>
      <c r="Z24" s="6" t="s">
        <v>1222</v>
      </c>
    </row>
    <row r="25" spans="1:26" ht="18.75" customHeight="1" x14ac:dyDescent="0.25">
      <c r="A25" s="6">
        <v>23</v>
      </c>
      <c r="B25" s="6" t="s">
        <v>26</v>
      </c>
      <c r="C25" s="6" t="s">
        <v>1234</v>
      </c>
      <c r="D25" s="8">
        <v>42614</v>
      </c>
      <c r="E25" s="9" t="s">
        <v>1235</v>
      </c>
      <c r="F25" s="8" t="s">
        <v>1231</v>
      </c>
      <c r="G25" s="29"/>
      <c r="H25" s="29" t="s">
        <v>1236</v>
      </c>
      <c r="I25" s="41"/>
      <c r="J25" s="42"/>
      <c r="K25" s="6" t="s">
        <v>31</v>
      </c>
      <c r="L25" s="29"/>
      <c r="M25" s="29" t="s">
        <v>44</v>
      </c>
      <c r="N25" s="38">
        <v>16</v>
      </c>
      <c r="O25" s="6" t="s">
        <v>34</v>
      </c>
      <c r="P25" s="6" t="s">
        <v>54</v>
      </c>
      <c r="Q25" s="6" t="s">
        <v>45</v>
      </c>
      <c r="R25" s="37">
        <v>20743.14</v>
      </c>
      <c r="S25" s="64">
        <v>66.05</v>
      </c>
      <c r="T25" s="57">
        <f t="shared" si="0"/>
        <v>1370084.3969999999</v>
      </c>
      <c r="U25" s="51">
        <v>0.02</v>
      </c>
      <c r="V25" s="57">
        <f t="shared" si="2"/>
        <v>27401.68794</v>
      </c>
      <c r="W25" s="65">
        <v>1.9E-2</v>
      </c>
      <c r="X25" s="57">
        <f t="shared" si="1"/>
        <v>26031.603542999997</v>
      </c>
      <c r="Y25" s="6" t="s">
        <v>1237</v>
      </c>
      <c r="Z25" s="6" t="s">
        <v>1238</v>
      </c>
    </row>
    <row r="26" spans="1:26" ht="18.75" customHeight="1" x14ac:dyDescent="0.25">
      <c r="A26" s="6">
        <v>24</v>
      </c>
      <c r="B26" s="6" t="s">
        <v>26</v>
      </c>
      <c r="C26" s="6" t="s">
        <v>1239</v>
      </c>
      <c r="D26" s="8">
        <v>42616</v>
      </c>
      <c r="E26" s="9" t="s">
        <v>1240</v>
      </c>
      <c r="F26" s="8" t="s">
        <v>1231</v>
      </c>
      <c r="G26" s="29"/>
      <c r="H26" s="29" t="s">
        <v>599</v>
      </c>
      <c r="I26" s="41"/>
      <c r="J26" s="40"/>
      <c r="K26" s="6" t="s">
        <v>31</v>
      </c>
      <c r="L26" s="29"/>
      <c r="M26" s="29" t="s">
        <v>44</v>
      </c>
      <c r="N26" s="38">
        <v>24</v>
      </c>
      <c r="O26" s="6" t="s">
        <v>34</v>
      </c>
      <c r="P26" s="6" t="s">
        <v>54</v>
      </c>
      <c r="Q26" s="6" t="s">
        <v>45</v>
      </c>
      <c r="R26" s="37">
        <v>33233.67</v>
      </c>
      <c r="S26" s="64">
        <v>66.05</v>
      </c>
      <c r="T26" s="57">
        <f t="shared" si="0"/>
        <v>2195083.9035</v>
      </c>
      <c r="U26" s="51">
        <v>0.02</v>
      </c>
      <c r="V26" s="57">
        <f t="shared" si="2"/>
        <v>43901.678070000002</v>
      </c>
      <c r="W26" s="65">
        <v>1.9E-2</v>
      </c>
      <c r="X26" s="57">
        <f t="shared" si="1"/>
        <v>41706.594166499999</v>
      </c>
      <c r="Y26" s="6" t="s">
        <v>988</v>
      </c>
      <c r="Z26" s="6" t="s">
        <v>1222</v>
      </c>
    </row>
    <row r="27" spans="1:26" ht="18.75" customHeight="1" x14ac:dyDescent="0.25">
      <c r="A27" s="6">
        <v>25</v>
      </c>
      <c r="B27" s="6" t="s">
        <v>26</v>
      </c>
      <c r="C27" s="6" t="s">
        <v>1241</v>
      </c>
      <c r="D27" s="8">
        <v>42616</v>
      </c>
      <c r="E27" s="9" t="s">
        <v>1242</v>
      </c>
      <c r="F27" s="8" t="s">
        <v>1243</v>
      </c>
      <c r="G27" s="29"/>
      <c r="H27" s="29" t="s">
        <v>96</v>
      </c>
      <c r="I27" s="41"/>
      <c r="J27" s="42"/>
      <c r="K27" s="6" t="s">
        <v>31</v>
      </c>
      <c r="L27" s="29"/>
      <c r="M27" s="29" t="s">
        <v>1244</v>
      </c>
      <c r="N27" s="38">
        <v>16</v>
      </c>
      <c r="O27" s="6" t="s">
        <v>34</v>
      </c>
      <c r="P27" s="6" t="s">
        <v>35</v>
      </c>
      <c r="Q27" s="6" t="s">
        <v>45</v>
      </c>
      <c r="R27" s="37">
        <v>63150</v>
      </c>
      <c r="S27" s="64">
        <v>66.05</v>
      </c>
      <c r="T27" s="57">
        <f t="shared" si="0"/>
        <v>4171057.5</v>
      </c>
      <c r="U27" s="51">
        <v>0.02</v>
      </c>
      <c r="V27" s="57">
        <f t="shared" si="2"/>
        <v>83421.150000000009</v>
      </c>
      <c r="W27" s="65">
        <v>1.9E-2</v>
      </c>
      <c r="X27" s="57">
        <f t="shared" si="1"/>
        <v>79250.092499999999</v>
      </c>
      <c r="Y27" s="6" t="s">
        <v>1035</v>
      </c>
      <c r="Z27" s="6" t="s">
        <v>1222</v>
      </c>
    </row>
    <row r="28" spans="1:26" ht="18.75" customHeight="1" x14ac:dyDescent="0.25">
      <c r="A28" s="6">
        <v>26</v>
      </c>
      <c r="B28" s="6" t="s">
        <v>26</v>
      </c>
      <c r="C28" s="6" t="s">
        <v>1245</v>
      </c>
      <c r="D28" s="8">
        <v>42616</v>
      </c>
      <c r="E28" s="9" t="s">
        <v>1246</v>
      </c>
      <c r="F28" s="8" t="s">
        <v>1247</v>
      </c>
      <c r="G28" s="29"/>
      <c r="H28" s="29" t="s">
        <v>512</v>
      </c>
      <c r="I28" s="41"/>
      <c r="J28" s="40"/>
      <c r="K28" s="6" t="s">
        <v>31</v>
      </c>
      <c r="L28" s="29"/>
      <c r="M28" s="29" t="s">
        <v>44</v>
      </c>
      <c r="N28" s="38">
        <v>26</v>
      </c>
      <c r="O28" s="6" t="s">
        <v>34</v>
      </c>
      <c r="P28" s="6" t="s">
        <v>54</v>
      </c>
      <c r="Q28" s="6" t="s">
        <v>45</v>
      </c>
      <c r="R28" s="37">
        <v>33209.019999999997</v>
      </c>
      <c r="S28" s="64">
        <v>66.05</v>
      </c>
      <c r="T28" s="57">
        <f t="shared" si="0"/>
        <v>2193455.7709999997</v>
      </c>
      <c r="U28" s="51">
        <v>0.02</v>
      </c>
      <c r="V28" s="57">
        <f t="shared" si="2"/>
        <v>43869.115419999995</v>
      </c>
      <c r="W28" s="65">
        <v>1.9E-2</v>
      </c>
      <c r="X28" s="57">
        <f t="shared" si="1"/>
        <v>41675.659648999994</v>
      </c>
      <c r="Y28" s="6" t="s">
        <v>155</v>
      </c>
      <c r="Z28" s="6" t="s">
        <v>1222</v>
      </c>
    </row>
    <row r="29" spans="1:26" ht="18.75" customHeight="1" x14ac:dyDescent="0.25">
      <c r="A29" s="6">
        <v>27</v>
      </c>
      <c r="B29" s="6" t="s">
        <v>26</v>
      </c>
      <c r="C29" s="6" t="s">
        <v>1248</v>
      </c>
      <c r="D29" s="8">
        <v>42618</v>
      </c>
      <c r="E29" s="9" t="s">
        <v>1249</v>
      </c>
      <c r="F29" s="8" t="s">
        <v>1247</v>
      </c>
      <c r="G29" s="29"/>
      <c r="H29" s="29" t="s">
        <v>196</v>
      </c>
      <c r="I29" s="41"/>
      <c r="J29" s="40"/>
      <c r="K29" s="6" t="s">
        <v>133</v>
      </c>
      <c r="L29" s="29"/>
      <c r="M29" s="29" t="s">
        <v>134</v>
      </c>
      <c r="N29" s="38">
        <v>20.03</v>
      </c>
      <c r="O29" s="6" t="s">
        <v>34</v>
      </c>
      <c r="P29" s="6" t="s">
        <v>54</v>
      </c>
      <c r="Q29" s="6" t="s">
        <v>45</v>
      </c>
      <c r="R29" s="37">
        <v>10837.86</v>
      </c>
      <c r="S29" s="64">
        <v>66.05</v>
      </c>
      <c r="T29" s="57">
        <f t="shared" si="0"/>
        <v>715840.65300000005</v>
      </c>
      <c r="U29" s="51">
        <v>0</v>
      </c>
      <c r="V29" s="57">
        <f t="shared" si="2"/>
        <v>0</v>
      </c>
      <c r="W29" s="65">
        <v>1.9E-2</v>
      </c>
      <c r="X29" s="57">
        <f t="shared" si="1"/>
        <v>13600.972407000001</v>
      </c>
      <c r="Y29" s="6" t="s">
        <v>1221</v>
      </c>
      <c r="Z29" s="6" t="s">
        <v>1222</v>
      </c>
    </row>
    <row r="30" spans="1:26" ht="18.75" customHeight="1" x14ac:dyDescent="0.25">
      <c r="A30" s="6">
        <v>28</v>
      </c>
      <c r="B30" s="6" t="s">
        <v>26</v>
      </c>
      <c r="C30" s="6" t="s">
        <v>1248</v>
      </c>
      <c r="D30" s="8">
        <v>42618</v>
      </c>
      <c r="E30" s="9" t="s">
        <v>1249</v>
      </c>
      <c r="F30" s="8" t="s">
        <v>1247</v>
      </c>
      <c r="G30" s="29"/>
      <c r="H30" s="29" t="s">
        <v>196</v>
      </c>
      <c r="I30" s="41"/>
      <c r="J30" s="40"/>
      <c r="K30" s="6" t="s">
        <v>133</v>
      </c>
      <c r="L30" s="29"/>
      <c r="M30" s="29" t="s">
        <v>134</v>
      </c>
      <c r="N30" s="38">
        <v>19.86</v>
      </c>
      <c r="O30" s="6" t="s">
        <v>34</v>
      </c>
      <c r="P30" s="6" t="s">
        <v>54</v>
      </c>
      <c r="Q30" s="6" t="s">
        <v>45</v>
      </c>
      <c r="R30" s="37">
        <v>10744.4</v>
      </c>
      <c r="S30" s="64">
        <v>66.05</v>
      </c>
      <c r="T30" s="57">
        <f t="shared" si="0"/>
        <v>709667.62</v>
      </c>
      <c r="U30" s="51">
        <v>0</v>
      </c>
      <c r="V30" s="57">
        <f t="shared" si="2"/>
        <v>0</v>
      </c>
      <c r="W30" s="65">
        <v>1.9E-2</v>
      </c>
      <c r="X30" s="57">
        <f t="shared" si="1"/>
        <v>13483.68478</v>
      </c>
      <c r="Y30" s="6" t="s">
        <v>1221</v>
      </c>
      <c r="Z30" s="6" t="s">
        <v>1222</v>
      </c>
    </row>
    <row r="31" spans="1:26" ht="18.75" customHeight="1" x14ac:dyDescent="0.25">
      <c r="A31" s="6">
        <v>29</v>
      </c>
      <c r="B31" s="6" t="s">
        <v>26</v>
      </c>
      <c r="C31" s="6" t="s">
        <v>1248</v>
      </c>
      <c r="D31" s="8">
        <v>42618</v>
      </c>
      <c r="E31" s="9" t="s">
        <v>1249</v>
      </c>
      <c r="F31" s="8" t="s">
        <v>1247</v>
      </c>
      <c r="G31" s="29"/>
      <c r="H31" s="29" t="s">
        <v>196</v>
      </c>
      <c r="I31" s="41"/>
      <c r="J31" s="40"/>
      <c r="K31" s="6" t="s">
        <v>133</v>
      </c>
      <c r="L31" s="29"/>
      <c r="M31" s="29" t="s">
        <v>134</v>
      </c>
      <c r="N31" s="38">
        <v>19.440000000000001</v>
      </c>
      <c r="O31" s="6" t="s">
        <v>34</v>
      </c>
      <c r="P31" s="6" t="s">
        <v>54</v>
      </c>
      <c r="Q31" s="6" t="s">
        <v>45</v>
      </c>
      <c r="R31" s="37">
        <v>10513.47</v>
      </c>
      <c r="S31" s="64">
        <v>66.05</v>
      </c>
      <c r="T31" s="57">
        <f t="shared" si="0"/>
        <v>694414.69349999994</v>
      </c>
      <c r="U31" s="51">
        <v>0</v>
      </c>
      <c r="V31" s="57">
        <f t="shared" si="2"/>
        <v>0</v>
      </c>
      <c r="W31" s="65">
        <v>1.9E-2</v>
      </c>
      <c r="X31" s="57">
        <f t="shared" si="1"/>
        <v>13193.879176499999</v>
      </c>
      <c r="Y31" s="6" t="s">
        <v>1221</v>
      </c>
      <c r="Z31" s="6" t="s">
        <v>1222</v>
      </c>
    </row>
    <row r="32" spans="1:26" ht="18.75" customHeight="1" x14ac:dyDescent="0.25">
      <c r="A32" s="6">
        <v>30</v>
      </c>
      <c r="B32" s="6" t="s">
        <v>26</v>
      </c>
      <c r="C32" s="6" t="s">
        <v>1248</v>
      </c>
      <c r="D32" s="8">
        <v>42618</v>
      </c>
      <c r="E32" s="9" t="s">
        <v>1249</v>
      </c>
      <c r="F32" s="8" t="s">
        <v>1247</v>
      </c>
      <c r="G32" s="29"/>
      <c r="H32" s="29" t="s">
        <v>196</v>
      </c>
      <c r="I32" s="41"/>
      <c r="J32" s="40"/>
      <c r="K32" s="6" t="s">
        <v>133</v>
      </c>
      <c r="L32" s="29"/>
      <c r="M32" s="29" t="s">
        <v>134</v>
      </c>
      <c r="N32" s="38">
        <v>19.600000000000001</v>
      </c>
      <c r="O32" s="6" t="s">
        <v>34</v>
      </c>
      <c r="P32" s="6" t="s">
        <v>54</v>
      </c>
      <c r="Q32" s="6" t="s">
        <v>45</v>
      </c>
      <c r="R32" s="37">
        <v>10601.44</v>
      </c>
      <c r="S32" s="64">
        <v>66.05</v>
      </c>
      <c r="T32" s="57">
        <f t="shared" si="0"/>
        <v>700225.11199999996</v>
      </c>
      <c r="U32" s="51">
        <v>0</v>
      </c>
      <c r="V32" s="57">
        <f t="shared" si="2"/>
        <v>0</v>
      </c>
      <c r="W32" s="65">
        <v>1.9E-2</v>
      </c>
      <c r="X32" s="57">
        <f t="shared" si="1"/>
        <v>13304.277128</v>
      </c>
      <c r="Y32" s="6" t="s">
        <v>1221</v>
      </c>
      <c r="Z32" s="6" t="s">
        <v>1222</v>
      </c>
    </row>
    <row r="33" spans="1:26" ht="18.75" customHeight="1" x14ac:dyDescent="0.25">
      <c r="A33" s="6">
        <v>31</v>
      </c>
      <c r="B33" s="6" t="s">
        <v>26</v>
      </c>
      <c r="C33" s="6" t="s">
        <v>1248</v>
      </c>
      <c r="D33" s="8">
        <v>42618</v>
      </c>
      <c r="E33" s="9" t="s">
        <v>1249</v>
      </c>
      <c r="F33" s="8" t="s">
        <v>1247</v>
      </c>
      <c r="G33" s="29"/>
      <c r="H33" s="29" t="s">
        <v>196</v>
      </c>
      <c r="I33" s="41"/>
      <c r="J33" s="40"/>
      <c r="K33" s="6" t="s">
        <v>133</v>
      </c>
      <c r="L33" s="29"/>
      <c r="M33" s="29" t="s">
        <v>134</v>
      </c>
      <c r="N33" s="38">
        <v>20.059999999999999</v>
      </c>
      <c r="O33" s="6" t="s">
        <v>34</v>
      </c>
      <c r="P33" s="6" t="s">
        <v>54</v>
      </c>
      <c r="Q33" s="6" t="s">
        <v>45</v>
      </c>
      <c r="R33" s="37">
        <v>10854.36</v>
      </c>
      <c r="S33" s="64">
        <v>66.05</v>
      </c>
      <c r="T33" s="57">
        <f t="shared" si="0"/>
        <v>716930.478</v>
      </c>
      <c r="U33" s="51">
        <v>0</v>
      </c>
      <c r="V33" s="57">
        <f t="shared" si="2"/>
        <v>0</v>
      </c>
      <c r="W33" s="65">
        <v>1.9E-2</v>
      </c>
      <c r="X33" s="57">
        <f t="shared" si="1"/>
        <v>13621.679082000001</v>
      </c>
      <c r="Y33" s="6" t="s">
        <v>1221</v>
      </c>
      <c r="Z33" s="6" t="s">
        <v>1222</v>
      </c>
    </row>
    <row r="34" spans="1:26" ht="18.75" customHeight="1" x14ac:dyDescent="0.25">
      <c r="A34" s="6" t="s">
        <v>1250</v>
      </c>
      <c r="B34" s="6" t="s">
        <v>26</v>
      </c>
      <c r="C34" s="6" t="s">
        <v>1251</v>
      </c>
      <c r="D34" s="8">
        <v>42621</v>
      </c>
      <c r="E34" s="9" t="s">
        <v>1252</v>
      </c>
      <c r="F34" s="8" t="s">
        <v>1247</v>
      </c>
      <c r="G34" s="29"/>
      <c r="H34" s="29" t="s">
        <v>1253</v>
      </c>
      <c r="I34" s="41"/>
      <c r="J34" s="42"/>
      <c r="K34" s="6" t="s">
        <v>31</v>
      </c>
      <c r="L34" s="29"/>
      <c r="M34" s="29" t="s">
        <v>1254</v>
      </c>
      <c r="N34" s="38">
        <v>2</v>
      </c>
      <c r="O34" s="6" t="s">
        <v>34</v>
      </c>
      <c r="P34" s="6" t="s">
        <v>54</v>
      </c>
      <c r="Q34" s="6" t="s">
        <v>45</v>
      </c>
      <c r="R34" s="37">
        <v>9761.77</v>
      </c>
      <c r="S34" s="64">
        <v>66.05</v>
      </c>
      <c r="T34" s="57">
        <f t="shared" si="0"/>
        <v>644764.90850000002</v>
      </c>
      <c r="U34" s="51">
        <v>0.02</v>
      </c>
      <c r="V34" s="57">
        <f t="shared" si="2"/>
        <v>12895.29817</v>
      </c>
      <c r="W34" s="65">
        <v>1.9E-2</v>
      </c>
      <c r="X34" s="57">
        <f t="shared" si="1"/>
        <v>12250.533261500001</v>
      </c>
      <c r="Y34" s="6" t="s">
        <v>1255</v>
      </c>
      <c r="Z34" s="6" t="s">
        <v>1222</v>
      </c>
    </row>
    <row r="35" spans="1:26" ht="18.75" customHeight="1" x14ac:dyDescent="0.25">
      <c r="A35" s="6">
        <v>33</v>
      </c>
      <c r="B35" s="6" t="s">
        <v>26</v>
      </c>
      <c r="C35" s="6" t="s">
        <v>1251</v>
      </c>
      <c r="D35" s="8">
        <v>42621</v>
      </c>
      <c r="E35" s="9" t="s">
        <v>1252</v>
      </c>
      <c r="F35" s="8" t="s">
        <v>1247</v>
      </c>
      <c r="G35" s="29"/>
      <c r="H35" s="29" t="s">
        <v>1253</v>
      </c>
      <c r="I35" s="41"/>
      <c r="J35" s="42"/>
      <c r="K35" s="6" t="s">
        <v>31</v>
      </c>
      <c r="L35" s="29"/>
      <c r="M35" s="29" t="s">
        <v>1254</v>
      </c>
      <c r="N35" s="38">
        <v>2</v>
      </c>
      <c r="O35" s="6" t="s">
        <v>34</v>
      </c>
      <c r="P35" s="6" t="s">
        <v>54</v>
      </c>
      <c r="Q35" s="6" t="s">
        <v>45</v>
      </c>
      <c r="R35" s="37">
        <v>9761.77</v>
      </c>
      <c r="S35" s="64">
        <v>66.05</v>
      </c>
      <c r="T35" s="57">
        <f t="shared" si="0"/>
        <v>644764.90850000002</v>
      </c>
      <c r="U35" s="51">
        <v>0.02</v>
      </c>
      <c r="V35" s="57">
        <f t="shared" si="2"/>
        <v>12895.29817</v>
      </c>
      <c r="W35" s="65">
        <v>1.9E-2</v>
      </c>
      <c r="X35" s="57">
        <f t="shared" si="1"/>
        <v>12250.533261500001</v>
      </c>
      <c r="Y35" s="6" t="s">
        <v>1255</v>
      </c>
      <c r="Z35" s="6" t="s">
        <v>1222</v>
      </c>
    </row>
    <row r="36" spans="1:26" ht="18.75" customHeight="1" x14ac:dyDescent="0.25">
      <c r="A36" s="6">
        <v>34</v>
      </c>
      <c r="B36" s="6" t="s">
        <v>26</v>
      </c>
      <c r="C36" s="6" t="s">
        <v>1256</v>
      </c>
      <c r="D36" s="8">
        <v>42618</v>
      </c>
      <c r="E36" s="9" t="s">
        <v>1257</v>
      </c>
      <c r="F36" s="8" t="s">
        <v>1247</v>
      </c>
      <c r="G36" s="29"/>
      <c r="H36" s="29" t="s">
        <v>777</v>
      </c>
      <c r="I36" s="41"/>
      <c r="J36" s="40"/>
      <c r="K36" s="6" t="s">
        <v>31</v>
      </c>
      <c r="L36" s="29"/>
      <c r="M36" s="29" t="s">
        <v>44</v>
      </c>
      <c r="N36" s="38">
        <v>12</v>
      </c>
      <c r="O36" s="6" t="s">
        <v>34</v>
      </c>
      <c r="P36" s="6" t="s">
        <v>35</v>
      </c>
      <c r="Q36" s="6" t="s">
        <v>45</v>
      </c>
      <c r="R36" s="37">
        <v>15380</v>
      </c>
      <c r="S36" s="64">
        <v>66.05</v>
      </c>
      <c r="T36" s="57">
        <f t="shared" si="0"/>
        <v>1015849</v>
      </c>
      <c r="U36" s="51">
        <v>0.02</v>
      </c>
      <c r="V36" s="57">
        <f t="shared" si="2"/>
        <v>20316.98</v>
      </c>
      <c r="W36" s="65">
        <v>1.9E-2</v>
      </c>
      <c r="X36" s="57">
        <f t="shared" si="1"/>
        <v>19301.131000000001</v>
      </c>
      <c r="Y36" s="6" t="s">
        <v>1086</v>
      </c>
      <c r="Z36" s="6" t="s">
        <v>1222</v>
      </c>
    </row>
    <row r="37" spans="1:26" ht="18.75" customHeight="1" x14ac:dyDescent="0.25">
      <c r="A37" s="6">
        <v>35</v>
      </c>
      <c r="B37" s="6" t="s">
        <v>26</v>
      </c>
      <c r="C37" s="6" t="s">
        <v>1256</v>
      </c>
      <c r="D37" s="8">
        <v>42618</v>
      </c>
      <c r="E37" s="9" t="s">
        <v>1257</v>
      </c>
      <c r="F37" s="8" t="s">
        <v>1247</v>
      </c>
      <c r="G37" s="29"/>
      <c r="H37" s="29" t="s">
        <v>777</v>
      </c>
      <c r="I37" s="41"/>
      <c r="J37" s="40"/>
      <c r="K37" s="6" t="s">
        <v>31</v>
      </c>
      <c r="L37" s="29"/>
      <c r="M37" s="29" t="s">
        <v>44</v>
      </c>
      <c r="N37" s="38">
        <v>12</v>
      </c>
      <c r="O37" s="6" t="s">
        <v>34</v>
      </c>
      <c r="P37" s="6" t="s">
        <v>35</v>
      </c>
      <c r="Q37" s="6" t="s">
        <v>45</v>
      </c>
      <c r="R37" s="37">
        <v>15380</v>
      </c>
      <c r="S37" s="64">
        <v>66.05</v>
      </c>
      <c r="T37" s="57">
        <f t="shared" si="0"/>
        <v>1015849</v>
      </c>
      <c r="U37" s="51">
        <v>0.02</v>
      </c>
      <c r="V37" s="57">
        <f t="shared" si="2"/>
        <v>20316.98</v>
      </c>
      <c r="W37" s="65">
        <v>1.9E-2</v>
      </c>
      <c r="X37" s="57">
        <f t="shared" si="1"/>
        <v>19301.131000000001</v>
      </c>
      <c r="Y37" s="6" t="s">
        <v>1086</v>
      </c>
      <c r="Z37" s="6" t="s">
        <v>1222</v>
      </c>
    </row>
    <row r="38" spans="1:26" ht="18.75" customHeight="1" x14ac:dyDescent="0.25">
      <c r="A38" s="6">
        <v>36</v>
      </c>
      <c r="B38" s="6" t="s">
        <v>26</v>
      </c>
      <c r="C38" s="6" t="s">
        <v>1258</v>
      </c>
      <c r="D38" s="8">
        <v>42620</v>
      </c>
      <c r="E38" s="9" t="s">
        <v>1259</v>
      </c>
      <c r="F38" s="8" t="s">
        <v>1260</v>
      </c>
      <c r="G38" s="29"/>
      <c r="H38" s="29" t="s">
        <v>1261</v>
      </c>
      <c r="I38" s="41"/>
      <c r="J38" s="40"/>
      <c r="K38" s="6" t="s">
        <v>31</v>
      </c>
      <c r="L38" s="29"/>
      <c r="M38" s="29" t="s">
        <v>1262</v>
      </c>
      <c r="N38" s="38">
        <v>13.6</v>
      </c>
      <c r="O38" s="6" t="s">
        <v>34</v>
      </c>
      <c r="P38" s="6" t="s">
        <v>54</v>
      </c>
      <c r="Q38" s="6" t="s">
        <v>45</v>
      </c>
      <c r="R38" s="37">
        <v>19527.54</v>
      </c>
      <c r="S38" s="64">
        <v>66.05</v>
      </c>
      <c r="T38" s="57">
        <f t="shared" si="0"/>
        <v>1289794.017</v>
      </c>
      <c r="U38" s="51">
        <v>0.02</v>
      </c>
      <c r="V38" s="57">
        <f t="shared" si="2"/>
        <v>25795.88034</v>
      </c>
      <c r="W38" s="65">
        <v>1.9E-2</v>
      </c>
      <c r="X38" s="57">
        <f t="shared" si="1"/>
        <v>24506.086323</v>
      </c>
      <c r="Y38" s="6" t="s">
        <v>1263</v>
      </c>
      <c r="Z38" s="6" t="s">
        <v>1222</v>
      </c>
    </row>
    <row r="39" spans="1:26" ht="18.75" customHeight="1" x14ac:dyDescent="0.25">
      <c r="A39" s="6">
        <v>37</v>
      </c>
      <c r="B39" s="6" t="s">
        <v>26</v>
      </c>
      <c r="C39" s="6" t="s">
        <v>1264</v>
      </c>
      <c r="D39" s="8">
        <v>42618</v>
      </c>
      <c r="E39" s="9" t="s">
        <v>1265</v>
      </c>
      <c r="F39" s="8" t="s">
        <v>1260</v>
      </c>
      <c r="G39" s="29"/>
      <c r="H39" s="29" t="s">
        <v>777</v>
      </c>
      <c r="I39" s="41"/>
      <c r="J39" s="40"/>
      <c r="K39" s="6" t="s">
        <v>31</v>
      </c>
      <c r="L39" s="29"/>
      <c r="M39" s="29" t="s">
        <v>44</v>
      </c>
      <c r="N39" s="38">
        <v>12</v>
      </c>
      <c r="O39" s="6" t="s">
        <v>34</v>
      </c>
      <c r="P39" s="6" t="s">
        <v>35</v>
      </c>
      <c r="Q39" s="6" t="s">
        <v>45</v>
      </c>
      <c r="R39" s="37">
        <v>15380</v>
      </c>
      <c r="S39" s="64">
        <v>66.05</v>
      </c>
      <c r="T39" s="57">
        <f t="shared" si="0"/>
        <v>1015849</v>
      </c>
      <c r="U39" s="51">
        <v>0.02</v>
      </c>
      <c r="V39" s="57">
        <f t="shared" si="2"/>
        <v>20316.98</v>
      </c>
      <c r="W39" s="65">
        <v>1.9E-2</v>
      </c>
      <c r="X39" s="57">
        <f t="shared" si="1"/>
        <v>19301.131000000001</v>
      </c>
      <c r="Y39" s="6" t="s">
        <v>1086</v>
      </c>
      <c r="Z39" s="6" t="s">
        <v>1222</v>
      </c>
    </row>
    <row r="40" spans="1:26" ht="18.75" customHeight="1" x14ac:dyDescent="0.25">
      <c r="A40" s="6">
        <v>38</v>
      </c>
      <c r="B40" s="6" t="s">
        <v>26</v>
      </c>
      <c r="C40" s="6" t="s">
        <v>1264</v>
      </c>
      <c r="D40" s="8">
        <v>42618</v>
      </c>
      <c r="E40" s="9" t="s">
        <v>1265</v>
      </c>
      <c r="F40" s="8" t="s">
        <v>1260</v>
      </c>
      <c r="G40" s="29"/>
      <c r="H40" s="29" t="s">
        <v>777</v>
      </c>
      <c r="I40" s="41"/>
      <c r="J40" s="40"/>
      <c r="K40" s="6" t="s">
        <v>31</v>
      </c>
      <c r="L40" s="29"/>
      <c r="M40" s="29" t="s">
        <v>44</v>
      </c>
      <c r="N40" s="38">
        <v>12</v>
      </c>
      <c r="O40" s="6" t="s">
        <v>34</v>
      </c>
      <c r="P40" s="6" t="s">
        <v>35</v>
      </c>
      <c r="Q40" s="6" t="s">
        <v>45</v>
      </c>
      <c r="R40" s="37">
        <v>15380</v>
      </c>
      <c r="S40" s="64">
        <v>66.05</v>
      </c>
      <c r="T40" s="57">
        <f t="shared" si="0"/>
        <v>1015849</v>
      </c>
      <c r="U40" s="51">
        <v>0.02</v>
      </c>
      <c r="V40" s="57">
        <f t="shared" si="2"/>
        <v>20316.98</v>
      </c>
      <c r="W40" s="65">
        <v>1.9E-2</v>
      </c>
      <c r="X40" s="57">
        <f t="shared" si="1"/>
        <v>19301.131000000001</v>
      </c>
      <c r="Y40" s="6" t="s">
        <v>1086</v>
      </c>
      <c r="Z40" s="6" t="s">
        <v>1222</v>
      </c>
    </row>
    <row r="41" spans="1:26" ht="18.75" customHeight="1" x14ac:dyDescent="0.25">
      <c r="A41" s="6">
        <v>39</v>
      </c>
      <c r="B41" s="6" t="s">
        <v>26</v>
      </c>
      <c r="C41" s="6" t="s">
        <v>1266</v>
      </c>
      <c r="D41" s="8">
        <v>42618</v>
      </c>
      <c r="E41" s="9" t="s">
        <v>1267</v>
      </c>
      <c r="F41" s="8" t="s">
        <v>1260</v>
      </c>
      <c r="G41" s="29"/>
      <c r="H41" s="29" t="s">
        <v>76</v>
      </c>
      <c r="I41" s="41"/>
      <c r="J41" s="40"/>
      <c r="K41" s="6" t="s">
        <v>31</v>
      </c>
      <c r="L41" s="29"/>
      <c r="M41" s="29" t="s">
        <v>44</v>
      </c>
      <c r="N41" s="38">
        <v>16</v>
      </c>
      <c r="O41" s="6" t="s">
        <v>34</v>
      </c>
      <c r="P41" s="6" t="s">
        <v>54</v>
      </c>
      <c r="Q41" s="6" t="s">
        <v>45</v>
      </c>
      <c r="R41" s="37">
        <v>20153.22</v>
      </c>
      <c r="S41" s="64">
        <v>66.05</v>
      </c>
      <c r="T41" s="57">
        <f t="shared" si="0"/>
        <v>1331120.1810000001</v>
      </c>
      <c r="U41" s="51">
        <v>0.02</v>
      </c>
      <c r="V41" s="57">
        <f t="shared" si="2"/>
        <v>26622.403620000001</v>
      </c>
      <c r="W41" s="65">
        <v>1.9E-2</v>
      </c>
      <c r="X41" s="57">
        <f t="shared" si="1"/>
        <v>25291.283439000003</v>
      </c>
      <c r="Y41" s="6" t="s">
        <v>1086</v>
      </c>
      <c r="Z41" s="6" t="s">
        <v>1222</v>
      </c>
    </row>
    <row r="42" spans="1:26" ht="18.75" customHeight="1" x14ac:dyDescent="0.25">
      <c r="A42" s="6">
        <v>40</v>
      </c>
      <c r="B42" s="6" t="s">
        <v>26</v>
      </c>
      <c r="C42" s="6" t="s">
        <v>1268</v>
      </c>
      <c r="D42" s="8">
        <v>42618</v>
      </c>
      <c r="E42" s="9" t="s">
        <v>1269</v>
      </c>
      <c r="F42" s="8" t="s">
        <v>1260</v>
      </c>
      <c r="G42" s="29"/>
      <c r="H42" s="29" t="s">
        <v>96</v>
      </c>
      <c r="I42" s="41"/>
      <c r="J42" s="40"/>
      <c r="K42" s="6" t="s">
        <v>211</v>
      </c>
      <c r="L42" s="29"/>
      <c r="M42" s="29" t="s">
        <v>303</v>
      </c>
      <c r="N42" s="38">
        <v>19.48</v>
      </c>
      <c r="O42" s="6" t="s">
        <v>34</v>
      </c>
      <c r="P42" s="6" t="s">
        <v>35</v>
      </c>
      <c r="Q42" s="6" t="s">
        <v>45</v>
      </c>
      <c r="R42" s="37">
        <v>61536</v>
      </c>
      <c r="S42" s="64">
        <v>66.05</v>
      </c>
      <c r="T42" s="57">
        <f t="shared" si="0"/>
        <v>4064452.8</v>
      </c>
      <c r="U42" s="51">
        <v>0.02</v>
      </c>
      <c r="V42" s="57">
        <f t="shared" si="2"/>
        <v>81289.055999999997</v>
      </c>
      <c r="W42" s="65">
        <v>1.9E-2</v>
      </c>
      <c r="X42" s="57">
        <f t="shared" si="1"/>
        <v>77224.603199999998</v>
      </c>
      <c r="Y42" s="6" t="s">
        <v>1035</v>
      </c>
      <c r="Z42" s="6" t="s">
        <v>1222</v>
      </c>
    </row>
    <row r="43" spans="1:26" ht="18.75" customHeight="1" x14ac:dyDescent="0.25">
      <c r="A43" s="6">
        <v>41</v>
      </c>
      <c r="B43" s="6" t="s">
        <v>26</v>
      </c>
      <c r="C43" s="6" t="s">
        <v>1270</v>
      </c>
      <c r="D43" s="8">
        <v>42620</v>
      </c>
      <c r="E43" s="9" t="s">
        <v>1271</v>
      </c>
      <c r="F43" s="8" t="s">
        <v>1272</v>
      </c>
      <c r="G43" s="29"/>
      <c r="H43" s="29" t="s">
        <v>751</v>
      </c>
      <c r="I43" s="41"/>
      <c r="J43" s="40"/>
      <c r="K43" s="6" t="s">
        <v>31</v>
      </c>
      <c r="L43" s="29"/>
      <c r="M43" s="29" t="s">
        <v>204</v>
      </c>
      <c r="N43" s="38">
        <v>24</v>
      </c>
      <c r="O43" s="6" t="s">
        <v>34</v>
      </c>
      <c r="P43" s="6" t="s">
        <v>35</v>
      </c>
      <c r="Q43" s="6" t="s">
        <v>45</v>
      </c>
      <c r="R43" s="37">
        <v>30154</v>
      </c>
      <c r="S43" s="45">
        <v>66.2</v>
      </c>
      <c r="T43" s="57">
        <f t="shared" si="0"/>
        <v>1996194.8</v>
      </c>
      <c r="U43" s="51">
        <v>0.02</v>
      </c>
      <c r="V43" s="57">
        <f t="shared" si="2"/>
        <v>39923.896000000001</v>
      </c>
      <c r="W43" s="65">
        <v>1.9E-2</v>
      </c>
      <c r="X43" s="57">
        <f t="shared" si="1"/>
        <v>37927.701200000003</v>
      </c>
      <c r="Y43" s="6" t="s">
        <v>1093</v>
      </c>
      <c r="Z43" s="6" t="s">
        <v>1222</v>
      </c>
    </row>
    <row r="44" spans="1:26" ht="18.75" customHeight="1" x14ac:dyDescent="0.25">
      <c r="A44" s="6">
        <v>42</v>
      </c>
      <c r="B44" s="6" t="s">
        <v>26</v>
      </c>
      <c r="C44" s="6" t="s">
        <v>1273</v>
      </c>
      <c r="D44" s="8">
        <v>42618</v>
      </c>
      <c r="E44" s="9" t="s">
        <v>1274</v>
      </c>
      <c r="F44" s="8" t="s">
        <v>1272</v>
      </c>
      <c r="G44" s="29"/>
      <c r="H44" s="29" t="s">
        <v>196</v>
      </c>
      <c r="I44" s="41"/>
      <c r="J44" s="40"/>
      <c r="K44" s="6" t="s">
        <v>141</v>
      </c>
      <c r="L44" s="29"/>
      <c r="M44" s="29" t="s">
        <v>142</v>
      </c>
      <c r="N44" s="38">
        <v>19.8</v>
      </c>
      <c r="O44" s="6" t="s">
        <v>34</v>
      </c>
      <c r="P44" s="6" t="s">
        <v>54</v>
      </c>
      <c r="Q44" s="6" t="s">
        <v>45</v>
      </c>
      <c r="R44" s="37">
        <v>94783.64</v>
      </c>
      <c r="S44" s="45">
        <v>66.2</v>
      </c>
      <c r="T44" s="57">
        <f t="shared" si="0"/>
        <v>6274676.9680000003</v>
      </c>
      <c r="U44" s="51">
        <v>0.02</v>
      </c>
      <c r="V44" s="57">
        <f t="shared" si="2"/>
        <v>125493.53936000001</v>
      </c>
      <c r="W44" s="65">
        <v>1.9E-2</v>
      </c>
      <c r="X44" s="57">
        <f t="shared" si="1"/>
        <v>119218.86239200001</v>
      </c>
      <c r="Y44" s="6" t="s">
        <v>1221</v>
      </c>
      <c r="Z44" s="6" t="s">
        <v>1222</v>
      </c>
    </row>
    <row r="45" spans="1:26" ht="18.75" customHeight="1" x14ac:dyDescent="0.25">
      <c r="A45" s="6">
        <v>43</v>
      </c>
      <c r="B45" s="6" t="s">
        <v>26</v>
      </c>
      <c r="C45" s="6" t="s">
        <v>1273</v>
      </c>
      <c r="D45" s="8">
        <v>42618</v>
      </c>
      <c r="E45" s="9" t="s">
        <v>1274</v>
      </c>
      <c r="F45" s="8" t="s">
        <v>1272</v>
      </c>
      <c r="G45" s="29"/>
      <c r="H45" s="29" t="s">
        <v>196</v>
      </c>
      <c r="I45" s="41"/>
      <c r="J45" s="40"/>
      <c r="K45" s="6" t="s">
        <v>141</v>
      </c>
      <c r="L45" s="29"/>
      <c r="M45" s="29" t="s">
        <v>142</v>
      </c>
      <c r="N45" s="38">
        <v>19.760000000000002</v>
      </c>
      <c r="O45" s="6" t="s">
        <v>34</v>
      </c>
      <c r="P45" s="6" t="s">
        <v>54</v>
      </c>
      <c r="Q45" s="6" t="s">
        <v>45</v>
      </c>
      <c r="R45" s="37">
        <v>94591.7</v>
      </c>
      <c r="S45" s="45">
        <v>66.2</v>
      </c>
      <c r="T45" s="57">
        <f t="shared" si="0"/>
        <v>6261970.54</v>
      </c>
      <c r="U45" s="51">
        <v>0.02</v>
      </c>
      <c r="V45" s="57">
        <f t="shared" si="2"/>
        <v>125239.4108</v>
      </c>
      <c r="W45" s="65">
        <v>1.9E-2</v>
      </c>
      <c r="X45" s="57">
        <f t="shared" si="1"/>
        <v>118977.44026</v>
      </c>
      <c r="Y45" s="6" t="s">
        <v>1221</v>
      </c>
      <c r="Z45" s="6" t="s">
        <v>1222</v>
      </c>
    </row>
    <row r="46" spans="1:26" ht="18.75" customHeight="1" x14ac:dyDescent="0.25">
      <c r="A46" s="6">
        <v>44</v>
      </c>
      <c r="B46" s="6" t="s">
        <v>26</v>
      </c>
      <c r="C46" s="6" t="s">
        <v>1273</v>
      </c>
      <c r="D46" s="8">
        <v>42618</v>
      </c>
      <c r="E46" s="9" t="s">
        <v>1274</v>
      </c>
      <c r="F46" s="8" t="s">
        <v>1272</v>
      </c>
      <c r="G46" s="29"/>
      <c r="H46" s="29" t="s">
        <v>196</v>
      </c>
      <c r="I46" s="41"/>
      <c r="J46" s="40"/>
      <c r="K46" s="6" t="s">
        <v>141</v>
      </c>
      <c r="L46" s="29"/>
      <c r="M46" s="29" t="s">
        <v>142</v>
      </c>
      <c r="N46" s="38">
        <v>19.86</v>
      </c>
      <c r="O46" s="6" t="s">
        <v>34</v>
      </c>
      <c r="P46" s="6" t="s">
        <v>54</v>
      </c>
      <c r="Q46" s="6" t="s">
        <v>45</v>
      </c>
      <c r="R46" s="37">
        <v>95071.54</v>
      </c>
      <c r="S46" s="45">
        <v>66.2</v>
      </c>
      <c r="T46" s="57">
        <f t="shared" si="0"/>
        <v>6293735.9479999999</v>
      </c>
      <c r="U46" s="51">
        <v>0.02</v>
      </c>
      <c r="V46" s="57">
        <f t="shared" si="2"/>
        <v>125874.71896</v>
      </c>
      <c r="W46" s="65">
        <v>1.9E-2</v>
      </c>
      <c r="X46" s="57">
        <f t="shared" si="1"/>
        <v>119580.983012</v>
      </c>
      <c r="Y46" s="6" t="s">
        <v>1221</v>
      </c>
      <c r="Z46" s="6" t="s">
        <v>1222</v>
      </c>
    </row>
    <row r="47" spans="1:26" ht="18.75" customHeight="1" x14ac:dyDescent="0.25">
      <c r="A47" s="6">
        <v>45</v>
      </c>
      <c r="B47" s="6" t="s">
        <v>26</v>
      </c>
      <c r="C47" s="6" t="s">
        <v>1275</v>
      </c>
      <c r="D47" s="8">
        <v>42620</v>
      </c>
      <c r="E47" s="9" t="s">
        <v>1276</v>
      </c>
      <c r="F47" s="8" t="s">
        <v>1277</v>
      </c>
      <c r="G47" s="29"/>
      <c r="H47" s="29" t="s">
        <v>609</v>
      </c>
      <c r="I47" s="41"/>
      <c r="J47" s="40"/>
      <c r="K47" s="6" t="s">
        <v>31</v>
      </c>
      <c r="L47" s="29"/>
      <c r="M47" s="29" t="s">
        <v>44</v>
      </c>
      <c r="N47" s="38">
        <v>16</v>
      </c>
      <c r="O47" s="6" t="s">
        <v>34</v>
      </c>
      <c r="P47" s="6" t="s">
        <v>54</v>
      </c>
      <c r="Q47" s="6" t="s">
        <v>45</v>
      </c>
      <c r="R47" s="37">
        <v>19783.189999999999</v>
      </c>
      <c r="S47" s="45">
        <v>66.2</v>
      </c>
      <c r="T47" s="57">
        <f t="shared" si="0"/>
        <v>1309647.1780000001</v>
      </c>
      <c r="U47" s="51">
        <v>0.02</v>
      </c>
      <c r="V47" s="57">
        <f t="shared" si="2"/>
        <v>26192.943560000003</v>
      </c>
      <c r="W47" s="65">
        <v>1.9E-2</v>
      </c>
      <c r="X47" s="57">
        <f t="shared" si="1"/>
        <v>24883.296382</v>
      </c>
      <c r="Y47" s="6" t="s">
        <v>1152</v>
      </c>
      <c r="Z47" s="6" t="s">
        <v>1222</v>
      </c>
    </row>
    <row r="48" spans="1:26" ht="18.75" customHeight="1" x14ac:dyDescent="0.25">
      <c r="A48" s="6">
        <v>46</v>
      </c>
      <c r="B48" s="6" t="s">
        <v>26</v>
      </c>
      <c r="C48" s="6" t="s">
        <v>1278</v>
      </c>
      <c r="D48" s="8">
        <v>42620</v>
      </c>
      <c r="E48" s="9" t="s">
        <v>1279</v>
      </c>
      <c r="F48" s="8" t="s">
        <v>1277</v>
      </c>
      <c r="G48" s="29"/>
      <c r="H48" s="29" t="s">
        <v>164</v>
      </c>
      <c r="I48" s="41"/>
      <c r="J48" s="40"/>
      <c r="K48" s="6" t="s">
        <v>31</v>
      </c>
      <c r="L48" s="29"/>
      <c r="M48" s="29" t="s">
        <v>44</v>
      </c>
      <c r="N48" s="38">
        <v>6</v>
      </c>
      <c r="O48" s="6" t="s">
        <v>34</v>
      </c>
      <c r="P48" s="6" t="s">
        <v>35</v>
      </c>
      <c r="Q48" s="6" t="s">
        <v>45</v>
      </c>
      <c r="R48" s="37">
        <v>8510</v>
      </c>
      <c r="S48" s="45">
        <v>66.2</v>
      </c>
      <c r="T48" s="57">
        <f t="shared" si="0"/>
        <v>563362</v>
      </c>
      <c r="U48" s="51">
        <v>0.02</v>
      </c>
      <c r="V48" s="57">
        <f t="shared" si="2"/>
        <v>11267.24</v>
      </c>
      <c r="W48" s="65">
        <v>1.9E-2</v>
      </c>
      <c r="X48" s="57">
        <f t="shared" si="1"/>
        <v>10703.878000000001</v>
      </c>
      <c r="Y48" s="6" t="s">
        <v>1059</v>
      </c>
      <c r="Z48" s="6" t="s">
        <v>1222</v>
      </c>
    </row>
    <row r="49" spans="1:26" ht="18.75" customHeight="1" x14ac:dyDescent="0.25">
      <c r="A49" s="6">
        <v>47</v>
      </c>
      <c r="B49" s="6" t="s">
        <v>26</v>
      </c>
      <c r="C49" s="6" t="s">
        <v>1280</v>
      </c>
      <c r="D49" s="8">
        <v>42618</v>
      </c>
      <c r="E49" s="9" t="s">
        <v>1281</v>
      </c>
      <c r="F49" s="8" t="s">
        <v>1272</v>
      </c>
      <c r="G49" s="29"/>
      <c r="H49" s="29" t="s">
        <v>1282</v>
      </c>
      <c r="I49" s="41"/>
      <c r="J49" s="42"/>
      <c r="K49" s="6" t="s">
        <v>211</v>
      </c>
      <c r="L49" s="29"/>
      <c r="M49" s="29" t="s">
        <v>212</v>
      </c>
      <c r="N49" s="38">
        <v>14.4</v>
      </c>
      <c r="O49" s="6" t="s">
        <v>34</v>
      </c>
      <c r="P49" s="6" t="s">
        <v>35</v>
      </c>
      <c r="Q49" s="6" t="s">
        <v>45</v>
      </c>
      <c r="R49" s="37">
        <v>42180</v>
      </c>
      <c r="S49" s="45">
        <v>66.2</v>
      </c>
      <c r="T49" s="57">
        <f t="shared" si="0"/>
        <v>2792316</v>
      </c>
      <c r="U49" s="51">
        <v>0.02</v>
      </c>
      <c r="V49" s="57">
        <f t="shared" si="2"/>
        <v>55846.32</v>
      </c>
      <c r="W49" s="65">
        <v>1.9E-2</v>
      </c>
      <c r="X49" s="57">
        <f t="shared" si="1"/>
        <v>53054.004000000001</v>
      </c>
      <c r="Y49" s="6" t="s">
        <v>1065</v>
      </c>
      <c r="Z49" s="6" t="s">
        <v>1222</v>
      </c>
    </row>
    <row r="50" spans="1:26" ht="18.75" customHeight="1" x14ac:dyDescent="0.25">
      <c r="A50" s="6">
        <v>48</v>
      </c>
      <c r="B50" s="6" t="s">
        <v>26</v>
      </c>
      <c r="C50" s="6" t="s">
        <v>1283</v>
      </c>
      <c r="D50" s="8">
        <v>42618</v>
      </c>
      <c r="E50" s="9" t="s">
        <v>1284</v>
      </c>
      <c r="F50" s="8" t="s">
        <v>1277</v>
      </c>
      <c r="G50" s="29"/>
      <c r="H50" s="29" t="s">
        <v>1282</v>
      </c>
      <c r="I50" s="41"/>
      <c r="J50" s="40"/>
      <c r="K50" s="6" t="s">
        <v>211</v>
      </c>
      <c r="L50" s="29"/>
      <c r="M50" s="29" t="s">
        <v>212</v>
      </c>
      <c r="N50" s="38">
        <v>14.4</v>
      </c>
      <c r="O50" s="6" t="s">
        <v>34</v>
      </c>
      <c r="P50" s="6" t="s">
        <v>35</v>
      </c>
      <c r="Q50" s="6" t="s">
        <v>45</v>
      </c>
      <c r="R50" s="37">
        <v>42180</v>
      </c>
      <c r="S50" s="45">
        <v>66.2</v>
      </c>
      <c r="T50" s="57">
        <f t="shared" si="0"/>
        <v>2792316</v>
      </c>
      <c r="U50" s="51">
        <v>0.02</v>
      </c>
      <c r="V50" s="57">
        <f>T50*U50</f>
        <v>55846.32</v>
      </c>
      <c r="W50" s="65">
        <v>1.9E-2</v>
      </c>
      <c r="X50" s="57">
        <f t="shared" si="1"/>
        <v>53054.004000000001</v>
      </c>
      <c r="Y50" s="6" t="s">
        <v>1065</v>
      </c>
      <c r="Z50" s="6" t="s">
        <v>1222</v>
      </c>
    </row>
    <row r="51" spans="1:26" ht="18.75" customHeight="1" x14ac:dyDescent="0.25">
      <c r="A51" s="6">
        <v>49</v>
      </c>
      <c r="B51" s="6" t="s">
        <v>26</v>
      </c>
      <c r="C51" s="6" t="s">
        <v>1285</v>
      </c>
      <c r="D51" s="8">
        <v>42623</v>
      </c>
      <c r="E51" s="9" t="s">
        <v>1286</v>
      </c>
      <c r="F51" s="8" t="s">
        <v>1287</v>
      </c>
      <c r="G51" s="29"/>
      <c r="H51" s="29" t="s">
        <v>76</v>
      </c>
      <c r="I51" s="41"/>
      <c r="J51" s="42"/>
      <c r="K51" s="6" t="s">
        <v>31</v>
      </c>
      <c r="L51" s="29"/>
      <c r="M51" s="29" t="s">
        <v>44</v>
      </c>
      <c r="N51" s="38">
        <v>16</v>
      </c>
      <c r="O51" s="6" t="s">
        <v>34</v>
      </c>
      <c r="P51" s="6" t="s">
        <v>54</v>
      </c>
      <c r="Q51" s="6" t="s">
        <v>45</v>
      </c>
      <c r="R51" s="37">
        <v>20239.099999999999</v>
      </c>
      <c r="S51" s="45">
        <v>66.2</v>
      </c>
      <c r="T51" s="57">
        <f t="shared" si="0"/>
        <v>1339828.42</v>
      </c>
      <c r="U51" s="51">
        <v>0.02</v>
      </c>
      <c r="V51" s="57">
        <f t="shared" si="2"/>
        <v>26796.5684</v>
      </c>
      <c r="W51" s="65">
        <v>1.9E-2</v>
      </c>
      <c r="X51" s="57">
        <f t="shared" si="1"/>
        <v>25456.739979999998</v>
      </c>
      <c r="Y51" s="6" t="s">
        <v>1288</v>
      </c>
      <c r="Z51" s="6" t="s">
        <v>1222</v>
      </c>
    </row>
    <row r="52" spans="1:26" ht="18.75" customHeight="1" x14ac:dyDescent="0.25">
      <c r="A52" s="6">
        <v>50</v>
      </c>
      <c r="B52" s="6" t="s">
        <v>26</v>
      </c>
      <c r="C52" s="6" t="s">
        <v>1285</v>
      </c>
      <c r="D52" s="8">
        <v>42623</v>
      </c>
      <c r="E52" s="9" t="s">
        <v>1286</v>
      </c>
      <c r="F52" s="8" t="s">
        <v>1287</v>
      </c>
      <c r="G52" s="29"/>
      <c r="H52" s="29" t="s">
        <v>76</v>
      </c>
      <c r="I52" s="40"/>
      <c r="J52" s="40"/>
      <c r="K52" s="6" t="s">
        <v>31</v>
      </c>
      <c r="L52" s="29"/>
      <c r="M52" s="29" t="s">
        <v>44</v>
      </c>
      <c r="N52" s="38">
        <v>16</v>
      </c>
      <c r="O52" s="6" t="s">
        <v>34</v>
      </c>
      <c r="P52" s="6" t="s">
        <v>54</v>
      </c>
      <c r="Q52" s="6" t="s">
        <v>45</v>
      </c>
      <c r="R52" s="37">
        <v>20239.099999999999</v>
      </c>
      <c r="S52" s="45">
        <v>66.2</v>
      </c>
      <c r="T52" s="57">
        <f t="shared" si="0"/>
        <v>1339828.42</v>
      </c>
      <c r="U52" s="51">
        <v>0.02</v>
      </c>
      <c r="V52" s="57">
        <f t="shared" si="2"/>
        <v>26796.5684</v>
      </c>
      <c r="W52" s="65">
        <v>1.9E-2</v>
      </c>
      <c r="X52" s="57">
        <f t="shared" si="1"/>
        <v>25456.739979999998</v>
      </c>
      <c r="Y52" s="6" t="s">
        <v>1288</v>
      </c>
      <c r="Z52" s="6" t="s">
        <v>1222</v>
      </c>
    </row>
    <row r="53" spans="1:26" ht="18.75" customHeight="1" x14ac:dyDescent="0.25">
      <c r="A53" s="6">
        <v>51</v>
      </c>
      <c r="B53" s="6" t="s">
        <v>26</v>
      </c>
      <c r="C53" s="6" t="s">
        <v>1289</v>
      </c>
      <c r="D53" s="8">
        <v>42626</v>
      </c>
      <c r="E53" s="9" t="s">
        <v>1290</v>
      </c>
      <c r="F53" s="8" t="s">
        <v>1287</v>
      </c>
      <c r="G53" s="29"/>
      <c r="H53" s="29" t="s">
        <v>486</v>
      </c>
      <c r="I53" s="41"/>
      <c r="J53" s="42"/>
      <c r="K53" s="6" t="s">
        <v>31</v>
      </c>
      <c r="L53" s="29"/>
      <c r="M53" s="29" t="s">
        <v>44</v>
      </c>
      <c r="N53" s="38">
        <v>26</v>
      </c>
      <c r="O53" s="6" t="s">
        <v>34</v>
      </c>
      <c r="P53" s="6" t="s">
        <v>35</v>
      </c>
      <c r="Q53" s="6" t="s">
        <v>45</v>
      </c>
      <c r="R53" s="37">
        <v>31150</v>
      </c>
      <c r="S53" s="45">
        <v>66.2</v>
      </c>
      <c r="T53" s="57">
        <f t="shared" si="0"/>
        <v>2062130</v>
      </c>
      <c r="U53" s="51">
        <v>0.02</v>
      </c>
      <c r="V53" s="57">
        <f t="shared" si="2"/>
        <v>41242.6</v>
      </c>
      <c r="W53" s="65">
        <v>1.9E-2</v>
      </c>
      <c r="X53" s="57">
        <f t="shared" si="1"/>
        <v>39180.47</v>
      </c>
      <c r="Y53" s="6" t="s">
        <v>1291</v>
      </c>
      <c r="Z53" s="6" t="s">
        <v>1222</v>
      </c>
    </row>
    <row r="54" spans="1:26" ht="18.75" customHeight="1" x14ac:dyDescent="0.25">
      <c r="A54" s="6">
        <v>52</v>
      </c>
      <c r="B54" s="6" t="s">
        <v>26</v>
      </c>
      <c r="C54" s="6" t="s">
        <v>1289</v>
      </c>
      <c r="D54" s="8">
        <v>42626</v>
      </c>
      <c r="E54" s="9" t="s">
        <v>1290</v>
      </c>
      <c r="F54" s="8" t="s">
        <v>1287</v>
      </c>
      <c r="G54" s="29"/>
      <c r="H54" s="29" t="s">
        <v>486</v>
      </c>
      <c r="I54" s="41"/>
      <c r="J54" s="42"/>
      <c r="K54" s="6" t="s">
        <v>31</v>
      </c>
      <c r="L54" s="29"/>
      <c r="M54" s="29" t="s">
        <v>44</v>
      </c>
      <c r="N54" s="38">
        <v>26</v>
      </c>
      <c r="O54" s="6" t="s">
        <v>34</v>
      </c>
      <c r="P54" s="6" t="s">
        <v>35</v>
      </c>
      <c r="Q54" s="6" t="s">
        <v>45</v>
      </c>
      <c r="R54" s="37">
        <v>31150</v>
      </c>
      <c r="S54" s="45">
        <v>66.2</v>
      </c>
      <c r="T54" s="57">
        <f t="shared" si="0"/>
        <v>2062130</v>
      </c>
      <c r="U54" s="51">
        <v>0.02</v>
      </c>
      <c r="V54" s="57">
        <f t="shared" si="2"/>
        <v>41242.6</v>
      </c>
      <c r="W54" s="65">
        <v>1.9E-2</v>
      </c>
      <c r="X54" s="57">
        <f t="shared" si="1"/>
        <v>39180.47</v>
      </c>
      <c r="Y54" s="6" t="s">
        <v>1291</v>
      </c>
      <c r="Z54" s="6" t="s">
        <v>1222</v>
      </c>
    </row>
    <row r="55" spans="1:26" ht="18.75" customHeight="1" x14ac:dyDescent="0.25">
      <c r="A55" s="6">
        <v>53</v>
      </c>
      <c r="B55" s="6" t="s">
        <v>26</v>
      </c>
      <c r="C55" s="6" t="s">
        <v>1292</v>
      </c>
      <c r="D55" s="8">
        <v>42624</v>
      </c>
      <c r="E55" s="9" t="s">
        <v>1293</v>
      </c>
      <c r="F55" s="8" t="s">
        <v>1287</v>
      </c>
      <c r="G55" s="29"/>
      <c r="H55" s="29" t="s">
        <v>84</v>
      </c>
      <c r="I55" s="41"/>
      <c r="J55" s="42"/>
      <c r="K55" s="6" t="s">
        <v>31</v>
      </c>
      <c r="L55" s="29"/>
      <c r="M55" s="29" t="s">
        <v>802</v>
      </c>
      <c r="N55" s="38">
        <v>19.844999999999999</v>
      </c>
      <c r="O55" s="6" t="s">
        <v>34</v>
      </c>
      <c r="P55" s="6" t="s">
        <v>54</v>
      </c>
      <c r="Q55" s="6" t="s">
        <v>45</v>
      </c>
      <c r="R55" s="37">
        <v>26364.32</v>
      </c>
      <c r="S55" s="45">
        <v>66.2</v>
      </c>
      <c r="T55" s="57">
        <f t="shared" si="0"/>
        <v>1745317.9840000002</v>
      </c>
      <c r="U55" s="51">
        <v>0.02</v>
      </c>
      <c r="V55" s="57">
        <f t="shared" si="2"/>
        <v>34906.359680000001</v>
      </c>
      <c r="W55" s="65">
        <v>1.9E-2</v>
      </c>
      <c r="X55" s="57">
        <f t="shared" si="1"/>
        <v>33161.041696</v>
      </c>
      <c r="Y55" s="6" t="s">
        <v>86</v>
      </c>
      <c r="Z55" s="6" t="s">
        <v>1294</v>
      </c>
    </row>
    <row r="56" spans="1:26" ht="18.75" customHeight="1" x14ac:dyDescent="0.25">
      <c r="A56" s="6">
        <v>54</v>
      </c>
      <c r="B56" s="6" t="s">
        <v>26</v>
      </c>
      <c r="C56" s="6" t="s">
        <v>1295</v>
      </c>
      <c r="D56" s="8">
        <v>42625</v>
      </c>
      <c r="E56" s="9" t="s">
        <v>1296</v>
      </c>
      <c r="F56" s="8" t="s">
        <v>1287</v>
      </c>
      <c r="G56" s="29"/>
      <c r="H56" s="29" t="s">
        <v>182</v>
      </c>
      <c r="I56" s="41"/>
      <c r="J56" s="42"/>
      <c r="K56" s="6" t="s">
        <v>31</v>
      </c>
      <c r="L56" s="29"/>
      <c r="M56" s="29" t="s">
        <v>44</v>
      </c>
      <c r="N56" s="38">
        <v>12</v>
      </c>
      <c r="O56" s="6" t="s">
        <v>34</v>
      </c>
      <c r="P56" s="6" t="s">
        <v>35</v>
      </c>
      <c r="Q56" s="6" t="s">
        <v>45</v>
      </c>
      <c r="R56" s="37">
        <v>15907</v>
      </c>
      <c r="S56" s="45">
        <v>66.2</v>
      </c>
      <c r="T56" s="57">
        <f t="shared" si="0"/>
        <v>1053043.4000000001</v>
      </c>
      <c r="U56" s="51">
        <v>0.02</v>
      </c>
      <c r="V56" s="57">
        <f t="shared" si="2"/>
        <v>21060.868000000002</v>
      </c>
      <c r="W56" s="65">
        <v>1.9E-2</v>
      </c>
      <c r="X56" s="57">
        <f t="shared" si="1"/>
        <v>20007.824600000004</v>
      </c>
      <c r="Y56" s="6" t="s">
        <v>1086</v>
      </c>
      <c r="Z56" s="6" t="s">
        <v>1222</v>
      </c>
    </row>
    <row r="57" spans="1:26" ht="18.75" customHeight="1" x14ac:dyDescent="0.25">
      <c r="A57" s="6">
        <v>55</v>
      </c>
      <c r="B57" s="6" t="s">
        <v>26</v>
      </c>
      <c r="C57" s="6" t="s">
        <v>1297</v>
      </c>
      <c r="D57" s="8">
        <v>42620</v>
      </c>
      <c r="E57" s="9" t="s">
        <v>1298</v>
      </c>
      <c r="F57" s="8" t="s">
        <v>1277</v>
      </c>
      <c r="G57" s="29"/>
      <c r="H57" s="29" t="s">
        <v>1299</v>
      </c>
      <c r="I57" s="41"/>
      <c r="J57" s="42"/>
      <c r="K57" s="6" t="s">
        <v>31</v>
      </c>
      <c r="L57" s="29"/>
      <c r="M57" s="29" t="s">
        <v>1300</v>
      </c>
      <c r="N57" s="38">
        <v>18.809999999999999</v>
      </c>
      <c r="O57" s="6" t="s">
        <v>34</v>
      </c>
      <c r="P57" s="6" t="s">
        <v>54</v>
      </c>
      <c r="Q57" s="6" t="s">
        <v>45</v>
      </c>
      <c r="R57" s="37">
        <v>34126.129999999997</v>
      </c>
      <c r="S57" s="45">
        <v>66.2</v>
      </c>
      <c r="T57" s="57">
        <f t="shared" si="0"/>
        <v>2259149.8059999999</v>
      </c>
      <c r="U57" s="51">
        <v>0.02</v>
      </c>
      <c r="V57" s="57">
        <f t="shared" si="2"/>
        <v>45182.996119999996</v>
      </c>
      <c r="W57" s="65">
        <v>1.9E-2</v>
      </c>
      <c r="X57" s="57">
        <f t="shared" si="1"/>
        <v>42923.846313999995</v>
      </c>
      <c r="Y57" s="6" t="s">
        <v>988</v>
      </c>
      <c r="Z57" s="6" t="s">
        <v>1222</v>
      </c>
    </row>
    <row r="58" spans="1:26" ht="18.75" customHeight="1" x14ac:dyDescent="0.25">
      <c r="A58" s="6">
        <v>56</v>
      </c>
      <c r="B58" s="6" t="s">
        <v>26</v>
      </c>
      <c r="C58" s="6" t="s">
        <v>1301</v>
      </c>
      <c r="D58" s="8">
        <v>42621</v>
      </c>
      <c r="E58" s="9" t="s">
        <v>1302</v>
      </c>
      <c r="F58" s="8" t="s">
        <v>1287</v>
      </c>
      <c r="G58" s="29"/>
      <c r="H58" s="29" t="s">
        <v>164</v>
      </c>
      <c r="I58" s="44"/>
      <c r="J58" s="42"/>
      <c r="K58" s="6" t="s">
        <v>58</v>
      </c>
      <c r="L58" s="29"/>
      <c r="M58" s="29" t="s">
        <v>99</v>
      </c>
      <c r="N58" s="38">
        <v>0.3</v>
      </c>
      <c r="O58" s="6" t="s">
        <v>34</v>
      </c>
      <c r="P58" s="6" t="s">
        <v>1303</v>
      </c>
      <c r="Q58" s="6" t="s">
        <v>45</v>
      </c>
      <c r="R58" s="37">
        <v>493.5</v>
      </c>
      <c r="S58" s="45">
        <v>66.2</v>
      </c>
      <c r="T58" s="57">
        <f t="shared" si="0"/>
        <v>32669.7</v>
      </c>
      <c r="U58" s="51">
        <v>0.02</v>
      </c>
      <c r="V58" s="57">
        <f t="shared" si="2"/>
        <v>653.39400000000001</v>
      </c>
      <c r="W58" s="65">
        <v>1.9E-2</v>
      </c>
      <c r="X58" s="57">
        <f t="shared" si="1"/>
        <v>620.72429999999997</v>
      </c>
      <c r="Y58" s="6" t="s">
        <v>1059</v>
      </c>
      <c r="Z58" s="6" t="s">
        <v>1222</v>
      </c>
    </row>
    <row r="59" spans="1:26" ht="18.75" customHeight="1" x14ac:dyDescent="0.25">
      <c r="A59" s="6">
        <v>57</v>
      </c>
      <c r="B59" s="6" t="s">
        <v>26</v>
      </c>
      <c r="C59" s="6" t="s">
        <v>1304</v>
      </c>
      <c r="D59" s="8">
        <v>42625</v>
      </c>
      <c r="E59" s="9" t="s">
        <v>1305</v>
      </c>
      <c r="F59" s="8" t="s">
        <v>1306</v>
      </c>
      <c r="G59" s="29"/>
      <c r="H59" s="29" t="s">
        <v>73</v>
      </c>
      <c r="I59" s="41"/>
      <c r="J59" s="40"/>
      <c r="K59" s="6" t="s">
        <v>31</v>
      </c>
      <c r="L59" s="29"/>
      <c r="M59" s="29" t="s">
        <v>69</v>
      </c>
      <c r="N59" s="38">
        <v>1.175</v>
      </c>
      <c r="O59" s="6" t="s">
        <v>34</v>
      </c>
      <c r="P59" s="6" t="s">
        <v>54</v>
      </c>
      <c r="Q59" s="6" t="s">
        <v>45</v>
      </c>
      <c r="R59" s="37">
        <v>4605.83</v>
      </c>
      <c r="S59" s="45">
        <v>66.2</v>
      </c>
      <c r="T59" s="57">
        <f t="shared" si="0"/>
        <v>304905.946</v>
      </c>
      <c r="U59" s="51">
        <v>0.02</v>
      </c>
      <c r="V59" s="57">
        <f t="shared" si="2"/>
        <v>6098.1189199999999</v>
      </c>
      <c r="W59" s="65">
        <v>1.9E-2</v>
      </c>
      <c r="X59" s="57">
        <f t="shared" si="1"/>
        <v>5793.212974</v>
      </c>
      <c r="Y59" s="6" t="s">
        <v>1031</v>
      </c>
      <c r="Z59" s="6" t="s">
        <v>1222</v>
      </c>
    </row>
    <row r="60" spans="1:26" ht="18.75" customHeight="1" x14ac:dyDescent="0.25">
      <c r="A60" s="6">
        <v>58</v>
      </c>
      <c r="B60" s="6" t="s">
        <v>26</v>
      </c>
      <c r="C60" s="6" t="s">
        <v>1307</v>
      </c>
      <c r="D60" s="8">
        <v>42625</v>
      </c>
      <c r="E60" s="9" t="s">
        <v>1308</v>
      </c>
      <c r="F60" s="8" t="s">
        <v>1306</v>
      </c>
      <c r="G60" s="29"/>
      <c r="H60" s="29" t="s">
        <v>84</v>
      </c>
      <c r="I60" s="41"/>
      <c r="J60" s="42"/>
      <c r="K60" s="6" t="s">
        <v>31</v>
      </c>
      <c r="L60" s="29"/>
      <c r="M60" s="29" t="s">
        <v>802</v>
      </c>
      <c r="N60" s="38">
        <v>19.844999999999999</v>
      </c>
      <c r="O60" s="6" t="s">
        <v>34</v>
      </c>
      <c r="P60" s="6" t="s">
        <v>54</v>
      </c>
      <c r="Q60" s="6" t="s">
        <v>45</v>
      </c>
      <c r="R60" s="37">
        <v>26427.69</v>
      </c>
      <c r="S60" s="45">
        <v>66.2</v>
      </c>
      <c r="T60" s="57">
        <f t="shared" si="0"/>
        <v>1749513.078</v>
      </c>
      <c r="U60" s="51">
        <v>0.02</v>
      </c>
      <c r="V60" s="57">
        <f t="shared" si="2"/>
        <v>34990.261559999999</v>
      </c>
      <c r="W60" s="65">
        <v>1.9E-2</v>
      </c>
      <c r="X60" s="57">
        <f t="shared" si="1"/>
        <v>33240.748481999995</v>
      </c>
      <c r="Y60" s="6" t="s">
        <v>86</v>
      </c>
      <c r="Z60" s="6" t="s">
        <v>1294</v>
      </c>
    </row>
    <row r="61" spans="1:26" ht="18.75" customHeight="1" x14ac:dyDescent="0.25">
      <c r="A61" s="6">
        <v>59</v>
      </c>
      <c r="B61" s="6" t="s">
        <v>26</v>
      </c>
      <c r="C61" s="6" t="s">
        <v>1309</v>
      </c>
      <c r="D61" s="8">
        <v>42625</v>
      </c>
      <c r="E61" s="9" t="s">
        <v>1310</v>
      </c>
      <c r="F61" s="8" t="s">
        <v>1306</v>
      </c>
      <c r="G61" s="29"/>
      <c r="H61" s="29" t="s">
        <v>84</v>
      </c>
      <c r="I61" s="41"/>
      <c r="J61" s="42"/>
      <c r="K61" s="6" t="s">
        <v>1311</v>
      </c>
      <c r="L61" s="29"/>
      <c r="M61" s="29" t="s">
        <v>1162</v>
      </c>
      <c r="N61" s="38">
        <v>19.844999999999999</v>
      </c>
      <c r="O61" s="6" t="s">
        <v>34</v>
      </c>
      <c r="P61" s="6" t="s">
        <v>54</v>
      </c>
      <c r="Q61" s="6" t="s">
        <v>45</v>
      </c>
      <c r="R61" s="37">
        <v>68266.990000000005</v>
      </c>
      <c r="S61" s="45">
        <v>66.2</v>
      </c>
      <c r="T61" s="57">
        <f t="shared" si="0"/>
        <v>4519274.7380000008</v>
      </c>
      <c r="U61" s="51">
        <v>0</v>
      </c>
      <c r="V61" s="57">
        <f t="shared" si="2"/>
        <v>0</v>
      </c>
      <c r="W61" s="65">
        <v>1.9E-2</v>
      </c>
      <c r="X61" s="57">
        <f t="shared" si="1"/>
        <v>85866.220022000009</v>
      </c>
      <c r="Y61" s="6" t="s">
        <v>86</v>
      </c>
      <c r="Z61" s="6" t="s">
        <v>1294</v>
      </c>
    </row>
    <row r="62" spans="1:26" ht="18.75" customHeight="1" x14ac:dyDescent="0.25">
      <c r="A62" s="6">
        <v>60</v>
      </c>
      <c r="B62" s="6" t="s">
        <v>26</v>
      </c>
      <c r="C62" s="6" t="s">
        <v>1312</v>
      </c>
      <c r="D62" s="8">
        <v>42627</v>
      </c>
      <c r="E62" s="9" t="s">
        <v>1313</v>
      </c>
      <c r="F62" s="8" t="s">
        <v>1314</v>
      </c>
      <c r="G62" s="29"/>
      <c r="H62" s="29" t="s">
        <v>1315</v>
      </c>
      <c r="I62" s="41"/>
      <c r="J62" s="42"/>
      <c r="K62" s="6" t="s">
        <v>120</v>
      </c>
      <c r="L62" s="29"/>
      <c r="M62" s="29" t="s">
        <v>188</v>
      </c>
      <c r="N62" s="38">
        <v>1.8</v>
      </c>
      <c r="O62" s="6" t="s">
        <v>34</v>
      </c>
      <c r="P62" s="6" t="s">
        <v>54</v>
      </c>
      <c r="Q62" s="6" t="s">
        <v>45</v>
      </c>
      <c r="R62" s="37">
        <v>7362.56</v>
      </c>
      <c r="S62" s="45">
        <v>66.2</v>
      </c>
      <c r="T62" s="57">
        <f t="shared" si="0"/>
        <v>487401.47200000007</v>
      </c>
      <c r="U62" s="51">
        <v>0.02</v>
      </c>
      <c r="V62" s="57">
        <f t="shared" si="2"/>
        <v>9748.0294400000021</v>
      </c>
      <c r="W62" s="65">
        <v>1.9E-2</v>
      </c>
      <c r="X62" s="57">
        <f t="shared" si="1"/>
        <v>9260.6279680000007</v>
      </c>
      <c r="Y62" s="6" t="s">
        <v>1263</v>
      </c>
      <c r="Z62" s="6" t="s">
        <v>1222</v>
      </c>
    </row>
    <row r="63" spans="1:26" ht="18.75" customHeight="1" x14ac:dyDescent="0.25">
      <c r="A63" s="6">
        <v>61</v>
      </c>
      <c r="B63" s="6" t="s">
        <v>26</v>
      </c>
      <c r="C63" s="6" t="s">
        <v>1312</v>
      </c>
      <c r="D63" s="8">
        <v>42627</v>
      </c>
      <c r="E63" s="9" t="s">
        <v>1313</v>
      </c>
      <c r="F63" s="8" t="s">
        <v>1314</v>
      </c>
      <c r="G63" s="29"/>
      <c r="H63" s="29" t="s">
        <v>1315</v>
      </c>
      <c r="I63" s="41"/>
      <c r="J63" s="42"/>
      <c r="K63" s="6" t="s">
        <v>120</v>
      </c>
      <c r="L63" s="29"/>
      <c r="M63" s="29" t="s">
        <v>188</v>
      </c>
      <c r="N63" s="38">
        <v>2.4</v>
      </c>
      <c r="O63" s="6" t="s">
        <v>34</v>
      </c>
      <c r="P63" s="6" t="s">
        <v>54</v>
      </c>
      <c r="Q63" s="6" t="s">
        <v>45</v>
      </c>
      <c r="R63" s="37">
        <v>9816.75</v>
      </c>
      <c r="S63" s="45">
        <v>66.2</v>
      </c>
      <c r="T63" s="57">
        <f t="shared" si="0"/>
        <v>649868.85</v>
      </c>
      <c r="U63" s="51">
        <v>0.02</v>
      </c>
      <c r="V63" s="57">
        <f t="shared" si="2"/>
        <v>12997.377</v>
      </c>
      <c r="W63" s="65">
        <v>1.9E-2</v>
      </c>
      <c r="X63" s="57">
        <f t="shared" si="1"/>
        <v>12347.50815</v>
      </c>
      <c r="Y63" s="6" t="s">
        <v>1263</v>
      </c>
      <c r="Z63" s="6" t="s">
        <v>1222</v>
      </c>
    </row>
    <row r="64" spans="1:26" ht="18.75" customHeight="1" x14ac:dyDescent="0.25">
      <c r="A64" s="6">
        <v>62</v>
      </c>
      <c r="B64" s="6" t="s">
        <v>26</v>
      </c>
      <c r="C64" s="6" t="s">
        <v>1312</v>
      </c>
      <c r="D64" s="8">
        <v>42627</v>
      </c>
      <c r="E64" s="9" t="s">
        <v>1313</v>
      </c>
      <c r="F64" s="8" t="s">
        <v>1314</v>
      </c>
      <c r="G64" s="29"/>
      <c r="H64" s="29" t="s">
        <v>1315</v>
      </c>
      <c r="I64" s="41"/>
      <c r="J64" s="42"/>
      <c r="K64" s="6" t="s">
        <v>120</v>
      </c>
      <c r="L64" s="29"/>
      <c r="M64" s="29" t="s">
        <v>188</v>
      </c>
      <c r="N64" s="38">
        <v>1.8</v>
      </c>
      <c r="O64" s="6" t="s">
        <v>34</v>
      </c>
      <c r="P64" s="6" t="s">
        <v>54</v>
      </c>
      <c r="Q64" s="6" t="s">
        <v>45</v>
      </c>
      <c r="R64" s="37">
        <v>7362.56</v>
      </c>
      <c r="S64" s="45">
        <v>66.2</v>
      </c>
      <c r="T64" s="57">
        <f t="shared" si="0"/>
        <v>487401.47200000007</v>
      </c>
      <c r="U64" s="51">
        <v>0.02</v>
      </c>
      <c r="V64" s="57">
        <f t="shared" si="2"/>
        <v>9748.0294400000021</v>
      </c>
      <c r="W64" s="65">
        <v>1.9E-2</v>
      </c>
      <c r="X64" s="57">
        <f t="shared" si="1"/>
        <v>9260.6279680000007</v>
      </c>
      <c r="Y64" s="6" t="s">
        <v>1263</v>
      </c>
      <c r="Z64" s="6" t="s">
        <v>1222</v>
      </c>
    </row>
    <row r="65" spans="1:26" ht="18.75" customHeight="1" x14ac:dyDescent="0.25">
      <c r="A65" s="6">
        <v>63</v>
      </c>
      <c r="B65" s="6" t="s">
        <v>26</v>
      </c>
      <c r="C65" s="6" t="s">
        <v>1316</v>
      </c>
      <c r="D65" s="8">
        <v>42628</v>
      </c>
      <c r="E65" s="9" t="s">
        <v>1317</v>
      </c>
      <c r="F65" s="8" t="s">
        <v>1318</v>
      </c>
      <c r="G65" s="29"/>
      <c r="H65" s="29" t="s">
        <v>1319</v>
      </c>
      <c r="I65" s="41"/>
      <c r="J65" s="42"/>
      <c r="K65" s="6" t="s">
        <v>31</v>
      </c>
      <c r="L65" s="29"/>
      <c r="M65" s="29" t="s">
        <v>44</v>
      </c>
      <c r="N65" s="38">
        <v>6</v>
      </c>
      <c r="O65" s="6" t="s">
        <v>34</v>
      </c>
      <c r="P65" s="6" t="s">
        <v>54</v>
      </c>
      <c r="Q65" s="6" t="s">
        <v>45</v>
      </c>
      <c r="R65" s="37">
        <v>7834.83</v>
      </c>
      <c r="S65" s="45">
        <v>66.2</v>
      </c>
      <c r="T65" s="57">
        <f t="shared" si="0"/>
        <v>518665.74600000004</v>
      </c>
      <c r="U65" s="51">
        <v>0.02</v>
      </c>
      <c r="V65" s="57">
        <f t="shared" si="2"/>
        <v>10373.314920000001</v>
      </c>
      <c r="W65" s="65">
        <v>1.9E-2</v>
      </c>
      <c r="X65" s="57">
        <f t="shared" si="1"/>
        <v>9854.6491740000001</v>
      </c>
      <c r="Y65" s="6" t="s">
        <v>1152</v>
      </c>
      <c r="Z65" s="6" t="s">
        <v>1222</v>
      </c>
    </row>
    <row r="66" spans="1:26" ht="18.75" customHeight="1" x14ac:dyDescent="0.25">
      <c r="A66" s="6">
        <v>64</v>
      </c>
      <c r="B66" s="6" t="s">
        <v>26</v>
      </c>
      <c r="C66" s="6" t="s">
        <v>1316</v>
      </c>
      <c r="D66" s="8">
        <v>42628</v>
      </c>
      <c r="E66" s="9" t="s">
        <v>1317</v>
      </c>
      <c r="F66" s="8" t="s">
        <v>1318</v>
      </c>
      <c r="G66" s="29"/>
      <c r="H66" s="29" t="s">
        <v>1319</v>
      </c>
      <c r="I66" s="41"/>
      <c r="J66" s="40"/>
      <c r="K66" s="6" t="s">
        <v>31</v>
      </c>
      <c r="L66" s="29"/>
      <c r="M66" s="29" t="s">
        <v>66</v>
      </c>
      <c r="N66" s="38">
        <v>5</v>
      </c>
      <c r="O66" s="6" t="s">
        <v>34</v>
      </c>
      <c r="P66" s="6" t="s">
        <v>54</v>
      </c>
      <c r="Q66" s="6" t="s">
        <v>45</v>
      </c>
      <c r="R66" s="37">
        <v>6678.97</v>
      </c>
      <c r="S66" s="45">
        <v>66.2</v>
      </c>
      <c r="T66" s="57">
        <f t="shared" si="0"/>
        <v>442147.81400000001</v>
      </c>
      <c r="U66" s="51">
        <v>0.02</v>
      </c>
      <c r="V66" s="57">
        <f t="shared" si="2"/>
        <v>8842.9562800000003</v>
      </c>
      <c r="W66" s="65">
        <v>1.9E-2</v>
      </c>
      <c r="X66" s="57">
        <f t="shared" si="1"/>
        <v>8400.8084660000004</v>
      </c>
      <c r="Y66" s="6" t="s">
        <v>1152</v>
      </c>
      <c r="Z66" s="6" t="s">
        <v>1222</v>
      </c>
    </row>
    <row r="67" spans="1:26" ht="18.75" customHeight="1" x14ac:dyDescent="0.25">
      <c r="A67" s="6">
        <v>65</v>
      </c>
      <c r="B67" s="6" t="s">
        <v>26</v>
      </c>
      <c r="C67" s="6" t="s">
        <v>1316</v>
      </c>
      <c r="D67" s="8">
        <v>42628</v>
      </c>
      <c r="E67" s="9" t="s">
        <v>1317</v>
      </c>
      <c r="F67" s="8" t="s">
        <v>1318</v>
      </c>
      <c r="G67" s="29"/>
      <c r="H67" s="29" t="s">
        <v>1319</v>
      </c>
      <c r="I67" s="41"/>
      <c r="J67" s="44"/>
      <c r="K67" s="6" t="s">
        <v>58</v>
      </c>
      <c r="L67" s="29"/>
      <c r="M67" s="29" t="s">
        <v>99</v>
      </c>
      <c r="N67" s="38">
        <v>5</v>
      </c>
      <c r="O67" s="6" t="s">
        <v>34</v>
      </c>
      <c r="P67" s="6" t="s">
        <v>54</v>
      </c>
      <c r="Q67" s="6" t="s">
        <v>45</v>
      </c>
      <c r="R67" s="37">
        <v>7128.82</v>
      </c>
      <c r="S67" s="45">
        <v>66.2</v>
      </c>
      <c r="T67" s="57">
        <f t="shared" si="0"/>
        <v>471927.88400000002</v>
      </c>
      <c r="U67" s="51">
        <v>0.02</v>
      </c>
      <c r="V67" s="57">
        <f t="shared" si="2"/>
        <v>9438.5576799999999</v>
      </c>
      <c r="W67" s="65">
        <v>1.9E-2</v>
      </c>
      <c r="X67" s="57">
        <f t="shared" si="1"/>
        <v>8966.6297959999993</v>
      </c>
      <c r="Y67" s="6" t="s">
        <v>1152</v>
      </c>
      <c r="Z67" s="6" t="s">
        <v>1222</v>
      </c>
    </row>
    <row r="68" spans="1:26" ht="18.75" customHeight="1" x14ac:dyDescent="0.25">
      <c r="A68" s="6">
        <v>66</v>
      </c>
      <c r="B68" s="6" t="s">
        <v>26</v>
      </c>
      <c r="C68" s="6" t="s">
        <v>1320</v>
      </c>
      <c r="D68" s="8">
        <v>42627</v>
      </c>
      <c r="E68" s="9" t="s">
        <v>1321</v>
      </c>
      <c r="F68" s="8" t="s">
        <v>1318</v>
      </c>
      <c r="G68" s="29"/>
      <c r="H68" s="29" t="s">
        <v>1322</v>
      </c>
      <c r="I68" s="41"/>
      <c r="J68" s="40"/>
      <c r="K68" s="6" t="s">
        <v>31</v>
      </c>
      <c r="L68" s="29"/>
      <c r="M68" s="29" t="s">
        <v>44</v>
      </c>
      <c r="N68" s="38">
        <v>16</v>
      </c>
      <c r="O68" s="6" t="s">
        <v>34</v>
      </c>
      <c r="P68" s="6" t="s">
        <v>54</v>
      </c>
      <c r="Q68" s="6" t="s">
        <v>45</v>
      </c>
      <c r="R68" s="37">
        <v>20313.03</v>
      </c>
      <c r="S68" s="45">
        <v>66.2</v>
      </c>
      <c r="T68" s="57">
        <f t="shared" ref="T68:T131" si="3">R68*S68</f>
        <v>1344722.5859999999</v>
      </c>
      <c r="U68" s="51">
        <v>0.02</v>
      </c>
      <c r="V68" s="57">
        <f t="shared" si="2"/>
        <v>26894.451719999997</v>
      </c>
      <c r="W68" s="65">
        <v>1.9E-2</v>
      </c>
      <c r="X68" s="57">
        <f t="shared" ref="X68:X131" si="4">T68*W68</f>
        <v>25549.729133999997</v>
      </c>
      <c r="Y68" s="6" t="s">
        <v>1152</v>
      </c>
      <c r="Z68" s="6" t="s">
        <v>1222</v>
      </c>
    </row>
    <row r="69" spans="1:26" ht="18.75" customHeight="1" x14ac:dyDescent="0.25">
      <c r="A69" s="6">
        <v>67</v>
      </c>
      <c r="B69" s="6" t="s">
        <v>26</v>
      </c>
      <c r="C69" s="6" t="s">
        <v>1323</v>
      </c>
      <c r="D69" s="8">
        <v>42626</v>
      </c>
      <c r="E69" s="9" t="s">
        <v>1324</v>
      </c>
      <c r="F69" s="8" t="s">
        <v>1318</v>
      </c>
      <c r="G69" s="29"/>
      <c r="H69" s="29" t="s">
        <v>249</v>
      </c>
      <c r="I69" s="41"/>
      <c r="J69" s="40"/>
      <c r="K69" s="6" t="s">
        <v>31</v>
      </c>
      <c r="L69" s="29"/>
      <c r="M69" s="29" t="s">
        <v>33</v>
      </c>
      <c r="N69" s="38">
        <v>18.5</v>
      </c>
      <c r="O69" s="6" t="s">
        <v>34</v>
      </c>
      <c r="P69" s="6" t="s">
        <v>54</v>
      </c>
      <c r="Q69" s="6" t="s">
        <v>45</v>
      </c>
      <c r="R69" s="37">
        <v>31644.44</v>
      </c>
      <c r="S69" s="45">
        <v>66.2</v>
      </c>
      <c r="T69" s="57">
        <f t="shared" si="3"/>
        <v>2094861.9280000001</v>
      </c>
      <c r="U69" s="51">
        <v>0.02</v>
      </c>
      <c r="V69" s="57">
        <f t="shared" si="2"/>
        <v>41897.238560000005</v>
      </c>
      <c r="W69" s="65">
        <v>1.9E-2</v>
      </c>
      <c r="X69" s="57">
        <f t="shared" si="4"/>
        <v>39802.376632</v>
      </c>
      <c r="Y69" s="6" t="s">
        <v>1065</v>
      </c>
      <c r="Z69" s="6" t="s">
        <v>1222</v>
      </c>
    </row>
    <row r="70" spans="1:26" ht="18.75" customHeight="1" x14ac:dyDescent="0.25">
      <c r="A70" s="6">
        <v>68</v>
      </c>
      <c r="B70" s="6" t="s">
        <v>26</v>
      </c>
      <c r="C70" s="6" t="s">
        <v>1325</v>
      </c>
      <c r="D70" s="8">
        <v>42627</v>
      </c>
      <c r="E70" s="9" t="s">
        <v>1326</v>
      </c>
      <c r="F70" s="8" t="s">
        <v>1327</v>
      </c>
      <c r="G70" s="29"/>
      <c r="H70" s="29" t="s">
        <v>1322</v>
      </c>
      <c r="I70" s="43"/>
      <c r="J70" s="43"/>
      <c r="K70" s="6" t="s">
        <v>31</v>
      </c>
      <c r="L70" s="29"/>
      <c r="M70" s="29" t="s">
        <v>44</v>
      </c>
      <c r="N70" s="38">
        <v>16</v>
      </c>
      <c r="O70" s="6" t="s">
        <v>34</v>
      </c>
      <c r="P70" s="6" t="s">
        <v>54</v>
      </c>
      <c r="Q70" s="6" t="s">
        <v>45</v>
      </c>
      <c r="R70" s="37">
        <v>20413.03</v>
      </c>
      <c r="S70" s="45">
        <v>66.2</v>
      </c>
      <c r="T70" s="57">
        <f t="shared" si="3"/>
        <v>1351342.5859999999</v>
      </c>
      <c r="U70" s="51">
        <v>0.02</v>
      </c>
      <c r="V70" s="57">
        <f t="shared" ref="V70:V133" si="5">T70*U70</f>
        <v>27026.851719999999</v>
      </c>
      <c r="W70" s="65">
        <v>1.9E-2</v>
      </c>
      <c r="X70" s="57">
        <f t="shared" si="4"/>
        <v>25675.509133999996</v>
      </c>
      <c r="Y70" s="6" t="s">
        <v>1152</v>
      </c>
      <c r="Z70" s="6" t="s">
        <v>1222</v>
      </c>
    </row>
    <row r="71" spans="1:26" ht="18.75" customHeight="1" x14ac:dyDescent="0.25">
      <c r="A71" s="6">
        <v>69</v>
      </c>
      <c r="B71" s="6" t="s">
        <v>26</v>
      </c>
      <c r="C71" s="6" t="s">
        <v>1328</v>
      </c>
      <c r="D71" s="8">
        <v>42630</v>
      </c>
      <c r="E71" s="9" t="s">
        <v>1329</v>
      </c>
      <c r="F71" s="8" t="s">
        <v>1327</v>
      </c>
      <c r="G71" s="29"/>
      <c r="H71" s="29" t="s">
        <v>84</v>
      </c>
      <c r="I71" s="43"/>
      <c r="J71" s="43"/>
      <c r="K71" s="6" t="s">
        <v>58</v>
      </c>
      <c r="L71" s="29"/>
      <c r="M71" s="29" t="s">
        <v>894</v>
      </c>
      <c r="N71" s="38">
        <v>19.844999999999999</v>
      </c>
      <c r="O71" s="6" t="s">
        <v>34</v>
      </c>
      <c r="P71" s="6" t="s">
        <v>54</v>
      </c>
      <c r="Q71" s="6" t="s">
        <v>45</v>
      </c>
      <c r="R71" s="37">
        <v>27697.35</v>
      </c>
      <c r="S71" s="45">
        <v>66.2</v>
      </c>
      <c r="T71" s="57">
        <f t="shared" si="3"/>
        <v>1833564.57</v>
      </c>
      <c r="U71" s="51">
        <v>0.02</v>
      </c>
      <c r="V71" s="57">
        <f t="shared" si="5"/>
        <v>36671.291400000002</v>
      </c>
      <c r="W71" s="65">
        <v>1.9E-2</v>
      </c>
      <c r="X71" s="57">
        <f t="shared" si="4"/>
        <v>34837.72683</v>
      </c>
      <c r="Y71" s="6" t="s">
        <v>86</v>
      </c>
      <c r="Z71" s="6" t="s">
        <v>1294</v>
      </c>
    </row>
    <row r="72" spans="1:26" ht="18.75" customHeight="1" x14ac:dyDescent="0.25">
      <c r="A72" s="6">
        <v>70</v>
      </c>
      <c r="B72" s="6" t="s">
        <v>26</v>
      </c>
      <c r="C72" s="6" t="s">
        <v>1330</v>
      </c>
      <c r="D72" s="8">
        <v>42630</v>
      </c>
      <c r="E72" s="9" t="s">
        <v>1331</v>
      </c>
      <c r="F72" s="8" t="s">
        <v>1327</v>
      </c>
      <c r="G72" s="29"/>
      <c r="H72" s="29" t="s">
        <v>84</v>
      </c>
      <c r="I72" s="43"/>
      <c r="J72" s="43"/>
      <c r="K72" s="6" t="s">
        <v>58</v>
      </c>
      <c r="L72" s="29"/>
      <c r="M72" s="29" t="s">
        <v>1332</v>
      </c>
      <c r="N72" s="38">
        <v>19.844999999999999</v>
      </c>
      <c r="O72" s="6" t="s">
        <v>34</v>
      </c>
      <c r="P72" s="6" t="s">
        <v>54</v>
      </c>
      <c r="Q72" s="6" t="s">
        <v>45</v>
      </c>
      <c r="R72" s="37">
        <v>22658.39</v>
      </c>
      <c r="S72" s="45">
        <v>66.2</v>
      </c>
      <c r="T72" s="57">
        <f t="shared" si="3"/>
        <v>1499985.4180000001</v>
      </c>
      <c r="U72" s="51">
        <v>0.02</v>
      </c>
      <c r="V72" s="57">
        <f t="shared" si="5"/>
        <v>29999.708360000001</v>
      </c>
      <c r="W72" s="65">
        <v>1.9E-2</v>
      </c>
      <c r="X72" s="57">
        <f t="shared" si="4"/>
        <v>28499.722942</v>
      </c>
      <c r="Y72" s="6" t="s">
        <v>86</v>
      </c>
      <c r="Z72" s="6" t="s">
        <v>1294</v>
      </c>
    </row>
    <row r="73" spans="1:26" ht="18.75" customHeight="1" x14ac:dyDescent="0.25">
      <c r="A73" s="6">
        <v>71</v>
      </c>
      <c r="B73" s="6" t="s">
        <v>26</v>
      </c>
      <c r="C73" s="6" t="s">
        <v>1330</v>
      </c>
      <c r="D73" s="8">
        <v>42630</v>
      </c>
      <c r="E73" s="9" t="s">
        <v>1331</v>
      </c>
      <c r="F73" s="8" t="s">
        <v>1327</v>
      </c>
      <c r="G73" s="29"/>
      <c r="H73" s="29" t="s">
        <v>84</v>
      </c>
      <c r="I73" s="43"/>
      <c r="J73" s="43"/>
      <c r="K73" s="6" t="s">
        <v>58</v>
      </c>
      <c r="L73" s="29"/>
      <c r="M73" s="29" t="s">
        <v>1332</v>
      </c>
      <c r="N73" s="38">
        <v>19.844999999999999</v>
      </c>
      <c r="O73" s="6" t="s">
        <v>34</v>
      </c>
      <c r="P73" s="6" t="s">
        <v>54</v>
      </c>
      <c r="Q73" s="6" t="s">
        <v>45</v>
      </c>
      <c r="R73" s="37">
        <v>22658.39</v>
      </c>
      <c r="S73" s="45">
        <v>66.2</v>
      </c>
      <c r="T73" s="57">
        <f t="shared" si="3"/>
        <v>1499985.4180000001</v>
      </c>
      <c r="U73" s="51">
        <v>0.02</v>
      </c>
      <c r="V73" s="57">
        <f t="shared" si="5"/>
        <v>29999.708360000001</v>
      </c>
      <c r="W73" s="65">
        <v>1.9E-2</v>
      </c>
      <c r="X73" s="57">
        <f t="shared" si="4"/>
        <v>28499.722942</v>
      </c>
      <c r="Y73" s="6" t="s">
        <v>86</v>
      </c>
      <c r="Z73" s="6" t="s">
        <v>1294</v>
      </c>
    </row>
    <row r="74" spans="1:26" ht="18.75" customHeight="1" x14ac:dyDescent="0.25">
      <c r="A74" s="6">
        <v>72</v>
      </c>
      <c r="B74" s="6" t="s">
        <v>26</v>
      </c>
      <c r="C74" s="6" t="s">
        <v>1333</v>
      </c>
      <c r="D74" s="8">
        <v>42629</v>
      </c>
      <c r="E74" s="9" t="s">
        <v>1334</v>
      </c>
      <c r="F74" s="8" t="s">
        <v>1335</v>
      </c>
      <c r="G74" s="29"/>
      <c r="H74" s="29" t="s">
        <v>43</v>
      </c>
      <c r="I74" s="43"/>
      <c r="J74" s="43"/>
      <c r="K74" s="6" t="s">
        <v>58</v>
      </c>
      <c r="L74" s="29"/>
      <c r="M74" s="29" t="s">
        <v>59</v>
      </c>
      <c r="N74" s="38">
        <v>3.25</v>
      </c>
      <c r="O74" s="6" t="s">
        <v>34</v>
      </c>
      <c r="P74" s="6" t="s">
        <v>35</v>
      </c>
      <c r="Q74" s="6" t="s">
        <v>45</v>
      </c>
      <c r="R74" s="37">
        <v>4398.33</v>
      </c>
      <c r="S74" s="45">
        <v>66.2</v>
      </c>
      <c r="T74" s="57">
        <f t="shared" si="3"/>
        <v>291169.446</v>
      </c>
      <c r="U74" s="51">
        <v>0.02</v>
      </c>
      <c r="V74" s="57">
        <f t="shared" si="5"/>
        <v>5823.3889200000003</v>
      </c>
      <c r="W74" s="65">
        <v>1.9E-2</v>
      </c>
      <c r="X74" s="57">
        <f t="shared" si="4"/>
        <v>5532.2194739999995</v>
      </c>
      <c r="Y74" s="6" t="s">
        <v>1101</v>
      </c>
      <c r="Z74" s="6" t="s">
        <v>1294</v>
      </c>
    </row>
    <row r="75" spans="1:26" ht="18.75" customHeight="1" x14ac:dyDescent="0.25">
      <c r="A75" s="6">
        <v>73</v>
      </c>
      <c r="B75" s="6" t="s">
        <v>26</v>
      </c>
      <c r="C75" s="6" t="s">
        <v>1333</v>
      </c>
      <c r="D75" s="8">
        <v>42629</v>
      </c>
      <c r="E75" s="9" t="s">
        <v>1334</v>
      </c>
      <c r="F75" s="8" t="s">
        <v>1335</v>
      </c>
      <c r="G75" s="29"/>
      <c r="H75" s="29" t="s">
        <v>43</v>
      </c>
      <c r="I75" s="41"/>
      <c r="J75" s="40"/>
      <c r="K75" s="6" t="s">
        <v>58</v>
      </c>
      <c r="L75" s="29"/>
      <c r="M75" s="29" t="s">
        <v>99</v>
      </c>
      <c r="N75" s="38">
        <v>3.25</v>
      </c>
      <c r="O75" s="6" t="s">
        <v>34</v>
      </c>
      <c r="P75" s="6" t="s">
        <v>35</v>
      </c>
      <c r="Q75" s="6" t="s">
        <v>45</v>
      </c>
      <c r="R75" s="37">
        <v>4674.58</v>
      </c>
      <c r="S75" s="45">
        <v>66.2</v>
      </c>
      <c r="T75" s="57">
        <f t="shared" si="3"/>
        <v>309457.196</v>
      </c>
      <c r="U75" s="51">
        <v>0.02</v>
      </c>
      <c r="V75" s="57">
        <f t="shared" si="5"/>
        <v>6189.1439200000004</v>
      </c>
      <c r="W75" s="65">
        <v>1.9E-2</v>
      </c>
      <c r="X75" s="57">
        <f t="shared" si="4"/>
        <v>5879.6867240000001</v>
      </c>
      <c r="Y75" s="6" t="s">
        <v>1101</v>
      </c>
      <c r="Z75" s="6" t="s">
        <v>1294</v>
      </c>
    </row>
    <row r="76" spans="1:26" ht="18.75" customHeight="1" x14ac:dyDescent="0.25">
      <c r="A76" s="6">
        <v>74</v>
      </c>
      <c r="B76" s="6" t="s">
        <v>26</v>
      </c>
      <c r="C76" s="6" t="s">
        <v>1333</v>
      </c>
      <c r="D76" s="8">
        <v>42629</v>
      </c>
      <c r="E76" s="9" t="s">
        <v>1334</v>
      </c>
      <c r="F76" s="8" t="s">
        <v>1335</v>
      </c>
      <c r="G76" s="29"/>
      <c r="H76" s="29" t="s">
        <v>43</v>
      </c>
      <c r="I76" s="41"/>
      <c r="J76" s="40"/>
      <c r="K76" s="6" t="s">
        <v>31</v>
      </c>
      <c r="L76" s="29"/>
      <c r="M76" s="29" t="s">
        <v>44</v>
      </c>
      <c r="N76" s="38">
        <v>3.25</v>
      </c>
      <c r="O76" s="6" t="s">
        <v>34</v>
      </c>
      <c r="P76" s="6" t="s">
        <v>35</v>
      </c>
      <c r="Q76" s="6" t="s">
        <v>45</v>
      </c>
      <c r="R76" s="37">
        <v>4284.59</v>
      </c>
      <c r="S76" s="45">
        <v>66.2</v>
      </c>
      <c r="T76" s="57">
        <f t="shared" si="3"/>
        <v>283639.85800000001</v>
      </c>
      <c r="U76" s="51">
        <v>0.02</v>
      </c>
      <c r="V76" s="57">
        <f t="shared" si="5"/>
        <v>5672.7971600000001</v>
      </c>
      <c r="W76" s="65">
        <v>1.9E-2</v>
      </c>
      <c r="X76" s="57">
        <f t="shared" si="4"/>
        <v>5389.1573019999996</v>
      </c>
      <c r="Y76" s="6" t="s">
        <v>1101</v>
      </c>
      <c r="Z76" s="6" t="s">
        <v>1294</v>
      </c>
    </row>
    <row r="77" spans="1:26" ht="18.75" customHeight="1" x14ac:dyDescent="0.25">
      <c r="A77" s="6">
        <v>75</v>
      </c>
      <c r="B77" s="6" t="s">
        <v>26</v>
      </c>
      <c r="C77" s="6" t="s">
        <v>1333</v>
      </c>
      <c r="D77" s="8">
        <v>42629</v>
      </c>
      <c r="E77" s="9" t="s">
        <v>1334</v>
      </c>
      <c r="F77" s="8" t="s">
        <v>1335</v>
      </c>
      <c r="G77" s="29"/>
      <c r="H77" s="29" t="s">
        <v>43</v>
      </c>
      <c r="I77" s="41"/>
      <c r="J77" s="42"/>
      <c r="K77" s="6" t="s">
        <v>31</v>
      </c>
      <c r="L77" s="29"/>
      <c r="M77" s="29" t="s">
        <v>66</v>
      </c>
      <c r="N77" s="38">
        <v>3</v>
      </c>
      <c r="O77" s="6" t="s">
        <v>34</v>
      </c>
      <c r="P77" s="6" t="s">
        <v>35</v>
      </c>
      <c r="Q77" s="6" t="s">
        <v>45</v>
      </c>
      <c r="R77" s="37">
        <v>4015</v>
      </c>
      <c r="S77" s="45">
        <v>66.2</v>
      </c>
      <c r="T77" s="57">
        <f t="shared" si="3"/>
        <v>265793</v>
      </c>
      <c r="U77" s="51">
        <v>0.02</v>
      </c>
      <c r="V77" s="57">
        <f t="shared" si="5"/>
        <v>5315.86</v>
      </c>
      <c r="W77" s="65">
        <v>1.9E-2</v>
      </c>
      <c r="X77" s="57">
        <f t="shared" si="4"/>
        <v>5050.067</v>
      </c>
      <c r="Y77" s="6" t="s">
        <v>1101</v>
      </c>
      <c r="Z77" s="6" t="s">
        <v>1294</v>
      </c>
    </row>
    <row r="78" spans="1:26" ht="18.75" customHeight="1" x14ac:dyDescent="0.25">
      <c r="A78" s="6">
        <v>76</v>
      </c>
      <c r="B78" s="6" t="s">
        <v>26</v>
      </c>
      <c r="C78" s="6" t="s">
        <v>1336</v>
      </c>
      <c r="D78" s="8">
        <v>42630</v>
      </c>
      <c r="E78" s="9" t="s">
        <v>1337</v>
      </c>
      <c r="F78" s="8" t="s">
        <v>1335</v>
      </c>
      <c r="G78" s="29"/>
      <c r="H78" s="29" t="s">
        <v>84</v>
      </c>
      <c r="I78" s="41"/>
      <c r="J78" s="42"/>
      <c r="K78" s="6" t="s">
        <v>58</v>
      </c>
      <c r="L78" s="29"/>
      <c r="M78" s="29" t="s">
        <v>894</v>
      </c>
      <c r="N78" s="38">
        <v>19.844999999999999</v>
      </c>
      <c r="O78" s="6" t="s">
        <v>34</v>
      </c>
      <c r="P78" s="6" t="s">
        <v>54</v>
      </c>
      <c r="Q78" s="6" t="s">
        <v>45</v>
      </c>
      <c r="R78" s="37">
        <v>27747.35</v>
      </c>
      <c r="S78" s="45">
        <v>66.2</v>
      </c>
      <c r="T78" s="57">
        <f t="shared" si="3"/>
        <v>1836874.57</v>
      </c>
      <c r="U78" s="51">
        <v>0.02</v>
      </c>
      <c r="V78" s="57">
        <f t="shared" si="5"/>
        <v>36737.491399999999</v>
      </c>
      <c r="W78" s="65">
        <v>1.9E-2</v>
      </c>
      <c r="X78" s="57">
        <f t="shared" si="4"/>
        <v>34900.616829999999</v>
      </c>
      <c r="Y78" s="6" t="s">
        <v>86</v>
      </c>
      <c r="Z78" s="6" t="s">
        <v>1294</v>
      </c>
    </row>
    <row r="79" spans="1:26" ht="18.75" customHeight="1" x14ac:dyDescent="0.25">
      <c r="A79" s="6">
        <v>77</v>
      </c>
      <c r="B79" s="6" t="s">
        <v>26</v>
      </c>
      <c r="C79" s="6" t="s">
        <v>1336</v>
      </c>
      <c r="D79" s="8">
        <v>42630</v>
      </c>
      <c r="E79" s="9" t="s">
        <v>1337</v>
      </c>
      <c r="F79" s="8" t="s">
        <v>1335</v>
      </c>
      <c r="G79" s="29"/>
      <c r="H79" s="29" t="s">
        <v>84</v>
      </c>
      <c r="I79" s="40"/>
      <c r="J79" s="40"/>
      <c r="K79" s="6" t="s">
        <v>58</v>
      </c>
      <c r="L79" s="29"/>
      <c r="M79" s="29" t="s">
        <v>894</v>
      </c>
      <c r="N79" s="38">
        <v>19.844999999999999</v>
      </c>
      <c r="O79" s="6" t="s">
        <v>34</v>
      </c>
      <c r="P79" s="6" t="s">
        <v>54</v>
      </c>
      <c r="Q79" s="6" t="s">
        <v>45</v>
      </c>
      <c r="R79" s="37">
        <v>27747.35</v>
      </c>
      <c r="S79" s="45">
        <v>66.2</v>
      </c>
      <c r="T79" s="57">
        <f t="shared" si="3"/>
        <v>1836874.57</v>
      </c>
      <c r="U79" s="51">
        <v>0.02</v>
      </c>
      <c r="V79" s="57">
        <f t="shared" si="5"/>
        <v>36737.491399999999</v>
      </c>
      <c r="W79" s="65">
        <v>1.9E-2</v>
      </c>
      <c r="X79" s="57">
        <f t="shared" si="4"/>
        <v>34900.616829999999</v>
      </c>
      <c r="Y79" s="6" t="s">
        <v>86</v>
      </c>
      <c r="Z79" s="6" t="s">
        <v>1294</v>
      </c>
    </row>
    <row r="80" spans="1:26" ht="18.75" customHeight="1" x14ac:dyDescent="0.25">
      <c r="A80" s="6">
        <v>78</v>
      </c>
      <c r="B80" s="6" t="s">
        <v>26</v>
      </c>
      <c r="C80" s="6" t="s">
        <v>1338</v>
      </c>
      <c r="D80" s="8">
        <v>42631</v>
      </c>
      <c r="E80" s="9" t="s">
        <v>1339</v>
      </c>
      <c r="F80" s="8" t="s">
        <v>1335</v>
      </c>
      <c r="G80" s="29"/>
      <c r="H80" s="29" t="s">
        <v>1340</v>
      </c>
      <c r="I80" s="41"/>
      <c r="J80" s="42"/>
      <c r="K80" s="6" t="s">
        <v>31</v>
      </c>
      <c r="L80" s="29"/>
      <c r="M80" s="29" t="s">
        <v>44</v>
      </c>
      <c r="N80" s="38">
        <v>7</v>
      </c>
      <c r="O80" s="6" t="s">
        <v>34</v>
      </c>
      <c r="P80" s="6" t="s">
        <v>35</v>
      </c>
      <c r="Q80" s="6" t="s">
        <v>45</v>
      </c>
      <c r="R80" s="37">
        <v>9940</v>
      </c>
      <c r="S80" s="45">
        <v>66.2</v>
      </c>
      <c r="T80" s="57">
        <f t="shared" si="3"/>
        <v>658028</v>
      </c>
      <c r="U80" s="51">
        <v>0.02</v>
      </c>
      <c r="V80" s="57">
        <f t="shared" si="5"/>
        <v>13160.56</v>
      </c>
      <c r="W80" s="65">
        <v>1.9E-2</v>
      </c>
      <c r="X80" s="57">
        <f t="shared" si="4"/>
        <v>12502.531999999999</v>
      </c>
      <c r="Y80" s="6" t="s">
        <v>1341</v>
      </c>
      <c r="Z80" s="6" t="s">
        <v>1238</v>
      </c>
    </row>
    <row r="81" spans="1:26" ht="18.75" customHeight="1" x14ac:dyDescent="0.25">
      <c r="A81" s="6">
        <v>79</v>
      </c>
      <c r="B81" s="6" t="s">
        <v>26</v>
      </c>
      <c r="C81" s="6" t="s">
        <v>1342</v>
      </c>
      <c r="D81" s="8">
        <v>42629</v>
      </c>
      <c r="E81" s="9" t="s">
        <v>1343</v>
      </c>
      <c r="F81" s="8" t="s">
        <v>1335</v>
      </c>
      <c r="G81" s="29"/>
      <c r="H81" s="29" t="s">
        <v>1344</v>
      </c>
      <c r="I81" s="41"/>
      <c r="J81" s="42"/>
      <c r="K81" s="6" t="s">
        <v>58</v>
      </c>
      <c r="L81" s="29"/>
      <c r="M81" s="29" t="s">
        <v>99</v>
      </c>
      <c r="N81" s="38">
        <v>16</v>
      </c>
      <c r="O81" s="6" t="s">
        <v>34</v>
      </c>
      <c r="P81" s="6" t="s">
        <v>35</v>
      </c>
      <c r="Q81" s="6" t="s">
        <v>45</v>
      </c>
      <c r="R81" s="37">
        <v>23174</v>
      </c>
      <c r="S81" s="45">
        <v>66.2</v>
      </c>
      <c r="T81" s="57">
        <f t="shared" si="3"/>
        <v>1534118.8</v>
      </c>
      <c r="U81" s="51">
        <v>0.02</v>
      </c>
      <c r="V81" s="57">
        <f t="shared" si="5"/>
        <v>30682.376</v>
      </c>
      <c r="W81" s="65">
        <v>1.9E-2</v>
      </c>
      <c r="X81" s="57">
        <f t="shared" si="4"/>
        <v>29148.2572</v>
      </c>
      <c r="Y81" s="6" t="s">
        <v>1345</v>
      </c>
      <c r="Z81" s="6" t="s">
        <v>1222</v>
      </c>
    </row>
    <row r="82" spans="1:26" ht="18.75" customHeight="1" x14ac:dyDescent="0.25">
      <c r="A82" s="6">
        <v>80</v>
      </c>
      <c r="B82" s="6" t="s">
        <v>26</v>
      </c>
      <c r="C82" s="6" t="s">
        <v>1346</v>
      </c>
      <c r="D82" s="8">
        <v>42632</v>
      </c>
      <c r="E82" s="9" t="s">
        <v>1347</v>
      </c>
      <c r="F82" s="8" t="s">
        <v>1335</v>
      </c>
      <c r="G82" s="29"/>
      <c r="H82" s="29" t="s">
        <v>84</v>
      </c>
      <c r="I82" s="41"/>
      <c r="J82" s="40"/>
      <c r="K82" s="6" t="s">
        <v>58</v>
      </c>
      <c r="L82" s="29"/>
      <c r="M82" s="29" t="s">
        <v>105</v>
      </c>
      <c r="N82" s="38">
        <v>21.875</v>
      </c>
      <c r="O82" s="6" t="s">
        <v>34</v>
      </c>
      <c r="P82" s="6" t="s">
        <v>54</v>
      </c>
      <c r="Q82" s="6" t="s">
        <v>45</v>
      </c>
      <c r="R82" s="37">
        <v>25580.99</v>
      </c>
      <c r="S82" s="45">
        <v>66.2</v>
      </c>
      <c r="T82" s="57">
        <f t="shared" si="3"/>
        <v>1693461.5380000002</v>
      </c>
      <c r="U82" s="51">
        <v>0.02</v>
      </c>
      <c r="V82" s="57">
        <f t="shared" si="5"/>
        <v>33869.230760000006</v>
      </c>
      <c r="W82" s="65">
        <v>1.9E-2</v>
      </c>
      <c r="X82" s="57">
        <f t="shared" si="4"/>
        <v>32175.769222000003</v>
      </c>
      <c r="Y82" s="6" t="s">
        <v>86</v>
      </c>
      <c r="Z82" s="6" t="s">
        <v>1294</v>
      </c>
    </row>
    <row r="83" spans="1:26" ht="18.75" customHeight="1" x14ac:dyDescent="0.25">
      <c r="A83" s="6">
        <v>81</v>
      </c>
      <c r="B83" s="6" t="s">
        <v>26</v>
      </c>
      <c r="C83" s="6" t="s">
        <v>1348</v>
      </c>
      <c r="D83" s="8">
        <v>42632</v>
      </c>
      <c r="E83" s="9" t="s">
        <v>1349</v>
      </c>
      <c r="F83" s="8" t="s">
        <v>1350</v>
      </c>
      <c r="G83" s="29"/>
      <c r="H83" s="29" t="s">
        <v>84</v>
      </c>
      <c r="I83" s="41"/>
      <c r="J83" s="40"/>
      <c r="K83" s="6" t="s">
        <v>58</v>
      </c>
      <c r="L83" s="29"/>
      <c r="M83" s="29" t="s">
        <v>105</v>
      </c>
      <c r="N83" s="38">
        <v>21.875</v>
      </c>
      <c r="O83" s="6" t="s">
        <v>34</v>
      </c>
      <c r="P83" s="6" t="s">
        <v>54</v>
      </c>
      <c r="Q83" s="6" t="s">
        <v>45</v>
      </c>
      <c r="R83" s="37">
        <v>25580.99</v>
      </c>
      <c r="S83" s="45">
        <v>66.2</v>
      </c>
      <c r="T83" s="57">
        <f t="shared" si="3"/>
        <v>1693461.5380000002</v>
      </c>
      <c r="U83" s="51">
        <v>0.02</v>
      </c>
      <c r="V83" s="57">
        <f t="shared" si="5"/>
        <v>33869.230760000006</v>
      </c>
      <c r="W83" s="65">
        <v>1.9E-2</v>
      </c>
      <c r="X83" s="57">
        <f t="shared" si="4"/>
        <v>32175.769222000003</v>
      </c>
      <c r="Y83" s="6" t="s">
        <v>86</v>
      </c>
      <c r="Z83" s="6" t="s">
        <v>1294</v>
      </c>
    </row>
    <row r="84" spans="1:26" ht="18.75" customHeight="1" x14ac:dyDescent="0.25">
      <c r="A84" s="6">
        <v>82</v>
      </c>
      <c r="B84" s="6" t="s">
        <v>26</v>
      </c>
      <c r="C84" s="6" t="s">
        <v>1351</v>
      </c>
      <c r="D84" s="8">
        <v>42632</v>
      </c>
      <c r="E84" s="9" t="s">
        <v>1352</v>
      </c>
      <c r="F84" s="8" t="s">
        <v>1350</v>
      </c>
      <c r="G84" s="29"/>
      <c r="H84" s="29" t="s">
        <v>84</v>
      </c>
      <c r="I84" s="41"/>
      <c r="J84" s="42"/>
      <c r="K84" s="6" t="s">
        <v>58</v>
      </c>
      <c r="L84" s="29"/>
      <c r="M84" s="29" t="s">
        <v>894</v>
      </c>
      <c r="N84" s="38">
        <v>19.844999999999999</v>
      </c>
      <c r="O84" s="6" t="s">
        <v>34</v>
      </c>
      <c r="P84" s="6" t="s">
        <v>54</v>
      </c>
      <c r="Q84" s="6" t="s">
        <v>45</v>
      </c>
      <c r="R84" s="37">
        <v>27653.01</v>
      </c>
      <c r="S84" s="45">
        <v>66.2</v>
      </c>
      <c r="T84" s="57">
        <f t="shared" si="3"/>
        <v>1830629.2619999999</v>
      </c>
      <c r="U84" s="51">
        <v>0.02</v>
      </c>
      <c r="V84" s="57">
        <f t="shared" si="5"/>
        <v>36612.58524</v>
      </c>
      <c r="W84" s="65">
        <v>1.9E-2</v>
      </c>
      <c r="X84" s="57">
        <f t="shared" si="4"/>
        <v>34781.955977999998</v>
      </c>
      <c r="Y84" s="6" t="s">
        <v>86</v>
      </c>
      <c r="Z84" s="6" t="s">
        <v>1294</v>
      </c>
    </row>
    <row r="85" spans="1:26" ht="18.75" customHeight="1" x14ac:dyDescent="0.25">
      <c r="A85" s="6">
        <v>83</v>
      </c>
      <c r="B85" s="6" t="s">
        <v>26</v>
      </c>
      <c r="C85" s="6" t="s">
        <v>1353</v>
      </c>
      <c r="D85" s="8">
        <v>42630</v>
      </c>
      <c r="E85" s="9" t="s">
        <v>1354</v>
      </c>
      <c r="F85" s="8" t="s">
        <v>1350</v>
      </c>
      <c r="G85" s="29"/>
      <c r="H85" s="29" t="s">
        <v>84</v>
      </c>
      <c r="I85" s="44"/>
      <c r="J85" s="42"/>
      <c r="K85" s="6" t="s">
        <v>58</v>
      </c>
      <c r="L85" s="29"/>
      <c r="M85" s="29" t="s">
        <v>894</v>
      </c>
      <c r="N85" s="38">
        <v>19.844999999999999</v>
      </c>
      <c r="O85" s="6" t="s">
        <v>34</v>
      </c>
      <c r="P85" s="6" t="s">
        <v>54</v>
      </c>
      <c r="Q85" s="6" t="s">
        <v>45</v>
      </c>
      <c r="R85" s="37">
        <v>27716.38</v>
      </c>
      <c r="S85" s="45">
        <v>66.2</v>
      </c>
      <c r="T85" s="57">
        <f t="shared" si="3"/>
        <v>1834824.3560000001</v>
      </c>
      <c r="U85" s="51">
        <v>0.02</v>
      </c>
      <c r="V85" s="57">
        <f t="shared" si="5"/>
        <v>36696.487120000005</v>
      </c>
      <c r="W85" s="65">
        <v>1.9E-2</v>
      </c>
      <c r="X85" s="57">
        <f t="shared" si="4"/>
        <v>34861.662764000001</v>
      </c>
      <c r="Y85" s="6" t="s">
        <v>86</v>
      </c>
      <c r="Z85" s="6" t="s">
        <v>1294</v>
      </c>
    </row>
    <row r="86" spans="1:26" ht="18.75" customHeight="1" x14ac:dyDescent="0.25">
      <c r="A86" s="6">
        <v>84</v>
      </c>
      <c r="B86" s="6" t="s">
        <v>26</v>
      </c>
      <c r="C86" s="6" t="s">
        <v>1355</v>
      </c>
      <c r="D86" s="8">
        <v>42633</v>
      </c>
      <c r="E86" s="9" t="s">
        <v>1356</v>
      </c>
      <c r="F86" s="8" t="s">
        <v>1350</v>
      </c>
      <c r="G86" s="29"/>
      <c r="H86" s="29" t="s">
        <v>882</v>
      </c>
      <c r="I86" s="44"/>
      <c r="J86" s="42"/>
      <c r="K86" s="6" t="s">
        <v>141</v>
      </c>
      <c r="L86" s="29"/>
      <c r="M86" s="29" t="s">
        <v>142</v>
      </c>
      <c r="N86" s="38">
        <v>19.920000000000002</v>
      </c>
      <c r="O86" s="6" t="s">
        <v>34</v>
      </c>
      <c r="P86" s="6" t="s">
        <v>255</v>
      </c>
      <c r="Q86" s="6" t="s">
        <v>45</v>
      </c>
      <c r="R86" s="37">
        <v>81588.990000000005</v>
      </c>
      <c r="S86" s="45">
        <v>66.2</v>
      </c>
      <c r="T86" s="57">
        <f t="shared" si="3"/>
        <v>5401191.1380000003</v>
      </c>
      <c r="U86" s="51">
        <v>0.02</v>
      </c>
      <c r="V86" s="57">
        <f t="shared" si="5"/>
        <v>108023.82276000001</v>
      </c>
      <c r="W86" s="65">
        <v>1.9E-2</v>
      </c>
      <c r="X86" s="57">
        <f t="shared" si="4"/>
        <v>102622.631622</v>
      </c>
      <c r="Y86" s="6" t="s">
        <v>1357</v>
      </c>
      <c r="Z86" s="6" t="s">
        <v>1294</v>
      </c>
    </row>
    <row r="87" spans="1:26" ht="18.75" customHeight="1" x14ac:dyDescent="0.25">
      <c r="A87" s="6">
        <v>85</v>
      </c>
      <c r="B87" s="6" t="s">
        <v>26</v>
      </c>
      <c r="C87" s="6" t="s">
        <v>1355</v>
      </c>
      <c r="D87" s="8">
        <v>42633</v>
      </c>
      <c r="E87" s="9" t="s">
        <v>1356</v>
      </c>
      <c r="F87" s="8" t="s">
        <v>1350</v>
      </c>
      <c r="G87" s="29"/>
      <c r="H87" s="29" t="s">
        <v>882</v>
      </c>
      <c r="I87" s="41"/>
      <c r="J87" s="44"/>
      <c r="K87" s="6" t="s">
        <v>141</v>
      </c>
      <c r="L87" s="29"/>
      <c r="M87" s="29" t="s">
        <v>142</v>
      </c>
      <c r="N87" s="38">
        <v>19.82</v>
      </c>
      <c r="O87" s="6" t="s">
        <v>34</v>
      </c>
      <c r="P87" s="6" t="s">
        <v>255</v>
      </c>
      <c r="Q87" s="6" t="s">
        <v>45</v>
      </c>
      <c r="R87" s="37">
        <v>81172.13</v>
      </c>
      <c r="S87" s="45">
        <v>66.2</v>
      </c>
      <c r="T87" s="57">
        <f t="shared" si="3"/>
        <v>5373595.006000001</v>
      </c>
      <c r="U87" s="51">
        <v>0.02</v>
      </c>
      <c r="V87" s="57">
        <f t="shared" si="5"/>
        <v>107471.90012000002</v>
      </c>
      <c r="W87" s="65">
        <v>1.9E-2</v>
      </c>
      <c r="X87" s="57">
        <f t="shared" si="4"/>
        <v>102098.30511400002</v>
      </c>
      <c r="Y87" s="6" t="s">
        <v>991</v>
      </c>
      <c r="Z87" s="6" t="s">
        <v>1294</v>
      </c>
    </row>
    <row r="88" spans="1:26" ht="18.75" customHeight="1" x14ac:dyDescent="0.25">
      <c r="A88" s="6">
        <v>86</v>
      </c>
      <c r="B88" s="6" t="s">
        <v>26</v>
      </c>
      <c r="C88" s="6" t="s">
        <v>1358</v>
      </c>
      <c r="D88" s="8">
        <v>42633</v>
      </c>
      <c r="E88" s="9" t="s">
        <v>1359</v>
      </c>
      <c r="F88" s="8" t="s">
        <v>1350</v>
      </c>
      <c r="G88" s="29"/>
      <c r="H88" s="29" t="s">
        <v>882</v>
      </c>
      <c r="I88" s="41"/>
      <c r="J88" s="40"/>
      <c r="K88" s="6" t="s">
        <v>660</v>
      </c>
      <c r="L88" s="29"/>
      <c r="M88" s="29" t="s">
        <v>661</v>
      </c>
      <c r="N88" s="38">
        <v>19.91</v>
      </c>
      <c r="O88" s="6" t="s">
        <v>34</v>
      </c>
      <c r="P88" s="6" t="s">
        <v>255</v>
      </c>
      <c r="Q88" s="6" t="s">
        <v>45</v>
      </c>
      <c r="R88" s="37">
        <v>103500.78</v>
      </c>
      <c r="S88" s="45">
        <v>66.2</v>
      </c>
      <c r="T88" s="57">
        <f t="shared" si="3"/>
        <v>6851751.6359999999</v>
      </c>
      <c r="U88" s="51">
        <v>0.02</v>
      </c>
      <c r="V88" s="57">
        <f t="shared" si="5"/>
        <v>137035.03271999999</v>
      </c>
      <c r="W88" s="65">
        <v>1.9E-2</v>
      </c>
      <c r="X88" s="57">
        <f t="shared" si="4"/>
        <v>130183.281084</v>
      </c>
      <c r="Y88" s="6" t="s">
        <v>991</v>
      </c>
      <c r="Z88" s="6" t="s">
        <v>1294</v>
      </c>
    </row>
    <row r="89" spans="1:26" ht="18.75" customHeight="1" x14ac:dyDescent="0.25">
      <c r="A89" s="6">
        <v>87</v>
      </c>
      <c r="B89" s="6" t="s">
        <v>26</v>
      </c>
      <c r="C89" s="6" t="s">
        <v>1360</v>
      </c>
      <c r="D89" s="8">
        <v>42632</v>
      </c>
      <c r="E89" s="9" t="s">
        <v>1361</v>
      </c>
      <c r="F89" s="8" t="s">
        <v>1350</v>
      </c>
      <c r="G89" s="29"/>
      <c r="H89" s="29" t="s">
        <v>84</v>
      </c>
      <c r="I89" s="41"/>
      <c r="J89" s="42"/>
      <c r="K89" s="6" t="s">
        <v>58</v>
      </c>
      <c r="L89" s="29"/>
      <c r="M89" s="29" t="s">
        <v>894</v>
      </c>
      <c r="N89" s="38">
        <v>13.606999999999999</v>
      </c>
      <c r="O89" s="6" t="s">
        <v>34</v>
      </c>
      <c r="P89" s="6" t="s">
        <v>54</v>
      </c>
      <c r="Q89" s="6" t="s">
        <v>45</v>
      </c>
      <c r="R89" s="37">
        <v>20200.39</v>
      </c>
      <c r="S89" s="45">
        <v>66.2</v>
      </c>
      <c r="T89" s="57">
        <f t="shared" si="3"/>
        <v>1337265.818</v>
      </c>
      <c r="U89" s="51">
        <v>0.02</v>
      </c>
      <c r="V89" s="57">
        <f t="shared" si="5"/>
        <v>26745.316360000001</v>
      </c>
      <c r="W89" s="65">
        <v>1.9E-2</v>
      </c>
      <c r="X89" s="57">
        <f t="shared" si="4"/>
        <v>25408.050541999997</v>
      </c>
      <c r="Y89" s="6" t="s">
        <v>86</v>
      </c>
      <c r="Z89" s="6" t="s">
        <v>1294</v>
      </c>
    </row>
    <row r="90" spans="1:26" ht="18.75" customHeight="1" x14ac:dyDescent="0.25">
      <c r="A90" s="6">
        <v>88</v>
      </c>
      <c r="B90" s="6" t="s">
        <v>26</v>
      </c>
      <c r="C90" s="6" t="s">
        <v>1360</v>
      </c>
      <c r="D90" s="8">
        <v>42632</v>
      </c>
      <c r="E90" s="9" t="s">
        <v>1361</v>
      </c>
      <c r="F90" s="8" t="s">
        <v>1350</v>
      </c>
      <c r="G90" s="29"/>
      <c r="H90" s="29" t="s">
        <v>84</v>
      </c>
      <c r="I90" s="41"/>
      <c r="J90" s="42"/>
      <c r="K90" s="6" t="s">
        <v>58</v>
      </c>
      <c r="L90" s="29"/>
      <c r="M90" s="29" t="s">
        <v>891</v>
      </c>
      <c r="N90" s="38">
        <v>4.5350000000000001</v>
      </c>
      <c r="O90" s="6" t="s">
        <v>34</v>
      </c>
      <c r="P90" s="6" t="s">
        <v>54</v>
      </c>
      <c r="Q90" s="6" t="s">
        <v>45</v>
      </c>
      <c r="R90" s="37">
        <v>6591.93</v>
      </c>
      <c r="S90" s="45">
        <v>66.2</v>
      </c>
      <c r="T90" s="57">
        <f t="shared" si="3"/>
        <v>436385.76600000006</v>
      </c>
      <c r="U90" s="51">
        <v>0.02</v>
      </c>
      <c r="V90" s="57">
        <f t="shared" si="5"/>
        <v>8727.7153200000012</v>
      </c>
      <c r="W90" s="65">
        <v>1.9E-2</v>
      </c>
      <c r="X90" s="57">
        <f t="shared" si="4"/>
        <v>8291.3295540000017</v>
      </c>
      <c r="Y90" s="6" t="s">
        <v>86</v>
      </c>
      <c r="Z90" s="6" t="s">
        <v>1294</v>
      </c>
    </row>
    <row r="91" spans="1:26" ht="18.75" customHeight="1" x14ac:dyDescent="0.25">
      <c r="A91" s="6">
        <v>89</v>
      </c>
      <c r="B91" s="6" t="s">
        <v>26</v>
      </c>
      <c r="C91" s="6" t="s">
        <v>1362</v>
      </c>
      <c r="D91" s="8">
        <v>42632</v>
      </c>
      <c r="E91" s="9" t="s">
        <v>1363</v>
      </c>
      <c r="F91" s="8" t="s">
        <v>1364</v>
      </c>
      <c r="G91" s="29"/>
      <c r="H91" s="29" t="s">
        <v>722</v>
      </c>
      <c r="I91" s="41"/>
      <c r="J91" s="40"/>
      <c r="K91" s="6" t="s">
        <v>31</v>
      </c>
      <c r="L91" s="29"/>
      <c r="M91" s="29" t="s">
        <v>44</v>
      </c>
      <c r="N91" s="38">
        <v>10</v>
      </c>
      <c r="O91" s="6" t="s">
        <v>34</v>
      </c>
      <c r="P91" s="6" t="s">
        <v>54</v>
      </c>
      <c r="Q91" s="6" t="s">
        <v>45</v>
      </c>
      <c r="R91" s="37">
        <v>13422.15</v>
      </c>
      <c r="S91" s="45">
        <v>66.2</v>
      </c>
      <c r="T91" s="57">
        <f t="shared" si="3"/>
        <v>888546.33</v>
      </c>
      <c r="U91" s="51">
        <v>0.02</v>
      </c>
      <c r="V91" s="57">
        <f t="shared" si="5"/>
        <v>17770.926599999999</v>
      </c>
      <c r="W91" s="65">
        <v>1.9E-2</v>
      </c>
      <c r="X91" s="57">
        <f t="shared" si="4"/>
        <v>16882.380269999998</v>
      </c>
      <c r="Y91" s="6" t="s">
        <v>1086</v>
      </c>
      <c r="Z91" s="6" t="s">
        <v>1222</v>
      </c>
    </row>
    <row r="92" spans="1:26" ht="18.75" customHeight="1" x14ac:dyDescent="0.25">
      <c r="A92" s="6">
        <v>90</v>
      </c>
      <c r="B92" s="6" t="s">
        <v>26</v>
      </c>
      <c r="C92" s="6" t="s">
        <v>1362</v>
      </c>
      <c r="D92" s="8">
        <v>42632</v>
      </c>
      <c r="E92" s="9" t="s">
        <v>1363</v>
      </c>
      <c r="F92" s="8" t="s">
        <v>1364</v>
      </c>
      <c r="G92" s="29"/>
      <c r="H92" s="29" t="s">
        <v>722</v>
      </c>
      <c r="I92" s="41"/>
      <c r="J92" s="40"/>
      <c r="K92" s="6" t="s">
        <v>58</v>
      </c>
      <c r="L92" s="29"/>
      <c r="M92" s="29" t="s">
        <v>59</v>
      </c>
      <c r="N92" s="38">
        <v>5</v>
      </c>
      <c r="O92" s="6" t="s">
        <v>34</v>
      </c>
      <c r="P92" s="6" t="s">
        <v>54</v>
      </c>
      <c r="Q92" s="6" t="s">
        <v>45</v>
      </c>
      <c r="R92" s="37">
        <v>6771.05</v>
      </c>
      <c r="S92" s="45">
        <v>66.2</v>
      </c>
      <c r="T92" s="57">
        <f t="shared" si="3"/>
        <v>448243.51</v>
      </c>
      <c r="U92" s="51">
        <v>0.02</v>
      </c>
      <c r="V92" s="57">
        <f t="shared" si="5"/>
        <v>8964.8702000000012</v>
      </c>
      <c r="W92" s="65">
        <v>1.9E-2</v>
      </c>
      <c r="X92" s="57">
        <f t="shared" si="4"/>
        <v>8516.6266899999991</v>
      </c>
      <c r="Y92" s="6" t="s">
        <v>1086</v>
      </c>
      <c r="Z92" s="6" t="s">
        <v>1222</v>
      </c>
    </row>
    <row r="93" spans="1:26" ht="18.75" customHeight="1" x14ac:dyDescent="0.25">
      <c r="A93" s="6">
        <v>91</v>
      </c>
      <c r="B93" s="6" t="s">
        <v>26</v>
      </c>
      <c r="C93" s="6" t="s">
        <v>1365</v>
      </c>
      <c r="D93" s="8">
        <v>42629</v>
      </c>
      <c r="E93" s="9" t="s">
        <v>1366</v>
      </c>
      <c r="F93" s="8" t="s">
        <v>1364</v>
      </c>
      <c r="G93" s="29"/>
      <c r="H93" s="29" t="s">
        <v>1367</v>
      </c>
      <c r="I93" s="41"/>
      <c r="J93" s="40"/>
      <c r="K93" s="6" t="s">
        <v>31</v>
      </c>
      <c r="L93" s="29"/>
      <c r="M93" s="29" t="s">
        <v>66</v>
      </c>
      <c r="N93" s="38">
        <v>6</v>
      </c>
      <c r="O93" s="6" t="s">
        <v>34</v>
      </c>
      <c r="P93" s="6" t="s">
        <v>54</v>
      </c>
      <c r="Q93" s="6" t="s">
        <v>45</v>
      </c>
      <c r="R93" s="37">
        <v>8517.18</v>
      </c>
      <c r="S93" s="45">
        <v>66.2</v>
      </c>
      <c r="T93" s="57">
        <f t="shared" si="3"/>
        <v>563837.31599999999</v>
      </c>
      <c r="U93" s="51">
        <v>0.02</v>
      </c>
      <c r="V93" s="57">
        <f t="shared" si="5"/>
        <v>11276.74632</v>
      </c>
      <c r="W93" s="65">
        <v>1.9E-2</v>
      </c>
      <c r="X93" s="57">
        <f t="shared" si="4"/>
        <v>10712.909003999999</v>
      </c>
      <c r="Y93" s="6" t="s">
        <v>1368</v>
      </c>
      <c r="Z93" s="6" t="s">
        <v>1222</v>
      </c>
    </row>
    <row r="94" spans="1:26" ht="18.75" customHeight="1" x14ac:dyDescent="0.25">
      <c r="A94" s="6">
        <v>92</v>
      </c>
      <c r="B94" s="6" t="s">
        <v>26</v>
      </c>
      <c r="C94" s="6" t="s">
        <v>1365</v>
      </c>
      <c r="D94" s="8">
        <v>42629</v>
      </c>
      <c r="E94" s="9" t="s">
        <v>1366</v>
      </c>
      <c r="F94" s="8" t="s">
        <v>1364</v>
      </c>
      <c r="G94" s="29"/>
      <c r="H94" s="29" t="s">
        <v>1367</v>
      </c>
      <c r="I94" s="41"/>
      <c r="J94" s="40"/>
      <c r="K94" s="6" t="s">
        <v>31</v>
      </c>
      <c r="L94" s="29"/>
      <c r="M94" s="29" t="s">
        <v>44</v>
      </c>
      <c r="N94" s="38">
        <v>6</v>
      </c>
      <c r="O94" s="6" t="s">
        <v>34</v>
      </c>
      <c r="P94" s="6" t="s">
        <v>54</v>
      </c>
      <c r="Q94" s="6" t="s">
        <v>45</v>
      </c>
      <c r="R94" s="37">
        <v>8517.18</v>
      </c>
      <c r="S94" s="45">
        <v>66.2</v>
      </c>
      <c r="T94" s="57">
        <f t="shared" si="3"/>
        <v>563837.31599999999</v>
      </c>
      <c r="U94" s="51">
        <v>0.02</v>
      </c>
      <c r="V94" s="57">
        <f t="shared" si="5"/>
        <v>11276.74632</v>
      </c>
      <c r="W94" s="65">
        <v>1.9E-2</v>
      </c>
      <c r="X94" s="57">
        <f t="shared" si="4"/>
        <v>10712.909003999999</v>
      </c>
      <c r="Y94" s="6" t="s">
        <v>1368</v>
      </c>
      <c r="Z94" s="6" t="s">
        <v>1222</v>
      </c>
    </row>
    <row r="95" spans="1:26" ht="18.75" customHeight="1" x14ac:dyDescent="0.25">
      <c r="A95" s="6">
        <v>93</v>
      </c>
      <c r="B95" s="6" t="s">
        <v>26</v>
      </c>
      <c r="C95" s="6" t="s">
        <v>1369</v>
      </c>
      <c r="D95" s="8">
        <v>42631</v>
      </c>
      <c r="E95" s="9" t="s">
        <v>1370</v>
      </c>
      <c r="F95" s="8" t="s">
        <v>1364</v>
      </c>
      <c r="G95" s="29"/>
      <c r="H95" s="29" t="s">
        <v>62</v>
      </c>
      <c r="I95" s="41"/>
      <c r="J95" s="40"/>
      <c r="K95" s="6" t="s">
        <v>58</v>
      </c>
      <c r="L95" s="29"/>
      <c r="M95" s="29" t="s">
        <v>59</v>
      </c>
      <c r="N95" s="38">
        <v>12</v>
      </c>
      <c r="O95" s="6" t="s">
        <v>34</v>
      </c>
      <c r="P95" s="6" t="s">
        <v>35</v>
      </c>
      <c r="Q95" s="6" t="s">
        <v>45</v>
      </c>
      <c r="R95" s="37">
        <v>16080</v>
      </c>
      <c r="S95" s="45">
        <v>66.2</v>
      </c>
      <c r="T95" s="57">
        <f t="shared" si="3"/>
        <v>1064496</v>
      </c>
      <c r="U95" s="51">
        <v>0.02</v>
      </c>
      <c r="V95" s="57">
        <f t="shared" si="5"/>
        <v>21289.920000000002</v>
      </c>
      <c r="W95" s="65">
        <v>1.9E-2</v>
      </c>
      <c r="X95" s="57">
        <f t="shared" si="4"/>
        <v>20225.423999999999</v>
      </c>
      <c r="Y95" s="6" t="s">
        <v>1371</v>
      </c>
      <c r="Z95" s="6" t="s">
        <v>1222</v>
      </c>
    </row>
    <row r="96" spans="1:26" ht="18.75" customHeight="1" x14ac:dyDescent="0.25">
      <c r="A96" s="6">
        <v>94</v>
      </c>
      <c r="B96" s="6" t="s">
        <v>26</v>
      </c>
      <c r="C96" s="6" t="s">
        <v>1372</v>
      </c>
      <c r="D96" s="8">
        <v>42631</v>
      </c>
      <c r="E96" s="9" t="s">
        <v>1373</v>
      </c>
      <c r="F96" s="8" t="s">
        <v>1364</v>
      </c>
      <c r="G96" s="29"/>
      <c r="H96" s="29" t="s">
        <v>1374</v>
      </c>
      <c r="I96" s="41"/>
      <c r="J96" s="40"/>
      <c r="K96" s="6" t="s">
        <v>347</v>
      </c>
      <c r="L96" s="29"/>
      <c r="M96" s="29" t="s">
        <v>346</v>
      </c>
      <c r="N96" s="38">
        <v>12</v>
      </c>
      <c r="O96" s="6" t="s">
        <v>34</v>
      </c>
      <c r="P96" s="6" t="s">
        <v>35</v>
      </c>
      <c r="Q96" s="6" t="s">
        <v>45</v>
      </c>
      <c r="R96" s="37">
        <v>23940</v>
      </c>
      <c r="S96" s="45">
        <v>66.2</v>
      </c>
      <c r="T96" s="57">
        <f t="shared" si="3"/>
        <v>1584828</v>
      </c>
      <c r="U96" s="51">
        <v>0.02</v>
      </c>
      <c r="V96" s="57">
        <f t="shared" si="5"/>
        <v>31696.560000000001</v>
      </c>
      <c r="W96" s="65">
        <v>1.9E-2</v>
      </c>
      <c r="X96" s="57">
        <f t="shared" si="4"/>
        <v>30111.732</v>
      </c>
      <c r="Y96" s="6" t="s">
        <v>1371</v>
      </c>
      <c r="Z96" s="6" t="s">
        <v>1222</v>
      </c>
    </row>
    <row r="97" spans="1:26" ht="18.75" customHeight="1" x14ac:dyDescent="0.25">
      <c r="A97" s="6">
        <v>95</v>
      </c>
      <c r="B97" s="6" t="s">
        <v>26</v>
      </c>
      <c r="C97" s="6" t="s">
        <v>1375</v>
      </c>
      <c r="D97" s="8">
        <v>42633</v>
      </c>
      <c r="E97" s="9" t="s">
        <v>1376</v>
      </c>
      <c r="F97" s="8" t="s">
        <v>1364</v>
      </c>
      <c r="G97" s="29"/>
      <c r="H97" s="29" t="s">
        <v>1377</v>
      </c>
      <c r="I97" s="41"/>
      <c r="J97" s="40"/>
      <c r="K97" s="6" t="s">
        <v>58</v>
      </c>
      <c r="L97" s="29"/>
      <c r="M97" s="29" t="s">
        <v>59</v>
      </c>
      <c r="N97" s="38">
        <v>26</v>
      </c>
      <c r="O97" s="6" t="s">
        <v>34</v>
      </c>
      <c r="P97" s="6" t="s">
        <v>35</v>
      </c>
      <c r="Q97" s="6" t="s">
        <v>45</v>
      </c>
      <c r="R97" s="37">
        <v>31410</v>
      </c>
      <c r="S97" s="45">
        <v>66.2</v>
      </c>
      <c r="T97" s="57">
        <f t="shared" si="3"/>
        <v>2079342</v>
      </c>
      <c r="U97" s="51">
        <v>0.02</v>
      </c>
      <c r="V97" s="57">
        <f t="shared" si="5"/>
        <v>41586.840000000004</v>
      </c>
      <c r="W97" s="65">
        <v>1.9E-2</v>
      </c>
      <c r="X97" s="57">
        <f t="shared" si="4"/>
        <v>39507.498</v>
      </c>
      <c r="Y97" s="6" t="s">
        <v>1056</v>
      </c>
      <c r="Z97" s="6" t="s">
        <v>1222</v>
      </c>
    </row>
    <row r="98" spans="1:26" ht="18.75" customHeight="1" x14ac:dyDescent="0.25">
      <c r="A98" s="6">
        <v>96</v>
      </c>
      <c r="B98" s="6" t="s">
        <v>26</v>
      </c>
      <c r="C98" s="6" t="s">
        <v>1375</v>
      </c>
      <c r="D98" s="8">
        <v>42633</v>
      </c>
      <c r="E98" s="9" t="s">
        <v>1376</v>
      </c>
      <c r="F98" s="8" t="s">
        <v>1364</v>
      </c>
      <c r="G98" s="29"/>
      <c r="H98" s="29" t="s">
        <v>1377</v>
      </c>
      <c r="I98" s="41"/>
      <c r="J98" s="40"/>
      <c r="K98" s="6" t="s">
        <v>58</v>
      </c>
      <c r="L98" s="29"/>
      <c r="M98" s="29" t="s">
        <v>59</v>
      </c>
      <c r="N98" s="38">
        <v>26</v>
      </c>
      <c r="O98" s="6" t="s">
        <v>34</v>
      </c>
      <c r="P98" s="6" t="s">
        <v>35</v>
      </c>
      <c r="Q98" s="6" t="s">
        <v>45</v>
      </c>
      <c r="R98" s="37">
        <v>31410</v>
      </c>
      <c r="S98" s="45">
        <v>66.2</v>
      </c>
      <c r="T98" s="57">
        <f t="shared" si="3"/>
        <v>2079342</v>
      </c>
      <c r="U98" s="51">
        <v>0.02</v>
      </c>
      <c r="V98" s="57">
        <f t="shared" si="5"/>
        <v>41586.840000000004</v>
      </c>
      <c r="W98" s="65">
        <v>1.9E-2</v>
      </c>
      <c r="X98" s="57">
        <f t="shared" si="4"/>
        <v>39507.498</v>
      </c>
      <c r="Y98" s="6" t="s">
        <v>1056</v>
      </c>
      <c r="Z98" s="6" t="s">
        <v>1222</v>
      </c>
    </row>
    <row r="99" spans="1:26" ht="18.75" customHeight="1" x14ac:dyDescent="0.25">
      <c r="A99" s="6">
        <v>97</v>
      </c>
      <c r="B99" s="6" t="s">
        <v>26</v>
      </c>
      <c r="C99" s="6" t="s">
        <v>1378</v>
      </c>
      <c r="D99" s="8">
        <v>42632</v>
      </c>
      <c r="E99" s="9" t="s">
        <v>1379</v>
      </c>
      <c r="F99" s="8" t="s">
        <v>1380</v>
      </c>
      <c r="G99" s="29"/>
      <c r="H99" s="29" t="s">
        <v>677</v>
      </c>
      <c r="I99" s="41"/>
      <c r="J99" s="40"/>
      <c r="K99" s="6" t="s">
        <v>31</v>
      </c>
      <c r="L99" s="29"/>
      <c r="M99" s="29" t="s">
        <v>44</v>
      </c>
      <c r="N99" s="38">
        <v>16</v>
      </c>
      <c r="O99" s="6" t="s">
        <v>34</v>
      </c>
      <c r="P99" s="6" t="s">
        <v>35</v>
      </c>
      <c r="Q99" s="6" t="s">
        <v>45</v>
      </c>
      <c r="R99" s="37">
        <v>23850</v>
      </c>
      <c r="S99" s="45">
        <v>66.2</v>
      </c>
      <c r="T99" s="57">
        <f t="shared" si="3"/>
        <v>1578870</v>
      </c>
      <c r="U99" s="51">
        <v>0.02</v>
      </c>
      <c r="V99" s="57">
        <f t="shared" si="5"/>
        <v>31577.4</v>
      </c>
      <c r="W99" s="65">
        <v>1.9E-2</v>
      </c>
      <c r="X99" s="57">
        <f t="shared" si="4"/>
        <v>29998.53</v>
      </c>
      <c r="Y99" s="6" t="s">
        <v>1381</v>
      </c>
      <c r="Z99" s="6" t="s">
        <v>1222</v>
      </c>
    </row>
    <row r="100" spans="1:26" ht="18.75" customHeight="1" x14ac:dyDescent="0.25">
      <c r="A100" s="6">
        <v>98</v>
      </c>
      <c r="B100" s="6" t="s">
        <v>26</v>
      </c>
      <c r="C100" s="6" t="s">
        <v>1378</v>
      </c>
      <c r="D100" s="8">
        <v>42632</v>
      </c>
      <c r="E100" s="9" t="s">
        <v>1379</v>
      </c>
      <c r="F100" s="8" t="s">
        <v>1380</v>
      </c>
      <c r="G100" s="29"/>
      <c r="H100" s="29" t="s">
        <v>677</v>
      </c>
      <c r="I100" s="41"/>
      <c r="J100" s="40"/>
      <c r="K100" s="6" t="s">
        <v>58</v>
      </c>
      <c r="L100" s="29"/>
      <c r="M100" s="29" t="s">
        <v>59</v>
      </c>
      <c r="N100" s="38">
        <v>16</v>
      </c>
      <c r="O100" s="6" t="s">
        <v>34</v>
      </c>
      <c r="P100" s="6" t="s">
        <v>35</v>
      </c>
      <c r="Q100" s="6" t="s">
        <v>45</v>
      </c>
      <c r="R100" s="37">
        <v>21690</v>
      </c>
      <c r="S100" s="45">
        <v>66.2</v>
      </c>
      <c r="T100" s="57">
        <f t="shared" si="3"/>
        <v>1435878</v>
      </c>
      <c r="U100" s="51">
        <v>0.02</v>
      </c>
      <c r="V100" s="57">
        <f t="shared" si="5"/>
        <v>28717.56</v>
      </c>
      <c r="W100" s="65">
        <v>1.9E-2</v>
      </c>
      <c r="X100" s="57">
        <f t="shared" si="4"/>
        <v>27281.682000000001</v>
      </c>
      <c r="Y100" s="6" t="s">
        <v>1381</v>
      </c>
      <c r="Z100" s="6" t="s">
        <v>1222</v>
      </c>
    </row>
    <row r="101" spans="1:26" ht="18.75" customHeight="1" x14ac:dyDescent="0.25">
      <c r="A101" s="6">
        <v>99</v>
      </c>
      <c r="B101" s="6" t="s">
        <v>26</v>
      </c>
      <c r="C101" s="6" t="s">
        <v>1382</v>
      </c>
      <c r="D101" s="8">
        <v>42633</v>
      </c>
      <c r="E101" s="9" t="s">
        <v>1383</v>
      </c>
      <c r="F101" s="8" t="s">
        <v>1384</v>
      </c>
      <c r="G101" s="29"/>
      <c r="H101" s="29" t="s">
        <v>1377</v>
      </c>
      <c r="I101" s="41"/>
      <c r="J101" s="40"/>
      <c r="K101" s="6" t="s">
        <v>31</v>
      </c>
      <c r="L101" s="29"/>
      <c r="M101" s="29" t="s">
        <v>44</v>
      </c>
      <c r="N101" s="38">
        <v>26</v>
      </c>
      <c r="O101" s="6" t="s">
        <v>34</v>
      </c>
      <c r="P101" s="6" t="s">
        <v>35</v>
      </c>
      <c r="Q101" s="6" t="s">
        <v>45</v>
      </c>
      <c r="R101" s="37">
        <v>31100</v>
      </c>
      <c r="S101" s="45">
        <v>66.05</v>
      </c>
      <c r="T101" s="57">
        <f t="shared" si="3"/>
        <v>2054155</v>
      </c>
      <c r="U101" s="51">
        <v>0.02</v>
      </c>
      <c r="V101" s="57">
        <f t="shared" si="5"/>
        <v>41083.1</v>
      </c>
      <c r="W101" s="65">
        <v>1.9E-2</v>
      </c>
      <c r="X101" s="57">
        <f t="shared" si="4"/>
        <v>39028.945</v>
      </c>
      <c r="Y101" s="6" t="s">
        <v>1056</v>
      </c>
      <c r="Z101" s="6" t="s">
        <v>1222</v>
      </c>
    </row>
    <row r="102" spans="1:26" ht="18.75" customHeight="1" x14ac:dyDescent="0.25">
      <c r="A102" s="6">
        <v>100</v>
      </c>
      <c r="B102" s="6" t="s">
        <v>26</v>
      </c>
      <c r="C102" s="6" t="s">
        <v>1385</v>
      </c>
      <c r="D102" s="8">
        <v>42633</v>
      </c>
      <c r="E102" s="9" t="s">
        <v>1386</v>
      </c>
      <c r="F102" s="8" t="s">
        <v>1384</v>
      </c>
      <c r="G102" s="29"/>
      <c r="H102" s="29" t="s">
        <v>1377</v>
      </c>
      <c r="I102" s="43"/>
      <c r="J102" s="43"/>
      <c r="K102" s="6" t="s">
        <v>31</v>
      </c>
      <c r="L102" s="29"/>
      <c r="M102" s="29" t="s">
        <v>44</v>
      </c>
      <c r="N102" s="38">
        <v>26</v>
      </c>
      <c r="O102" s="6" t="s">
        <v>34</v>
      </c>
      <c r="P102" s="6" t="s">
        <v>35</v>
      </c>
      <c r="Q102" s="6" t="s">
        <v>45</v>
      </c>
      <c r="R102" s="37">
        <v>31100</v>
      </c>
      <c r="S102" s="45">
        <v>66.05</v>
      </c>
      <c r="T102" s="57">
        <f t="shared" si="3"/>
        <v>2054155</v>
      </c>
      <c r="U102" s="51">
        <v>0.02</v>
      </c>
      <c r="V102" s="57">
        <f t="shared" si="5"/>
        <v>41083.1</v>
      </c>
      <c r="W102" s="65">
        <v>1.9E-2</v>
      </c>
      <c r="X102" s="57">
        <f t="shared" si="4"/>
        <v>39028.945</v>
      </c>
      <c r="Y102" s="6" t="s">
        <v>1056</v>
      </c>
      <c r="Z102" s="6" t="s">
        <v>1222</v>
      </c>
    </row>
    <row r="103" spans="1:26" ht="18.75" customHeight="1" x14ac:dyDescent="0.25">
      <c r="A103" s="6">
        <v>101</v>
      </c>
      <c r="B103" s="6" t="s">
        <v>26</v>
      </c>
      <c r="C103" s="6" t="s">
        <v>1387</v>
      </c>
      <c r="D103" s="8">
        <v>42634</v>
      </c>
      <c r="E103" s="9" t="s">
        <v>1388</v>
      </c>
      <c r="F103" s="8" t="s">
        <v>1380</v>
      </c>
      <c r="G103" s="29"/>
      <c r="H103" s="29" t="s">
        <v>1047</v>
      </c>
      <c r="I103" s="43"/>
      <c r="J103" s="43"/>
      <c r="K103" s="6" t="s">
        <v>58</v>
      </c>
      <c r="L103" s="29"/>
      <c r="M103" s="29" t="s">
        <v>59</v>
      </c>
      <c r="N103" s="38">
        <v>0.4</v>
      </c>
      <c r="O103" s="6" t="s">
        <v>34</v>
      </c>
      <c r="P103" s="6" t="s">
        <v>54</v>
      </c>
      <c r="Q103" s="6" t="s">
        <v>45</v>
      </c>
      <c r="R103" s="37">
        <v>659.27</v>
      </c>
      <c r="S103" s="45">
        <v>66.2</v>
      </c>
      <c r="T103" s="57">
        <f t="shared" si="3"/>
        <v>43643.673999999999</v>
      </c>
      <c r="U103" s="51">
        <v>0.02</v>
      </c>
      <c r="V103" s="57">
        <f t="shared" si="5"/>
        <v>872.87347999999997</v>
      </c>
      <c r="W103" s="65">
        <v>1.9E-2</v>
      </c>
      <c r="X103" s="57">
        <f t="shared" si="4"/>
        <v>829.22980599999994</v>
      </c>
      <c r="Y103" s="6" t="s">
        <v>988</v>
      </c>
      <c r="Z103" s="6" t="s">
        <v>1222</v>
      </c>
    </row>
    <row r="104" spans="1:26" ht="18.75" customHeight="1" x14ac:dyDescent="0.25">
      <c r="A104" s="6">
        <v>102</v>
      </c>
      <c r="B104" s="6" t="s">
        <v>26</v>
      </c>
      <c r="C104" s="6" t="s">
        <v>1387</v>
      </c>
      <c r="D104" s="8">
        <v>42634</v>
      </c>
      <c r="E104" s="9" t="s">
        <v>1388</v>
      </c>
      <c r="F104" s="8" t="s">
        <v>1380</v>
      </c>
      <c r="G104" s="29"/>
      <c r="H104" s="29" t="s">
        <v>1047</v>
      </c>
      <c r="I104" s="43"/>
      <c r="J104" s="43"/>
      <c r="K104" s="6" t="s">
        <v>58</v>
      </c>
      <c r="L104" s="29"/>
      <c r="M104" s="29" t="s">
        <v>99</v>
      </c>
      <c r="N104" s="38">
        <v>0.57499999999999996</v>
      </c>
      <c r="O104" s="6" t="s">
        <v>34</v>
      </c>
      <c r="P104" s="6" t="s">
        <v>54</v>
      </c>
      <c r="Q104" s="6" t="s">
        <v>45</v>
      </c>
      <c r="R104" s="37">
        <v>1120.1300000000001</v>
      </c>
      <c r="S104" s="45">
        <v>66.2</v>
      </c>
      <c r="T104" s="57">
        <f t="shared" si="3"/>
        <v>74152.606000000014</v>
      </c>
      <c r="U104" s="51">
        <v>0.02</v>
      </c>
      <c r="V104" s="57">
        <f t="shared" si="5"/>
        <v>1483.0521200000003</v>
      </c>
      <c r="W104" s="65">
        <v>1.9E-2</v>
      </c>
      <c r="X104" s="57">
        <f t="shared" si="4"/>
        <v>1408.8995140000002</v>
      </c>
      <c r="Y104" s="6" t="s">
        <v>988</v>
      </c>
      <c r="Z104" s="6" t="s">
        <v>1222</v>
      </c>
    </row>
    <row r="105" spans="1:26" ht="18.75" customHeight="1" x14ac:dyDescent="0.25">
      <c r="A105" s="6">
        <v>103</v>
      </c>
      <c r="B105" s="6" t="s">
        <v>26</v>
      </c>
      <c r="C105" s="6" t="s">
        <v>1389</v>
      </c>
      <c r="D105" s="8">
        <v>42632</v>
      </c>
      <c r="E105" s="9" t="s">
        <v>1390</v>
      </c>
      <c r="F105" s="8" t="s">
        <v>1380</v>
      </c>
      <c r="G105" s="29"/>
      <c r="H105" s="29" t="s">
        <v>84</v>
      </c>
      <c r="I105" s="43"/>
      <c r="J105" s="43"/>
      <c r="K105" s="6" t="s">
        <v>58</v>
      </c>
      <c r="L105" s="29"/>
      <c r="M105" s="29" t="s">
        <v>1391</v>
      </c>
      <c r="N105" s="38">
        <v>19.844999999999999</v>
      </c>
      <c r="O105" s="6" t="s">
        <v>34</v>
      </c>
      <c r="P105" s="6" t="s">
        <v>54</v>
      </c>
      <c r="Q105" s="6" t="s">
        <v>45</v>
      </c>
      <c r="R105" s="37">
        <v>29160.74</v>
      </c>
      <c r="S105" s="45">
        <v>66.2</v>
      </c>
      <c r="T105" s="57">
        <f t="shared" si="3"/>
        <v>1930440.9880000001</v>
      </c>
      <c r="U105" s="51">
        <v>0.02</v>
      </c>
      <c r="V105" s="57">
        <f t="shared" si="5"/>
        <v>38608.819760000006</v>
      </c>
      <c r="W105" s="65">
        <v>1.9E-2</v>
      </c>
      <c r="X105" s="57">
        <f t="shared" si="4"/>
        <v>36678.378772000004</v>
      </c>
      <c r="Y105" s="6" t="s">
        <v>86</v>
      </c>
      <c r="Z105" s="6" t="s">
        <v>1294</v>
      </c>
    </row>
    <row r="106" spans="1:26" ht="18.75" customHeight="1" x14ac:dyDescent="0.25">
      <c r="A106" s="6">
        <v>104</v>
      </c>
      <c r="B106" s="6" t="s">
        <v>26</v>
      </c>
      <c r="C106" s="6" t="s">
        <v>1389</v>
      </c>
      <c r="D106" s="8">
        <v>42632</v>
      </c>
      <c r="E106" s="9" t="s">
        <v>1390</v>
      </c>
      <c r="F106" s="8" t="s">
        <v>1380</v>
      </c>
      <c r="G106" s="29"/>
      <c r="H106" s="29" t="s">
        <v>84</v>
      </c>
      <c r="I106" s="43"/>
      <c r="J106" s="43"/>
      <c r="K106" s="6" t="s">
        <v>58</v>
      </c>
      <c r="L106" s="29"/>
      <c r="M106" s="29" t="s">
        <v>1391</v>
      </c>
      <c r="N106" s="38">
        <v>19.844999999999999</v>
      </c>
      <c r="O106" s="6" t="s">
        <v>34</v>
      </c>
      <c r="P106" s="6" t="s">
        <v>54</v>
      </c>
      <c r="Q106" s="6" t="s">
        <v>45</v>
      </c>
      <c r="R106" s="37">
        <v>29160.74</v>
      </c>
      <c r="S106" s="45">
        <v>66.2</v>
      </c>
      <c r="T106" s="57">
        <f t="shared" si="3"/>
        <v>1930440.9880000001</v>
      </c>
      <c r="U106" s="51">
        <v>0.02</v>
      </c>
      <c r="V106" s="57">
        <f t="shared" si="5"/>
        <v>38608.819760000006</v>
      </c>
      <c r="W106" s="65">
        <v>1.9E-2</v>
      </c>
      <c r="X106" s="57">
        <f t="shared" si="4"/>
        <v>36678.378772000004</v>
      </c>
      <c r="Y106" s="6" t="s">
        <v>86</v>
      </c>
      <c r="Z106" s="6" t="s">
        <v>1294</v>
      </c>
    </row>
    <row r="107" spans="1:26" ht="18.75" customHeight="1" x14ac:dyDescent="0.25">
      <c r="A107" s="6">
        <v>105</v>
      </c>
      <c r="B107" s="6" t="s">
        <v>26</v>
      </c>
      <c r="C107" s="6" t="s">
        <v>1392</v>
      </c>
      <c r="D107" s="8">
        <v>42634</v>
      </c>
      <c r="E107" s="9" t="s">
        <v>1393</v>
      </c>
      <c r="F107" s="8" t="s">
        <v>1384</v>
      </c>
      <c r="G107" s="29"/>
      <c r="H107" s="29" t="s">
        <v>1394</v>
      </c>
      <c r="I107" s="41"/>
      <c r="J107" s="44"/>
      <c r="K107" s="6" t="s">
        <v>31</v>
      </c>
      <c r="L107" s="29"/>
      <c r="M107" s="29" t="s">
        <v>44</v>
      </c>
      <c r="N107" s="38">
        <v>4</v>
      </c>
      <c r="O107" s="6" t="s">
        <v>34</v>
      </c>
      <c r="P107" s="6" t="s">
        <v>54</v>
      </c>
      <c r="Q107" s="6" t="s">
        <v>45</v>
      </c>
      <c r="R107" s="37">
        <v>5210.72</v>
      </c>
      <c r="S107" s="45">
        <v>66.05</v>
      </c>
      <c r="T107" s="57">
        <f t="shared" si="3"/>
        <v>344168.05599999998</v>
      </c>
      <c r="U107" s="51">
        <v>0.02</v>
      </c>
      <c r="V107" s="57">
        <f t="shared" si="5"/>
        <v>6883.3611199999996</v>
      </c>
      <c r="W107" s="65">
        <v>1.9E-2</v>
      </c>
      <c r="X107" s="57">
        <f t="shared" si="4"/>
        <v>6539.1930639999991</v>
      </c>
      <c r="Y107" s="6" t="s">
        <v>1395</v>
      </c>
      <c r="Z107" s="6" t="s">
        <v>1222</v>
      </c>
    </row>
    <row r="108" spans="1:26" ht="18.75" customHeight="1" x14ac:dyDescent="0.25">
      <c r="A108" s="6">
        <v>106</v>
      </c>
      <c r="B108" s="6" t="s">
        <v>26</v>
      </c>
      <c r="C108" s="6" t="s">
        <v>1392</v>
      </c>
      <c r="D108" s="8">
        <v>42634</v>
      </c>
      <c r="E108" s="9" t="s">
        <v>1393</v>
      </c>
      <c r="F108" s="8" t="s">
        <v>1384</v>
      </c>
      <c r="G108" s="29"/>
      <c r="H108" s="29" t="s">
        <v>1394</v>
      </c>
      <c r="I108" s="41"/>
      <c r="J108" s="44"/>
      <c r="K108" s="6" t="s">
        <v>31</v>
      </c>
      <c r="L108" s="29"/>
      <c r="M108" s="29" t="s">
        <v>66</v>
      </c>
      <c r="N108" s="38">
        <v>12</v>
      </c>
      <c r="O108" s="6" t="s">
        <v>34</v>
      </c>
      <c r="P108" s="6" t="s">
        <v>54</v>
      </c>
      <c r="Q108" s="6" t="s">
        <v>45</v>
      </c>
      <c r="R108" s="37">
        <v>16351.92</v>
      </c>
      <c r="S108" s="45">
        <v>66.05</v>
      </c>
      <c r="T108" s="57">
        <f t="shared" si="3"/>
        <v>1080044.3159999999</v>
      </c>
      <c r="U108" s="51">
        <v>0.02</v>
      </c>
      <c r="V108" s="57">
        <f t="shared" si="5"/>
        <v>21600.886319999998</v>
      </c>
      <c r="W108" s="65">
        <v>1.9E-2</v>
      </c>
      <c r="X108" s="57">
        <f t="shared" si="4"/>
        <v>20520.842003999998</v>
      </c>
      <c r="Y108" s="6" t="s">
        <v>1395</v>
      </c>
      <c r="Z108" s="6" t="s">
        <v>1222</v>
      </c>
    </row>
    <row r="109" spans="1:26" ht="18.75" customHeight="1" x14ac:dyDescent="0.25">
      <c r="A109" s="6">
        <v>107</v>
      </c>
      <c r="B109" s="6" t="s">
        <v>26</v>
      </c>
      <c r="C109" s="6" t="s">
        <v>1396</v>
      </c>
      <c r="D109" s="8">
        <v>42634</v>
      </c>
      <c r="E109" s="9" t="s">
        <v>1397</v>
      </c>
      <c r="F109" s="8" t="s">
        <v>1384</v>
      </c>
      <c r="G109" s="29"/>
      <c r="H109" s="29" t="s">
        <v>1398</v>
      </c>
      <c r="I109" s="40"/>
      <c r="J109" s="40"/>
      <c r="K109" s="6" t="s">
        <v>58</v>
      </c>
      <c r="L109" s="29"/>
      <c r="M109" s="29" t="s">
        <v>59</v>
      </c>
      <c r="N109" s="38">
        <v>12</v>
      </c>
      <c r="O109" s="6" t="s">
        <v>34</v>
      </c>
      <c r="P109" s="6" t="s">
        <v>54</v>
      </c>
      <c r="Q109" s="6" t="s">
        <v>45</v>
      </c>
      <c r="R109" s="37">
        <v>16574.28</v>
      </c>
      <c r="S109" s="45">
        <v>66.05</v>
      </c>
      <c r="T109" s="57">
        <f t="shared" si="3"/>
        <v>1094731.1939999999</v>
      </c>
      <c r="U109" s="51">
        <v>0.02</v>
      </c>
      <c r="V109" s="57">
        <f t="shared" si="5"/>
        <v>21894.623879999999</v>
      </c>
      <c r="W109" s="65">
        <v>1.9E-2</v>
      </c>
      <c r="X109" s="57">
        <f t="shared" si="4"/>
        <v>20799.892685999999</v>
      </c>
      <c r="Y109" s="6" t="s">
        <v>988</v>
      </c>
      <c r="Z109" s="6" t="s">
        <v>1222</v>
      </c>
    </row>
    <row r="110" spans="1:26" ht="18.75" customHeight="1" x14ac:dyDescent="0.25">
      <c r="A110" s="6">
        <v>108</v>
      </c>
      <c r="B110" s="6" t="s">
        <v>26</v>
      </c>
      <c r="C110" s="6" t="s">
        <v>1399</v>
      </c>
      <c r="D110" s="8">
        <v>42636</v>
      </c>
      <c r="E110" s="9" t="s">
        <v>1400</v>
      </c>
      <c r="F110" s="8" t="s">
        <v>1401</v>
      </c>
      <c r="G110" s="29"/>
      <c r="H110" s="29" t="s">
        <v>1402</v>
      </c>
      <c r="I110" s="43"/>
      <c r="J110" s="43"/>
      <c r="K110" s="6" t="s">
        <v>58</v>
      </c>
      <c r="L110" s="29"/>
      <c r="M110" s="29" t="s">
        <v>99</v>
      </c>
      <c r="N110" s="38">
        <v>16</v>
      </c>
      <c r="O110" s="6" t="s">
        <v>34</v>
      </c>
      <c r="P110" s="6" t="s">
        <v>35</v>
      </c>
      <c r="Q110" s="6" t="s">
        <v>45</v>
      </c>
      <c r="R110" s="37">
        <v>22610</v>
      </c>
      <c r="S110" s="45">
        <v>66.05</v>
      </c>
      <c r="T110" s="57">
        <f t="shared" si="3"/>
        <v>1493390.5</v>
      </c>
      <c r="U110" s="51">
        <v>0.02</v>
      </c>
      <c r="V110" s="57">
        <f t="shared" si="5"/>
        <v>29867.81</v>
      </c>
      <c r="W110" s="65">
        <v>1.9E-2</v>
      </c>
      <c r="X110" s="57">
        <f t="shared" si="4"/>
        <v>28374.4195</v>
      </c>
      <c r="Y110" s="6" t="s">
        <v>1403</v>
      </c>
      <c r="Z110" s="6" t="s">
        <v>1222</v>
      </c>
    </row>
    <row r="111" spans="1:26" ht="18.75" customHeight="1" x14ac:dyDescent="0.25">
      <c r="A111" s="6">
        <v>109</v>
      </c>
      <c r="B111" s="6" t="s">
        <v>26</v>
      </c>
      <c r="C111" s="6" t="s">
        <v>1399</v>
      </c>
      <c r="D111" s="8">
        <v>42636</v>
      </c>
      <c r="E111" s="9" t="s">
        <v>1400</v>
      </c>
      <c r="F111" s="8" t="s">
        <v>1401</v>
      </c>
      <c r="G111" s="29"/>
      <c r="H111" s="29" t="s">
        <v>1402</v>
      </c>
      <c r="I111" s="43"/>
      <c r="J111" s="43"/>
      <c r="K111" s="6" t="s">
        <v>58</v>
      </c>
      <c r="L111" s="29"/>
      <c r="M111" s="29" t="s">
        <v>99</v>
      </c>
      <c r="N111" s="38">
        <v>16</v>
      </c>
      <c r="O111" s="6" t="s">
        <v>34</v>
      </c>
      <c r="P111" s="6" t="s">
        <v>35</v>
      </c>
      <c r="Q111" s="6" t="s">
        <v>45</v>
      </c>
      <c r="R111" s="37">
        <v>22610</v>
      </c>
      <c r="S111" s="45">
        <v>66.05</v>
      </c>
      <c r="T111" s="57">
        <f t="shared" si="3"/>
        <v>1493390.5</v>
      </c>
      <c r="U111" s="51">
        <v>0.02</v>
      </c>
      <c r="V111" s="57">
        <f t="shared" si="5"/>
        <v>29867.81</v>
      </c>
      <c r="W111" s="65">
        <v>1.9E-2</v>
      </c>
      <c r="X111" s="57">
        <f t="shared" si="4"/>
        <v>28374.4195</v>
      </c>
      <c r="Y111" s="6" t="s">
        <v>1403</v>
      </c>
      <c r="Z111" s="6" t="s">
        <v>1222</v>
      </c>
    </row>
    <row r="112" spans="1:26" ht="18.75" customHeight="1" x14ac:dyDescent="0.25">
      <c r="A112" s="6">
        <v>110</v>
      </c>
      <c r="B112" s="6" t="s">
        <v>26</v>
      </c>
      <c r="C112" s="6" t="s">
        <v>1399</v>
      </c>
      <c r="D112" s="8">
        <v>42636</v>
      </c>
      <c r="E112" s="9" t="s">
        <v>1400</v>
      </c>
      <c r="F112" s="8" t="s">
        <v>1401</v>
      </c>
      <c r="G112" s="29"/>
      <c r="H112" s="29" t="s">
        <v>1402</v>
      </c>
      <c r="I112" s="43"/>
      <c r="J112" s="43"/>
      <c r="K112" s="6" t="s">
        <v>58</v>
      </c>
      <c r="L112" s="29"/>
      <c r="M112" s="29" t="s">
        <v>99</v>
      </c>
      <c r="N112" s="38">
        <v>16</v>
      </c>
      <c r="O112" s="6" t="s">
        <v>34</v>
      </c>
      <c r="P112" s="6" t="s">
        <v>35</v>
      </c>
      <c r="Q112" s="6" t="s">
        <v>45</v>
      </c>
      <c r="R112" s="37">
        <v>22610</v>
      </c>
      <c r="S112" s="45">
        <v>66.05</v>
      </c>
      <c r="T112" s="57">
        <f t="shared" si="3"/>
        <v>1493390.5</v>
      </c>
      <c r="U112" s="51">
        <v>0.02</v>
      </c>
      <c r="V112" s="57">
        <f t="shared" si="5"/>
        <v>29867.81</v>
      </c>
      <c r="W112" s="65">
        <v>1.9E-2</v>
      </c>
      <c r="X112" s="57">
        <f t="shared" si="4"/>
        <v>28374.4195</v>
      </c>
      <c r="Y112" s="6" t="s">
        <v>1403</v>
      </c>
      <c r="Z112" s="6" t="s">
        <v>1222</v>
      </c>
    </row>
    <row r="113" spans="1:26" ht="18.75" customHeight="1" x14ac:dyDescent="0.25">
      <c r="A113" s="6">
        <v>111</v>
      </c>
      <c r="B113" s="6" t="s">
        <v>26</v>
      </c>
      <c r="C113" s="6" t="s">
        <v>1404</v>
      </c>
      <c r="D113" s="8">
        <v>42633</v>
      </c>
      <c r="E113" s="9" t="s">
        <v>1405</v>
      </c>
      <c r="F113" s="8" t="s">
        <v>1384</v>
      </c>
      <c r="G113" s="29"/>
      <c r="H113" s="29" t="s">
        <v>1406</v>
      </c>
      <c r="I113" s="43"/>
      <c r="J113" s="43"/>
      <c r="K113" s="6" t="s">
        <v>31</v>
      </c>
      <c r="L113" s="29"/>
      <c r="M113" s="29" t="s">
        <v>33</v>
      </c>
      <c r="N113" s="38">
        <v>19.54</v>
      </c>
      <c r="O113" s="6" t="s">
        <v>34</v>
      </c>
      <c r="P113" s="6" t="s">
        <v>35</v>
      </c>
      <c r="Q113" s="6" t="s">
        <v>36</v>
      </c>
      <c r="R113" s="37">
        <v>2397214.25</v>
      </c>
      <c r="S113" s="45">
        <v>1</v>
      </c>
      <c r="T113" s="57">
        <f t="shared" si="3"/>
        <v>2397214.25</v>
      </c>
      <c r="U113" s="51">
        <v>0.02</v>
      </c>
      <c r="V113" s="57">
        <f t="shared" si="5"/>
        <v>47944.285000000003</v>
      </c>
      <c r="W113" s="65">
        <v>1.9E-2</v>
      </c>
      <c r="X113" s="57">
        <f t="shared" si="4"/>
        <v>45547.070749999999</v>
      </c>
      <c r="Y113" s="6" t="s">
        <v>1108</v>
      </c>
      <c r="Z113" s="6" t="s">
        <v>1222</v>
      </c>
    </row>
    <row r="114" spans="1:26" ht="18.75" customHeight="1" x14ac:dyDescent="0.25">
      <c r="A114" s="6">
        <v>112</v>
      </c>
      <c r="B114" s="6" t="s">
        <v>26</v>
      </c>
      <c r="C114" s="6" t="s">
        <v>1404</v>
      </c>
      <c r="D114" s="8">
        <v>42633</v>
      </c>
      <c r="E114" s="9" t="s">
        <v>1405</v>
      </c>
      <c r="F114" s="8" t="s">
        <v>1384</v>
      </c>
      <c r="G114" s="29"/>
      <c r="H114" s="29" t="s">
        <v>1406</v>
      </c>
      <c r="I114" s="43"/>
      <c r="J114" s="43"/>
      <c r="K114" s="6" t="s">
        <v>31</v>
      </c>
      <c r="L114" s="29"/>
      <c r="M114" s="29" t="s">
        <v>33</v>
      </c>
      <c r="N114" s="38">
        <v>19.53</v>
      </c>
      <c r="O114" s="6" t="s">
        <v>34</v>
      </c>
      <c r="P114" s="6" t="s">
        <v>35</v>
      </c>
      <c r="Q114" s="6" t="s">
        <v>36</v>
      </c>
      <c r="R114" s="37">
        <v>2395974.75</v>
      </c>
      <c r="S114" s="45">
        <v>1</v>
      </c>
      <c r="T114" s="57">
        <f t="shared" si="3"/>
        <v>2395974.75</v>
      </c>
      <c r="U114" s="51">
        <v>0.02</v>
      </c>
      <c r="V114" s="57">
        <f t="shared" si="5"/>
        <v>47919.495000000003</v>
      </c>
      <c r="W114" s="65">
        <v>1.9E-2</v>
      </c>
      <c r="X114" s="57">
        <f t="shared" si="4"/>
        <v>45523.520250000001</v>
      </c>
      <c r="Y114" s="6" t="s">
        <v>1108</v>
      </c>
      <c r="Z114" s="6" t="s">
        <v>1222</v>
      </c>
    </row>
    <row r="115" spans="1:26" ht="18.75" customHeight="1" x14ac:dyDescent="0.25">
      <c r="A115" s="6">
        <v>113</v>
      </c>
      <c r="B115" s="6" t="s">
        <v>26</v>
      </c>
      <c r="C115" s="6" t="s">
        <v>1407</v>
      </c>
      <c r="D115" s="8">
        <v>42633</v>
      </c>
      <c r="E115" s="9" t="s">
        <v>1408</v>
      </c>
      <c r="F115" s="8" t="s">
        <v>1401</v>
      </c>
      <c r="G115" s="29"/>
      <c r="H115" s="29" t="s">
        <v>1406</v>
      </c>
      <c r="I115" s="41"/>
      <c r="J115" s="40"/>
      <c r="K115" s="6" t="s">
        <v>31</v>
      </c>
      <c r="L115" s="29"/>
      <c r="M115" s="29" t="s">
        <v>33</v>
      </c>
      <c r="N115" s="38">
        <v>19.54</v>
      </c>
      <c r="O115" s="6" t="s">
        <v>34</v>
      </c>
      <c r="P115" s="6" t="s">
        <v>35</v>
      </c>
      <c r="Q115" s="6" t="s">
        <v>36</v>
      </c>
      <c r="R115" s="37">
        <v>2397214.25</v>
      </c>
      <c r="S115" s="45">
        <v>1</v>
      </c>
      <c r="T115" s="57">
        <f t="shared" si="3"/>
        <v>2397214.25</v>
      </c>
      <c r="U115" s="51">
        <v>0.02</v>
      </c>
      <c r="V115" s="57">
        <f t="shared" si="5"/>
        <v>47944.285000000003</v>
      </c>
      <c r="W115" s="65">
        <v>1.9E-2</v>
      </c>
      <c r="X115" s="57">
        <f t="shared" si="4"/>
        <v>45547.070749999999</v>
      </c>
      <c r="Y115" s="6" t="s">
        <v>1108</v>
      </c>
      <c r="Z115" s="6" t="s">
        <v>1222</v>
      </c>
    </row>
    <row r="116" spans="1:26" ht="18.75" customHeight="1" x14ac:dyDescent="0.25">
      <c r="A116" s="6">
        <v>114</v>
      </c>
      <c r="B116" s="6" t="s">
        <v>26</v>
      </c>
      <c r="C116" s="6" t="s">
        <v>1407</v>
      </c>
      <c r="D116" s="8">
        <v>42633</v>
      </c>
      <c r="E116" s="9" t="s">
        <v>1408</v>
      </c>
      <c r="F116" s="8" t="s">
        <v>1401</v>
      </c>
      <c r="G116" s="29"/>
      <c r="H116" s="29" t="s">
        <v>1406</v>
      </c>
      <c r="I116" s="41"/>
      <c r="J116" s="42"/>
      <c r="K116" s="6" t="s">
        <v>31</v>
      </c>
      <c r="L116" s="29"/>
      <c r="M116" s="29" t="s">
        <v>33</v>
      </c>
      <c r="N116" s="38">
        <v>19.559999999999999</v>
      </c>
      <c r="O116" s="6" t="s">
        <v>34</v>
      </c>
      <c r="P116" s="6" t="s">
        <v>35</v>
      </c>
      <c r="Q116" s="6" t="s">
        <v>36</v>
      </c>
      <c r="R116" s="37">
        <v>2399693.25</v>
      </c>
      <c r="S116" s="45">
        <v>1</v>
      </c>
      <c r="T116" s="57">
        <f t="shared" si="3"/>
        <v>2399693.25</v>
      </c>
      <c r="U116" s="51">
        <v>0.02</v>
      </c>
      <c r="V116" s="57">
        <f t="shared" si="5"/>
        <v>47993.864999999998</v>
      </c>
      <c r="W116" s="65">
        <v>1.9E-2</v>
      </c>
      <c r="X116" s="57">
        <f t="shared" si="4"/>
        <v>45594.171750000001</v>
      </c>
      <c r="Y116" s="6" t="s">
        <v>1108</v>
      </c>
      <c r="Z116" s="6" t="s">
        <v>1222</v>
      </c>
    </row>
    <row r="117" spans="1:26" ht="18.75" customHeight="1" x14ac:dyDescent="0.25">
      <c r="A117" s="6">
        <v>115</v>
      </c>
      <c r="B117" s="6" t="s">
        <v>26</v>
      </c>
      <c r="C117" s="6" t="s">
        <v>1407</v>
      </c>
      <c r="D117" s="8">
        <v>42633</v>
      </c>
      <c r="E117" s="9" t="s">
        <v>1408</v>
      </c>
      <c r="F117" s="8" t="s">
        <v>1401</v>
      </c>
      <c r="G117" s="29"/>
      <c r="H117" s="29" t="s">
        <v>1406</v>
      </c>
      <c r="I117" s="41"/>
      <c r="J117" s="42"/>
      <c r="K117" s="6" t="s">
        <v>31</v>
      </c>
      <c r="L117" s="29"/>
      <c r="M117" s="29" t="s">
        <v>33</v>
      </c>
      <c r="N117" s="38">
        <v>19.64</v>
      </c>
      <c r="O117" s="6" t="s">
        <v>34</v>
      </c>
      <c r="P117" s="6" t="s">
        <v>35</v>
      </c>
      <c r="Q117" s="6" t="s">
        <v>36</v>
      </c>
      <c r="R117" s="37">
        <v>2409609.25</v>
      </c>
      <c r="S117" s="45">
        <v>1</v>
      </c>
      <c r="T117" s="57">
        <f t="shared" si="3"/>
        <v>2409609.25</v>
      </c>
      <c r="U117" s="51">
        <v>0.02</v>
      </c>
      <c r="V117" s="57">
        <f t="shared" si="5"/>
        <v>48192.184999999998</v>
      </c>
      <c r="W117" s="65">
        <v>1.9E-2</v>
      </c>
      <c r="X117" s="57">
        <f t="shared" si="4"/>
        <v>45782.575749999996</v>
      </c>
      <c r="Y117" s="6" t="s">
        <v>1108</v>
      </c>
      <c r="Z117" s="6" t="s">
        <v>1222</v>
      </c>
    </row>
    <row r="118" spans="1:26" ht="18.75" customHeight="1" x14ac:dyDescent="0.25">
      <c r="A118" s="6">
        <v>116</v>
      </c>
      <c r="B118" s="6" t="s">
        <v>26</v>
      </c>
      <c r="C118" s="6" t="s">
        <v>1409</v>
      </c>
      <c r="D118" s="8">
        <v>42636</v>
      </c>
      <c r="E118" s="9" t="s">
        <v>1410</v>
      </c>
      <c r="F118" s="8" t="s">
        <v>1401</v>
      </c>
      <c r="G118" s="29"/>
      <c r="H118" s="29" t="s">
        <v>84</v>
      </c>
      <c r="I118" s="41"/>
      <c r="J118" s="42"/>
      <c r="K118" s="6" t="s">
        <v>58</v>
      </c>
      <c r="L118" s="29"/>
      <c r="M118" s="29" t="s">
        <v>1332</v>
      </c>
      <c r="N118" s="38">
        <v>19.844999999999999</v>
      </c>
      <c r="O118" s="6" t="s">
        <v>34</v>
      </c>
      <c r="P118" s="6" t="s">
        <v>54</v>
      </c>
      <c r="Q118" s="6" t="s">
        <v>45</v>
      </c>
      <c r="R118" s="37">
        <v>22508.39</v>
      </c>
      <c r="S118" s="45">
        <v>66.05</v>
      </c>
      <c r="T118" s="57">
        <f t="shared" si="3"/>
        <v>1486679.1594999998</v>
      </c>
      <c r="U118" s="51">
        <v>0.02</v>
      </c>
      <c r="V118" s="57">
        <f t="shared" si="5"/>
        <v>29733.583189999998</v>
      </c>
      <c r="W118" s="65">
        <v>1.9E-2</v>
      </c>
      <c r="X118" s="57">
        <f t="shared" si="4"/>
        <v>28246.904030499994</v>
      </c>
      <c r="Y118" s="6" t="s">
        <v>86</v>
      </c>
      <c r="Z118" s="6" t="s">
        <v>1294</v>
      </c>
    </row>
    <row r="119" spans="1:26" ht="18.75" customHeight="1" x14ac:dyDescent="0.25">
      <c r="A119" s="6">
        <v>117</v>
      </c>
      <c r="B119" s="6" t="s">
        <v>26</v>
      </c>
      <c r="C119" s="6" t="s">
        <v>1409</v>
      </c>
      <c r="D119" s="8">
        <v>42636</v>
      </c>
      <c r="E119" s="9" t="s">
        <v>1410</v>
      </c>
      <c r="F119" s="8" t="s">
        <v>1401</v>
      </c>
      <c r="G119" s="29"/>
      <c r="H119" s="29" t="s">
        <v>84</v>
      </c>
      <c r="I119" s="44"/>
      <c r="J119" s="42"/>
      <c r="K119" s="6" t="s">
        <v>58</v>
      </c>
      <c r="L119" s="29"/>
      <c r="M119" s="29" t="s">
        <v>1332</v>
      </c>
      <c r="N119" s="38">
        <v>19.844999999999999</v>
      </c>
      <c r="O119" s="6" t="s">
        <v>34</v>
      </c>
      <c r="P119" s="6" t="s">
        <v>54</v>
      </c>
      <c r="Q119" s="6" t="s">
        <v>45</v>
      </c>
      <c r="R119" s="37">
        <v>22508.39</v>
      </c>
      <c r="S119" s="45">
        <v>66.05</v>
      </c>
      <c r="T119" s="57">
        <f t="shared" si="3"/>
        <v>1486679.1594999998</v>
      </c>
      <c r="U119" s="51">
        <v>0.02</v>
      </c>
      <c r="V119" s="57">
        <f t="shared" si="5"/>
        <v>29733.583189999998</v>
      </c>
      <c r="W119" s="65">
        <v>1.9E-2</v>
      </c>
      <c r="X119" s="57">
        <f t="shared" si="4"/>
        <v>28246.904030499994</v>
      </c>
      <c r="Y119" s="6" t="s">
        <v>86</v>
      </c>
      <c r="Z119" s="6" t="s">
        <v>1294</v>
      </c>
    </row>
    <row r="120" spans="1:26" ht="18.75" customHeight="1" x14ac:dyDescent="0.25">
      <c r="A120" s="6">
        <v>118</v>
      </c>
      <c r="B120" s="6" t="s">
        <v>26</v>
      </c>
      <c r="C120" s="6" t="s">
        <v>1411</v>
      </c>
      <c r="D120" s="8">
        <v>42637</v>
      </c>
      <c r="E120" s="9" t="s">
        <v>1412</v>
      </c>
      <c r="F120" s="8" t="s">
        <v>1401</v>
      </c>
      <c r="G120" s="29"/>
      <c r="H120" s="29" t="s">
        <v>84</v>
      </c>
      <c r="I120" s="41"/>
      <c r="J120" s="40"/>
      <c r="K120" s="6" t="s">
        <v>58</v>
      </c>
      <c r="L120" s="29"/>
      <c r="M120" s="29" t="s">
        <v>894</v>
      </c>
      <c r="N120" s="38">
        <v>19.844999999999999</v>
      </c>
      <c r="O120" s="6" t="s">
        <v>34</v>
      </c>
      <c r="P120" s="6" t="s">
        <v>54</v>
      </c>
      <c r="Q120" s="6" t="s">
        <v>45</v>
      </c>
      <c r="R120" s="37">
        <v>27547.35</v>
      </c>
      <c r="S120" s="45">
        <v>66.05</v>
      </c>
      <c r="T120" s="57">
        <f t="shared" si="3"/>
        <v>1819502.4674999998</v>
      </c>
      <c r="U120" s="51">
        <v>0.02</v>
      </c>
      <c r="V120" s="57">
        <f t="shared" si="5"/>
        <v>36390.049349999994</v>
      </c>
      <c r="W120" s="65">
        <v>1.9E-2</v>
      </c>
      <c r="X120" s="57">
        <f t="shared" si="4"/>
        <v>34570.546882499992</v>
      </c>
      <c r="Y120" s="6" t="s">
        <v>86</v>
      </c>
      <c r="Z120" s="6" t="s">
        <v>1294</v>
      </c>
    </row>
    <row r="121" spans="1:26" ht="18.75" customHeight="1" x14ac:dyDescent="0.25">
      <c r="A121" s="6">
        <v>119</v>
      </c>
      <c r="B121" s="6" t="s">
        <v>26</v>
      </c>
      <c r="C121" s="6" t="s">
        <v>1413</v>
      </c>
      <c r="D121" s="8">
        <v>42637</v>
      </c>
      <c r="E121" s="9" t="s">
        <v>1414</v>
      </c>
      <c r="F121" s="8" t="s">
        <v>1415</v>
      </c>
      <c r="G121" s="29"/>
      <c r="H121" s="29" t="s">
        <v>84</v>
      </c>
      <c r="I121" s="41"/>
      <c r="J121" s="40"/>
      <c r="K121" s="6" t="s">
        <v>58</v>
      </c>
      <c r="L121" s="29"/>
      <c r="M121" s="29" t="s">
        <v>1332</v>
      </c>
      <c r="N121" s="38">
        <v>19.844999999999999</v>
      </c>
      <c r="O121" s="6" t="s">
        <v>34</v>
      </c>
      <c r="P121" s="6" t="s">
        <v>54</v>
      </c>
      <c r="Q121" s="6" t="s">
        <v>45</v>
      </c>
      <c r="R121" s="37">
        <v>25742.86</v>
      </c>
      <c r="S121" s="45">
        <v>66.05</v>
      </c>
      <c r="T121" s="57">
        <f t="shared" si="3"/>
        <v>1700315.9029999999</v>
      </c>
      <c r="U121" s="51">
        <v>0.02</v>
      </c>
      <c r="V121" s="57">
        <f t="shared" si="5"/>
        <v>34006.318059999998</v>
      </c>
      <c r="W121" s="65">
        <v>1.9E-2</v>
      </c>
      <c r="X121" s="57">
        <f t="shared" si="4"/>
        <v>32306.002156999999</v>
      </c>
      <c r="Y121" s="6" t="s">
        <v>86</v>
      </c>
      <c r="Z121" s="6" t="s">
        <v>1294</v>
      </c>
    </row>
    <row r="122" spans="1:26" ht="18.75" customHeight="1" x14ac:dyDescent="0.25">
      <c r="A122" s="6">
        <v>120</v>
      </c>
      <c r="B122" s="6" t="s">
        <v>26</v>
      </c>
      <c r="C122" s="6" t="s">
        <v>1413</v>
      </c>
      <c r="D122" s="8">
        <v>42637</v>
      </c>
      <c r="E122" s="9" t="s">
        <v>1414</v>
      </c>
      <c r="F122" s="8" t="s">
        <v>1415</v>
      </c>
      <c r="G122" s="29"/>
      <c r="H122" s="29" t="s">
        <v>84</v>
      </c>
      <c r="I122" s="41"/>
      <c r="J122" s="40"/>
      <c r="K122" s="6" t="s">
        <v>58</v>
      </c>
      <c r="L122" s="29"/>
      <c r="M122" s="29" t="s">
        <v>1332</v>
      </c>
      <c r="N122" s="38">
        <v>19.844999999999999</v>
      </c>
      <c r="O122" s="6" t="s">
        <v>34</v>
      </c>
      <c r="P122" s="6" t="s">
        <v>54</v>
      </c>
      <c r="Q122" s="6" t="s">
        <v>45</v>
      </c>
      <c r="R122" s="37">
        <v>25742.86</v>
      </c>
      <c r="S122" s="45">
        <v>66.05</v>
      </c>
      <c r="T122" s="57">
        <f t="shared" si="3"/>
        <v>1700315.9029999999</v>
      </c>
      <c r="U122" s="51">
        <v>0.02</v>
      </c>
      <c r="V122" s="57">
        <f t="shared" si="5"/>
        <v>34006.318059999998</v>
      </c>
      <c r="W122" s="65">
        <v>1.9E-2</v>
      </c>
      <c r="X122" s="57">
        <f t="shared" si="4"/>
        <v>32306.002156999999</v>
      </c>
      <c r="Y122" s="6" t="s">
        <v>86</v>
      </c>
      <c r="Z122" s="6" t="s">
        <v>1294</v>
      </c>
    </row>
    <row r="123" spans="1:26" ht="18.75" customHeight="1" x14ac:dyDescent="0.25">
      <c r="A123" s="6">
        <v>121</v>
      </c>
      <c r="B123" s="6" t="s">
        <v>26</v>
      </c>
      <c r="C123" s="6" t="s">
        <v>1413</v>
      </c>
      <c r="D123" s="8">
        <v>42637</v>
      </c>
      <c r="E123" s="9" t="s">
        <v>1414</v>
      </c>
      <c r="F123" s="8" t="s">
        <v>1415</v>
      </c>
      <c r="G123" s="29"/>
      <c r="H123" s="29" t="s">
        <v>84</v>
      </c>
      <c r="I123" s="41"/>
      <c r="J123" s="40"/>
      <c r="K123" s="6" t="s">
        <v>58</v>
      </c>
      <c r="L123" s="29"/>
      <c r="M123" s="29" t="s">
        <v>1332</v>
      </c>
      <c r="N123" s="38">
        <v>7.9379999999999997</v>
      </c>
      <c r="O123" s="6" t="s">
        <v>34</v>
      </c>
      <c r="P123" s="6" t="s">
        <v>54</v>
      </c>
      <c r="Q123" s="6" t="s">
        <v>45</v>
      </c>
      <c r="R123" s="37">
        <v>10297.15</v>
      </c>
      <c r="S123" s="45">
        <v>66.05</v>
      </c>
      <c r="T123" s="57">
        <f t="shared" si="3"/>
        <v>680126.75749999995</v>
      </c>
      <c r="U123" s="51">
        <v>0.02</v>
      </c>
      <c r="V123" s="57">
        <f t="shared" si="5"/>
        <v>13602.53515</v>
      </c>
      <c r="W123" s="65">
        <v>1.9E-2</v>
      </c>
      <c r="X123" s="57">
        <f t="shared" si="4"/>
        <v>12922.4083925</v>
      </c>
      <c r="Y123" s="6" t="s">
        <v>86</v>
      </c>
      <c r="Z123" s="6" t="s">
        <v>1294</v>
      </c>
    </row>
    <row r="124" spans="1:26" ht="18.75" customHeight="1" x14ac:dyDescent="0.25">
      <c r="A124" s="6">
        <v>122</v>
      </c>
      <c r="B124" s="6" t="s">
        <v>26</v>
      </c>
      <c r="C124" s="6" t="s">
        <v>1413</v>
      </c>
      <c r="D124" s="8">
        <v>42637</v>
      </c>
      <c r="E124" s="9" t="s">
        <v>1414</v>
      </c>
      <c r="F124" s="8" t="s">
        <v>1415</v>
      </c>
      <c r="G124" s="29"/>
      <c r="H124" s="29" t="s">
        <v>84</v>
      </c>
      <c r="I124" s="41"/>
      <c r="J124" s="40"/>
      <c r="K124" s="6" t="s">
        <v>58</v>
      </c>
      <c r="L124" s="29"/>
      <c r="M124" s="29" t="s">
        <v>1332</v>
      </c>
      <c r="N124" s="38">
        <v>11.907</v>
      </c>
      <c r="O124" s="6" t="s">
        <v>34</v>
      </c>
      <c r="P124" s="6" t="s">
        <v>54</v>
      </c>
      <c r="Q124" s="6" t="s">
        <v>45</v>
      </c>
      <c r="R124" s="37">
        <v>15445.72</v>
      </c>
      <c r="S124" s="45">
        <v>66.05</v>
      </c>
      <c r="T124" s="57">
        <f t="shared" si="3"/>
        <v>1020189.8059999999</v>
      </c>
      <c r="U124" s="51">
        <v>0.02</v>
      </c>
      <c r="V124" s="57">
        <f t="shared" si="5"/>
        <v>20403.796119999999</v>
      </c>
      <c r="W124" s="65">
        <v>1.9E-2</v>
      </c>
      <c r="X124" s="57">
        <f t="shared" si="4"/>
        <v>19383.606313999997</v>
      </c>
      <c r="Y124" s="6" t="s">
        <v>86</v>
      </c>
      <c r="Z124" s="6" t="s">
        <v>1294</v>
      </c>
    </row>
    <row r="125" spans="1:26" ht="18.75" customHeight="1" x14ac:dyDescent="0.25">
      <c r="A125" s="6">
        <v>123</v>
      </c>
      <c r="B125" s="6" t="s">
        <v>26</v>
      </c>
      <c r="C125" s="6" t="s">
        <v>1416</v>
      </c>
      <c r="D125" s="8">
        <v>42637</v>
      </c>
      <c r="E125" s="9" t="s">
        <v>1417</v>
      </c>
      <c r="F125" s="8" t="s">
        <v>1415</v>
      </c>
      <c r="G125" s="29"/>
      <c r="H125" s="29" t="s">
        <v>1418</v>
      </c>
      <c r="I125" s="41"/>
      <c r="J125" s="40"/>
      <c r="K125" s="6" t="s">
        <v>120</v>
      </c>
      <c r="L125" s="29"/>
      <c r="M125" s="29" t="s">
        <v>121</v>
      </c>
      <c r="N125" s="38">
        <v>19.510000000000002</v>
      </c>
      <c r="O125" s="6" t="s">
        <v>34</v>
      </c>
      <c r="P125" s="6" t="s">
        <v>54</v>
      </c>
      <c r="Q125" s="6" t="s">
        <v>45</v>
      </c>
      <c r="R125" s="37">
        <v>59611.040000000001</v>
      </c>
      <c r="S125" s="45">
        <v>66.05</v>
      </c>
      <c r="T125" s="57">
        <f t="shared" si="3"/>
        <v>3937309.1919999998</v>
      </c>
      <c r="U125" s="51">
        <v>0.02</v>
      </c>
      <c r="V125" s="57">
        <f t="shared" si="5"/>
        <v>78746.183839999998</v>
      </c>
      <c r="W125" s="65">
        <v>1.9E-2</v>
      </c>
      <c r="X125" s="57">
        <f t="shared" si="4"/>
        <v>74808.874647999997</v>
      </c>
      <c r="Y125" s="6" t="s">
        <v>991</v>
      </c>
      <c r="Z125" s="6" t="s">
        <v>1294</v>
      </c>
    </row>
    <row r="126" spans="1:26" ht="18.75" customHeight="1" x14ac:dyDescent="0.25">
      <c r="A126" s="6">
        <v>124</v>
      </c>
      <c r="B126" s="6" t="s">
        <v>26</v>
      </c>
      <c r="C126" s="6" t="s">
        <v>1416</v>
      </c>
      <c r="D126" s="8">
        <v>42637</v>
      </c>
      <c r="E126" s="9" t="s">
        <v>1417</v>
      </c>
      <c r="F126" s="8" t="s">
        <v>1415</v>
      </c>
      <c r="G126" s="29"/>
      <c r="H126" s="29" t="s">
        <v>1418</v>
      </c>
      <c r="I126" s="41"/>
      <c r="J126" s="40"/>
      <c r="K126" s="6" t="s">
        <v>120</v>
      </c>
      <c r="L126" s="29"/>
      <c r="M126" s="29" t="s">
        <v>121</v>
      </c>
      <c r="N126" s="38">
        <v>19.46</v>
      </c>
      <c r="O126" s="6" t="s">
        <v>34</v>
      </c>
      <c r="P126" s="6" t="s">
        <v>54</v>
      </c>
      <c r="Q126" s="6" t="s">
        <v>45</v>
      </c>
      <c r="R126" s="37">
        <v>59456.09</v>
      </c>
      <c r="S126" s="45">
        <v>66.05</v>
      </c>
      <c r="T126" s="57">
        <f t="shared" si="3"/>
        <v>3927074.7444999996</v>
      </c>
      <c r="U126" s="51">
        <v>0.02</v>
      </c>
      <c r="V126" s="57">
        <f t="shared" si="5"/>
        <v>78541.494889999987</v>
      </c>
      <c r="W126" s="65">
        <v>1.9E-2</v>
      </c>
      <c r="X126" s="57">
        <f t="shared" si="4"/>
        <v>74614.420145499986</v>
      </c>
      <c r="Y126" s="6" t="s">
        <v>991</v>
      </c>
      <c r="Z126" s="6" t="s">
        <v>1294</v>
      </c>
    </row>
    <row r="127" spans="1:26" ht="18.75" customHeight="1" x14ac:dyDescent="0.25">
      <c r="A127" s="6">
        <v>125</v>
      </c>
      <c r="B127" s="6" t="s">
        <v>26</v>
      </c>
      <c r="C127" s="6" t="s">
        <v>1416</v>
      </c>
      <c r="D127" s="8">
        <v>42637</v>
      </c>
      <c r="E127" s="9" t="s">
        <v>1417</v>
      </c>
      <c r="F127" s="8" t="s">
        <v>1415</v>
      </c>
      <c r="G127" s="29"/>
      <c r="H127" s="29" t="s">
        <v>1418</v>
      </c>
      <c r="I127" s="41"/>
      <c r="J127" s="40"/>
      <c r="K127" s="6" t="s">
        <v>120</v>
      </c>
      <c r="L127" s="29"/>
      <c r="M127" s="29" t="s">
        <v>121</v>
      </c>
      <c r="N127" s="38">
        <v>19.5</v>
      </c>
      <c r="O127" s="6" t="s">
        <v>34</v>
      </c>
      <c r="P127" s="6" t="s">
        <v>54</v>
      </c>
      <c r="Q127" s="6" t="s">
        <v>45</v>
      </c>
      <c r="R127" s="37">
        <v>59580.05</v>
      </c>
      <c r="S127" s="45">
        <v>66.05</v>
      </c>
      <c r="T127" s="57">
        <f t="shared" si="3"/>
        <v>3935262.3025000002</v>
      </c>
      <c r="U127" s="51">
        <v>0.02</v>
      </c>
      <c r="V127" s="57">
        <f t="shared" si="5"/>
        <v>78705.246050000002</v>
      </c>
      <c r="W127" s="65">
        <v>1.9E-2</v>
      </c>
      <c r="X127" s="57">
        <f t="shared" si="4"/>
        <v>74769.983747500009</v>
      </c>
      <c r="Y127" s="6" t="s">
        <v>991</v>
      </c>
      <c r="Z127" s="6" t="s">
        <v>1294</v>
      </c>
    </row>
    <row r="128" spans="1:26" ht="18.75" customHeight="1" x14ac:dyDescent="0.25">
      <c r="A128" s="6">
        <v>126</v>
      </c>
      <c r="B128" s="6" t="s">
        <v>26</v>
      </c>
      <c r="C128" s="6" t="s">
        <v>1416</v>
      </c>
      <c r="D128" s="8">
        <v>42637</v>
      </c>
      <c r="E128" s="9" t="s">
        <v>1417</v>
      </c>
      <c r="F128" s="8" t="s">
        <v>1415</v>
      </c>
      <c r="G128" s="29"/>
      <c r="H128" s="29" t="s">
        <v>1418</v>
      </c>
      <c r="I128" s="41"/>
      <c r="J128" s="40"/>
      <c r="K128" s="6" t="s">
        <v>120</v>
      </c>
      <c r="L128" s="29"/>
      <c r="M128" s="29" t="s">
        <v>121</v>
      </c>
      <c r="N128" s="38">
        <v>19.55</v>
      </c>
      <c r="O128" s="6" t="s">
        <v>34</v>
      </c>
      <c r="P128" s="6" t="s">
        <v>54</v>
      </c>
      <c r="Q128" s="6" t="s">
        <v>45</v>
      </c>
      <c r="R128" s="37">
        <v>59735</v>
      </c>
      <c r="S128" s="45">
        <v>66.05</v>
      </c>
      <c r="T128" s="57">
        <f t="shared" si="3"/>
        <v>3945496.75</v>
      </c>
      <c r="U128" s="51">
        <v>0.02</v>
      </c>
      <c r="V128" s="57">
        <f t="shared" si="5"/>
        <v>78909.934999999998</v>
      </c>
      <c r="W128" s="65">
        <v>1.9E-2</v>
      </c>
      <c r="X128" s="57">
        <f t="shared" si="4"/>
        <v>74964.438249999992</v>
      </c>
      <c r="Y128" s="6" t="s">
        <v>991</v>
      </c>
      <c r="Z128" s="6" t="s">
        <v>1294</v>
      </c>
    </row>
    <row r="129" spans="1:26" ht="18.75" customHeight="1" x14ac:dyDescent="0.25">
      <c r="A129" s="6">
        <v>127</v>
      </c>
      <c r="B129" s="6" t="s">
        <v>26</v>
      </c>
      <c r="C129" s="6" t="s">
        <v>1416</v>
      </c>
      <c r="D129" s="8">
        <v>42637</v>
      </c>
      <c r="E129" s="9" t="s">
        <v>1417</v>
      </c>
      <c r="F129" s="8" t="s">
        <v>1415</v>
      </c>
      <c r="G129" s="29"/>
      <c r="H129" s="29" t="s">
        <v>1418</v>
      </c>
      <c r="I129" s="41"/>
      <c r="J129" s="40"/>
      <c r="K129" s="6" t="s">
        <v>120</v>
      </c>
      <c r="L129" s="29"/>
      <c r="M129" s="29" t="s">
        <v>121</v>
      </c>
      <c r="N129" s="38">
        <v>19.82</v>
      </c>
      <c r="O129" s="6" t="s">
        <v>34</v>
      </c>
      <c r="P129" s="6" t="s">
        <v>54</v>
      </c>
      <c r="Q129" s="6" t="s">
        <v>45</v>
      </c>
      <c r="R129" s="37">
        <v>60571.72</v>
      </c>
      <c r="S129" s="45">
        <v>66.05</v>
      </c>
      <c r="T129" s="57">
        <f t="shared" si="3"/>
        <v>4000762.1059999997</v>
      </c>
      <c r="U129" s="51">
        <v>0.02</v>
      </c>
      <c r="V129" s="57">
        <f t="shared" si="5"/>
        <v>80015.242119999995</v>
      </c>
      <c r="W129" s="65">
        <v>1.9E-2</v>
      </c>
      <c r="X129" s="57">
        <f t="shared" si="4"/>
        <v>76014.480013999986</v>
      </c>
      <c r="Y129" s="6" t="s">
        <v>991</v>
      </c>
      <c r="Z129" s="6" t="s">
        <v>1294</v>
      </c>
    </row>
    <row r="130" spans="1:26" ht="18.75" customHeight="1" x14ac:dyDescent="0.25">
      <c r="A130" s="6">
        <v>128</v>
      </c>
      <c r="B130" s="6" t="s">
        <v>26</v>
      </c>
      <c r="C130" s="6" t="s">
        <v>1419</v>
      </c>
      <c r="D130" s="8">
        <v>42637</v>
      </c>
      <c r="E130" s="9" t="s">
        <v>1420</v>
      </c>
      <c r="F130" s="8" t="s">
        <v>1421</v>
      </c>
      <c r="G130" s="29"/>
      <c r="H130" s="29" t="s">
        <v>84</v>
      </c>
      <c r="I130" s="41"/>
      <c r="J130" s="40"/>
      <c r="K130" s="6" t="s">
        <v>58</v>
      </c>
      <c r="L130" s="29"/>
      <c r="M130" s="29" t="s">
        <v>1332</v>
      </c>
      <c r="N130" s="38">
        <v>19.844999999999999</v>
      </c>
      <c r="O130" s="6" t="s">
        <v>34</v>
      </c>
      <c r="P130" s="6" t="s">
        <v>54</v>
      </c>
      <c r="Q130" s="6" t="s">
        <v>45</v>
      </c>
      <c r="R130" s="37">
        <v>25742.86</v>
      </c>
      <c r="S130" s="45">
        <v>66.05</v>
      </c>
      <c r="T130" s="57">
        <f t="shared" si="3"/>
        <v>1700315.9029999999</v>
      </c>
      <c r="U130" s="51">
        <v>0.02</v>
      </c>
      <c r="V130" s="57">
        <f t="shared" si="5"/>
        <v>34006.318059999998</v>
      </c>
      <c r="W130" s="65">
        <v>1.9E-2</v>
      </c>
      <c r="X130" s="57">
        <f t="shared" si="4"/>
        <v>32306.002156999999</v>
      </c>
      <c r="Y130" s="6" t="s">
        <v>86</v>
      </c>
      <c r="Z130" s="6" t="s">
        <v>1294</v>
      </c>
    </row>
    <row r="131" spans="1:26" ht="18.75" customHeight="1" x14ac:dyDescent="0.25">
      <c r="A131" s="6">
        <v>129</v>
      </c>
      <c r="B131" s="6" t="s">
        <v>26</v>
      </c>
      <c r="C131" s="6" t="s">
        <v>1422</v>
      </c>
      <c r="D131" s="8">
        <v>42640</v>
      </c>
      <c r="E131" s="9" t="s">
        <v>1423</v>
      </c>
      <c r="F131" s="8" t="s">
        <v>1421</v>
      </c>
      <c r="G131" s="29"/>
      <c r="H131" s="29" t="s">
        <v>84</v>
      </c>
      <c r="I131" s="29"/>
      <c r="J131" s="29"/>
      <c r="K131" s="6" t="s">
        <v>58</v>
      </c>
      <c r="L131" s="29"/>
      <c r="M131" s="29" t="s">
        <v>894</v>
      </c>
      <c r="N131" s="38">
        <v>19.844999999999999</v>
      </c>
      <c r="O131" s="6" t="s">
        <v>34</v>
      </c>
      <c r="P131" s="6" t="s">
        <v>54</v>
      </c>
      <c r="Q131" s="6" t="s">
        <v>45</v>
      </c>
      <c r="R131" s="37">
        <v>27566.38</v>
      </c>
      <c r="S131" s="45">
        <v>66.05</v>
      </c>
      <c r="T131" s="57">
        <f t="shared" si="3"/>
        <v>1820759.399</v>
      </c>
      <c r="U131" s="51">
        <v>0.02</v>
      </c>
      <c r="V131" s="57">
        <f t="shared" si="5"/>
        <v>36415.187980000002</v>
      </c>
      <c r="W131" s="65">
        <v>1.9E-2</v>
      </c>
      <c r="X131" s="57">
        <f t="shared" si="4"/>
        <v>34594.428581</v>
      </c>
      <c r="Y131" s="6" t="s">
        <v>86</v>
      </c>
      <c r="Z131" s="6" t="s">
        <v>1294</v>
      </c>
    </row>
    <row r="132" spans="1:26" ht="18.75" customHeight="1" x14ac:dyDescent="0.25">
      <c r="A132" s="6">
        <v>130</v>
      </c>
      <c r="B132" s="6" t="s">
        <v>26</v>
      </c>
      <c r="C132" s="6" t="s">
        <v>1424</v>
      </c>
      <c r="D132" s="8">
        <v>42640</v>
      </c>
      <c r="E132" s="9" t="s">
        <v>1425</v>
      </c>
      <c r="F132" s="8" t="s">
        <v>1421</v>
      </c>
      <c r="G132" s="29"/>
      <c r="H132" s="29" t="s">
        <v>84</v>
      </c>
      <c r="I132" s="40"/>
      <c r="J132" s="40"/>
      <c r="K132" s="6" t="s">
        <v>58</v>
      </c>
      <c r="L132" s="29"/>
      <c r="M132" s="29" t="s">
        <v>894</v>
      </c>
      <c r="N132" s="38">
        <v>19.844999999999999</v>
      </c>
      <c r="O132" s="6" t="s">
        <v>34</v>
      </c>
      <c r="P132" s="6" t="s">
        <v>54</v>
      </c>
      <c r="Q132" s="6" t="s">
        <v>45</v>
      </c>
      <c r="R132" s="37">
        <v>27653.01</v>
      </c>
      <c r="S132" s="45">
        <v>66.05</v>
      </c>
      <c r="T132" s="57">
        <f t="shared" ref="T132:T195" si="6">R132*S132</f>
        <v>1826481.3104999999</v>
      </c>
      <c r="U132" s="51">
        <v>0.02</v>
      </c>
      <c r="V132" s="57">
        <f t="shared" si="5"/>
        <v>36529.626210000002</v>
      </c>
      <c r="W132" s="65">
        <v>1.9E-2</v>
      </c>
      <c r="X132" s="57">
        <f t="shared" ref="X132:X195" si="7">T132*W132</f>
        <v>34703.144899499996</v>
      </c>
      <c r="Y132" s="6" t="s">
        <v>86</v>
      </c>
      <c r="Z132" s="6" t="s">
        <v>1294</v>
      </c>
    </row>
    <row r="133" spans="1:26" ht="18.75" customHeight="1" x14ac:dyDescent="0.25">
      <c r="A133" s="6">
        <v>131</v>
      </c>
      <c r="B133" s="6" t="s">
        <v>26</v>
      </c>
      <c r="C133" s="6" t="s">
        <v>1426</v>
      </c>
      <c r="D133" s="8">
        <v>42636</v>
      </c>
      <c r="E133" s="9" t="s">
        <v>1427</v>
      </c>
      <c r="F133" s="8" t="s">
        <v>1421</v>
      </c>
      <c r="G133" s="29"/>
      <c r="H133" s="29" t="s">
        <v>84</v>
      </c>
      <c r="I133" s="40"/>
      <c r="J133" s="40"/>
      <c r="K133" s="6" t="s">
        <v>58</v>
      </c>
      <c r="L133" s="29"/>
      <c r="M133" s="29" t="s">
        <v>909</v>
      </c>
      <c r="N133" s="38">
        <v>18.141999999999999</v>
      </c>
      <c r="O133" s="6" t="s">
        <v>34</v>
      </c>
      <c r="P133" s="6" t="s">
        <v>54</v>
      </c>
      <c r="Q133" s="6" t="s">
        <v>45</v>
      </c>
      <c r="R133" s="37">
        <v>20390.16</v>
      </c>
      <c r="S133" s="45">
        <v>66.05</v>
      </c>
      <c r="T133" s="57">
        <f t="shared" si="6"/>
        <v>1346770.068</v>
      </c>
      <c r="U133" s="51">
        <v>0.02</v>
      </c>
      <c r="V133" s="57">
        <f t="shared" si="5"/>
        <v>26935.40136</v>
      </c>
      <c r="W133" s="65">
        <v>1.9E-2</v>
      </c>
      <c r="X133" s="57">
        <f t="shared" si="7"/>
        <v>25588.631291999998</v>
      </c>
      <c r="Y133" s="6" t="s">
        <v>86</v>
      </c>
      <c r="Z133" s="6" t="s">
        <v>1294</v>
      </c>
    </row>
    <row r="134" spans="1:26" ht="18.75" customHeight="1" x14ac:dyDescent="0.25">
      <c r="A134" s="6">
        <v>132</v>
      </c>
      <c r="B134" s="6" t="s">
        <v>26</v>
      </c>
      <c r="C134" s="6" t="s">
        <v>1426</v>
      </c>
      <c r="D134" s="8">
        <v>42636</v>
      </c>
      <c r="E134" s="9" t="s">
        <v>1427</v>
      </c>
      <c r="F134" s="8" t="s">
        <v>1421</v>
      </c>
      <c r="G134" s="29"/>
      <c r="H134" s="29" t="s">
        <v>84</v>
      </c>
      <c r="I134" s="40"/>
      <c r="J134" s="40"/>
      <c r="K134" s="6" t="s">
        <v>58</v>
      </c>
      <c r="L134" s="29"/>
      <c r="M134" s="29" t="s">
        <v>909</v>
      </c>
      <c r="N134" s="38">
        <v>18.141999999999999</v>
      </c>
      <c r="O134" s="6" t="s">
        <v>34</v>
      </c>
      <c r="P134" s="6" t="s">
        <v>54</v>
      </c>
      <c r="Q134" s="6" t="s">
        <v>45</v>
      </c>
      <c r="R134" s="37">
        <v>20390.16</v>
      </c>
      <c r="S134" s="45">
        <v>66.05</v>
      </c>
      <c r="T134" s="57">
        <f t="shared" si="6"/>
        <v>1346770.068</v>
      </c>
      <c r="U134" s="51">
        <v>0.02</v>
      </c>
      <c r="V134" s="57">
        <f t="shared" ref="V134:V197" si="8">T134*U134</f>
        <v>26935.40136</v>
      </c>
      <c r="W134" s="65">
        <v>1.9E-2</v>
      </c>
      <c r="X134" s="57">
        <f t="shared" si="7"/>
        <v>25588.631291999998</v>
      </c>
      <c r="Y134" s="6" t="s">
        <v>86</v>
      </c>
      <c r="Z134" s="6" t="s">
        <v>1294</v>
      </c>
    </row>
    <row r="135" spans="1:26" ht="18.75" customHeight="1" x14ac:dyDescent="0.25">
      <c r="A135" s="6">
        <v>133</v>
      </c>
      <c r="B135" s="6" t="s">
        <v>26</v>
      </c>
      <c r="C135" s="6" t="s">
        <v>1428</v>
      </c>
      <c r="D135" s="8">
        <v>42635</v>
      </c>
      <c r="E135" s="9" t="s">
        <v>1429</v>
      </c>
      <c r="F135" s="8" t="s">
        <v>1415</v>
      </c>
      <c r="G135" s="29"/>
      <c r="H135" s="29" t="s">
        <v>164</v>
      </c>
      <c r="I135" s="40"/>
      <c r="J135" s="40"/>
      <c r="K135" s="6" t="s">
        <v>31</v>
      </c>
      <c r="L135" s="29"/>
      <c r="M135" s="29" t="s">
        <v>66</v>
      </c>
      <c r="N135" s="38">
        <v>10.5</v>
      </c>
      <c r="O135" s="6" t="s">
        <v>34</v>
      </c>
      <c r="P135" s="6" t="s">
        <v>35</v>
      </c>
      <c r="Q135" s="6" t="s">
        <v>45</v>
      </c>
      <c r="R135" s="37">
        <v>16129.17</v>
      </c>
      <c r="S135" s="45">
        <v>66.05</v>
      </c>
      <c r="T135" s="57">
        <f t="shared" si="6"/>
        <v>1065331.6784999999</v>
      </c>
      <c r="U135" s="51">
        <v>0.02</v>
      </c>
      <c r="V135" s="57">
        <f t="shared" si="8"/>
        <v>21306.633569999998</v>
      </c>
      <c r="W135" s="65">
        <v>1.9E-2</v>
      </c>
      <c r="X135" s="57">
        <f t="shared" si="7"/>
        <v>20241.301891499999</v>
      </c>
      <c r="Y135" s="6" t="s">
        <v>1059</v>
      </c>
      <c r="Z135" s="6" t="s">
        <v>1222</v>
      </c>
    </row>
    <row r="136" spans="1:26" ht="18.75" customHeight="1" x14ac:dyDescent="0.25">
      <c r="A136" s="6">
        <v>134</v>
      </c>
      <c r="B136" s="6" t="s">
        <v>26</v>
      </c>
      <c r="C136" s="6" t="s">
        <v>1428</v>
      </c>
      <c r="D136" s="8">
        <v>42635</v>
      </c>
      <c r="E136" s="9" t="s">
        <v>1429</v>
      </c>
      <c r="F136" s="8" t="s">
        <v>1415</v>
      </c>
      <c r="G136" s="29"/>
      <c r="H136" s="29" t="s">
        <v>164</v>
      </c>
      <c r="I136" s="40"/>
      <c r="J136" s="40"/>
      <c r="K136" s="6" t="s">
        <v>58</v>
      </c>
      <c r="L136" s="29"/>
      <c r="M136" s="29" t="s">
        <v>59</v>
      </c>
      <c r="N136" s="38">
        <v>7.5</v>
      </c>
      <c r="O136" s="6" t="s">
        <v>34</v>
      </c>
      <c r="P136" s="6" t="s">
        <v>35</v>
      </c>
      <c r="Q136" s="6" t="s">
        <v>45</v>
      </c>
      <c r="R136" s="37">
        <v>11633.33</v>
      </c>
      <c r="S136" s="45">
        <v>66.05</v>
      </c>
      <c r="T136" s="57">
        <f t="shared" si="6"/>
        <v>768381.44649999996</v>
      </c>
      <c r="U136" s="51">
        <v>0.02</v>
      </c>
      <c r="V136" s="57">
        <f t="shared" si="8"/>
        <v>15367.628929999999</v>
      </c>
      <c r="W136" s="65">
        <v>1.9E-2</v>
      </c>
      <c r="X136" s="57">
        <f t="shared" si="7"/>
        <v>14599.247483499999</v>
      </c>
      <c r="Y136" s="6" t="s">
        <v>1059</v>
      </c>
      <c r="Z136" s="6" t="s">
        <v>1222</v>
      </c>
    </row>
    <row r="137" spans="1:26" ht="18.75" customHeight="1" x14ac:dyDescent="0.25">
      <c r="A137" s="6">
        <v>135</v>
      </c>
      <c r="B137" s="6" t="s">
        <v>26</v>
      </c>
      <c r="C137" s="6" t="s">
        <v>1430</v>
      </c>
      <c r="D137" s="8">
        <v>42642</v>
      </c>
      <c r="E137" s="9" t="s">
        <v>1431</v>
      </c>
      <c r="F137" s="8" t="s">
        <v>1432</v>
      </c>
      <c r="G137" s="29"/>
      <c r="H137" s="29" t="s">
        <v>164</v>
      </c>
      <c r="I137" s="40"/>
      <c r="J137" s="40"/>
      <c r="K137" s="6" t="s">
        <v>31</v>
      </c>
      <c r="L137" s="29"/>
      <c r="M137" s="29" t="s">
        <v>66</v>
      </c>
      <c r="N137" s="38">
        <v>18</v>
      </c>
      <c r="O137" s="6" t="s">
        <v>34</v>
      </c>
      <c r="P137" s="6" t="s">
        <v>35</v>
      </c>
      <c r="Q137" s="6" t="s">
        <v>45</v>
      </c>
      <c r="R137" s="37">
        <v>27650</v>
      </c>
      <c r="S137" s="45">
        <v>66.05</v>
      </c>
      <c r="T137" s="57">
        <f t="shared" si="6"/>
        <v>1826282.5</v>
      </c>
      <c r="U137" s="51">
        <v>0.02</v>
      </c>
      <c r="V137" s="57">
        <f t="shared" si="8"/>
        <v>36525.65</v>
      </c>
      <c r="W137" s="65">
        <v>1.9E-2</v>
      </c>
      <c r="X137" s="57">
        <f>T137*W137</f>
        <v>34699.3675</v>
      </c>
      <c r="Y137" s="6" t="s">
        <v>1059</v>
      </c>
      <c r="Z137" s="6" t="s">
        <v>1222</v>
      </c>
    </row>
    <row r="138" spans="1:26" ht="18.75" customHeight="1" x14ac:dyDescent="0.25">
      <c r="A138" s="6">
        <v>136</v>
      </c>
      <c r="B138" s="6" t="s">
        <v>26</v>
      </c>
      <c r="C138" s="6" t="s">
        <v>1433</v>
      </c>
      <c r="D138" s="8">
        <v>42640</v>
      </c>
      <c r="E138" s="9" t="s">
        <v>1434</v>
      </c>
      <c r="F138" s="8" t="s">
        <v>1432</v>
      </c>
      <c r="G138" s="29"/>
      <c r="H138" s="29" t="s">
        <v>84</v>
      </c>
      <c r="I138" s="40"/>
      <c r="J138" s="40"/>
      <c r="K138" s="6" t="s">
        <v>58</v>
      </c>
      <c r="L138" s="29"/>
      <c r="M138" s="29" t="s">
        <v>894</v>
      </c>
      <c r="N138" s="38">
        <v>18.143999999999998</v>
      </c>
      <c r="O138" s="6" t="s">
        <v>34</v>
      </c>
      <c r="P138" s="6" t="s">
        <v>54</v>
      </c>
      <c r="Q138" s="6" t="s">
        <v>45</v>
      </c>
      <c r="R138" s="37">
        <v>25158.47</v>
      </c>
      <c r="S138" s="45">
        <v>66.05</v>
      </c>
      <c r="T138" s="57">
        <f t="shared" si="6"/>
        <v>1661716.9435000001</v>
      </c>
      <c r="U138" s="51">
        <v>0.02</v>
      </c>
      <c r="V138" s="57">
        <f t="shared" si="8"/>
        <v>33234.33887</v>
      </c>
      <c r="W138" s="65">
        <v>1.9E-2</v>
      </c>
      <c r="X138" s="57">
        <f t="shared" si="7"/>
        <v>31572.6219265</v>
      </c>
      <c r="Y138" s="6" t="s">
        <v>86</v>
      </c>
      <c r="Z138" s="6" t="s">
        <v>1294</v>
      </c>
    </row>
    <row r="139" spans="1:26" ht="18.75" customHeight="1" x14ac:dyDescent="0.25">
      <c r="A139" s="6">
        <v>137</v>
      </c>
      <c r="B139" s="6" t="s">
        <v>26</v>
      </c>
      <c r="C139" s="6" t="s">
        <v>1435</v>
      </c>
      <c r="D139" s="8">
        <v>42640</v>
      </c>
      <c r="E139" s="9" t="s">
        <v>1436</v>
      </c>
      <c r="F139" s="8" t="s">
        <v>1432</v>
      </c>
      <c r="G139" s="29"/>
      <c r="H139" s="29" t="s">
        <v>622</v>
      </c>
      <c r="I139" s="40"/>
      <c r="J139" s="40"/>
      <c r="K139" s="6" t="s">
        <v>31</v>
      </c>
      <c r="L139" s="29"/>
      <c r="M139" s="29" t="s">
        <v>66</v>
      </c>
      <c r="N139" s="38">
        <v>26</v>
      </c>
      <c r="O139" s="6" t="s">
        <v>34</v>
      </c>
      <c r="P139" s="6" t="s">
        <v>54</v>
      </c>
      <c r="Q139" s="6" t="s">
        <v>45</v>
      </c>
      <c r="R139" s="37">
        <v>34668.160000000003</v>
      </c>
      <c r="S139" s="45">
        <v>66.05</v>
      </c>
      <c r="T139" s="57">
        <f t="shared" si="6"/>
        <v>2289831.9680000003</v>
      </c>
      <c r="U139" s="51">
        <v>0.02</v>
      </c>
      <c r="V139" s="57">
        <f t="shared" si="8"/>
        <v>45796.639360000008</v>
      </c>
      <c r="W139" s="65">
        <v>1.9E-2</v>
      </c>
      <c r="X139" s="57">
        <f t="shared" si="7"/>
        <v>43506.807392000002</v>
      </c>
      <c r="Y139" s="6" t="s">
        <v>1395</v>
      </c>
      <c r="Z139" s="6" t="s">
        <v>1222</v>
      </c>
    </row>
    <row r="140" spans="1:26" ht="18.75" customHeight="1" x14ac:dyDescent="0.25">
      <c r="A140" s="6">
        <v>138</v>
      </c>
      <c r="B140" s="6" t="s">
        <v>26</v>
      </c>
      <c r="C140" s="6" t="s">
        <v>1437</v>
      </c>
      <c r="D140" s="8">
        <v>42637</v>
      </c>
      <c r="E140" s="9" t="s">
        <v>1438</v>
      </c>
      <c r="F140" s="8" t="s">
        <v>1439</v>
      </c>
      <c r="G140" s="29"/>
      <c r="H140" s="29" t="s">
        <v>1440</v>
      </c>
      <c r="I140" s="40"/>
      <c r="J140" s="40"/>
      <c r="K140" s="6" t="s">
        <v>660</v>
      </c>
      <c r="L140" s="29"/>
      <c r="M140" s="29" t="s">
        <v>661</v>
      </c>
      <c r="N140" s="38">
        <v>19.88</v>
      </c>
      <c r="O140" s="6" t="s">
        <v>34</v>
      </c>
      <c r="P140" s="6" t="s">
        <v>54</v>
      </c>
      <c r="Q140" s="6" t="s">
        <v>45</v>
      </c>
      <c r="R140" s="37">
        <v>97276.06</v>
      </c>
      <c r="S140" s="45">
        <v>66.05</v>
      </c>
      <c r="T140" s="57">
        <f t="shared" si="6"/>
        <v>6425083.7629999993</v>
      </c>
      <c r="U140" s="51">
        <v>0.02</v>
      </c>
      <c r="V140" s="57">
        <f t="shared" si="8"/>
        <v>128501.67525999999</v>
      </c>
      <c r="W140" s="65">
        <v>1.9E-2</v>
      </c>
      <c r="X140" s="57">
        <f t="shared" si="7"/>
        <v>122076.59149699999</v>
      </c>
      <c r="Y140" s="6" t="s">
        <v>1090</v>
      </c>
      <c r="Z140" s="6" t="s">
        <v>1294</v>
      </c>
    </row>
    <row r="141" spans="1:26" ht="18.75" customHeight="1" x14ac:dyDescent="0.25">
      <c r="A141" s="6">
        <v>139</v>
      </c>
      <c r="B141" s="6" t="s">
        <v>26</v>
      </c>
      <c r="C141" s="6" t="s">
        <v>1437</v>
      </c>
      <c r="D141" s="8">
        <v>42637</v>
      </c>
      <c r="E141" s="9" t="s">
        <v>1438</v>
      </c>
      <c r="F141" s="8" t="s">
        <v>1439</v>
      </c>
      <c r="G141" s="29"/>
      <c r="H141" s="29" t="s">
        <v>1440</v>
      </c>
      <c r="I141" s="40"/>
      <c r="J141" s="40"/>
      <c r="K141" s="6" t="s">
        <v>660</v>
      </c>
      <c r="L141" s="29"/>
      <c r="M141" s="29" t="s">
        <v>661</v>
      </c>
      <c r="N141" s="38">
        <v>19.940000000000001</v>
      </c>
      <c r="O141" s="6" t="s">
        <v>34</v>
      </c>
      <c r="P141" s="6" t="s">
        <v>54</v>
      </c>
      <c r="Q141" s="6" t="s">
        <v>45</v>
      </c>
      <c r="R141" s="37">
        <v>97571.76</v>
      </c>
      <c r="S141" s="45">
        <v>66.05</v>
      </c>
      <c r="T141" s="57">
        <f t="shared" si="6"/>
        <v>6444614.7479999997</v>
      </c>
      <c r="U141" s="51">
        <v>0.02</v>
      </c>
      <c r="V141" s="57">
        <f t="shared" si="8"/>
        <v>128892.29496</v>
      </c>
      <c r="W141" s="65">
        <v>1.9E-2</v>
      </c>
      <c r="X141" s="57">
        <f t="shared" si="7"/>
        <v>122447.68021199999</v>
      </c>
      <c r="Y141" s="6" t="s">
        <v>1090</v>
      </c>
      <c r="Z141" s="6" t="s">
        <v>1294</v>
      </c>
    </row>
    <row r="142" spans="1:26" ht="18.75" customHeight="1" x14ac:dyDescent="0.25">
      <c r="A142" s="6">
        <v>140</v>
      </c>
      <c r="B142" s="6" t="s">
        <v>26</v>
      </c>
      <c r="C142" s="6" t="s">
        <v>1441</v>
      </c>
      <c r="D142" s="8">
        <v>42639</v>
      </c>
      <c r="E142" s="9" t="s">
        <v>1442</v>
      </c>
      <c r="F142" s="8" t="s">
        <v>1432</v>
      </c>
      <c r="G142" s="29"/>
      <c r="H142" s="29" t="s">
        <v>1418</v>
      </c>
      <c r="I142" s="40"/>
      <c r="J142" s="40"/>
      <c r="K142" s="6" t="s">
        <v>141</v>
      </c>
      <c r="L142" s="29"/>
      <c r="M142" s="29" t="s">
        <v>142</v>
      </c>
      <c r="N142" s="38">
        <v>19.86</v>
      </c>
      <c r="O142" s="6" t="s">
        <v>34</v>
      </c>
      <c r="P142" s="6" t="s">
        <v>54</v>
      </c>
      <c r="Q142" s="6" t="s">
        <v>45</v>
      </c>
      <c r="R142" s="37">
        <v>77571.11</v>
      </c>
      <c r="S142" s="45">
        <v>66.05</v>
      </c>
      <c r="T142" s="57">
        <f t="shared" si="6"/>
        <v>5123571.8154999996</v>
      </c>
      <c r="U142" s="51">
        <v>0.02</v>
      </c>
      <c r="V142" s="57">
        <f t="shared" si="8"/>
        <v>102471.43630999999</v>
      </c>
      <c r="W142" s="65">
        <v>1.9E-2</v>
      </c>
      <c r="X142" s="57">
        <f t="shared" si="7"/>
        <v>97347.864494499983</v>
      </c>
      <c r="Y142" s="6" t="s">
        <v>991</v>
      </c>
      <c r="Z142" s="6" t="s">
        <v>1294</v>
      </c>
    </row>
    <row r="143" spans="1:26" ht="18.75" customHeight="1" x14ac:dyDescent="0.25">
      <c r="A143" s="6">
        <v>141</v>
      </c>
      <c r="B143" s="6" t="s">
        <v>26</v>
      </c>
      <c r="C143" s="6" t="s">
        <v>1441</v>
      </c>
      <c r="D143" s="8">
        <v>42639</v>
      </c>
      <c r="E143" s="9" t="s">
        <v>1442</v>
      </c>
      <c r="F143" s="8" t="s">
        <v>1432</v>
      </c>
      <c r="G143" s="29"/>
      <c r="H143" s="29" t="s">
        <v>1418</v>
      </c>
      <c r="I143" s="40"/>
      <c r="J143" s="40"/>
      <c r="K143" s="6" t="s">
        <v>141</v>
      </c>
      <c r="L143" s="29"/>
      <c r="M143" s="29" t="s">
        <v>142</v>
      </c>
      <c r="N143" s="38">
        <v>19.78</v>
      </c>
      <c r="O143" s="6" t="s">
        <v>34</v>
      </c>
      <c r="P143" s="6" t="s">
        <v>54</v>
      </c>
      <c r="Q143" s="6" t="s">
        <v>45</v>
      </c>
      <c r="R143" s="37">
        <v>77255.22</v>
      </c>
      <c r="S143" s="45">
        <v>66.05</v>
      </c>
      <c r="T143" s="57">
        <f t="shared" si="6"/>
        <v>5102707.2809999995</v>
      </c>
      <c r="U143" s="51">
        <v>0.02</v>
      </c>
      <c r="V143" s="57">
        <f t="shared" si="8"/>
        <v>102054.14562</v>
      </c>
      <c r="W143" s="65">
        <v>1.9E-2</v>
      </c>
      <c r="X143" s="57">
        <f t="shared" si="7"/>
        <v>96951.438338999986</v>
      </c>
      <c r="Y143" s="6" t="s">
        <v>991</v>
      </c>
      <c r="Z143" s="6" t="s">
        <v>1294</v>
      </c>
    </row>
    <row r="144" spans="1:26" ht="18.75" customHeight="1" x14ac:dyDescent="0.25">
      <c r="A144" s="6">
        <v>142</v>
      </c>
      <c r="B144" s="6" t="s">
        <v>26</v>
      </c>
      <c r="C144" s="6" t="s">
        <v>1441</v>
      </c>
      <c r="D144" s="8">
        <v>42639</v>
      </c>
      <c r="E144" s="9" t="s">
        <v>1442</v>
      </c>
      <c r="F144" s="8" t="s">
        <v>1432</v>
      </c>
      <c r="G144" s="29"/>
      <c r="H144" s="29" t="s">
        <v>1418</v>
      </c>
      <c r="I144" s="40"/>
      <c r="J144" s="40"/>
      <c r="K144" s="6" t="s">
        <v>141</v>
      </c>
      <c r="L144" s="29"/>
      <c r="M144" s="29" t="s">
        <v>142</v>
      </c>
      <c r="N144" s="38">
        <v>19.78</v>
      </c>
      <c r="O144" s="6" t="s">
        <v>34</v>
      </c>
      <c r="P144" s="6" t="s">
        <v>54</v>
      </c>
      <c r="Q144" s="6" t="s">
        <v>45</v>
      </c>
      <c r="R144" s="37">
        <v>77255.22</v>
      </c>
      <c r="S144" s="45">
        <v>66.05</v>
      </c>
      <c r="T144" s="57">
        <f t="shared" si="6"/>
        <v>5102707.2809999995</v>
      </c>
      <c r="U144" s="51">
        <v>0.02</v>
      </c>
      <c r="V144" s="57">
        <f t="shared" si="8"/>
        <v>102054.14562</v>
      </c>
      <c r="W144" s="65">
        <v>1.9E-2</v>
      </c>
      <c r="X144" s="57">
        <f t="shared" si="7"/>
        <v>96951.438338999986</v>
      </c>
      <c r="Y144" s="6" t="s">
        <v>991</v>
      </c>
      <c r="Z144" s="6" t="s">
        <v>1294</v>
      </c>
    </row>
    <row r="145" spans="1:26" ht="18.75" customHeight="1" x14ac:dyDescent="0.25">
      <c r="A145" s="6">
        <v>143</v>
      </c>
      <c r="B145" s="6" t="s">
        <v>26</v>
      </c>
      <c r="C145" s="6" t="s">
        <v>1441</v>
      </c>
      <c r="D145" s="8">
        <v>42639</v>
      </c>
      <c r="E145" s="9" t="s">
        <v>1442</v>
      </c>
      <c r="F145" s="8" t="s">
        <v>1432</v>
      </c>
      <c r="G145" s="29"/>
      <c r="H145" s="29" t="s">
        <v>1418</v>
      </c>
      <c r="I145" s="40"/>
      <c r="J145" s="40"/>
      <c r="K145" s="6" t="s">
        <v>141</v>
      </c>
      <c r="L145" s="29"/>
      <c r="M145" s="29" t="s">
        <v>142</v>
      </c>
      <c r="N145" s="38">
        <v>19.84</v>
      </c>
      <c r="O145" s="6" t="s">
        <v>34</v>
      </c>
      <c r="P145" s="6" t="s">
        <v>54</v>
      </c>
      <c r="Q145" s="6" t="s">
        <v>45</v>
      </c>
      <c r="R145" s="37">
        <v>77492.14</v>
      </c>
      <c r="S145" s="45">
        <v>66.05</v>
      </c>
      <c r="T145" s="57">
        <f t="shared" si="6"/>
        <v>5118355.8470000001</v>
      </c>
      <c r="U145" s="51">
        <v>0.02</v>
      </c>
      <c r="V145" s="57">
        <f t="shared" si="8"/>
        <v>102367.11694000001</v>
      </c>
      <c r="W145" s="65">
        <v>1.9E-2</v>
      </c>
      <c r="X145" s="57">
        <f t="shared" si="7"/>
        <v>97248.761092999994</v>
      </c>
      <c r="Y145" s="6" t="s">
        <v>991</v>
      </c>
      <c r="Z145" s="6" t="s">
        <v>1294</v>
      </c>
    </row>
    <row r="146" spans="1:26" ht="18.75" customHeight="1" x14ac:dyDescent="0.25">
      <c r="A146" s="6">
        <v>144</v>
      </c>
      <c r="B146" s="6" t="s">
        <v>26</v>
      </c>
      <c r="C146" s="6" t="s">
        <v>1443</v>
      </c>
      <c r="D146" s="8">
        <v>42639</v>
      </c>
      <c r="E146" s="9" t="s">
        <v>1444</v>
      </c>
      <c r="F146" s="8" t="s">
        <v>1439</v>
      </c>
      <c r="G146" s="29"/>
      <c r="H146" s="29" t="s">
        <v>1418</v>
      </c>
      <c r="I146" s="40"/>
      <c r="J146" s="40"/>
      <c r="K146" s="6" t="s">
        <v>141</v>
      </c>
      <c r="L146" s="29"/>
      <c r="M146" s="29" t="s">
        <v>142</v>
      </c>
      <c r="N146" s="38">
        <v>20.03</v>
      </c>
      <c r="O146" s="6" t="s">
        <v>34</v>
      </c>
      <c r="P146" s="6" t="s">
        <v>54</v>
      </c>
      <c r="Q146" s="6" t="s">
        <v>45</v>
      </c>
      <c r="R146" s="37">
        <v>78242.39</v>
      </c>
      <c r="S146" s="45">
        <v>66.05</v>
      </c>
      <c r="T146" s="57">
        <f t="shared" si="6"/>
        <v>5167909.8594999993</v>
      </c>
      <c r="U146" s="51">
        <v>0.02</v>
      </c>
      <c r="V146" s="57">
        <f t="shared" si="8"/>
        <v>103358.19718999999</v>
      </c>
      <c r="W146" s="65">
        <v>1.9E-2</v>
      </c>
      <c r="X146" s="57">
        <f t="shared" si="7"/>
        <v>98190.287330499981</v>
      </c>
      <c r="Y146" s="6" t="s">
        <v>991</v>
      </c>
      <c r="Z146" s="6" t="s">
        <v>1294</v>
      </c>
    </row>
    <row r="147" spans="1:26" ht="18.75" customHeight="1" x14ac:dyDescent="0.25">
      <c r="A147" s="6">
        <v>145</v>
      </c>
      <c r="B147" s="6" t="s">
        <v>26</v>
      </c>
      <c r="C147" s="6" t="s">
        <v>1443</v>
      </c>
      <c r="D147" s="8">
        <v>42639</v>
      </c>
      <c r="E147" s="9" t="s">
        <v>1444</v>
      </c>
      <c r="F147" s="8" t="s">
        <v>1439</v>
      </c>
      <c r="G147" s="29"/>
      <c r="H147" s="29" t="s">
        <v>1418</v>
      </c>
      <c r="I147" s="40"/>
      <c r="J147" s="40"/>
      <c r="K147" s="6" t="s">
        <v>141</v>
      </c>
      <c r="L147" s="29"/>
      <c r="M147" s="29" t="s">
        <v>142</v>
      </c>
      <c r="N147" s="38">
        <v>19.850000000000001</v>
      </c>
      <c r="O147" s="6" t="s">
        <v>34</v>
      </c>
      <c r="P147" s="6" t="s">
        <v>54</v>
      </c>
      <c r="Q147" s="6" t="s">
        <v>45</v>
      </c>
      <c r="R147" s="37">
        <v>77531.63</v>
      </c>
      <c r="S147" s="45">
        <v>66.05</v>
      </c>
      <c r="T147" s="57">
        <f t="shared" si="6"/>
        <v>5120964.1615000004</v>
      </c>
      <c r="U147" s="51">
        <v>0.02</v>
      </c>
      <c r="V147" s="57">
        <f t="shared" si="8"/>
        <v>102419.28323000002</v>
      </c>
      <c r="W147" s="65">
        <v>1.9E-2</v>
      </c>
      <c r="X147" s="57">
        <f t="shared" si="7"/>
        <v>97298.319068500001</v>
      </c>
      <c r="Y147" s="6" t="s">
        <v>991</v>
      </c>
      <c r="Z147" s="6" t="s">
        <v>1294</v>
      </c>
    </row>
    <row r="148" spans="1:26" ht="18.75" customHeight="1" x14ac:dyDescent="0.25">
      <c r="A148" s="6">
        <v>146</v>
      </c>
      <c r="B148" s="6" t="s">
        <v>26</v>
      </c>
      <c r="C148" s="6" t="s">
        <v>1443</v>
      </c>
      <c r="D148" s="8">
        <v>42639</v>
      </c>
      <c r="E148" s="9" t="s">
        <v>1444</v>
      </c>
      <c r="F148" s="8" t="s">
        <v>1439</v>
      </c>
      <c r="G148" s="29"/>
      <c r="H148" s="29" t="s">
        <v>1418</v>
      </c>
      <c r="I148" s="40"/>
      <c r="J148" s="40"/>
      <c r="K148" s="6" t="s">
        <v>141</v>
      </c>
      <c r="L148" s="29"/>
      <c r="M148" s="29" t="s">
        <v>142</v>
      </c>
      <c r="N148" s="38">
        <v>19.87</v>
      </c>
      <c r="O148" s="6" t="s">
        <v>34</v>
      </c>
      <c r="P148" s="6" t="s">
        <v>54</v>
      </c>
      <c r="Q148" s="6" t="s">
        <v>45</v>
      </c>
      <c r="R148" s="37">
        <v>77610.600000000006</v>
      </c>
      <c r="S148" s="45">
        <v>66.05</v>
      </c>
      <c r="T148" s="57">
        <f t="shared" si="6"/>
        <v>5126180.13</v>
      </c>
      <c r="U148" s="51">
        <v>0.02</v>
      </c>
      <c r="V148" s="57">
        <f t="shared" si="8"/>
        <v>102523.6026</v>
      </c>
      <c r="W148" s="65">
        <v>1.9E-2</v>
      </c>
      <c r="X148" s="57">
        <f t="shared" si="7"/>
        <v>97397.42246999999</v>
      </c>
      <c r="Y148" s="6" t="s">
        <v>991</v>
      </c>
      <c r="Z148" s="6" t="s">
        <v>1294</v>
      </c>
    </row>
    <row r="149" spans="1:26" ht="18.75" customHeight="1" x14ac:dyDescent="0.25">
      <c r="A149" s="6">
        <v>147</v>
      </c>
      <c r="B149" s="6" t="s">
        <v>26</v>
      </c>
      <c r="C149" s="6" t="s">
        <v>1443</v>
      </c>
      <c r="D149" s="8">
        <v>42639</v>
      </c>
      <c r="E149" s="9" t="s">
        <v>1444</v>
      </c>
      <c r="F149" s="8" t="s">
        <v>1439</v>
      </c>
      <c r="G149" s="29"/>
      <c r="H149" s="29" t="s">
        <v>1418</v>
      </c>
      <c r="I149" s="40"/>
      <c r="J149" s="40"/>
      <c r="K149" s="6" t="s">
        <v>141</v>
      </c>
      <c r="L149" s="29"/>
      <c r="M149" s="29" t="s">
        <v>142</v>
      </c>
      <c r="N149" s="38">
        <v>19.87</v>
      </c>
      <c r="O149" s="6" t="s">
        <v>34</v>
      </c>
      <c r="P149" s="6" t="s">
        <v>54</v>
      </c>
      <c r="Q149" s="6" t="s">
        <v>45</v>
      </c>
      <c r="R149" s="37">
        <v>77610.600000000006</v>
      </c>
      <c r="S149" s="45">
        <v>66.05</v>
      </c>
      <c r="T149" s="57">
        <f t="shared" si="6"/>
        <v>5126180.13</v>
      </c>
      <c r="U149" s="51">
        <v>0.02</v>
      </c>
      <c r="V149" s="57">
        <f t="shared" si="8"/>
        <v>102523.6026</v>
      </c>
      <c r="W149" s="65">
        <v>1.9E-2</v>
      </c>
      <c r="X149" s="57">
        <f t="shared" si="7"/>
        <v>97397.42246999999</v>
      </c>
      <c r="Y149" s="6" t="s">
        <v>991</v>
      </c>
      <c r="Z149" s="6" t="s">
        <v>1294</v>
      </c>
    </row>
    <row r="150" spans="1:26" ht="18.75" customHeight="1" x14ac:dyDescent="0.25">
      <c r="A150" s="6">
        <v>148</v>
      </c>
      <c r="B150" s="6" t="s">
        <v>26</v>
      </c>
      <c r="C150" s="6" t="s">
        <v>1445</v>
      </c>
      <c r="D150" s="8">
        <v>42640</v>
      </c>
      <c r="E150" s="9" t="s">
        <v>1446</v>
      </c>
      <c r="F150" s="8" t="s">
        <v>1432</v>
      </c>
      <c r="G150" s="29"/>
      <c r="H150" s="29" t="s">
        <v>1418</v>
      </c>
      <c r="I150" s="40"/>
      <c r="J150" s="40"/>
      <c r="K150" s="6" t="s">
        <v>660</v>
      </c>
      <c r="L150" s="29"/>
      <c r="M150" s="29" t="s">
        <v>661</v>
      </c>
      <c r="N150" s="38">
        <v>19.82</v>
      </c>
      <c r="O150" s="6" t="s">
        <v>34</v>
      </c>
      <c r="P150" s="6" t="s">
        <v>54</v>
      </c>
      <c r="Q150" s="6" t="s">
        <v>45</v>
      </c>
      <c r="R150" s="37">
        <v>98217.3</v>
      </c>
      <c r="S150" s="45">
        <v>66.05</v>
      </c>
      <c r="T150" s="57">
        <f t="shared" si="6"/>
        <v>6487252.665</v>
      </c>
      <c r="U150" s="51">
        <v>0.02</v>
      </c>
      <c r="V150" s="57">
        <f t="shared" si="8"/>
        <v>129745.0533</v>
      </c>
      <c r="W150" s="65">
        <v>1.9E-2</v>
      </c>
      <c r="X150" s="57">
        <f t="shared" si="7"/>
        <v>123257.80063499999</v>
      </c>
      <c r="Y150" s="6" t="s">
        <v>991</v>
      </c>
      <c r="Z150" s="6" t="s">
        <v>1294</v>
      </c>
    </row>
    <row r="151" spans="1:26" ht="18.75" customHeight="1" x14ac:dyDescent="0.25">
      <c r="A151" s="6">
        <v>149</v>
      </c>
      <c r="B151" s="6" t="s">
        <v>26</v>
      </c>
      <c r="C151" s="6" t="s">
        <v>1447</v>
      </c>
      <c r="D151" s="8">
        <v>42640</v>
      </c>
      <c r="E151" s="9" t="s">
        <v>1448</v>
      </c>
      <c r="F151" s="8" t="s">
        <v>1439</v>
      </c>
      <c r="G151" s="29"/>
      <c r="H151" s="29" t="s">
        <v>1418</v>
      </c>
      <c r="I151" s="40"/>
      <c r="J151" s="40"/>
      <c r="K151" s="6" t="s">
        <v>660</v>
      </c>
      <c r="L151" s="29"/>
      <c r="M151" s="29" t="s">
        <v>661</v>
      </c>
      <c r="N151" s="38">
        <v>19.79</v>
      </c>
      <c r="O151" s="6" t="s">
        <v>34</v>
      </c>
      <c r="P151" s="6" t="s">
        <v>54</v>
      </c>
      <c r="Q151" s="6" t="s">
        <v>45</v>
      </c>
      <c r="R151" s="37">
        <v>98067.35</v>
      </c>
      <c r="S151" s="45">
        <v>66.05</v>
      </c>
      <c r="T151" s="57">
        <f t="shared" si="6"/>
        <v>6477348.4675000003</v>
      </c>
      <c r="U151" s="51">
        <v>0.02</v>
      </c>
      <c r="V151" s="57">
        <f t="shared" si="8"/>
        <v>129546.96935000001</v>
      </c>
      <c r="W151" s="65">
        <v>1.9E-2</v>
      </c>
      <c r="X151" s="57">
        <f t="shared" si="7"/>
        <v>123069.62088250001</v>
      </c>
      <c r="Y151" s="6" t="s">
        <v>991</v>
      </c>
      <c r="Z151" s="6" t="s">
        <v>1294</v>
      </c>
    </row>
    <row r="152" spans="1:26" ht="18.75" customHeight="1" x14ac:dyDescent="0.25">
      <c r="A152" s="6">
        <v>150</v>
      </c>
      <c r="B152" s="6" t="s">
        <v>26</v>
      </c>
      <c r="C152" s="6" t="s">
        <v>1447</v>
      </c>
      <c r="D152" s="8">
        <v>42640</v>
      </c>
      <c r="E152" s="9" t="s">
        <v>1448</v>
      </c>
      <c r="F152" s="8" t="s">
        <v>1439</v>
      </c>
      <c r="G152" s="29"/>
      <c r="H152" s="29" t="s">
        <v>1418</v>
      </c>
      <c r="I152" s="40"/>
      <c r="J152" s="40"/>
      <c r="K152" s="6" t="s">
        <v>660</v>
      </c>
      <c r="L152" s="29"/>
      <c r="M152" s="29" t="s">
        <v>661</v>
      </c>
      <c r="N152" s="38">
        <v>19.850000000000001</v>
      </c>
      <c r="O152" s="6" t="s">
        <v>34</v>
      </c>
      <c r="P152" s="6" t="s">
        <v>54</v>
      </c>
      <c r="Q152" s="6" t="s">
        <v>45</v>
      </c>
      <c r="R152" s="37">
        <v>98367.25</v>
      </c>
      <c r="S152" s="45">
        <v>66.05</v>
      </c>
      <c r="T152" s="57">
        <f t="shared" si="6"/>
        <v>6497156.8624999998</v>
      </c>
      <c r="U152" s="51">
        <v>0.02</v>
      </c>
      <c r="V152" s="57">
        <f t="shared" si="8"/>
        <v>129943.13725</v>
      </c>
      <c r="W152" s="65">
        <v>1.9E-2</v>
      </c>
      <c r="X152" s="57">
        <f t="shared" si="7"/>
        <v>123445.98038749999</v>
      </c>
      <c r="Y152" s="6" t="s">
        <v>991</v>
      </c>
      <c r="Z152" s="6" t="s">
        <v>1294</v>
      </c>
    </row>
    <row r="153" spans="1:26" ht="18.75" customHeight="1" x14ac:dyDescent="0.25">
      <c r="A153" s="6">
        <v>151</v>
      </c>
      <c r="B153" s="6" t="s">
        <v>26</v>
      </c>
      <c r="C153" s="6" t="s">
        <v>1447</v>
      </c>
      <c r="D153" s="8">
        <v>42640</v>
      </c>
      <c r="E153" s="9" t="s">
        <v>1448</v>
      </c>
      <c r="F153" s="8" t="s">
        <v>1439</v>
      </c>
      <c r="G153" s="29"/>
      <c r="H153" s="29" t="s">
        <v>1418</v>
      </c>
      <c r="I153" s="40"/>
      <c r="J153" s="40"/>
      <c r="K153" s="6" t="s">
        <v>660</v>
      </c>
      <c r="L153" s="29"/>
      <c r="M153" s="29" t="s">
        <v>661</v>
      </c>
      <c r="N153" s="38">
        <v>19.510000000000002</v>
      </c>
      <c r="O153" s="6" t="s">
        <v>34</v>
      </c>
      <c r="P153" s="6" t="s">
        <v>54</v>
      </c>
      <c r="Q153" s="6" t="s">
        <v>45</v>
      </c>
      <c r="R153" s="37">
        <v>96667.81</v>
      </c>
      <c r="S153" s="45">
        <v>66.05</v>
      </c>
      <c r="T153" s="57">
        <f t="shared" si="6"/>
        <v>6384908.8504999997</v>
      </c>
      <c r="U153" s="51">
        <v>0.02</v>
      </c>
      <c r="V153" s="57">
        <f t="shared" si="8"/>
        <v>127698.17701</v>
      </c>
      <c r="W153" s="65">
        <v>1.9E-2</v>
      </c>
      <c r="X153" s="57">
        <f t="shared" si="7"/>
        <v>121313.26815949999</v>
      </c>
      <c r="Y153" s="6" t="s">
        <v>991</v>
      </c>
      <c r="Z153" s="6" t="s">
        <v>1294</v>
      </c>
    </row>
    <row r="154" spans="1:26" ht="18.75" customHeight="1" x14ac:dyDescent="0.25">
      <c r="A154" s="6">
        <v>152</v>
      </c>
      <c r="B154" s="6" t="s">
        <v>26</v>
      </c>
      <c r="C154" s="6" t="s">
        <v>1447</v>
      </c>
      <c r="D154" s="8">
        <v>42640</v>
      </c>
      <c r="E154" s="9" t="s">
        <v>1448</v>
      </c>
      <c r="F154" s="8" t="s">
        <v>1439</v>
      </c>
      <c r="G154" s="29"/>
      <c r="H154" s="29" t="s">
        <v>1418</v>
      </c>
      <c r="I154" s="40"/>
      <c r="J154" s="40"/>
      <c r="K154" s="6" t="s">
        <v>660</v>
      </c>
      <c r="L154" s="29"/>
      <c r="M154" s="29" t="s">
        <v>661</v>
      </c>
      <c r="N154" s="38">
        <v>19.59</v>
      </c>
      <c r="O154" s="6" t="s">
        <v>34</v>
      </c>
      <c r="P154" s="6" t="s">
        <v>54</v>
      </c>
      <c r="Q154" s="6" t="s">
        <v>45</v>
      </c>
      <c r="R154" s="37">
        <v>97067.68</v>
      </c>
      <c r="S154" s="45">
        <v>66.05</v>
      </c>
      <c r="T154" s="57">
        <f t="shared" si="6"/>
        <v>6411320.2639999995</v>
      </c>
      <c r="U154" s="51">
        <v>0.02</v>
      </c>
      <c r="V154" s="57">
        <f t="shared" si="8"/>
        <v>128226.40527999999</v>
      </c>
      <c r="W154" s="65">
        <v>1.9E-2</v>
      </c>
      <c r="X154" s="57">
        <f t="shared" si="7"/>
        <v>121815.08501599998</v>
      </c>
      <c r="Y154" s="6" t="s">
        <v>991</v>
      </c>
      <c r="Z154" s="6" t="s">
        <v>1294</v>
      </c>
    </row>
    <row r="155" spans="1:26" ht="18.75" customHeight="1" x14ac:dyDescent="0.25">
      <c r="A155" s="6">
        <v>153</v>
      </c>
      <c r="B155" s="6" t="s">
        <v>26</v>
      </c>
      <c r="C155" s="6" t="s">
        <v>1449</v>
      </c>
      <c r="D155" s="8">
        <v>42639</v>
      </c>
      <c r="E155" s="9" t="s">
        <v>1450</v>
      </c>
      <c r="F155" s="8" t="s">
        <v>1439</v>
      </c>
      <c r="G155" s="29"/>
      <c r="H155" s="29" t="s">
        <v>84</v>
      </c>
      <c r="I155" s="40"/>
      <c r="J155" s="40"/>
      <c r="K155" s="6" t="s">
        <v>58</v>
      </c>
      <c r="L155" s="29"/>
      <c r="M155" s="29" t="s">
        <v>85</v>
      </c>
      <c r="N155" s="38">
        <v>18.05</v>
      </c>
      <c r="O155" s="6" t="s">
        <v>34</v>
      </c>
      <c r="P155" s="6" t="s">
        <v>54</v>
      </c>
      <c r="Q155" s="6" t="s">
        <v>45</v>
      </c>
      <c r="R155" s="37">
        <v>29440.16</v>
      </c>
      <c r="S155" s="45">
        <v>66.05</v>
      </c>
      <c r="T155" s="57">
        <f t="shared" si="6"/>
        <v>1944522.568</v>
      </c>
      <c r="U155" s="51">
        <v>0.02</v>
      </c>
      <c r="V155" s="57">
        <f t="shared" si="8"/>
        <v>38890.451359999999</v>
      </c>
      <c r="W155" s="65">
        <v>1.9E-2</v>
      </c>
      <c r="X155" s="57">
        <f t="shared" si="7"/>
        <v>36945.928791999999</v>
      </c>
      <c r="Y155" s="6" t="s">
        <v>86</v>
      </c>
      <c r="Z155" s="6" t="s">
        <v>1294</v>
      </c>
    </row>
    <row r="156" spans="1:26" ht="18.75" customHeight="1" x14ac:dyDescent="0.25">
      <c r="A156" s="6">
        <v>154</v>
      </c>
      <c r="B156" s="6" t="s">
        <v>26</v>
      </c>
      <c r="C156" s="6" t="s">
        <v>1451</v>
      </c>
      <c r="D156" s="8">
        <v>42639</v>
      </c>
      <c r="E156" s="9" t="s">
        <v>1452</v>
      </c>
      <c r="F156" s="8" t="s">
        <v>1439</v>
      </c>
      <c r="G156" s="29"/>
      <c r="H156" s="29" t="s">
        <v>1453</v>
      </c>
      <c r="I156" s="40"/>
      <c r="J156" s="40"/>
      <c r="K156" s="6" t="s">
        <v>120</v>
      </c>
      <c r="L156" s="29"/>
      <c r="M156" s="29" t="s">
        <v>1454</v>
      </c>
      <c r="N156" s="38">
        <v>15.9</v>
      </c>
      <c r="O156" s="6" t="s">
        <v>34</v>
      </c>
      <c r="P156" s="6" t="s">
        <v>35</v>
      </c>
      <c r="Q156" s="6" t="s">
        <v>45</v>
      </c>
      <c r="R156" s="37">
        <v>22657</v>
      </c>
      <c r="S156" s="45">
        <v>66.05</v>
      </c>
      <c r="T156" s="57">
        <f t="shared" si="6"/>
        <v>1496494.8499999999</v>
      </c>
      <c r="U156" s="51">
        <v>0.02</v>
      </c>
      <c r="V156" s="57">
        <f t="shared" si="8"/>
        <v>29929.896999999997</v>
      </c>
      <c r="W156" s="65">
        <v>1.9E-2</v>
      </c>
      <c r="X156" s="57">
        <f t="shared" si="7"/>
        <v>28433.402149999998</v>
      </c>
      <c r="Y156" s="6" t="s">
        <v>1056</v>
      </c>
      <c r="Z156" s="6" t="s">
        <v>1222</v>
      </c>
    </row>
    <row r="157" spans="1:26" ht="18.75" customHeight="1" x14ac:dyDescent="0.25">
      <c r="A157" s="6">
        <v>155</v>
      </c>
      <c r="B157" s="6" t="s">
        <v>26</v>
      </c>
      <c r="C157" s="6" t="s">
        <v>1451</v>
      </c>
      <c r="D157" s="8">
        <v>42639</v>
      </c>
      <c r="E157" s="9" t="s">
        <v>1452</v>
      </c>
      <c r="F157" s="8" t="s">
        <v>1439</v>
      </c>
      <c r="G157" s="29"/>
      <c r="H157" s="29" t="s">
        <v>1453</v>
      </c>
      <c r="I157" s="40"/>
      <c r="J157" s="40"/>
      <c r="K157" s="6" t="s">
        <v>120</v>
      </c>
      <c r="L157" s="29"/>
      <c r="M157" s="29" t="s">
        <v>1454</v>
      </c>
      <c r="N157" s="38">
        <v>16.100000000000001</v>
      </c>
      <c r="O157" s="6" t="s">
        <v>34</v>
      </c>
      <c r="P157" s="6" t="s">
        <v>35</v>
      </c>
      <c r="Q157" s="6" t="s">
        <v>45</v>
      </c>
      <c r="R157" s="37">
        <v>22953</v>
      </c>
      <c r="S157" s="45">
        <v>66.05</v>
      </c>
      <c r="T157" s="57">
        <f t="shared" si="6"/>
        <v>1516045.65</v>
      </c>
      <c r="U157" s="51">
        <v>0.02</v>
      </c>
      <c r="V157" s="57">
        <f t="shared" si="8"/>
        <v>30320.913</v>
      </c>
      <c r="W157" s="65">
        <v>1.9E-2</v>
      </c>
      <c r="X157" s="57">
        <f t="shared" si="7"/>
        <v>28804.867349999997</v>
      </c>
      <c r="Y157" s="6" t="s">
        <v>1056</v>
      </c>
      <c r="Z157" s="6" t="s">
        <v>1222</v>
      </c>
    </row>
    <row r="158" spans="1:26" ht="18.75" customHeight="1" x14ac:dyDescent="0.25">
      <c r="A158" s="6">
        <v>156</v>
      </c>
      <c r="B158" s="6" t="s">
        <v>26</v>
      </c>
      <c r="C158" s="6" t="s">
        <v>1455</v>
      </c>
      <c r="D158" s="8">
        <v>42639</v>
      </c>
      <c r="E158" s="9" t="s">
        <v>1456</v>
      </c>
      <c r="F158" s="8" t="s">
        <v>1421</v>
      </c>
      <c r="G158" s="29"/>
      <c r="H158" s="29" t="s">
        <v>668</v>
      </c>
      <c r="I158" s="40"/>
      <c r="J158" s="40"/>
      <c r="K158" s="6" t="s">
        <v>31</v>
      </c>
      <c r="L158" s="29"/>
      <c r="M158" s="29" t="s">
        <v>33</v>
      </c>
      <c r="N158" s="38">
        <v>18.73</v>
      </c>
      <c r="O158" s="6" t="s">
        <v>34</v>
      </c>
      <c r="P158" s="6" t="s">
        <v>35</v>
      </c>
      <c r="Q158" s="6" t="s">
        <v>36</v>
      </c>
      <c r="R158" s="37">
        <v>2344763.5499999998</v>
      </c>
      <c r="S158" s="45">
        <v>1</v>
      </c>
      <c r="T158" s="57">
        <f t="shared" si="6"/>
        <v>2344763.5499999998</v>
      </c>
      <c r="U158" s="51">
        <v>0.02</v>
      </c>
      <c r="V158" s="57">
        <f t="shared" si="8"/>
        <v>46895.271000000001</v>
      </c>
      <c r="W158" s="65">
        <v>1.9E-2</v>
      </c>
      <c r="X158" s="57">
        <f t="shared" si="7"/>
        <v>44550.507449999997</v>
      </c>
      <c r="Y158" s="6" t="s">
        <v>1108</v>
      </c>
      <c r="Z158" s="6" t="s">
        <v>1222</v>
      </c>
    </row>
    <row r="159" spans="1:26" ht="18.75" customHeight="1" x14ac:dyDescent="0.25">
      <c r="A159" s="6">
        <v>157</v>
      </c>
      <c r="B159" s="6" t="s">
        <v>26</v>
      </c>
      <c r="C159" s="6" t="s">
        <v>1455</v>
      </c>
      <c r="D159" s="8">
        <v>42639</v>
      </c>
      <c r="E159" s="9" t="s">
        <v>1456</v>
      </c>
      <c r="F159" s="8" t="s">
        <v>1421</v>
      </c>
      <c r="G159" s="29"/>
      <c r="H159" s="29" t="s">
        <v>668</v>
      </c>
      <c r="I159" s="40"/>
      <c r="J159" s="40"/>
      <c r="K159" s="6" t="s">
        <v>31</v>
      </c>
      <c r="L159" s="29"/>
      <c r="M159" s="29" t="s">
        <v>33</v>
      </c>
      <c r="N159" s="38">
        <v>18.440000000000001</v>
      </c>
      <c r="O159" s="6" t="s">
        <v>34</v>
      </c>
      <c r="P159" s="6" t="s">
        <v>35</v>
      </c>
      <c r="Q159" s="6" t="s">
        <v>36</v>
      </c>
      <c r="R159" s="37">
        <v>2308075.65</v>
      </c>
      <c r="S159" s="45">
        <v>1</v>
      </c>
      <c r="T159" s="57">
        <f t="shared" si="6"/>
        <v>2308075.65</v>
      </c>
      <c r="U159" s="51">
        <v>0.02</v>
      </c>
      <c r="V159" s="57">
        <f t="shared" si="8"/>
        <v>46161.512999999999</v>
      </c>
      <c r="W159" s="65">
        <v>1.9E-2</v>
      </c>
      <c r="X159" s="57">
        <f t="shared" si="7"/>
        <v>43853.43735</v>
      </c>
      <c r="Y159" s="6" t="s">
        <v>1108</v>
      </c>
      <c r="Z159" s="6" t="s">
        <v>1222</v>
      </c>
    </row>
    <row r="160" spans="1:26" ht="18.75" customHeight="1" x14ac:dyDescent="0.25">
      <c r="A160" s="6">
        <v>158</v>
      </c>
      <c r="B160" s="6" t="s">
        <v>26</v>
      </c>
      <c r="C160" s="6" t="s">
        <v>1455</v>
      </c>
      <c r="D160" s="8">
        <v>42639</v>
      </c>
      <c r="E160" s="9" t="s">
        <v>1456</v>
      </c>
      <c r="F160" s="8" t="s">
        <v>1421</v>
      </c>
      <c r="G160" s="29"/>
      <c r="H160" s="29" t="s">
        <v>668</v>
      </c>
      <c r="I160" s="40"/>
      <c r="J160" s="40"/>
      <c r="K160" s="6" t="s">
        <v>31</v>
      </c>
      <c r="L160" s="29"/>
      <c r="M160" s="29" t="s">
        <v>33</v>
      </c>
      <c r="N160" s="38">
        <v>18.690000000000001</v>
      </c>
      <c r="O160" s="6" t="s">
        <v>34</v>
      </c>
      <c r="P160" s="6" t="s">
        <v>35</v>
      </c>
      <c r="Q160" s="6" t="s">
        <v>36</v>
      </c>
      <c r="R160" s="37">
        <v>2339703.15</v>
      </c>
      <c r="S160" s="45">
        <v>1</v>
      </c>
      <c r="T160" s="57">
        <f t="shared" si="6"/>
        <v>2339703.15</v>
      </c>
      <c r="U160" s="51">
        <v>0.02</v>
      </c>
      <c r="V160" s="57">
        <f t="shared" si="8"/>
        <v>46794.063000000002</v>
      </c>
      <c r="W160" s="65">
        <v>1.9E-2</v>
      </c>
      <c r="X160" s="57">
        <f t="shared" si="7"/>
        <v>44454.359850000001</v>
      </c>
      <c r="Y160" s="6" t="s">
        <v>1108</v>
      </c>
      <c r="Z160" s="6" t="s">
        <v>1222</v>
      </c>
    </row>
    <row r="161" spans="1:26" ht="18.75" customHeight="1" x14ac:dyDescent="0.25">
      <c r="A161" s="6">
        <v>159</v>
      </c>
      <c r="B161" s="6" t="s">
        <v>26</v>
      </c>
      <c r="C161" s="6" t="s">
        <v>1455</v>
      </c>
      <c r="D161" s="8">
        <v>42639</v>
      </c>
      <c r="E161" s="9" t="s">
        <v>1456</v>
      </c>
      <c r="F161" s="8" t="s">
        <v>1421</v>
      </c>
      <c r="G161" s="29"/>
      <c r="H161" s="29" t="s">
        <v>668</v>
      </c>
      <c r="I161" s="40"/>
      <c r="J161" s="40"/>
      <c r="K161" s="6" t="s">
        <v>31</v>
      </c>
      <c r="L161" s="29"/>
      <c r="M161" s="29" t="s">
        <v>33</v>
      </c>
      <c r="N161" s="38">
        <v>18.97</v>
      </c>
      <c r="O161" s="6" t="s">
        <v>34</v>
      </c>
      <c r="P161" s="6" t="s">
        <v>35</v>
      </c>
      <c r="Q161" s="6" t="s">
        <v>36</v>
      </c>
      <c r="R161" s="37">
        <v>2375125.9500000002</v>
      </c>
      <c r="S161" s="45">
        <v>1</v>
      </c>
      <c r="T161" s="57">
        <f t="shared" si="6"/>
        <v>2375125.9500000002</v>
      </c>
      <c r="U161" s="51">
        <v>0.02</v>
      </c>
      <c r="V161" s="57">
        <f t="shared" si="8"/>
        <v>47502.519000000008</v>
      </c>
      <c r="W161" s="65">
        <v>1.9E-2</v>
      </c>
      <c r="X161" s="57">
        <f t="shared" si="7"/>
        <v>45127.393050000006</v>
      </c>
      <c r="Y161" s="6" t="s">
        <v>1108</v>
      </c>
      <c r="Z161" s="6" t="s">
        <v>1222</v>
      </c>
    </row>
    <row r="162" spans="1:26" ht="18.75" customHeight="1" x14ac:dyDescent="0.25">
      <c r="A162" s="6">
        <v>160</v>
      </c>
      <c r="B162" s="6" t="s">
        <v>26</v>
      </c>
      <c r="C162" s="6" t="s">
        <v>1455</v>
      </c>
      <c r="D162" s="8">
        <v>42639</v>
      </c>
      <c r="E162" s="9" t="s">
        <v>1456</v>
      </c>
      <c r="F162" s="8" t="s">
        <v>1421</v>
      </c>
      <c r="G162" s="29"/>
      <c r="H162" s="29" t="s">
        <v>668</v>
      </c>
      <c r="I162" s="40"/>
      <c r="J162" s="40"/>
      <c r="K162" s="6" t="s">
        <v>31</v>
      </c>
      <c r="L162" s="29"/>
      <c r="M162" s="29" t="s">
        <v>33</v>
      </c>
      <c r="N162" s="38">
        <v>18.579999999999998</v>
      </c>
      <c r="O162" s="6" t="s">
        <v>34</v>
      </c>
      <c r="P162" s="6" t="s">
        <v>35</v>
      </c>
      <c r="Q162" s="6" t="s">
        <v>36</v>
      </c>
      <c r="R162" s="37">
        <v>2325787.0499999998</v>
      </c>
      <c r="S162" s="45">
        <v>1</v>
      </c>
      <c r="T162" s="57">
        <f t="shared" si="6"/>
        <v>2325787.0499999998</v>
      </c>
      <c r="U162" s="51">
        <v>0.02</v>
      </c>
      <c r="V162" s="57">
        <f t="shared" si="8"/>
        <v>46515.740999999995</v>
      </c>
      <c r="W162" s="65">
        <v>1.9E-2</v>
      </c>
      <c r="X162" s="57">
        <f t="shared" si="7"/>
        <v>44189.953949999996</v>
      </c>
      <c r="Y162" s="6" t="s">
        <v>1108</v>
      </c>
      <c r="Z162" s="6" t="s">
        <v>1222</v>
      </c>
    </row>
    <row r="163" spans="1:26" ht="18.75" customHeight="1" x14ac:dyDescent="0.25">
      <c r="A163" s="6">
        <v>161</v>
      </c>
      <c r="B163" s="6" t="s">
        <v>26</v>
      </c>
      <c r="C163" s="6" t="s">
        <v>1455</v>
      </c>
      <c r="D163" s="8">
        <v>42639</v>
      </c>
      <c r="E163" s="9" t="s">
        <v>1456</v>
      </c>
      <c r="F163" s="8" t="s">
        <v>1421</v>
      </c>
      <c r="G163" s="29"/>
      <c r="H163" s="29" t="s">
        <v>668</v>
      </c>
      <c r="I163" s="40"/>
      <c r="J163" s="40"/>
      <c r="K163" s="6" t="s">
        <v>31</v>
      </c>
      <c r="L163" s="29"/>
      <c r="M163" s="29" t="s">
        <v>33</v>
      </c>
      <c r="N163" s="38">
        <v>18.899999999999999</v>
      </c>
      <c r="O163" s="6" t="s">
        <v>34</v>
      </c>
      <c r="P163" s="6" t="s">
        <v>35</v>
      </c>
      <c r="Q163" s="6" t="s">
        <v>36</v>
      </c>
      <c r="R163" s="37">
        <v>2366270.25</v>
      </c>
      <c r="S163" s="45">
        <v>1</v>
      </c>
      <c r="T163" s="57">
        <f t="shared" si="6"/>
        <v>2366270.25</v>
      </c>
      <c r="U163" s="51">
        <v>0.02</v>
      </c>
      <c r="V163" s="57">
        <f t="shared" si="8"/>
        <v>47325.404999999999</v>
      </c>
      <c r="W163" s="65">
        <v>1.9E-2</v>
      </c>
      <c r="X163" s="57">
        <f t="shared" si="7"/>
        <v>44959.134749999997</v>
      </c>
      <c r="Y163" s="6" t="s">
        <v>1108</v>
      </c>
      <c r="Z163" s="6" t="s">
        <v>1222</v>
      </c>
    </row>
    <row r="164" spans="1:26" ht="18.75" customHeight="1" x14ac:dyDescent="0.25">
      <c r="A164" s="6">
        <v>162</v>
      </c>
      <c r="B164" s="6" t="s">
        <v>26</v>
      </c>
      <c r="C164" s="6" t="s">
        <v>1455</v>
      </c>
      <c r="D164" s="8">
        <v>42639</v>
      </c>
      <c r="E164" s="9" t="s">
        <v>1456</v>
      </c>
      <c r="F164" s="8" t="s">
        <v>1421</v>
      </c>
      <c r="G164" s="29"/>
      <c r="H164" s="29" t="s">
        <v>668</v>
      </c>
      <c r="I164" s="40"/>
      <c r="J164" s="40"/>
      <c r="K164" s="6" t="s">
        <v>31</v>
      </c>
      <c r="L164" s="29"/>
      <c r="M164" s="29" t="s">
        <v>33</v>
      </c>
      <c r="N164" s="38">
        <v>19.260000000000002</v>
      </c>
      <c r="O164" s="6" t="s">
        <v>34</v>
      </c>
      <c r="P164" s="6" t="s">
        <v>35</v>
      </c>
      <c r="Q164" s="6" t="s">
        <v>36</v>
      </c>
      <c r="R164" s="37">
        <v>2411813.85</v>
      </c>
      <c r="S164" s="45">
        <v>1</v>
      </c>
      <c r="T164" s="57">
        <f t="shared" si="6"/>
        <v>2411813.85</v>
      </c>
      <c r="U164" s="51">
        <v>0.02</v>
      </c>
      <c r="V164" s="57">
        <f t="shared" si="8"/>
        <v>48236.277000000002</v>
      </c>
      <c r="W164" s="65">
        <v>1.9E-2</v>
      </c>
      <c r="X164" s="57">
        <f t="shared" si="7"/>
        <v>45824.463150000003</v>
      </c>
      <c r="Y164" s="6" t="s">
        <v>1108</v>
      </c>
      <c r="Z164" s="6" t="s">
        <v>1222</v>
      </c>
    </row>
    <row r="165" spans="1:26" ht="18.75" customHeight="1" x14ac:dyDescent="0.25">
      <c r="A165" s="6">
        <v>163</v>
      </c>
      <c r="B165" s="6" t="s">
        <v>26</v>
      </c>
      <c r="C165" s="6" t="s">
        <v>1455</v>
      </c>
      <c r="D165" s="8">
        <v>42639</v>
      </c>
      <c r="E165" s="9" t="s">
        <v>1456</v>
      </c>
      <c r="F165" s="8" t="s">
        <v>1421</v>
      </c>
      <c r="G165" s="29"/>
      <c r="H165" s="29" t="s">
        <v>668</v>
      </c>
      <c r="I165" s="40"/>
      <c r="J165" s="40"/>
      <c r="K165" s="6" t="s">
        <v>31</v>
      </c>
      <c r="L165" s="29"/>
      <c r="M165" s="29" t="s">
        <v>33</v>
      </c>
      <c r="N165" s="38">
        <v>18.75</v>
      </c>
      <c r="O165" s="6" t="s">
        <v>34</v>
      </c>
      <c r="P165" s="6" t="s">
        <v>35</v>
      </c>
      <c r="Q165" s="6" t="s">
        <v>36</v>
      </c>
      <c r="R165" s="37">
        <v>2347293.75</v>
      </c>
      <c r="S165" s="45">
        <v>1</v>
      </c>
      <c r="T165" s="57">
        <f t="shared" si="6"/>
        <v>2347293.75</v>
      </c>
      <c r="U165" s="51">
        <v>0.02</v>
      </c>
      <c r="V165" s="57">
        <f t="shared" si="8"/>
        <v>46945.875</v>
      </c>
      <c r="W165" s="65">
        <v>1.9E-2</v>
      </c>
      <c r="X165" s="57">
        <f t="shared" si="7"/>
        <v>44598.581249999996</v>
      </c>
      <c r="Y165" s="6" t="s">
        <v>1108</v>
      </c>
      <c r="Z165" s="6" t="s">
        <v>1222</v>
      </c>
    </row>
    <row r="166" spans="1:26" ht="18.75" customHeight="1" x14ac:dyDescent="0.25">
      <c r="A166" s="6">
        <v>164</v>
      </c>
      <c r="B166" s="6" t="s">
        <v>26</v>
      </c>
      <c r="C166" s="6" t="s">
        <v>1455</v>
      </c>
      <c r="D166" s="8">
        <v>42639</v>
      </c>
      <c r="E166" s="9" t="s">
        <v>1456</v>
      </c>
      <c r="F166" s="8" t="s">
        <v>1421</v>
      </c>
      <c r="G166" s="29"/>
      <c r="H166" s="29" t="s">
        <v>668</v>
      </c>
      <c r="I166" s="40"/>
      <c r="J166" s="40"/>
      <c r="K166" s="6" t="s">
        <v>31</v>
      </c>
      <c r="L166" s="29"/>
      <c r="M166" s="29" t="s">
        <v>33</v>
      </c>
      <c r="N166" s="38">
        <v>18.52</v>
      </c>
      <c r="O166" s="6" t="s">
        <v>34</v>
      </c>
      <c r="P166" s="6" t="s">
        <v>35</v>
      </c>
      <c r="Q166" s="6" t="s">
        <v>36</v>
      </c>
      <c r="R166" s="37">
        <v>2318196.4500000002</v>
      </c>
      <c r="S166" s="45">
        <v>1</v>
      </c>
      <c r="T166" s="57">
        <f t="shared" si="6"/>
        <v>2318196.4500000002</v>
      </c>
      <c r="U166" s="51">
        <v>0.02</v>
      </c>
      <c r="V166" s="57">
        <f t="shared" si="8"/>
        <v>46363.929000000004</v>
      </c>
      <c r="W166" s="65">
        <v>1.9E-2</v>
      </c>
      <c r="X166" s="57">
        <f t="shared" si="7"/>
        <v>44045.732550000001</v>
      </c>
      <c r="Y166" s="6" t="s">
        <v>1108</v>
      </c>
      <c r="Z166" s="6" t="s">
        <v>1222</v>
      </c>
    </row>
    <row r="167" spans="1:26" ht="18.75" customHeight="1" x14ac:dyDescent="0.25">
      <c r="A167" s="6">
        <v>165</v>
      </c>
      <c r="B167" s="6" t="s">
        <v>26</v>
      </c>
      <c r="C167" s="6" t="s">
        <v>1455</v>
      </c>
      <c r="D167" s="8">
        <v>42639</v>
      </c>
      <c r="E167" s="9" t="s">
        <v>1456</v>
      </c>
      <c r="F167" s="8" t="s">
        <v>1421</v>
      </c>
      <c r="G167" s="29"/>
      <c r="H167" s="29" t="s">
        <v>668</v>
      </c>
      <c r="I167" s="40"/>
      <c r="J167" s="40"/>
      <c r="K167" s="6" t="s">
        <v>31</v>
      </c>
      <c r="L167" s="29"/>
      <c r="M167" s="29" t="s">
        <v>33</v>
      </c>
      <c r="N167" s="38">
        <v>18.260000000000002</v>
      </c>
      <c r="O167" s="6" t="s">
        <v>34</v>
      </c>
      <c r="P167" s="6" t="s">
        <v>35</v>
      </c>
      <c r="Q167" s="6" t="s">
        <v>36</v>
      </c>
      <c r="R167" s="37">
        <v>2285303.85</v>
      </c>
      <c r="S167" s="45">
        <v>1</v>
      </c>
      <c r="T167" s="57">
        <f t="shared" si="6"/>
        <v>2285303.85</v>
      </c>
      <c r="U167" s="51">
        <v>0.02</v>
      </c>
      <c r="V167" s="57">
        <f t="shared" si="8"/>
        <v>45706.077000000005</v>
      </c>
      <c r="W167" s="65">
        <v>1.9E-2</v>
      </c>
      <c r="X167" s="57">
        <f t="shared" si="7"/>
        <v>43420.773150000001</v>
      </c>
      <c r="Y167" s="6" t="s">
        <v>1108</v>
      </c>
      <c r="Z167" s="6" t="s">
        <v>1222</v>
      </c>
    </row>
    <row r="168" spans="1:26" ht="18.75" customHeight="1" x14ac:dyDescent="0.25">
      <c r="A168" s="6">
        <v>166</v>
      </c>
      <c r="B168" s="6" t="s">
        <v>26</v>
      </c>
      <c r="C168" s="6" t="s">
        <v>1455</v>
      </c>
      <c r="D168" s="8">
        <v>42639</v>
      </c>
      <c r="E168" s="9" t="s">
        <v>1456</v>
      </c>
      <c r="F168" s="8" t="s">
        <v>1421</v>
      </c>
      <c r="G168" s="29"/>
      <c r="H168" s="29" t="s">
        <v>668</v>
      </c>
      <c r="I168" s="40"/>
      <c r="J168" s="40"/>
      <c r="K168" s="6" t="s">
        <v>31</v>
      </c>
      <c r="L168" s="29"/>
      <c r="M168" s="29" t="s">
        <v>33</v>
      </c>
      <c r="N168" s="38">
        <v>19.059999999999999</v>
      </c>
      <c r="O168" s="6" t="s">
        <v>34</v>
      </c>
      <c r="P168" s="6" t="s">
        <v>35</v>
      </c>
      <c r="Q168" s="6" t="s">
        <v>36</v>
      </c>
      <c r="R168" s="37">
        <v>2386511.85</v>
      </c>
      <c r="S168" s="45">
        <v>1</v>
      </c>
      <c r="T168" s="57">
        <f t="shared" si="6"/>
        <v>2386511.85</v>
      </c>
      <c r="U168" s="51">
        <v>0.02</v>
      </c>
      <c r="V168" s="57">
        <f t="shared" si="8"/>
        <v>47730.237000000001</v>
      </c>
      <c r="W168" s="65">
        <v>1.9E-2</v>
      </c>
      <c r="X168" s="57">
        <f t="shared" si="7"/>
        <v>45343.725149999998</v>
      </c>
      <c r="Y168" s="6" t="s">
        <v>1108</v>
      </c>
      <c r="Z168" s="6" t="s">
        <v>1222</v>
      </c>
    </row>
    <row r="169" spans="1:26" ht="18.75" customHeight="1" x14ac:dyDescent="0.25">
      <c r="A169" s="6">
        <v>167</v>
      </c>
      <c r="B169" s="6" t="s">
        <v>26</v>
      </c>
      <c r="C169" s="6" t="s">
        <v>1457</v>
      </c>
      <c r="D169" s="8">
        <v>42639</v>
      </c>
      <c r="E169" s="9" t="s">
        <v>1458</v>
      </c>
      <c r="F169" s="8" t="s">
        <v>1459</v>
      </c>
      <c r="G169" s="29"/>
      <c r="H169" s="29" t="s">
        <v>1460</v>
      </c>
      <c r="I169" s="40"/>
      <c r="J169" s="40"/>
      <c r="K169" s="6" t="s">
        <v>120</v>
      </c>
      <c r="L169" s="29"/>
      <c r="M169" s="29" t="s">
        <v>1454</v>
      </c>
      <c r="N169" s="38">
        <v>16</v>
      </c>
      <c r="O169" s="6" t="s">
        <v>34</v>
      </c>
      <c r="P169" s="6" t="s">
        <v>35</v>
      </c>
      <c r="Q169" s="6" t="s">
        <v>45</v>
      </c>
      <c r="R169" s="37">
        <v>23525</v>
      </c>
      <c r="S169" s="45">
        <v>66.05</v>
      </c>
      <c r="T169" s="57">
        <f t="shared" si="6"/>
        <v>1553826.25</v>
      </c>
      <c r="U169" s="51">
        <v>0.02</v>
      </c>
      <c r="V169" s="57">
        <f t="shared" si="8"/>
        <v>31076.525000000001</v>
      </c>
      <c r="W169" s="65">
        <v>1.9E-2</v>
      </c>
      <c r="X169" s="57">
        <f t="shared" si="7"/>
        <v>29522.69875</v>
      </c>
      <c r="Y169" s="6" t="s">
        <v>1056</v>
      </c>
      <c r="Z169" s="6" t="s">
        <v>1222</v>
      </c>
    </row>
    <row r="170" spans="1:26" ht="18.75" customHeight="1" x14ac:dyDescent="0.25">
      <c r="A170" s="6">
        <v>168</v>
      </c>
      <c r="B170" s="6" t="s">
        <v>26</v>
      </c>
      <c r="C170" s="6" t="s">
        <v>1461</v>
      </c>
      <c r="D170" s="8">
        <v>42640</v>
      </c>
      <c r="E170" s="9" t="s">
        <v>1462</v>
      </c>
      <c r="F170" s="8" t="s">
        <v>1459</v>
      </c>
      <c r="G170" s="29"/>
      <c r="H170" s="29" t="s">
        <v>1406</v>
      </c>
      <c r="I170" s="40"/>
      <c r="J170" s="40"/>
      <c r="K170" s="6" t="s">
        <v>31</v>
      </c>
      <c r="L170" s="29"/>
      <c r="M170" s="29" t="s">
        <v>33</v>
      </c>
      <c r="N170" s="38">
        <v>18.899999999999999</v>
      </c>
      <c r="O170" s="6" t="s">
        <v>34</v>
      </c>
      <c r="P170" s="6" t="s">
        <v>35</v>
      </c>
      <c r="Q170" s="6" t="s">
        <v>36</v>
      </c>
      <c r="R170" s="37">
        <v>2180899.0499999998</v>
      </c>
      <c r="S170" s="45">
        <v>1</v>
      </c>
      <c r="T170" s="57">
        <f t="shared" si="6"/>
        <v>2180899.0499999998</v>
      </c>
      <c r="U170" s="51">
        <v>0.02</v>
      </c>
      <c r="V170" s="57">
        <f t="shared" si="8"/>
        <v>43617.981</v>
      </c>
      <c r="W170" s="65">
        <v>1.9E-2</v>
      </c>
      <c r="X170" s="57">
        <f t="shared" si="7"/>
        <v>41437.081949999993</v>
      </c>
      <c r="Y170" s="6" t="s">
        <v>1108</v>
      </c>
      <c r="Z170" s="6" t="s">
        <v>1222</v>
      </c>
    </row>
    <row r="171" spans="1:26" ht="18.75" customHeight="1" x14ac:dyDescent="0.25">
      <c r="A171" s="6">
        <v>169</v>
      </c>
      <c r="B171" s="6" t="s">
        <v>26</v>
      </c>
      <c r="C171" s="6" t="s">
        <v>1461</v>
      </c>
      <c r="D171" s="8">
        <v>42640</v>
      </c>
      <c r="E171" s="9" t="s">
        <v>1462</v>
      </c>
      <c r="F171" s="8" t="s">
        <v>1459</v>
      </c>
      <c r="G171" s="29"/>
      <c r="H171" s="29" t="s">
        <v>1406</v>
      </c>
      <c r="I171" s="40"/>
      <c r="J171" s="40"/>
      <c r="K171" s="6" t="s">
        <v>31</v>
      </c>
      <c r="L171" s="29"/>
      <c r="M171" s="29" t="s">
        <v>33</v>
      </c>
      <c r="N171" s="38">
        <v>18.8</v>
      </c>
      <c r="O171" s="6" t="s">
        <v>34</v>
      </c>
      <c r="P171" s="6" t="s">
        <v>35</v>
      </c>
      <c r="Q171" s="6" t="s">
        <v>36</v>
      </c>
      <c r="R171" s="37">
        <v>2169228.85</v>
      </c>
      <c r="S171" s="45">
        <v>1</v>
      </c>
      <c r="T171" s="57">
        <f t="shared" si="6"/>
        <v>2169228.85</v>
      </c>
      <c r="U171" s="51">
        <v>0.02</v>
      </c>
      <c r="V171" s="57">
        <f t="shared" si="8"/>
        <v>43384.577000000005</v>
      </c>
      <c r="W171" s="65">
        <v>1.9E-2</v>
      </c>
      <c r="X171" s="57">
        <f t="shared" si="7"/>
        <v>41215.348149999998</v>
      </c>
      <c r="Y171" s="6" t="s">
        <v>1108</v>
      </c>
      <c r="Z171" s="6" t="s">
        <v>1222</v>
      </c>
    </row>
    <row r="172" spans="1:26" ht="18.75" customHeight="1" x14ac:dyDescent="0.25">
      <c r="A172" s="6">
        <v>170</v>
      </c>
      <c r="B172" s="6" t="s">
        <v>26</v>
      </c>
      <c r="C172" s="6" t="s">
        <v>1461</v>
      </c>
      <c r="D172" s="8">
        <v>42640</v>
      </c>
      <c r="E172" s="9" t="s">
        <v>1462</v>
      </c>
      <c r="F172" s="8" t="s">
        <v>1459</v>
      </c>
      <c r="G172" s="29"/>
      <c r="H172" s="29" t="s">
        <v>1406</v>
      </c>
      <c r="I172" s="40"/>
      <c r="J172" s="40"/>
      <c r="K172" s="6" t="s">
        <v>31</v>
      </c>
      <c r="L172" s="29"/>
      <c r="M172" s="29" t="s">
        <v>33</v>
      </c>
      <c r="N172" s="38">
        <v>18.61</v>
      </c>
      <c r="O172" s="6" t="s">
        <v>34</v>
      </c>
      <c r="P172" s="6" t="s">
        <v>35</v>
      </c>
      <c r="Q172" s="6" t="s">
        <v>36</v>
      </c>
      <c r="R172" s="37">
        <v>2147055.4700000002</v>
      </c>
      <c r="S172" s="45">
        <v>1</v>
      </c>
      <c r="T172" s="57">
        <f t="shared" si="6"/>
        <v>2147055.4700000002</v>
      </c>
      <c r="U172" s="51">
        <v>0.02</v>
      </c>
      <c r="V172" s="57">
        <f t="shared" si="8"/>
        <v>42941.109400000008</v>
      </c>
      <c r="W172" s="65">
        <v>1.9E-2</v>
      </c>
      <c r="X172" s="57">
        <f t="shared" si="7"/>
        <v>40794.053930000002</v>
      </c>
      <c r="Y172" s="6" t="s">
        <v>1108</v>
      </c>
      <c r="Z172" s="6" t="s">
        <v>1222</v>
      </c>
    </row>
    <row r="173" spans="1:26" ht="18.75" customHeight="1" x14ac:dyDescent="0.25">
      <c r="A173" s="6">
        <v>171</v>
      </c>
      <c r="B173" s="6" t="s">
        <v>26</v>
      </c>
      <c r="C173" s="6" t="s">
        <v>1461</v>
      </c>
      <c r="D173" s="8">
        <v>42640</v>
      </c>
      <c r="E173" s="9" t="s">
        <v>1462</v>
      </c>
      <c r="F173" s="8" t="s">
        <v>1459</v>
      </c>
      <c r="G173" s="29"/>
      <c r="H173" s="29" t="s">
        <v>1406</v>
      </c>
      <c r="I173" s="40"/>
      <c r="J173" s="40"/>
      <c r="K173" s="6" t="s">
        <v>31</v>
      </c>
      <c r="L173" s="29"/>
      <c r="M173" s="29" t="s">
        <v>33</v>
      </c>
      <c r="N173" s="38">
        <v>18.98</v>
      </c>
      <c r="O173" s="6" t="s">
        <v>34</v>
      </c>
      <c r="P173" s="6" t="s">
        <v>35</v>
      </c>
      <c r="Q173" s="6" t="s">
        <v>36</v>
      </c>
      <c r="R173" s="37">
        <v>2190235.21</v>
      </c>
      <c r="S173" s="45">
        <v>1</v>
      </c>
      <c r="T173" s="57">
        <f t="shared" si="6"/>
        <v>2190235.21</v>
      </c>
      <c r="U173" s="51">
        <v>0.02</v>
      </c>
      <c r="V173" s="57">
        <f t="shared" si="8"/>
        <v>43804.7042</v>
      </c>
      <c r="W173" s="65">
        <v>1.9E-2</v>
      </c>
      <c r="X173" s="57">
        <f t="shared" si="7"/>
        <v>41614.468990000001</v>
      </c>
      <c r="Y173" s="6" t="s">
        <v>1108</v>
      </c>
      <c r="Z173" s="6" t="s">
        <v>1222</v>
      </c>
    </row>
    <row r="174" spans="1:26" ht="18.75" customHeight="1" x14ac:dyDescent="0.25">
      <c r="A174" s="6">
        <v>172</v>
      </c>
      <c r="B174" s="6" t="s">
        <v>26</v>
      </c>
      <c r="C174" s="6" t="s">
        <v>1461</v>
      </c>
      <c r="D174" s="8">
        <v>42640</v>
      </c>
      <c r="E174" s="9" t="s">
        <v>1462</v>
      </c>
      <c r="F174" s="8" t="s">
        <v>1459</v>
      </c>
      <c r="G174" s="29"/>
      <c r="H174" s="29" t="s">
        <v>1406</v>
      </c>
      <c r="I174" s="40"/>
      <c r="J174" s="40"/>
      <c r="K174" s="6" t="s">
        <v>31</v>
      </c>
      <c r="L174" s="29"/>
      <c r="M174" s="29" t="s">
        <v>33</v>
      </c>
      <c r="N174" s="38">
        <v>18.79</v>
      </c>
      <c r="O174" s="6" t="s">
        <v>34</v>
      </c>
      <c r="P174" s="6" t="s">
        <v>35</v>
      </c>
      <c r="Q174" s="6" t="s">
        <v>36</v>
      </c>
      <c r="R174" s="37">
        <v>2168061.83</v>
      </c>
      <c r="S174" s="45">
        <v>1</v>
      </c>
      <c r="T174" s="57">
        <f t="shared" si="6"/>
        <v>2168061.83</v>
      </c>
      <c r="U174" s="51">
        <v>0.02</v>
      </c>
      <c r="V174" s="57">
        <f t="shared" si="8"/>
        <v>43361.236600000004</v>
      </c>
      <c r="W174" s="65">
        <v>1.9E-2</v>
      </c>
      <c r="X174" s="57">
        <f t="shared" si="7"/>
        <v>41193.174769999998</v>
      </c>
      <c r="Y174" s="6" t="s">
        <v>1108</v>
      </c>
      <c r="Z174" s="6" t="s">
        <v>1222</v>
      </c>
    </row>
    <row r="175" spans="1:26" ht="18.75" customHeight="1" x14ac:dyDescent="0.25">
      <c r="A175" s="6">
        <v>173</v>
      </c>
      <c r="B175" s="6" t="s">
        <v>26</v>
      </c>
      <c r="C175" s="6" t="s">
        <v>1461</v>
      </c>
      <c r="D175" s="8">
        <v>42640</v>
      </c>
      <c r="E175" s="9" t="s">
        <v>1462</v>
      </c>
      <c r="F175" s="8" t="s">
        <v>1459</v>
      </c>
      <c r="G175" s="29"/>
      <c r="H175" s="29" t="s">
        <v>1406</v>
      </c>
      <c r="I175" s="40"/>
      <c r="J175" s="40"/>
      <c r="K175" s="6" t="s">
        <v>31</v>
      </c>
      <c r="L175" s="29"/>
      <c r="M175" s="29" t="s">
        <v>33</v>
      </c>
      <c r="N175" s="38">
        <v>18.75</v>
      </c>
      <c r="O175" s="6" t="s">
        <v>34</v>
      </c>
      <c r="P175" s="6" t="s">
        <v>35</v>
      </c>
      <c r="Q175" s="6" t="s">
        <v>36</v>
      </c>
      <c r="R175" s="37">
        <v>2163393.75</v>
      </c>
      <c r="S175" s="45">
        <v>1</v>
      </c>
      <c r="T175" s="57">
        <f t="shared" si="6"/>
        <v>2163393.75</v>
      </c>
      <c r="U175" s="51">
        <v>0.02</v>
      </c>
      <c r="V175" s="57">
        <f t="shared" si="8"/>
        <v>43267.875</v>
      </c>
      <c r="W175" s="65">
        <v>1.9E-2</v>
      </c>
      <c r="X175" s="57">
        <f t="shared" si="7"/>
        <v>41104.481249999997</v>
      </c>
      <c r="Y175" s="6" t="s">
        <v>1108</v>
      </c>
      <c r="Z175" s="6" t="s">
        <v>1222</v>
      </c>
    </row>
    <row r="176" spans="1:26" ht="18.75" customHeight="1" x14ac:dyDescent="0.25">
      <c r="A176" s="6">
        <v>174</v>
      </c>
      <c r="B176" s="6" t="s">
        <v>26</v>
      </c>
      <c r="C176" s="6" t="s">
        <v>1463</v>
      </c>
      <c r="D176" s="8">
        <v>42642</v>
      </c>
      <c r="E176" s="9" t="s">
        <v>1464</v>
      </c>
      <c r="F176" s="8" t="s">
        <v>1465</v>
      </c>
      <c r="G176" s="29"/>
      <c r="H176" s="29" t="s">
        <v>1344</v>
      </c>
      <c r="I176" s="40"/>
      <c r="J176" s="40"/>
      <c r="K176" s="6" t="s">
        <v>58</v>
      </c>
      <c r="L176" s="29"/>
      <c r="M176" s="29" t="s">
        <v>59</v>
      </c>
      <c r="N176" s="38">
        <v>16</v>
      </c>
      <c r="O176" s="6" t="s">
        <v>34</v>
      </c>
      <c r="P176" s="6" t="s">
        <v>35</v>
      </c>
      <c r="Q176" s="6" t="s">
        <v>45</v>
      </c>
      <c r="R176" s="37">
        <v>21594</v>
      </c>
      <c r="S176" s="45">
        <v>66.05</v>
      </c>
      <c r="T176" s="57">
        <f t="shared" si="6"/>
        <v>1426283.7</v>
      </c>
      <c r="U176" s="51">
        <v>0.02</v>
      </c>
      <c r="V176" s="57">
        <f t="shared" si="8"/>
        <v>28525.673999999999</v>
      </c>
      <c r="W176" s="65">
        <v>1.9E-2</v>
      </c>
      <c r="X176" s="57">
        <f t="shared" si="7"/>
        <v>27099.390299999999</v>
      </c>
      <c r="Y176" s="6" t="s">
        <v>1466</v>
      </c>
      <c r="Z176" s="6" t="s">
        <v>1222</v>
      </c>
    </row>
    <row r="177" spans="1:26" ht="18.75" customHeight="1" x14ac:dyDescent="0.25">
      <c r="A177" s="6">
        <v>175</v>
      </c>
      <c r="B177" s="6" t="s">
        <v>26</v>
      </c>
      <c r="C177" s="6" t="s">
        <v>1467</v>
      </c>
      <c r="D177" s="8">
        <v>42642</v>
      </c>
      <c r="E177" s="9" t="s">
        <v>1468</v>
      </c>
      <c r="F177" s="8" t="s">
        <v>1465</v>
      </c>
      <c r="G177" s="29"/>
      <c r="H177" s="29" t="s">
        <v>888</v>
      </c>
      <c r="I177" s="40"/>
      <c r="J177" s="40"/>
      <c r="K177" s="6" t="s">
        <v>31</v>
      </c>
      <c r="L177" s="29"/>
      <c r="M177" s="29" t="s">
        <v>66</v>
      </c>
      <c r="N177" s="38">
        <v>15</v>
      </c>
      <c r="O177" s="6" t="s">
        <v>34</v>
      </c>
      <c r="P177" s="6" t="s">
        <v>70</v>
      </c>
      <c r="Q177" s="6" t="s">
        <v>45</v>
      </c>
      <c r="R177" s="37">
        <v>19800</v>
      </c>
      <c r="S177" s="45">
        <v>66.05</v>
      </c>
      <c r="T177" s="57">
        <f t="shared" si="6"/>
        <v>1307790</v>
      </c>
      <c r="U177" s="51">
        <v>0.02</v>
      </c>
      <c r="V177" s="57">
        <f t="shared" si="8"/>
        <v>26155.8</v>
      </c>
      <c r="W177" s="65">
        <v>1.9E-2</v>
      </c>
      <c r="X177" s="57">
        <f t="shared" si="7"/>
        <v>24848.01</v>
      </c>
      <c r="Y177" s="6" t="s">
        <v>1159</v>
      </c>
      <c r="Z177" s="6" t="s">
        <v>1222</v>
      </c>
    </row>
    <row r="178" spans="1:26" ht="18.75" customHeight="1" x14ac:dyDescent="0.25">
      <c r="A178" s="6">
        <v>176</v>
      </c>
      <c r="B178" s="6" t="s">
        <v>26</v>
      </c>
      <c r="C178" s="6" t="s">
        <v>1467</v>
      </c>
      <c r="D178" s="8">
        <v>42642</v>
      </c>
      <c r="E178" s="9" t="s">
        <v>1468</v>
      </c>
      <c r="F178" s="8" t="s">
        <v>1465</v>
      </c>
      <c r="G178" s="29"/>
      <c r="H178" s="29" t="s">
        <v>888</v>
      </c>
      <c r="I178" s="40"/>
      <c r="J178" s="40"/>
      <c r="K178" s="6" t="s">
        <v>58</v>
      </c>
      <c r="L178" s="29"/>
      <c r="M178" s="29" t="s">
        <v>59</v>
      </c>
      <c r="N178" s="38">
        <v>15</v>
      </c>
      <c r="O178" s="6" t="s">
        <v>34</v>
      </c>
      <c r="P178" s="6" t="s">
        <v>70</v>
      </c>
      <c r="Q178" s="6" t="s">
        <v>45</v>
      </c>
      <c r="R178" s="37">
        <v>20100</v>
      </c>
      <c r="S178" s="45">
        <v>66.05</v>
      </c>
      <c r="T178" s="57">
        <f t="shared" si="6"/>
        <v>1327605</v>
      </c>
      <c r="U178" s="51">
        <v>0.02</v>
      </c>
      <c r="V178" s="57">
        <f t="shared" si="8"/>
        <v>26552.100000000002</v>
      </c>
      <c r="W178" s="65">
        <v>1.9E-2</v>
      </c>
      <c r="X178" s="57">
        <f t="shared" si="7"/>
        <v>25224.494999999999</v>
      </c>
      <c r="Y178" s="6" t="s">
        <v>1159</v>
      </c>
      <c r="Z178" s="6" t="s">
        <v>1222</v>
      </c>
    </row>
    <row r="179" spans="1:26" ht="18.75" customHeight="1" x14ac:dyDescent="0.25">
      <c r="A179" s="6">
        <v>177</v>
      </c>
      <c r="B179" s="6" t="s">
        <v>26</v>
      </c>
      <c r="C179" s="6" t="s">
        <v>1469</v>
      </c>
      <c r="D179" s="8">
        <v>42640</v>
      </c>
      <c r="E179" s="9" t="s">
        <v>1470</v>
      </c>
      <c r="F179" s="8" t="s">
        <v>1459</v>
      </c>
      <c r="G179" s="29"/>
      <c r="H179" s="29" t="s">
        <v>668</v>
      </c>
      <c r="I179" s="40"/>
      <c r="J179" s="40"/>
      <c r="K179" s="6" t="s">
        <v>31</v>
      </c>
      <c r="L179" s="29"/>
      <c r="M179" s="29" t="s">
        <v>33</v>
      </c>
      <c r="N179" s="38">
        <v>19.010000000000002</v>
      </c>
      <c r="O179" s="6" t="s">
        <v>34</v>
      </c>
      <c r="P179" s="6" t="s">
        <v>35</v>
      </c>
      <c r="Q179" s="6" t="s">
        <v>36</v>
      </c>
      <c r="R179" s="37">
        <v>2380186.35</v>
      </c>
      <c r="S179" s="45">
        <v>1</v>
      </c>
      <c r="T179" s="57">
        <f t="shared" si="6"/>
        <v>2380186.35</v>
      </c>
      <c r="U179" s="51">
        <v>0.02</v>
      </c>
      <c r="V179" s="57">
        <f t="shared" si="8"/>
        <v>47603.727000000006</v>
      </c>
      <c r="W179" s="65">
        <v>1.9E-2</v>
      </c>
      <c r="X179" s="57">
        <f t="shared" si="7"/>
        <v>45223.540650000003</v>
      </c>
      <c r="Y179" s="6" t="s">
        <v>1108</v>
      </c>
      <c r="Z179" s="6" t="s">
        <v>1222</v>
      </c>
    </row>
    <row r="180" spans="1:26" ht="18.75" customHeight="1" x14ac:dyDescent="0.25">
      <c r="A180" s="6">
        <v>178</v>
      </c>
      <c r="B180" s="6" t="s">
        <v>26</v>
      </c>
      <c r="C180" s="6" t="s">
        <v>1469</v>
      </c>
      <c r="D180" s="8">
        <v>42640</v>
      </c>
      <c r="E180" s="9" t="s">
        <v>1470</v>
      </c>
      <c r="F180" s="8" t="s">
        <v>1459</v>
      </c>
      <c r="G180" s="29"/>
      <c r="H180" s="29" t="s">
        <v>668</v>
      </c>
      <c r="I180" s="40"/>
      <c r="J180" s="40"/>
      <c r="K180" s="6" t="s">
        <v>31</v>
      </c>
      <c r="L180" s="29"/>
      <c r="M180" s="29" t="s">
        <v>33</v>
      </c>
      <c r="N180" s="38">
        <v>18.66</v>
      </c>
      <c r="O180" s="6" t="s">
        <v>34</v>
      </c>
      <c r="P180" s="6" t="s">
        <v>35</v>
      </c>
      <c r="Q180" s="6" t="s">
        <v>36</v>
      </c>
      <c r="R180" s="37">
        <v>2335907.85</v>
      </c>
      <c r="S180" s="45">
        <v>1</v>
      </c>
      <c r="T180" s="57">
        <f t="shared" si="6"/>
        <v>2335907.85</v>
      </c>
      <c r="U180" s="51">
        <v>0.02</v>
      </c>
      <c r="V180" s="57">
        <f t="shared" si="8"/>
        <v>46718.156999999999</v>
      </c>
      <c r="W180" s="65">
        <v>1.9E-2</v>
      </c>
      <c r="X180" s="57">
        <f t="shared" si="7"/>
        <v>44382.249150000003</v>
      </c>
      <c r="Y180" s="6" t="s">
        <v>1108</v>
      </c>
      <c r="Z180" s="6" t="s">
        <v>1222</v>
      </c>
    </row>
    <row r="181" spans="1:26" ht="18.75" customHeight="1" x14ac:dyDescent="0.25">
      <c r="A181" s="6">
        <v>179</v>
      </c>
      <c r="B181" s="6" t="s">
        <v>26</v>
      </c>
      <c r="C181" s="6" t="s">
        <v>1469</v>
      </c>
      <c r="D181" s="8">
        <v>42640</v>
      </c>
      <c r="E181" s="9" t="s">
        <v>1470</v>
      </c>
      <c r="F181" s="8" t="s">
        <v>1459</v>
      </c>
      <c r="G181" s="29"/>
      <c r="H181" s="29" t="s">
        <v>668</v>
      </c>
      <c r="I181" s="40"/>
      <c r="J181" s="40"/>
      <c r="K181" s="6" t="s">
        <v>31</v>
      </c>
      <c r="L181" s="29"/>
      <c r="M181" s="29" t="s">
        <v>33</v>
      </c>
      <c r="N181" s="38">
        <v>18.59</v>
      </c>
      <c r="O181" s="6" t="s">
        <v>34</v>
      </c>
      <c r="P181" s="6" t="s">
        <v>35</v>
      </c>
      <c r="Q181" s="6" t="s">
        <v>36</v>
      </c>
      <c r="R181" s="37">
        <v>2327052.15</v>
      </c>
      <c r="S181" s="45">
        <v>1</v>
      </c>
      <c r="T181" s="57">
        <f t="shared" si="6"/>
        <v>2327052.15</v>
      </c>
      <c r="U181" s="51">
        <v>0.02</v>
      </c>
      <c r="V181" s="57">
        <f t="shared" si="8"/>
        <v>46541.042999999998</v>
      </c>
      <c r="W181" s="65">
        <v>1.9E-2</v>
      </c>
      <c r="X181" s="57">
        <f t="shared" si="7"/>
        <v>44213.990849999995</v>
      </c>
      <c r="Y181" s="6" t="s">
        <v>1108</v>
      </c>
      <c r="Z181" s="6" t="s">
        <v>1222</v>
      </c>
    </row>
    <row r="182" spans="1:26" ht="18.75" customHeight="1" x14ac:dyDescent="0.25">
      <c r="A182" s="6">
        <v>180</v>
      </c>
      <c r="B182" s="6" t="s">
        <v>26</v>
      </c>
      <c r="C182" s="6" t="s">
        <v>1469</v>
      </c>
      <c r="D182" s="8">
        <v>42640</v>
      </c>
      <c r="E182" s="9" t="s">
        <v>1470</v>
      </c>
      <c r="F182" s="8" t="s">
        <v>1459</v>
      </c>
      <c r="G182" s="29"/>
      <c r="H182" s="29" t="s">
        <v>668</v>
      </c>
      <c r="I182" s="40"/>
      <c r="J182" s="40"/>
      <c r="K182" s="6" t="s">
        <v>31</v>
      </c>
      <c r="L182" s="29"/>
      <c r="M182" s="29" t="s">
        <v>33</v>
      </c>
      <c r="N182" s="38">
        <v>18.54</v>
      </c>
      <c r="O182" s="6" t="s">
        <v>34</v>
      </c>
      <c r="P182" s="6" t="s">
        <v>35</v>
      </c>
      <c r="Q182" s="6" t="s">
        <v>36</v>
      </c>
      <c r="R182" s="37">
        <v>2320726.65</v>
      </c>
      <c r="S182" s="45">
        <v>1</v>
      </c>
      <c r="T182" s="57">
        <f t="shared" si="6"/>
        <v>2320726.65</v>
      </c>
      <c r="U182" s="51">
        <v>0.02</v>
      </c>
      <c r="V182" s="57">
        <f t="shared" si="8"/>
        <v>46414.532999999996</v>
      </c>
      <c r="W182" s="65">
        <v>1.9E-2</v>
      </c>
      <c r="X182" s="57">
        <f t="shared" si="7"/>
        <v>44093.806349999999</v>
      </c>
      <c r="Y182" s="6" t="s">
        <v>1108</v>
      </c>
      <c r="Z182" s="6" t="s">
        <v>1222</v>
      </c>
    </row>
    <row r="183" spans="1:26" ht="18.75" customHeight="1" x14ac:dyDescent="0.25">
      <c r="A183" s="6">
        <v>181</v>
      </c>
      <c r="B183" s="6" t="s">
        <v>26</v>
      </c>
      <c r="C183" s="6" t="s">
        <v>1469</v>
      </c>
      <c r="D183" s="8">
        <v>42640</v>
      </c>
      <c r="E183" s="9" t="s">
        <v>1470</v>
      </c>
      <c r="F183" s="8" t="s">
        <v>1459</v>
      </c>
      <c r="G183" s="29"/>
      <c r="H183" s="29" t="s">
        <v>668</v>
      </c>
      <c r="I183" s="40"/>
      <c r="J183" s="40"/>
      <c r="K183" s="6" t="s">
        <v>31</v>
      </c>
      <c r="L183" s="29"/>
      <c r="M183" s="29" t="s">
        <v>33</v>
      </c>
      <c r="N183" s="38">
        <v>18.93</v>
      </c>
      <c r="O183" s="6" t="s">
        <v>34</v>
      </c>
      <c r="P183" s="6" t="s">
        <v>35</v>
      </c>
      <c r="Q183" s="6" t="s">
        <v>36</v>
      </c>
      <c r="R183" s="37">
        <v>2370065.5499999998</v>
      </c>
      <c r="S183" s="45">
        <v>1</v>
      </c>
      <c r="T183" s="57">
        <f t="shared" si="6"/>
        <v>2370065.5499999998</v>
      </c>
      <c r="U183" s="51">
        <v>0.02</v>
      </c>
      <c r="V183" s="57">
        <f t="shared" si="8"/>
        <v>47401.310999999994</v>
      </c>
      <c r="W183" s="65">
        <v>1.9E-2</v>
      </c>
      <c r="X183" s="57">
        <f t="shared" si="7"/>
        <v>45031.245449999995</v>
      </c>
      <c r="Y183" s="6" t="s">
        <v>1108</v>
      </c>
      <c r="Z183" s="6" t="s">
        <v>1222</v>
      </c>
    </row>
    <row r="184" spans="1:26" ht="18.75" customHeight="1" x14ac:dyDescent="0.25">
      <c r="A184" s="6">
        <v>182</v>
      </c>
      <c r="B184" s="6" t="s">
        <v>26</v>
      </c>
      <c r="C184" s="6" t="s">
        <v>1471</v>
      </c>
      <c r="D184" s="8">
        <v>42641</v>
      </c>
      <c r="E184" s="9" t="s">
        <v>1472</v>
      </c>
      <c r="F184" s="8" t="s">
        <v>1473</v>
      </c>
      <c r="G184" s="29"/>
      <c r="H184" s="29" t="s">
        <v>441</v>
      </c>
      <c r="I184" s="40"/>
      <c r="J184" s="40"/>
      <c r="K184" s="6" t="s">
        <v>58</v>
      </c>
      <c r="L184" s="29"/>
      <c r="M184" s="29" t="s">
        <v>59</v>
      </c>
      <c r="N184" s="38">
        <v>8</v>
      </c>
      <c r="O184" s="6" t="s">
        <v>34</v>
      </c>
      <c r="P184" s="6" t="s">
        <v>54</v>
      </c>
      <c r="Q184" s="6" t="s">
        <v>45</v>
      </c>
      <c r="R184" s="37">
        <v>10750.98</v>
      </c>
      <c r="S184" s="45">
        <v>66.05</v>
      </c>
      <c r="T184" s="57">
        <f t="shared" si="6"/>
        <v>710102.22899999993</v>
      </c>
      <c r="U184" s="51">
        <v>0.02</v>
      </c>
      <c r="V184" s="57">
        <f t="shared" si="8"/>
        <v>14202.04458</v>
      </c>
      <c r="W184" s="65">
        <v>1.9E-2</v>
      </c>
      <c r="X184" s="57">
        <f t="shared" si="7"/>
        <v>13491.942350999998</v>
      </c>
      <c r="Y184" s="6" t="s">
        <v>988</v>
      </c>
      <c r="Z184" s="6" t="s">
        <v>1222</v>
      </c>
    </row>
    <row r="185" spans="1:26" ht="18.75" customHeight="1" x14ac:dyDescent="0.25">
      <c r="A185" s="6">
        <v>183</v>
      </c>
      <c r="B185" s="6" t="s">
        <v>26</v>
      </c>
      <c r="C185" s="6" t="s">
        <v>1471</v>
      </c>
      <c r="D185" s="8">
        <v>42641</v>
      </c>
      <c r="E185" s="9" t="s">
        <v>1472</v>
      </c>
      <c r="F185" s="8" t="s">
        <v>1473</v>
      </c>
      <c r="G185" s="29"/>
      <c r="H185" s="29" t="s">
        <v>441</v>
      </c>
      <c r="I185" s="40"/>
      <c r="J185" s="40"/>
      <c r="K185" s="6" t="s">
        <v>31</v>
      </c>
      <c r="L185" s="29"/>
      <c r="M185" s="29" t="s">
        <v>66</v>
      </c>
      <c r="N185" s="38">
        <v>5</v>
      </c>
      <c r="O185" s="6" t="s">
        <v>34</v>
      </c>
      <c r="P185" s="6" t="s">
        <v>54</v>
      </c>
      <c r="Q185" s="6" t="s">
        <v>45</v>
      </c>
      <c r="R185" s="37">
        <v>6594.41</v>
      </c>
      <c r="S185" s="45">
        <v>66.05</v>
      </c>
      <c r="T185" s="57">
        <f t="shared" si="6"/>
        <v>435560.78049999999</v>
      </c>
      <c r="U185" s="51">
        <v>0.02</v>
      </c>
      <c r="V185" s="57">
        <f t="shared" si="8"/>
        <v>8711.2156099999993</v>
      </c>
      <c r="W185" s="65">
        <v>1.9E-2</v>
      </c>
      <c r="X185" s="57">
        <f t="shared" si="7"/>
        <v>8275.6548294999993</v>
      </c>
      <c r="Y185" s="6" t="s">
        <v>988</v>
      </c>
      <c r="Z185" s="6" t="s">
        <v>1222</v>
      </c>
    </row>
    <row r="186" spans="1:26" ht="18.75" customHeight="1" x14ac:dyDescent="0.25">
      <c r="A186" s="6">
        <v>184</v>
      </c>
      <c r="B186" s="6" t="s">
        <v>26</v>
      </c>
      <c r="C186" s="6" t="s">
        <v>1471</v>
      </c>
      <c r="D186" s="8">
        <v>42641</v>
      </c>
      <c r="E186" s="9" t="s">
        <v>1472</v>
      </c>
      <c r="F186" s="8" t="s">
        <v>1473</v>
      </c>
      <c r="G186" s="29"/>
      <c r="H186" s="29" t="s">
        <v>441</v>
      </c>
      <c r="I186" s="40"/>
      <c r="J186" s="40"/>
      <c r="K186" s="6" t="s">
        <v>58</v>
      </c>
      <c r="L186" s="29"/>
      <c r="M186" s="29" t="s">
        <v>99</v>
      </c>
      <c r="N186" s="38">
        <v>2</v>
      </c>
      <c r="O186" s="6" t="s">
        <v>34</v>
      </c>
      <c r="P186" s="6" t="s">
        <v>54</v>
      </c>
      <c r="Q186" s="6" t="s">
        <v>45</v>
      </c>
      <c r="R186" s="37">
        <v>2887.68</v>
      </c>
      <c r="S186" s="45">
        <v>66.05</v>
      </c>
      <c r="T186" s="57">
        <f t="shared" si="6"/>
        <v>190731.26399999997</v>
      </c>
      <c r="U186" s="51">
        <v>0.02</v>
      </c>
      <c r="V186" s="57">
        <f t="shared" si="8"/>
        <v>3814.6252799999993</v>
      </c>
      <c r="W186" s="65">
        <v>1.9E-2</v>
      </c>
      <c r="X186" s="57">
        <f t="shared" si="7"/>
        <v>3623.8940159999993</v>
      </c>
      <c r="Y186" s="6" t="s">
        <v>988</v>
      </c>
      <c r="Z186" s="6" t="s">
        <v>1222</v>
      </c>
    </row>
    <row r="187" spans="1:26" ht="18.75" customHeight="1" x14ac:dyDescent="0.25">
      <c r="A187" s="6">
        <v>185</v>
      </c>
      <c r="B187" s="6" t="s">
        <v>26</v>
      </c>
      <c r="C187" s="6" t="s">
        <v>1474</v>
      </c>
      <c r="D187" s="8">
        <v>42643</v>
      </c>
      <c r="E187" s="9" t="s">
        <v>1475</v>
      </c>
      <c r="F187" s="8" t="s">
        <v>1476</v>
      </c>
      <c r="G187" s="29"/>
      <c r="H187" s="29" t="s">
        <v>209</v>
      </c>
      <c r="I187" s="40"/>
      <c r="J187" s="40"/>
      <c r="K187" s="6" t="s">
        <v>141</v>
      </c>
      <c r="L187" s="29"/>
      <c r="M187" s="29" t="s">
        <v>173</v>
      </c>
      <c r="N187" s="38">
        <v>14.4</v>
      </c>
      <c r="O187" s="6" t="s">
        <v>34</v>
      </c>
      <c r="P187" s="6" t="s">
        <v>54</v>
      </c>
      <c r="Q187" s="6" t="s">
        <v>45</v>
      </c>
      <c r="R187" s="37">
        <v>12880.72</v>
      </c>
      <c r="S187" s="45">
        <v>66.05</v>
      </c>
      <c r="T187" s="57">
        <f t="shared" si="6"/>
        <v>850771.55599999987</v>
      </c>
      <c r="U187" s="51">
        <v>0.02</v>
      </c>
      <c r="V187" s="57">
        <f t="shared" si="8"/>
        <v>17015.431119999997</v>
      </c>
      <c r="W187" s="65">
        <v>1.9E-2</v>
      </c>
      <c r="X187" s="57">
        <f t="shared" si="7"/>
        <v>16164.659563999998</v>
      </c>
      <c r="Y187" s="6" t="s">
        <v>1065</v>
      </c>
      <c r="Z187" s="6" t="s">
        <v>1222</v>
      </c>
    </row>
    <row r="188" spans="1:26" ht="18.75" customHeight="1" x14ac:dyDescent="0.25">
      <c r="A188" s="6">
        <v>186</v>
      </c>
      <c r="B188" s="6" t="s">
        <v>26</v>
      </c>
      <c r="C188" s="6" t="s">
        <v>1474</v>
      </c>
      <c r="D188" s="8">
        <v>42643</v>
      </c>
      <c r="E188" s="9" t="s">
        <v>1475</v>
      </c>
      <c r="F188" s="8" t="s">
        <v>1476</v>
      </c>
      <c r="G188" s="29"/>
      <c r="H188" s="29" t="s">
        <v>209</v>
      </c>
      <c r="I188" s="40"/>
      <c r="J188" s="40"/>
      <c r="K188" s="6" t="s">
        <v>141</v>
      </c>
      <c r="L188" s="29"/>
      <c r="M188" s="29" t="s">
        <v>173</v>
      </c>
      <c r="N188" s="38">
        <v>14.4</v>
      </c>
      <c r="O188" s="6" t="s">
        <v>34</v>
      </c>
      <c r="P188" s="6" t="s">
        <v>54</v>
      </c>
      <c r="Q188" s="6" t="s">
        <v>45</v>
      </c>
      <c r="R188" s="37">
        <v>12880.72</v>
      </c>
      <c r="S188" s="45">
        <v>66.05</v>
      </c>
      <c r="T188" s="57">
        <f t="shared" si="6"/>
        <v>850771.55599999987</v>
      </c>
      <c r="U188" s="51">
        <v>0.02</v>
      </c>
      <c r="V188" s="57">
        <f t="shared" si="8"/>
        <v>17015.431119999997</v>
      </c>
      <c r="W188" s="65">
        <v>1.9E-2</v>
      </c>
      <c r="X188" s="57">
        <f t="shared" si="7"/>
        <v>16164.659563999998</v>
      </c>
      <c r="Y188" s="6" t="s">
        <v>1065</v>
      </c>
      <c r="Z188" s="6" t="s">
        <v>1222</v>
      </c>
    </row>
    <row r="189" spans="1:26" ht="18.75" customHeight="1" x14ac:dyDescent="0.25">
      <c r="A189" s="6">
        <v>187</v>
      </c>
      <c r="B189" s="6" t="s">
        <v>26</v>
      </c>
      <c r="C189" s="6" t="s">
        <v>1477</v>
      </c>
      <c r="D189" s="8">
        <v>42643</v>
      </c>
      <c r="E189" s="9" t="s">
        <v>37</v>
      </c>
      <c r="F189" s="8" t="s">
        <v>37</v>
      </c>
      <c r="G189" s="29"/>
      <c r="H189" s="29" t="s">
        <v>1478</v>
      </c>
      <c r="I189" s="40"/>
      <c r="J189" s="40"/>
      <c r="K189" s="6" t="s">
        <v>58</v>
      </c>
      <c r="L189" s="29"/>
      <c r="M189" s="29" t="s">
        <v>59</v>
      </c>
      <c r="N189" s="38">
        <v>1.4999999999999999E-2</v>
      </c>
      <c r="O189" s="6" t="s">
        <v>34</v>
      </c>
      <c r="P189" s="6" t="s">
        <v>1303</v>
      </c>
      <c r="Q189" s="6" t="s">
        <v>45</v>
      </c>
      <c r="R189" s="37">
        <v>15</v>
      </c>
      <c r="S189" s="45">
        <v>66.05</v>
      </c>
      <c r="T189" s="57">
        <f t="shared" si="6"/>
        <v>990.75</v>
      </c>
      <c r="U189" s="51">
        <v>0</v>
      </c>
      <c r="V189" s="57">
        <f t="shared" si="8"/>
        <v>0</v>
      </c>
      <c r="W189" s="65">
        <v>0</v>
      </c>
      <c r="X189" s="57">
        <f t="shared" si="7"/>
        <v>0</v>
      </c>
      <c r="Y189" s="6" t="s">
        <v>1078</v>
      </c>
      <c r="Z189" s="6" t="s">
        <v>1222</v>
      </c>
    </row>
    <row r="190" spans="1:26" ht="18.75" customHeight="1" x14ac:dyDescent="0.25">
      <c r="A190" s="6">
        <v>188</v>
      </c>
      <c r="B190" s="6" t="s">
        <v>26</v>
      </c>
      <c r="C190" s="6" t="s">
        <v>1477</v>
      </c>
      <c r="D190" s="8">
        <v>42643</v>
      </c>
      <c r="E190" s="9" t="s">
        <v>37</v>
      </c>
      <c r="F190" s="8" t="s">
        <v>37</v>
      </c>
      <c r="G190" s="29"/>
      <c r="H190" s="29" t="s">
        <v>1478</v>
      </c>
      <c r="I190" s="40"/>
      <c r="J190" s="40"/>
      <c r="K190" s="6" t="s">
        <v>58</v>
      </c>
      <c r="L190" s="29"/>
      <c r="M190" s="29" t="s">
        <v>99</v>
      </c>
      <c r="N190" s="38">
        <v>0.01</v>
      </c>
      <c r="O190" s="6" t="s">
        <v>34</v>
      </c>
      <c r="P190" s="6" t="s">
        <v>1303</v>
      </c>
      <c r="Q190" s="6" t="s">
        <v>45</v>
      </c>
      <c r="R190" s="37">
        <v>10</v>
      </c>
      <c r="S190" s="45">
        <v>66.05</v>
      </c>
      <c r="T190" s="57">
        <f t="shared" si="6"/>
        <v>660.5</v>
      </c>
      <c r="U190" s="51">
        <v>0</v>
      </c>
      <c r="V190" s="57">
        <f t="shared" si="8"/>
        <v>0</v>
      </c>
      <c r="W190" s="65">
        <v>0</v>
      </c>
      <c r="X190" s="57">
        <f t="shared" si="7"/>
        <v>0</v>
      </c>
      <c r="Y190" s="6" t="s">
        <v>1078</v>
      </c>
      <c r="Z190" s="6" t="s">
        <v>1222</v>
      </c>
    </row>
    <row r="191" spans="1:26" ht="18.75" customHeight="1" x14ac:dyDescent="0.25">
      <c r="A191" s="6">
        <v>189</v>
      </c>
      <c r="B191" s="6" t="s">
        <v>967</v>
      </c>
      <c r="C191" s="6" t="s">
        <v>1479</v>
      </c>
      <c r="D191" s="8">
        <v>42619</v>
      </c>
      <c r="E191" s="9" t="s">
        <v>1480</v>
      </c>
      <c r="F191" s="8" t="s">
        <v>1247</v>
      </c>
      <c r="G191" s="29"/>
      <c r="H191" s="29" t="s">
        <v>1481</v>
      </c>
      <c r="I191" s="40"/>
      <c r="J191" s="40"/>
      <c r="K191" s="6" t="s">
        <v>972</v>
      </c>
      <c r="L191" s="29"/>
      <c r="M191" s="29" t="s">
        <v>973</v>
      </c>
      <c r="N191" s="38">
        <v>19.824999999999999</v>
      </c>
      <c r="O191" s="6" t="s">
        <v>34</v>
      </c>
      <c r="P191" s="6" t="s">
        <v>35</v>
      </c>
      <c r="Q191" s="6" t="s">
        <v>36</v>
      </c>
      <c r="R191" s="37">
        <v>2600837.5099999998</v>
      </c>
      <c r="S191" s="45">
        <v>1</v>
      </c>
      <c r="T191" s="57">
        <v>2598067.5</v>
      </c>
      <c r="U191" s="51">
        <v>0.02</v>
      </c>
      <c r="V191" s="57">
        <f t="shared" si="8"/>
        <v>51961.35</v>
      </c>
      <c r="W191" s="65">
        <v>1.9E-2</v>
      </c>
      <c r="X191" s="57">
        <f t="shared" si="7"/>
        <v>49363.282500000001</v>
      </c>
      <c r="Y191" s="6" t="s">
        <v>1108</v>
      </c>
      <c r="Z191" s="6" t="s">
        <v>1222</v>
      </c>
    </row>
    <row r="192" spans="1:26" ht="18.75" customHeight="1" x14ac:dyDescent="0.25">
      <c r="A192" s="6">
        <v>190</v>
      </c>
      <c r="B192" s="6" t="s">
        <v>967</v>
      </c>
      <c r="C192" s="6" t="s">
        <v>1479</v>
      </c>
      <c r="D192" s="8">
        <v>42619</v>
      </c>
      <c r="E192" s="9" t="s">
        <v>1480</v>
      </c>
      <c r="F192" s="8" t="s">
        <v>1247</v>
      </c>
      <c r="G192" s="29"/>
      <c r="H192" s="29" t="s">
        <v>1481</v>
      </c>
      <c r="I192" s="40"/>
      <c r="J192" s="40"/>
      <c r="K192" s="6" t="s">
        <v>972</v>
      </c>
      <c r="L192" s="29"/>
      <c r="M192" s="29" t="s">
        <v>973</v>
      </c>
      <c r="N192" s="38">
        <v>19.864999999999998</v>
      </c>
      <c r="O192" s="6" t="s">
        <v>34</v>
      </c>
      <c r="P192" s="6" t="s">
        <v>35</v>
      </c>
      <c r="Q192" s="6" t="s">
        <v>36</v>
      </c>
      <c r="R192" s="37">
        <v>2606085.1</v>
      </c>
      <c r="S192" s="45">
        <v>1</v>
      </c>
      <c r="T192" s="57">
        <v>2603309.5</v>
      </c>
      <c r="U192" s="51">
        <v>0.02</v>
      </c>
      <c r="V192" s="57">
        <f t="shared" si="8"/>
        <v>52066.19</v>
      </c>
      <c r="W192" s="65">
        <v>1.9E-2</v>
      </c>
      <c r="X192" s="57">
        <f t="shared" si="7"/>
        <v>49462.880499999999</v>
      </c>
      <c r="Y192" s="6" t="s">
        <v>1108</v>
      </c>
      <c r="Z192" s="6" t="s">
        <v>1222</v>
      </c>
    </row>
    <row r="193" spans="1:26" ht="18.75" customHeight="1" x14ac:dyDescent="0.25">
      <c r="A193" s="6">
        <v>191</v>
      </c>
      <c r="B193" s="6" t="s">
        <v>967</v>
      </c>
      <c r="C193" s="6" t="s">
        <v>1479</v>
      </c>
      <c r="D193" s="8">
        <v>42619</v>
      </c>
      <c r="E193" s="9" t="s">
        <v>1480</v>
      </c>
      <c r="F193" s="8" t="s">
        <v>1247</v>
      </c>
      <c r="G193" s="29"/>
      <c r="H193" s="29" t="s">
        <v>1481</v>
      </c>
      <c r="I193" s="40"/>
      <c r="J193" s="40"/>
      <c r="K193" s="6" t="s">
        <v>972</v>
      </c>
      <c r="L193" s="29"/>
      <c r="M193" s="29" t="s">
        <v>973</v>
      </c>
      <c r="N193" s="38">
        <v>19.8</v>
      </c>
      <c r="O193" s="6" t="s">
        <v>34</v>
      </c>
      <c r="P193" s="6" t="s">
        <v>35</v>
      </c>
      <c r="Q193" s="6" t="s">
        <v>36</v>
      </c>
      <c r="R193" s="37">
        <v>2597557.7599999998</v>
      </c>
      <c r="S193" s="45">
        <v>1</v>
      </c>
      <c r="T193" s="57">
        <v>2594791.25</v>
      </c>
      <c r="U193" s="51">
        <v>0.02</v>
      </c>
      <c r="V193" s="57">
        <f t="shared" si="8"/>
        <v>51895.825000000004</v>
      </c>
      <c r="W193" s="65">
        <v>1.9E-2</v>
      </c>
      <c r="X193" s="57">
        <f t="shared" si="7"/>
        <v>49301.033750000002</v>
      </c>
      <c r="Y193" s="6" t="s">
        <v>1108</v>
      </c>
      <c r="Z193" s="6" t="s">
        <v>1222</v>
      </c>
    </row>
    <row r="194" spans="1:26" ht="18.75" customHeight="1" x14ac:dyDescent="0.25">
      <c r="A194" s="6">
        <v>192</v>
      </c>
      <c r="B194" s="6" t="s">
        <v>967</v>
      </c>
      <c r="C194" s="6" t="s">
        <v>1479</v>
      </c>
      <c r="D194" s="8">
        <v>42619</v>
      </c>
      <c r="E194" s="9" t="s">
        <v>1480</v>
      </c>
      <c r="F194" s="8" t="s">
        <v>1247</v>
      </c>
      <c r="G194" s="29"/>
      <c r="H194" s="29" t="s">
        <v>1481</v>
      </c>
      <c r="I194" s="40"/>
      <c r="J194" s="40"/>
      <c r="K194" s="6" t="s">
        <v>972</v>
      </c>
      <c r="L194" s="29"/>
      <c r="M194" s="29" t="s">
        <v>973</v>
      </c>
      <c r="N194" s="38">
        <v>39.590000000000003</v>
      </c>
      <c r="O194" s="6" t="s">
        <v>34</v>
      </c>
      <c r="P194" s="6" t="s">
        <v>35</v>
      </c>
      <c r="Q194" s="6" t="s">
        <v>36</v>
      </c>
      <c r="R194" s="37">
        <v>5193803.63</v>
      </c>
      <c r="S194" s="45">
        <v>1</v>
      </c>
      <c r="T194" s="57">
        <v>5188272</v>
      </c>
      <c r="U194" s="51">
        <v>0.02</v>
      </c>
      <c r="V194" s="57">
        <f t="shared" si="8"/>
        <v>103765.44</v>
      </c>
      <c r="W194" s="65">
        <v>1.9E-2</v>
      </c>
      <c r="X194" s="57">
        <f t="shared" si="7"/>
        <v>98577.167999999991</v>
      </c>
      <c r="Y194" s="6" t="s">
        <v>1108</v>
      </c>
      <c r="Z194" s="6" t="s">
        <v>1222</v>
      </c>
    </row>
    <row r="195" spans="1:26" ht="18.75" customHeight="1" x14ac:dyDescent="0.25">
      <c r="A195" s="6">
        <v>193</v>
      </c>
      <c r="B195" s="6" t="s">
        <v>967</v>
      </c>
      <c r="C195" s="6" t="s">
        <v>1482</v>
      </c>
      <c r="D195" s="8">
        <v>42619</v>
      </c>
      <c r="E195" s="9" t="s">
        <v>1483</v>
      </c>
      <c r="F195" s="8" t="s">
        <v>1272</v>
      </c>
      <c r="G195" s="29"/>
      <c r="H195" s="29" t="s">
        <v>1481</v>
      </c>
      <c r="I195" s="40"/>
      <c r="J195" s="40"/>
      <c r="K195" s="6" t="s">
        <v>972</v>
      </c>
      <c r="L195" s="29"/>
      <c r="M195" s="29" t="s">
        <v>973</v>
      </c>
      <c r="N195" s="38">
        <v>19.82</v>
      </c>
      <c r="O195" s="6" t="s">
        <v>34</v>
      </c>
      <c r="P195" s="6" t="s">
        <v>35</v>
      </c>
      <c r="Q195" s="6" t="s">
        <v>36</v>
      </c>
      <c r="R195" s="37">
        <v>2597350.5499999998</v>
      </c>
      <c r="S195" s="45">
        <v>1</v>
      </c>
      <c r="T195" s="57">
        <f t="shared" si="6"/>
        <v>2597350.5499999998</v>
      </c>
      <c r="U195" s="51">
        <v>0.02</v>
      </c>
      <c r="V195" s="57">
        <f t="shared" si="8"/>
        <v>51947.010999999999</v>
      </c>
      <c r="W195" s="65">
        <v>1.9E-2</v>
      </c>
      <c r="X195" s="57">
        <f t="shared" si="7"/>
        <v>49349.660449999996</v>
      </c>
      <c r="Y195" s="6" t="s">
        <v>1108</v>
      </c>
      <c r="Z195" s="6" t="s">
        <v>1222</v>
      </c>
    </row>
    <row r="196" spans="1:26" ht="18.75" customHeight="1" x14ac:dyDescent="0.25">
      <c r="A196" s="6">
        <v>194</v>
      </c>
      <c r="B196" s="6" t="s">
        <v>967</v>
      </c>
      <c r="C196" s="6" t="s">
        <v>1482</v>
      </c>
      <c r="D196" s="8">
        <v>42619</v>
      </c>
      <c r="E196" s="9" t="s">
        <v>1483</v>
      </c>
      <c r="F196" s="8" t="s">
        <v>1272</v>
      </c>
      <c r="G196" s="29"/>
      <c r="H196" s="29" t="s">
        <v>1481</v>
      </c>
      <c r="I196" s="40"/>
      <c r="J196" s="40"/>
      <c r="K196" s="6" t="s">
        <v>972</v>
      </c>
      <c r="L196" s="29"/>
      <c r="M196" s="29" t="s">
        <v>973</v>
      </c>
      <c r="N196" s="38">
        <v>39.615000000000002</v>
      </c>
      <c r="O196" s="6" t="s">
        <v>34</v>
      </c>
      <c r="P196" s="6" t="s">
        <v>35</v>
      </c>
      <c r="Q196" s="6" t="s">
        <v>36</v>
      </c>
      <c r="R196" s="37">
        <v>5191424.95</v>
      </c>
      <c r="S196" s="45">
        <v>1</v>
      </c>
      <c r="T196" s="57">
        <f t="shared" ref="T196:T204" si="9">R196*S196</f>
        <v>5191424.95</v>
      </c>
      <c r="U196" s="51">
        <v>0.02</v>
      </c>
      <c r="V196" s="57">
        <f t="shared" si="8"/>
        <v>103828.49900000001</v>
      </c>
      <c r="W196" s="65">
        <v>1.9E-2</v>
      </c>
      <c r="X196" s="57">
        <f t="shared" ref="X196:X204" si="10">T196*W196</f>
        <v>98637.074049999996</v>
      </c>
      <c r="Y196" s="6" t="s">
        <v>1108</v>
      </c>
      <c r="Z196" s="6" t="s">
        <v>1222</v>
      </c>
    </row>
    <row r="197" spans="1:26" ht="18.75" customHeight="1" x14ac:dyDescent="0.25">
      <c r="A197" s="6">
        <v>195</v>
      </c>
      <c r="B197" s="6" t="s">
        <v>967</v>
      </c>
      <c r="C197" s="6" t="s">
        <v>1484</v>
      </c>
      <c r="D197" s="8">
        <v>42632</v>
      </c>
      <c r="E197" s="9" t="s">
        <v>1485</v>
      </c>
      <c r="F197" s="8" t="s">
        <v>1364</v>
      </c>
      <c r="G197" s="29"/>
      <c r="H197" s="29" t="s">
        <v>1481</v>
      </c>
      <c r="I197" s="40"/>
      <c r="J197" s="40"/>
      <c r="K197" s="6" t="s">
        <v>972</v>
      </c>
      <c r="L197" s="29"/>
      <c r="M197" s="29" t="s">
        <v>973</v>
      </c>
      <c r="N197" s="38">
        <v>19.8</v>
      </c>
      <c r="O197" s="6" t="s">
        <v>34</v>
      </c>
      <c r="P197" s="6" t="s">
        <v>35</v>
      </c>
      <c r="Q197" s="6" t="s">
        <v>36</v>
      </c>
      <c r="R197" s="37">
        <v>2594715</v>
      </c>
      <c r="S197" s="45">
        <v>1</v>
      </c>
      <c r="T197" s="57">
        <f t="shared" si="9"/>
        <v>2594715</v>
      </c>
      <c r="U197" s="51">
        <v>0.02</v>
      </c>
      <c r="V197" s="57">
        <f t="shared" si="8"/>
        <v>51894.3</v>
      </c>
      <c r="W197" s="65">
        <v>1.9E-2</v>
      </c>
      <c r="X197" s="57">
        <f t="shared" si="10"/>
        <v>49299.584999999999</v>
      </c>
      <c r="Y197" s="6" t="s">
        <v>1108</v>
      </c>
      <c r="Z197" s="6" t="s">
        <v>1222</v>
      </c>
    </row>
    <row r="198" spans="1:26" ht="18.75" customHeight="1" x14ac:dyDescent="0.25">
      <c r="A198" s="6">
        <v>196</v>
      </c>
      <c r="B198" s="6" t="s">
        <v>967</v>
      </c>
      <c r="C198" s="6" t="s">
        <v>1484</v>
      </c>
      <c r="D198" s="8">
        <v>42632</v>
      </c>
      <c r="E198" s="9" t="s">
        <v>1485</v>
      </c>
      <c r="F198" s="8" t="s">
        <v>1364</v>
      </c>
      <c r="G198" s="29"/>
      <c r="H198" s="29" t="s">
        <v>1481</v>
      </c>
      <c r="I198" s="40"/>
      <c r="J198" s="40"/>
      <c r="K198" s="6" t="s">
        <v>972</v>
      </c>
      <c r="L198" s="29"/>
      <c r="M198" s="29" t="s">
        <v>973</v>
      </c>
      <c r="N198" s="38">
        <v>19.8</v>
      </c>
      <c r="O198" s="6" t="s">
        <v>34</v>
      </c>
      <c r="P198" s="6" t="s">
        <v>35</v>
      </c>
      <c r="Q198" s="6" t="s">
        <v>36</v>
      </c>
      <c r="R198" s="37">
        <v>2594715</v>
      </c>
      <c r="S198" s="45">
        <v>1</v>
      </c>
      <c r="T198" s="57">
        <f t="shared" si="9"/>
        <v>2594715</v>
      </c>
      <c r="U198" s="51">
        <v>0.02</v>
      </c>
      <c r="V198" s="57">
        <f t="shared" ref="V198:V204" si="11">T198*U198</f>
        <v>51894.3</v>
      </c>
      <c r="W198" s="65">
        <v>1.9E-2</v>
      </c>
      <c r="X198" s="57">
        <f t="shared" si="10"/>
        <v>49299.584999999999</v>
      </c>
      <c r="Y198" s="6" t="s">
        <v>1108</v>
      </c>
      <c r="Z198" s="6" t="s">
        <v>1222</v>
      </c>
    </row>
    <row r="199" spans="1:26" ht="18.75" customHeight="1" x14ac:dyDescent="0.25">
      <c r="A199" s="6">
        <v>197</v>
      </c>
      <c r="B199" s="6" t="s">
        <v>967</v>
      </c>
      <c r="C199" s="6" t="s">
        <v>1486</v>
      </c>
      <c r="D199" s="8">
        <v>42639</v>
      </c>
      <c r="E199" s="9" t="s">
        <v>1487</v>
      </c>
      <c r="F199" s="8" t="s">
        <v>1421</v>
      </c>
      <c r="G199" s="29"/>
      <c r="H199" s="29" t="s">
        <v>668</v>
      </c>
      <c r="I199" s="40"/>
      <c r="J199" s="40"/>
      <c r="K199" s="6" t="s">
        <v>972</v>
      </c>
      <c r="L199" s="29"/>
      <c r="M199" s="29" t="s">
        <v>973</v>
      </c>
      <c r="N199" s="38">
        <v>19.8</v>
      </c>
      <c r="O199" s="6" t="s">
        <v>34</v>
      </c>
      <c r="P199" s="6" t="s">
        <v>35</v>
      </c>
      <c r="Q199" s="6" t="s">
        <v>36</v>
      </c>
      <c r="R199" s="37">
        <v>2594771.25</v>
      </c>
      <c r="S199" s="45">
        <v>1</v>
      </c>
      <c r="T199" s="57">
        <f t="shared" si="9"/>
        <v>2594771.25</v>
      </c>
      <c r="U199" s="51">
        <v>0.02</v>
      </c>
      <c r="V199" s="57">
        <f t="shared" si="11"/>
        <v>51895.425000000003</v>
      </c>
      <c r="W199" s="65">
        <v>1.9E-2</v>
      </c>
      <c r="X199" s="57">
        <f t="shared" si="10"/>
        <v>49300.653749999998</v>
      </c>
      <c r="Y199" s="6" t="s">
        <v>1108</v>
      </c>
      <c r="Z199" s="6" t="s">
        <v>1222</v>
      </c>
    </row>
    <row r="200" spans="1:26" ht="18.75" customHeight="1" x14ac:dyDescent="0.25">
      <c r="A200" s="6">
        <v>198</v>
      </c>
      <c r="B200" s="6" t="s">
        <v>967</v>
      </c>
      <c r="C200" s="6" t="s">
        <v>1486</v>
      </c>
      <c r="D200" s="8">
        <v>42639</v>
      </c>
      <c r="E200" s="9" t="s">
        <v>1488</v>
      </c>
      <c r="F200" s="8" t="s">
        <v>1415</v>
      </c>
      <c r="G200" s="29"/>
      <c r="H200" s="29" t="s">
        <v>668</v>
      </c>
      <c r="I200" s="40"/>
      <c r="J200" s="40"/>
      <c r="K200" s="6" t="s">
        <v>972</v>
      </c>
      <c r="L200" s="29"/>
      <c r="M200" s="29" t="s">
        <v>973</v>
      </c>
      <c r="N200" s="38">
        <v>19.8</v>
      </c>
      <c r="O200" s="6" t="s">
        <v>34</v>
      </c>
      <c r="P200" s="6" t="s">
        <v>35</v>
      </c>
      <c r="Q200" s="6" t="s">
        <v>36</v>
      </c>
      <c r="R200" s="37">
        <v>2594771.25</v>
      </c>
      <c r="S200" s="45">
        <v>1</v>
      </c>
      <c r="T200" s="57">
        <f t="shared" si="9"/>
        <v>2594771.25</v>
      </c>
      <c r="U200" s="51">
        <v>0.02</v>
      </c>
      <c r="V200" s="57">
        <f t="shared" si="11"/>
        <v>51895.425000000003</v>
      </c>
      <c r="W200" s="65">
        <v>1.9E-2</v>
      </c>
      <c r="X200" s="57">
        <f t="shared" si="10"/>
        <v>49300.653749999998</v>
      </c>
      <c r="Y200" s="6" t="s">
        <v>1108</v>
      </c>
      <c r="Z200" s="6" t="s">
        <v>1222</v>
      </c>
    </row>
    <row r="201" spans="1:26" ht="18.75" customHeight="1" x14ac:dyDescent="0.25">
      <c r="A201" s="6">
        <v>199</v>
      </c>
      <c r="B201" s="6" t="s">
        <v>967</v>
      </c>
      <c r="C201" s="6" t="s">
        <v>1486</v>
      </c>
      <c r="D201" s="8">
        <v>42639</v>
      </c>
      <c r="E201" s="9" t="s">
        <v>1488</v>
      </c>
      <c r="F201" s="8" t="s">
        <v>1415</v>
      </c>
      <c r="G201" s="29"/>
      <c r="H201" s="29" t="s">
        <v>668</v>
      </c>
      <c r="I201" s="40"/>
      <c r="J201" s="40"/>
      <c r="K201" s="6" t="s">
        <v>972</v>
      </c>
      <c r="L201" s="29"/>
      <c r="M201" s="29" t="s">
        <v>973</v>
      </c>
      <c r="N201" s="38">
        <v>39.6</v>
      </c>
      <c r="O201" s="6" t="s">
        <v>34</v>
      </c>
      <c r="P201" s="6" t="s">
        <v>35</v>
      </c>
      <c r="Q201" s="6" t="s">
        <v>36</v>
      </c>
      <c r="R201" s="37">
        <v>5189542.5</v>
      </c>
      <c r="S201" s="45">
        <v>1</v>
      </c>
      <c r="T201" s="57">
        <f t="shared" si="9"/>
        <v>5189542.5</v>
      </c>
      <c r="U201" s="51">
        <v>0.02</v>
      </c>
      <c r="V201" s="57">
        <f t="shared" si="11"/>
        <v>103790.85</v>
      </c>
      <c r="W201" s="65">
        <v>1.9E-2</v>
      </c>
      <c r="X201" s="57">
        <f t="shared" si="10"/>
        <v>98601.307499999995</v>
      </c>
      <c r="Y201" s="6" t="s">
        <v>1108</v>
      </c>
      <c r="Z201" s="6" t="s">
        <v>1222</v>
      </c>
    </row>
    <row r="202" spans="1:26" ht="18.75" customHeight="1" x14ac:dyDescent="0.25">
      <c r="A202" s="6">
        <v>200</v>
      </c>
      <c r="B202" s="6" t="s">
        <v>967</v>
      </c>
      <c r="C202" s="6" t="s">
        <v>1486</v>
      </c>
      <c r="D202" s="8">
        <v>42639</v>
      </c>
      <c r="E202" s="9" t="s">
        <v>1487</v>
      </c>
      <c r="F202" s="8" t="s">
        <v>1421</v>
      </c>
      <c r="G202" s="29"/>
      <c r="H202" s="29" t="s">
        <v>668</v>
      </c>
      <c r="I202" s="40"/>
      <c r="J202" s="40"/>
      <c r="K202" s="6" t="s">
        <v>972</v>
      </c>
      <c r="L202" s="29"/>
      <c r="M202" s="29" t="s">
        <v>973</v>
      </c>
      <c r="N202" s="38">
        <v>19.8</v>
      </c>
      <c r="O202" s="6" t="s">
        <v>34</v>
      </c>
      <c r="P202" s="6" t="s">
        <v>35</v>
      </c>
      <c r="Q202" s="6" t="s">
        <v>36</v>
      </c>
      <c r="R202" s="37">
        <v>2594771.25</v>
      </c>
      <c r="S202" s="45">
        <v>1</v>
      </c>
      <c r="T202" s="57">
        <f t="shared" si="9"/>
        <v>2594771.25</v>
      </c>
      <c r="U202" s="51">
        <v>0.02</v>
      </c>
      <c r="V202" s="57">
        <f t="shared" si="11"/>
        <v>51895.425000000003</v>
      </c>
      <c r="W202" s="65">
        <v>1.9E-2</v>
      </c>
      <c r="X202" s="57">
        <f t="shared" si="10"/>
        <v>49300.653749999998</v>
      </c>
      <c r="Y202" s="6" t="s">
        <v>1108</v>
      </c>
      <c r="Z202" s="6" t="s">
        <v>1222</v>
      </c>
    </row>
    <row r="203" spans="1:26" ht="18.75" customHeight="1" x14ac:dyDescent="0.25">
      <c r="A203" s="6">
        <v>201</v>
      </c>
      <c r="B203" s="6" t="s">
        <v>967</v>
      </c>
      <c r="C203" s="6">
        <v>9106750003</v>
      </c>
      <c r="D203" s="8">
        <v>42613</v>
      </c>
      <c r="E203" s="9" t="s">
        <v>1489</v>
      </c>
      <c r="F203" s="8" t="s">
        <v>1193</v>
      </c>
      <c r="G203" s="29"/>
      <c r="H203" s="29" t="s">
        <v>1490</v>
      </c>
      <c r="I203" s="40"/>
      <c r="J203" s="40"/>
      <c r="K203" s="6" t="s">
        <v>972</v>
      </c>
      <c r="L203" s="29"/>
      <c r="M203" s="29" t="s">
        <v>1491</v>
      </c>
      <c r="N203" s="38">
        <v>19.8</v>
      </c>
      <c r="O203" s="6" t="s">
        <v>34</v>
      </c>
      <c r="P203" s="6" t="s">
        <v>35</v>
      </c>
      <c r="Q203" s="6" t="s">
        <v>36</v>
      </c>
      <c r="R203" s="37">
        <v>2182405.2000000002</v>
      </c>
      <c r="S203" s="45">
        <v>1</v>
      </c>
      <c r="T203" s="57">
        <f t="shared" si="9"/>
        <v>2182405.2000000002</v>
      </c>
      <c r="U203" s="51">
        <v>0.02</v>
      </c>
      <c r="V203" s="57">
        <f t="shared" si="11"/>
        <v>43648.104000000007</v>
      </c>
      <c r="W203" s="65">
        <v>1.9E-2</v>
      </c>
      <c r="X203" s="57">
        <f t="shared" si="10"/>
        <v>41465.698800000006</v>
      </c>
      <c r="Y203" s="6" t="s">
        <v>1108</v>
      </c>
      <c r="Z203" s="6" t="s">
        <v>1222</v>
      </c>
    </row>
    <row r="204" spans="1:26" ht="18.75" customHeight="1" x14ac:dyDescent="0.25">
      <c r="A204" s="6">
        <v>202</v>
      </c>
      <c r="B204" s="6" t="s">
        <v>967</v>
      </c>
      <c r="C204" s="6">
        <v>9106750003</v>
      </c>
      <c r="D204" s="8">
        <v>42613</v>
      </c>
      <c r="E204" s="9" t="s">
        <v>1489</v>
      </c>
      <c r="F204" s="8" t="s">
        <v>1193</v>
      </c>
      <c r="G204" s="29"/>
      <c r="H204" s="29" t="s">
        <v>1490</v>
      </c>
      <c r="I204" s="40"/>
      <c r="J204" s="40"/>
      <c r="K204" s="6" t="s">
        <v>972</v>
      </c>
      <c r="L204" s="29"/>
      <c r="M204" s="29" t="s">
        <v>1491</v>
      </c>
      <c r="N204" s="38">
        <v>19.8</v>
      </c>
      <c r="O204" s="6" t="s">
        <v>34</v>
      </c>
      <c r="P204" s="6" t="s">
        <v>35</v>
      </c>
      <c r="Q204" s="6" t="s">
        <v>36</v>
      </c>
      <c r="R204" s="37">
        <v>2182405.2000000002</v>
      </c>
      <c r="S204" s="45">
        <v>1</v>
      </c>
      <c r="T204" s="57">
        <f t="shared" si="9"/>
        <v>2182405.2000000002</v>
      </c>
      <c r="U204" s="51">
        <v>0.02</v>
      </c>
      <c r="V204" s="57">
        <f t="shared" si="11"/>
        <v>43648.104000000007</v>
      </c>
      <c r="W204" s="65">
        <v>1.9E-2</v>
      </c>
      <c r="X204" s="57">
        <f t="shared" si="10"/>
        <v>41465.698800000006</v>
      </c>
      <c r="Y204" s="6" t="s">
        <v>1108</v>
      </c>
      <c r="Z204" s="6" t="s">
        <v>1222</v>
      </c>
    </row>
    <row r="205" spans="1:26" ht="18.75" customHeight="1" x14ac:dyDescent="0.25">
      <c r="A205" s="6"/>
      <c r="B205" s="6"/>
      <c r="C205" s="6"/>
      <c r="D205" s="8"/>
      <c r="E205" s="9"/>
      <c r="F205" s="8"/>
      <c r="G205" s="29"/>
      <c r="H205" s="29"/>
      <c r="I205" s="40"/>
      <c r="J205" s="40"/>
      <c r="K205" s="6"/>
      <c r="L205" s="29"/>
      <c r="M205" s="58"/>
      <c r="N205" s="59"/>
      <c r="O205" s="60"/>
      <c r="P205" s="60"/>
      <c r="Q205" s="60"/>
      <c r="R205" s="61"/>
      <c r="S205" s="56"/>
      <c r="T205" s="57"/>
      <c r="U205" s="36"/>
      <c r="V205" s="57"/>
      <c r="W205" s="52"/>
      <c r="X205" s="45"/>
      <c r="Y205" s="6"/>
      <c r="Z205" s="6"/>
    </row>
    <row r="206" spans="1:26" ht="18.75" customHeight="1" x14ac:dyDescent="0.2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33" t="s">
        <v>267</v>
      </c>
      <c r="N206" s="32"/>
      <c r="O206" s="32"/>
      <c r="P206" s="32"/>
      <c r="Q206" s="32"/>
      <c r="R206" s="31"/>
      <c r="S206" s="29"/>
      <c r="T206" s="53">
        <f>SUBTOTAL(9,T3:T204)</f>
        <v>438877824.77349997</v>
      </c>
      <c r="U206" s="54"/>
      <c r="V206" s="53">
        <f>SUBTOTAL(9,V3:V204)</f>
        <v>8616396.4045799989</v>
      </c>
      <c r="W206" s="55"/>
      <c r="X206" s="53">
        <f>SUBTOTAL(9,X3:X204)</f>
        <v>8338647.2969465004</v>
      </c>
      <c r="Y206" s="29"/>
      <c r="Z206" s="29"/>
    </row>
    <row r="208" spans="1:26" ht="18.75" customHeight="1" x14ac:dyDescent="0.25">
      <c r="B208" s="66" t="s">
        <v>1492</v>
      </c>
      <c r="C208" s="67"/>
      <c r="D208" s="67"/>
      <c r="E208" s="67"/>
      <c r="F208" s="67"/>
      <c r="G208" s="67"/>
      <c r="H208" s="67"/>
      <c r="R208" s="62"/>
      <c r="X208" s="63"/>
    </row>
    <row r="209" spans="13:24" ht="18.75" customHeight="1" x14ac:dyDescent="0.25">
      <c r="X209" s="63"/>
    </row>
    <row r="212" spans="13:24" ht="18.75" customHeight="1" x14ac:dyDescent="0.25">
      <c r="M212" s="28" t="s">
        <v>984</v>
      </c>
      <c r="Q212" s="28" t="s">
        <v>265</v>
      </c>
      <c r="U212" s="28" t="s">
        <v>266</v>
      </c>
    </row>
  </sheetData>
  <autoFilter ref="A2:Z172"/>
  <mergeCells count="2">
    <mergeCell ref="A1:Z1"/>
    <mergeCell ref="M206:R206"/>
  </mergeCells>
  <pageMargins left="0.5" right="0.25" top="1" bottom="1" header="0.5" footer="0.5"/>
  <pageSetup scale="4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topLeftCell="A180" zoomScaleNormal="100" workbookViewId="0">
      <selection activeCell="H188" sqref="H188"/>
    </sheetView>
  </sheetViews>
  <sheetFormatPr defaultRowHeight="18.75" customHeight="1" x14ac:dyDescent="0.25"/>
  <cols>
    <col min="1" max="1" width="7" style="3" bestFit="1" customWidth="1"/>
    <col min="2" max="2" width="9" style="3" customWidth="1"/>
    <col min="3" max="3" width="12" style="3" customWidth="1"/>
    <col min="4" max="4" width="12.42578125" style="3" customWidth="1"/>
    <col min="5" max="5" width="11.85546875" style="3" customWidth="1"/>
    <col min="6" max="6" width="10.5703125" style="3" customWidth="1"/>
    <col min="7" max="7" width="11" style="3" hidden="1" customWidth="1"/>
    <col min="8" max="8" width="32" style="3" customWidth="1"/>
    <col min="9" max="9" width="18.28515625" style="3" hidden="1" customWidth="1"/>
    <col min="10" max="10" width="13.28515625" style="3" hidden="1" customWidth="1"/>
    <col min="11" max="11" width="12" style="3" bestFit="1" customWidth="1"/>
    <col min="12" max="12" width="8" style="3" hidden="1" customWidth="1"/>
    <col min="13" max="13" width="35.7109375" style="3" customWidth="1"/>
    <col min="14" max="14" width="8.7109375" style="3" customWidth="1"/>
    <col min="15" max="15" width="7.42578125" style="3" customWidth="1"/>
    <col min="16" max="16" width="8.85546875" style="3" customWidth="1"/>
    <col min="17" max="17" width="9.7109375" style="3" customWidth="1"/>
    <col min="18" max="18" width="13" style="3" bestFit="1" customWidth="1"/>
    <col min="19" max="19" width="11" style="3" bestFit="1" customWidth="1"/>
    <col min="20" max="20" width="14.140625" style="3" customWidth="1"/>
    <col min="21" max="21" width="9.7109375" style="3" customWidth="1"/>
    <col min="22" max="22" width="12.28515625" style="3" customWidth="1"/>
    <col min="23" max="23" width="11" style="3" customWidth="1"/>
    <col min="24" max="24" width="12.5703125" style="3" customWidth="1"/>
    <col min="25" max="25" width="19.28515625" style="3" customWidth="1"/>
    <col min="26" max="26" width="14.42578125" style="3" customWidth="1"/>
    <col min="27" max="16384" width="9.140625" style="3"/>
  </cols>
  <sheetData>
    <row r="1" spans="1:26" ht="32.25" customHeight="1" x14ac:dyDescent="0.25">
      <c r="A1" s="48" t="s">
        <v>1493</v>
      </c>
      <c r="B1" s="48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60.75" customHeight="1" x14ac:dyDescent="0.25">
      <c r="A2" s="46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4</v>
      </c>
      <c r="G2" s="46" t="s">
        <v>6</v>
      </c>
      <c r="H2" s="46" t="s">
        <v>548</v>
      </c>
      <c r="I2" s="46" t="s">
        <v>8</v>
      </c>
      <c r="J2" s="46" t="s">
        <v>9</v>
      </c>
      <c r="K2" s="46" t="s">
        <v>10</v>
      </c>
      <c r="L2" s="46" t="s">
        <v>11</v>
      </c>
      <c r="M2" s="46" t="s">
        <v>12</v>
      </c>
      <c r="N2" s="46" t="s">
        <v>13</v>
      </c>
      <c r="O2" s="46" t="s">
        <v>14</v>
      </c>
      <c r="P2" s="46" t="s">
        <v>15</v>
      </c>
      <c r="Q2" s="46" t="s">
        <v>16</v>
      </c>
      <c r="R2" s="46" t="s">
        <v>17</v>
      </c>
      <c r="S2" s="46" t="s">
        <v>547</v>
      </c>
      <c r="T2" s="46" t="s">
        <v>546</v>
      </c>
      <c r="U2" s="46" t="s">
        <v>20</v>
      </c>
      <c r="V2" s="46" t="s">
        <v>21</v>
      </c>
      <c r="W2" s="46" t="s">
        <v>22</v>
      </c>
      <c r="X2" s="46" t="s">
        <v>23</v>
      </c>
      <c r="Y2" s="46" t="s">
        <v>24</v>
      </c>
      <c r="Z2" s="46" t="s">
        <v>25</v>
      </c>
    </row>
    <row r="3" spans="1:26" ht="18.75" customHeight="1" x14ac:dyDescent="0.2">
      <c r="A3" s="68">
        <v>1</v>
      </c>
      <c r="B3" s="69" t="s">
        <v>26</v>
      </c>
      <c r="C3" s="69" t="s">
        <v>1494</v>
      </c>
      <c r="D3" s="70">
        <v>42652</v>
      </c>
      <c r="E3" s="71" t="s">
        <v>1495</v>
      </c>
      <c r="F3" s="72" t="s">
        <v>1401</v>
      </c>
      <c r="G3" s="68"/>
      <c r="H3" s="73" t="s">
        <v>102</v>
      </c>
      <c r="I3" s="74"/>
      <c r="J3" s="75"/>
      <c r="K3" s="69" t="s">
        <v>58</v>
      </c>
      <c r="L3" s="68"/>
      <c r="M3" s="73" t="s">
        <v>59</v>
      </c>
      <c r="N3" s="76">
        <v>2.4</v>
      </c>
      <c r="O3" s="69" t="s">
        <v>34</v>
      </c>
      <c r="P3" s="69" t="s">
        <v>70</v>
      </c>
      <c r="Q3" s="69" t="s">
        <v>45</v>
      </c>
      <c r="R3" s="77">
        <v>3288</v>
      </c>
      <c r="S3" s="77">
        <v>66.05</v>
      </c>
      <c r="T3" s="78">
        <f t="shared" ref="T3:T14" si="0">S3*R3</f>
        <v>217172.4</v>
      </c>
      <c r="U3" s="69" t="s">
        <v>1496</v>
      </c>
      <c r="V3" s="77">
        <f t="shared" ref="V3:V14" si="1">U3*T3</f>
        <v>4343.4480000000003</v>
      </c>
      <c r="W3" s="69" t="s">
        <v>278</v>
      </c>
      <c r="X3" s="77">
        <f>W3*T3</f>
        <v>4126.2755999999999</v>
      </c>
      <c r="Y3" s="69" t="s">
        <v>1497</v>
      </c>
      <c r="Z3" s="68" t="s">
        <v>1294</v>
      </c>
    </row>
    <row r="4" spans="1:26" ht="18.75" customHeight="1" x14ac:dyDescent="0.2">
      <c r="A4" s="68">
        <v>2</v>
      </c>
      <c r="B4" s="69" t="s">
        <v>26</v>
      </c>
      <c r="C4" s="69" t="s">
        <v>1494</v>
      </c>
      <c r="D4" s="70">
        <v>42652</v>
      </c>
      <c r="E4" s="71" t="s">
        <v>1495</v>
      </c>
      <c r="F4" s="72" t="s">
        <v>1401</v>
      </c>
      <c r="G4" s="68"/>
      <c r="H4" s="73" t="s">
        <v>102</v>
      </c>
      <c r="I4" s="68"/>
      <c r="J4" s="75"/>
      <c r="K4" s="69" t="s">
        <v>31</v>
      </c>
      <c r="L4" s="68"/>
      <c r="M4" s="73" t="s">
        <v>66</v>
      </c>
      <c r="N4" s="76">
        <v>2.4</v>
      </c>
      <c r="O4" s="69" t="s">
        <v>34</v>
      </c>
      <c r="P4" s="69" t="s">
        <v>70</v>
      </c>
      <c r="Q4" s="69" t="s">
        <v>45</v>
      </c>
      <c r="R4" s="77">
        <v>3288</v>
      </c>
      <c r="S4" s="77">
        <v>66.05</v>
      </c>
      <c r="T4" s="78">
        <f t="shared" si="0"/>
        <v>217172.4</v>
      </c>
      <c r="U4" s="69" t="s">
        <v>1496</v>
      </c>
      <c r="V4" s="77">
        <f t="shared" si="1"/>
        <v>4343.4480000000003</v>
      </c>
      <c r="W4" s="69" t="s">
        <v>278</v>
      </c>
      <c r="X4" s="77">
        <f t="shared" ref="X4:X67" si="2">W4*T4</f>
        <v>4126.2755999999999</v>
      </c>
      <c r="Y4" s="69" t="s">
        <v>1497</v>
      </c>
      <c r="Z4" s="68" t="s">
        <v>1294</v>
      </c>
    </row>
    <row r="5" spans="1:26" ht="18.75" customHeight="1" x14ac:dyDescent="0.2">
      <c r="A5" s="68">
        <v>3</v>
      </c>
      <c r="B5" s="69" t="s">
        <v>26</v>
      </c>
      <c r="C5" s="69" t="s">
        <v>1494</v>
      </c>
      <c r="D5" s="70">
        <v>42652</v>
      </c>
      <c r="E5" s="71" t="s">
        <v>1495</v>
      </c>
      <c r="F5" s="72" t="s">
        <v>1401</v>
      </c>
      <c r="G5" s="68"/>
      <c r="H5" s="73" t="s">
        <v>102</v>
      </c>
      <c r="I5" s="68"/>
      <c r="J5" s="74"/>
      <c r="K5" s="69" t="s">
        <v>58</v>
      </c>
      <c r="L5" s="68"/>
      <c r="M5" s="73" t="s">
        <v>59</v>
      </c>
      <c r="N5" s="76">
        <v>2.4</v>
      </c>
      <c r="O5" s="69" t="s">
        <v>34</v>
      </c>
      <c r="P5" s="69" t="s">
        <v>70</v>
      </c>
      <c r="Q5" s="69" t="s">
        <v>45</v>
      </c>
      <c r="R5" s="77">
        <v>3288</v>
      </c>
      <c r="S5" s="77">
        <v>66.05</v>
      </c>
      <c r="T5" s="78">
        <f t="shared" si="0"/>
        <v>217172.4</v>
      </c>
      <c r="U5" s="69" t="s">
        <v>1496</v>
      </c>
      <c r="V5" s="77">
        <f t="shared" si="1"/>
        <v>4343.4480000000003</v>
      </c>
      <c r="W5" s="69" t="s">
        <v>278</v>
      </c>
      <c r="X5" s="77">
        <f t="shared" si="2"/>
        <v>4126.2755999999999</v>
      </c>
      <c r="Y5" s="69" t="s">
        <v>1497</v>
      </c>
      <c r="Z5" s="68" t="s">
        <v>1294</v>
      </c>
    </row>
    <row r="6" spans="1:26" ht="18.75" customHeight="1" x14ac:dyDescent="0.2">
      <c r="A6" s="68">
        <v>4</v>
      </c>
      <c r="B6" s="69" t="s">
        <v>26</v>
      </c>
      <c r="C6" s="69" t="s">
        <v>1494</v>
      </c>
      <c r="D6" s="70">
        <v>42652</v>
      </c>
      <c r="E6" s="71" t="s">
        <v>1495</v>
      </c>
      <c r="F6" s="72" t="s">
        <v>1401</v>
      </c>
      <c r="G6" s="68"/>
      <c r="H6" s="73" t="s">
        <v>102</v>
      </c>
      <c r="I6" s="68"/>
      <c r="J6" s="74"/>
      <c r="K6" s="69" t="s">
        <v>31</v>
      </c>
      <c r="L6" s="68"/>
      <c r="M6" s="73" t="s">
        <v>66</v>
      </c>
      <c r="N6" s="76">
        <v>2.4</v>
      </c>
      <c r="O6" s="69" t="s">
        <v>34</v>
      </c>
      <c r="P6" s="69" t="s">
        <v>70</v>
      </c>
      <c r="Q6" s="69" t="s">
        <v>45</v>
      </c>
      <c r="R6" s="77">
        <v>3288</v>
      </c>
      <c r="S6" s="77">
        <v>66.05</v>
      </c>
      <c r="T6" s="78">
        <f t="shared" si="0"/>
        <v>217172.4</v>
      </c>
      <c r="U6" s="69" t="s">
        <v>1496</v>
      </c>
      <c r="V6" s="77">
        <f t="shared" si="1"/>
        <v>4343.4480000000003</v>
      </c>
      <c r="W6" s="69" t="s">
        <v>278</v>
      </c>
      <c r="X6" s="77">
        <f t="shared" si="2"/>
        <v>4126.2755999999999</v>
      </c>
      <c r="Y6" s="69" t="s">
        <v>1497</v>
      </c>
      <c r="Z6" s="68" t="s">
        <v>1294</v>
      </c>
    </row>
    <row r="7" spans="1:26" ht="18.75" customHeight="1" x14ac:dyDescent="0.2">
      <c r="A7" s="68">
        <v>5</v>
      </c>
      <c r="B7" s="69" t="s">
        <v>26</v>
      </c>
      <c r="C7" s="69" t="s">
        <v>1494</v>
      </c>
      <c r="D7" s="70">
        <v>42652</v>
      </c>
      <c r="E7" s="71" t="s">
        <v>1495</v>
      </c>
      <c r="F7" s="72" t="s">
        <v>1401</v>
      </c>
      <c r="G7" s="68"/>
      <c r="H7" s="73" t="s">
        <v>102</v>
      </c>
      <c r="I7" s="68"/>
      <c r="J7" s="74"/>
      <c r="K7" s="69" t="s">
        <v>58</v>
      </c>
      <c r="L7" s="68"/>
      <c r="M7" s="73" t="s">
        <v>59</v>
      </c>
      <c r="N7" s="76">
        <v>1.2</v>
      </c>
      <c r="O7" s="69" t="s">
        <v>34</v>
      </c>
      <c r="P7" s="69" t="s">
        <v>70</v>
      </c>
      <c r="Q7" s="69" t="s">
        <v>45</v>
      </c>
      <c r="R7" s="77">
        <v>1644</v>
      </c>
      <c r="S7" s="77">
        <v>66.05</v>
      </c>
      <c r="T7" s="78">
        <f t="shared" si="0"/>
        <v>108586.2</v>
      </c>
      <c r="U7" s="69" t="s">
        <v>1496</v>
      </c>
      <c r="V7" s="77">
        <f t="shared" si="1"/>
        <v>2171.7240000000002</v>
      </c>
      <c r="W7" s="69" t="s">
        <v>278</v>
      </c>
      <c r="X7" s="77">
        <f t="shared" si="2"/>
        <v>2063.1378</v>
      </c>
      <c r="Y7" s="69" t="s">
        <v>1497</v>
      </c>
      <c r="Z7" s="68" t="s">
        <v>1294</v>
      </c>
    </row>
    <row r="8" spans="1:26" ht="18.75" customHeight="1" x14ac:dyDescent="0.2">
      <c r="A8" s="68">
        <v>6</v>
      </c>
      <c r="B8" s="69" t="s">
        <v>26</v>
      </c>
      <c r="C8" s="69" t="s">
        <v>1494</v>
      </c>
      <c r="D8" s="70">
        <v>42652</v>
      </c>
      <c r="E8" s="71" t="s">
        <v>1495</v>
      </c>
      <c r="F8" s="72" t="s">
        <v>1401</v>
      </c>
      <c r="G8" s="68"/>
      <c r="H8" s="73" t="s">
        <v>102</v>
      </c>
      <c r="I8" s="68"/>
      <c r="J8" s="75"/>
      <c r="K8" s="69" t="s">
        <v>31</v>
      </c>
      <c r="L8" s="68"/>
      <c r="M8" s="73" t="s">
        <v>66</v>
      </c>
      <c r="N8" s="76">
        <v>1.2</v>
      </c>
      <c r="O8" s="69" t="s">
        <v>34</v>
      </c>
      <c r="P8" s="69" t="s">
        <v>70</v>
      </c>
      <c r="Q8" s="69" t="s">
        <v>45</v>
      </c>
      <c r="R8" s="77">
        <v>1644</v>
      </c>
      <c r="S8" s="77">
        <v>66.05</v>
      </c>
      <c r="T8" s="78">
        <f t="shared" si="0"/>
        <v>108586.2</v>
      </c>
      <c r="U8" s="69" t="s">
        <v>1496</v>
      </c>
      <c r="V8" s="77">
        <f t="shared" si="1"/>
        <v>2171.7240000000002</v>
      </c>
      <c r="W8" s="69" t="s">
        <v>278</v>
      </c>
      <c r="X8" s="77">
        <f t="shared" si="2"/>
        <v>2063.1378</v>
      </c>
      <c r="Y8" s="69" t="s">
        <v>1497</v>
      </c>
      <c r="Z8" s="68" t="s">
        <v>1294</v>
      </c>
    </row>
    <row r="9" spans="1:26" ht="18.75" customHeight="1" x14ac:dyDescent="0.2">
      <c r="A9" s="68">
        <v>7</v>
      </c>
      <c r="B9" s="69" t="s">
        <v>26</v>
      </c>
      <c r="C9" s="69" t="s">
        <v>1498</v>
      </c>
      <c r="D9" s="70">
        <v>42644</v>
      </c>
      <c r="E9" s="71" t="s">
        <v>1499</v>
      </c>
      <c r="F9" s="72" t="s">
        <v>1473</v>
      </c>
      <c r="G9" s="68"/>
      <c r="H9" s="73" t="s">
        <v>84</v>
      </c>
      <c r="I9" s="68"/>
      <c r="J9" s="75"/>
      <c r="K9" s="69" t="s">
        <v>58</v>
      </c>
      <c r="L9" s="68"/>
      <c r="M9" s="73" t="s">
        <v>909</v>
      </c>
      <c r="N9" s="76">
        <v>18.143000000000001</v>
      </c>
      <c r="O9" s="69" t="s">
        <v>34</v>
      </c>
      <c r="P9" s="69" t="s">
        <v>54</v>
      </c>
      <c r="Q9" s="69" t="s">
        <v>45</v>
      </c>
      <c r="R9" s="77">
        <v>20341.37</v>
      </c>
      <c r="S9" s="77">
        <v>66.05</v>
      </c>
      <c r="T9" s="78">
        <f t="shared" si="0"/>
        <v>1343547.4885</v>
      </c>
      <c r="U9" s="69" t="s">
        <v>1496</v>
      </c>
      <c r="V9" s="77">
        <f t="shared" si="1"/>
        <v>26870.949769999999</v>
      </c>
      <c r="W9" s="69" t="s">
        <v>278</v>
      </c>
      <c r="X9" s="77">
        <f t="shared" si="2"/>
        <v>25527.402281499999</v>
      </c>
      <c r="Y9" s="69" t="s">
        <v>86</v>
      </c>
      <c r="Z9" s="68" t="s">
        <v>1294</v>
      </c>
    </row>
    <row r="10" spans="1:26" ht="18.75" customHeight="1" x14ac:dyDescent="0.2">
      <c r="A10" s="68">
        <v>8</v>
      </c>
      <c r="B10" s="69" t="s">
        <v>26</v>
      </c>
      <c r="C10" s="69" t="s">
        <v>1500</v>
      </c>
      <c r="D10" s="70">
        <v>42647</v>
      </c>
      <c r="E10" s="71" t="s">
        <v>1501</v>
      </c>
      <c r="F10" s="72" t="s">
        <v>1476</v>
      </c>
      <c r="G10" s="68"/>
      <c r="H10" s="73" t="s">
        <v>84</v>
      </c>
      <c r="I10" s="68"/>
      <c r="J10" s="75"/>
      <c r="K10" s="69" t="s">
        <v>31</v>
      </c>
      <c r="L10" s="68"/>
      <c r="M10" s="73" t="s">
        <v>1137</v>
      </c>
      <c r="N10" s="76">
        <v>19.844999999999999</v>
      </c>
      <c r="O10" s="69" t="s">
        <v>34</v>
      </c>
      <c r="P10" s="69" t="s">
        <v>54</v>
      </c>
      <c r="Q10" s="69" t="s">
        <v>45</v>
      </c>
      <c r="R10" s="77">
        <v>74371.759999999995</v>
      </c>
      <c r="S10" s="77">
        <v>66.05</v>
      </c>
      <c r="T10" s="78">
        <f t="shared" si="0"/>
        <v>4912254.7479999997</v>
      </c>
      <c r="U10" s="69" t="s">
        <v>1496</v>
      </c>
      <c r="V10" s="77">
        <f t="shared" si="1"/>
        <v>98245.094960000002</v>
      </c>
      <c r="W10" s="69" t="s">
        <v>278</v>
      </c>
      <c r="X10" s="77">
        <f t="shared" si="2"/>
        <v>93332.840211999996</v>
      </c>
      <c r="Y10" s="69" t="s">
        <v>86</v>
      </c>
      <c r="Z10" s="68" t="s">
        <v>1294</v>
      </c>
    </row>
    <row r="11" spans="1:26" ht="18.75" customHeight="1" x14ac:dyDescent="0.2">
      <c r="A11" s="68">
        <v>9</v>
      </c>
      <c r="B11" s="69" t="s">
        <v>26</v>
      </c>
      <c r="C11" s="69" t="s">
        <v>1502</v>
      </c>
      <c r="D11" s="70">
        <v>42647</v>
      </c>
      <c r="E11" s="71" t="s">
        <v>1503</v>
      </c>
      <c r="F11" s="72" t="s">
        <v>1476</v>
      </c>
      <c r="G11" s="68"/>
      <c r="H11" s="73" t="s">
        <v>777</v>
      </c>
      <c r="I11" s="68"/>
      <c r="J11" s="75"/>
      <c r="K11" s="69" t="s">
        <v>31</v>
      </c>
      <c r="L11" s="68"/>
      <c r="M11" s="73" t="s">
        <v>44</v>
      </c>
      <c r="N11" s="76">
        <v>12</v>
      </c>
      <c r="O11" s="69" t="s">
        <v>34</v>
      </c>
      <c r="P11" s="69" t="s">
        <v>35</v>
      </c>
      <c r="Q11" s="69" t="s">
        <v>45</v>
      </c>
      <c r="R11" s="77">
        <v>15370</v>
      </c>
      <c r="S11" s="77">
        <v>66.05</v>
      </c>
      <c r="T11" s="78">
        <f t="shared" si="0"/>
        <v>1015188.5</v>
      </c>
      <c r="U11" s="69" t="s">
        <v>1496</v>
      </c>
      <c r="V11" s="77">
        <f t="shared" si="1"/>
        <v>20303.77</v>
      </c>
      <c r="W11" s="69" t="s">
        <v>278</v>
      </c>
      <c r="X11" s="77">
        <f t="shared" si="2"/>
        <v>19288.5815</v>
      </c>
      <c r="Y11" s="69" t="s">
        <v>1086</v>
      </c>
      <c r="Z11" s="68" t="s">
        <v>1222</v>
      </c>
    </row>
    <row r="12" spans="1:26" ht="18.75" customHeight="1" x14ac:dyDescent="0.2">
      <c r="A12" s="68">
        <v>10</v>
      </c>
      <c r="B12" s="69" t="s">
        <v>26</v>
      </c>
      <c r="C12" s="69" t="s">
        <v>1502</v>
      </c>
      <c r="D12" s="70">
        <v>42647</v>
      </c>
      <c r="E12" s="71" t="s">
        <v>1503</v>
      </c>
      <c r="F12" s="72" t="s">
        <v>1476</v>
      </c>
      <c r="G12" s="68"/>
      <c r="H12" s="73" t="s">
        <v>777</v>
      </c>
      <c r="I12" s="68"/>
      <c r="J12" s="68"/>
      <c r="K12" s="69" t="s">
        <v>31</v>
      </c>
      <c r="L12" s="68"/>
      <c r="M12" s="73" t="s">
        <v>44</v>
      </c>
      <c r="N12" s="76">
        <v>12</v>
      </c>
      <c r="O12" s="69" t="s">
        <v>34</v>
      </c>
      <c r="P12" s="69" t="s">
        <v>35</v>
      </c>
      <c r="Q12" s="69" t="s">
        <v>45</v>
      </c>
      <c r="R12" s="77">
        <v>15370</v>
      </c>
      <c r="S12" s="77">
        <v>66.05</v>
      </c>
      <c r="T12" s="78">
        <f t="shared" si="0"/>
        <v>1015188.5</v>
      </c>
      <c r="U12" s="69" t="s">
        <v>1496</v>
      </c>
      <c r="V12" s="77">
        <f t="shared" si="1"/>
        <v>20303.77</v>
      </c>
      <c r="W12" s="69" t="s">
        <v>278</v>
      </c>
      <c r="X12" s="77">
        <f t="shared" si="2"/>
        <v>19288.5815</v>
      </c>
      <c r="Y12" s="69" t="s">
        <v>1086</v>
      </c>
      <c r="Z12" s="68" t="s">
        <v>1222</v>
      </c>
    </row>
    <row r="13" spans="1:26" ht="18.75" customHeight="1" x14ac:dyDescent="0.2">
      <c r="A13" s="68">
        <v>11</v>
      </c>
      <c r="B13" s="69" t="s">
        <v>26</v>
      </c>
      <c r="C13" s="69" t="s">
        <v>1502</v>
      </c>
      <c r="D13" s="70">
        <v>42647</v>
      </c>
      <c r="E13" s="71" t="s">
        <v>1503</v>
      </c>
      <c r="F13" s="72" t="s">
        <v>1476</v>
      </c>
      <c r="G13" s="68"/>
      <c r="H13" s="73" t="s">
        <v>777</v>
      </c>
      <c r="I13" s="68"/>
      <c r="J13" s="74"/>
      <c r="K13" s="69" t="s">
        <v>31</v>
      </c>
      <c r="L13" s="68"/>
      <c r="M13" s="73" t="s">
        <v>44</v>
      </c>
      <c r="N13" s="76">
        <v>12</v>
      </c>
      <c r="O13" s="69" t="s">
        <v>34</v>
      </c>
      <c r="P13" s="69" t="s">
        <v>35</v>
      </c>
      <c r="Q13" s="69" t="s">
        <v>45</v>
      </c>
      <c r="R13" s="77">
        <v>15370</v>
      </c>
      <c r="S13" s="77">
        <v>66.05</v>
      </c>
      <c r="T13" s="78">
        <f t="shared" si="0"/>
        <v>1015188.5</v>
      </c>
      <c r="U13" s="69" t="s">
        <v>1496</v>
      </c>
      <c r="V13" s="77">
        <f t="shared" si="1"/>
        <v>20303.77</v>
      </c>
      <c r="W13" s="69" t="s">
        <v>278</v>
      </c>
      <c r="X13" s="77">
        <f t="shared" si="2"/>
        <v>19288.5815</v>
      </c>
      <c r="Y13" s="69" t="s">
        <v>1086</v>
      </c>
      <c r="Z13" s="68" t="s">
        <v>1222</v>
      </c>
    </row>
    <row r="14" spans="1:26" ht="18.75" customHeight="1" x14ac:dyDescent="0.2">
      <c r="A14" s="68">
        <v>12</v>
      </c>
      <c r="B14" s="69" t="s">
        <v>26</v>
      </c>
      <c r="C14" s="69" t="s">
        <v>1502</v>
      </c>
      <c r="D14" s="70">
        <v>42647</v>
      </c>
      <c r="E14" s="71" t="s">
        <v>1503</v>
      </c>
      <c r="F14" s="72" t="s">
        <v>1476</v>
      </c>
      <c r="G14" s="68"/>
      <c r="H14" s="73" t="s">
        <v>777</v>
      </c>
      <c r="I14" s="68"/>
      <c r="J14" s="74"/>
      <c r="K14" s="69" t="s">
        <v>31</v>
      </c>
      <c r="L14" s="68"/>
      <c r="M14" s="73" t="s">
        <v>44</v>
      </c>
      <c r="N14" s="76">
        <v>12</v>
      </c>
      <c r="O14" s="69" t="s">
        <v>34</v>
      </c>
      <c r="P14" s="69" t="s">
        <v>35</v>
      </c>
      <c r="Q14" s="69" t="s">
        <v>45</v>
      </c>
      <c r="R14" s="77">
        <v>15370</v>
      </c>
      <c r="S14" s="77">
        <v>66.05</v>
      </c>
      <c r="T14" s="78">
        <f t="shared" si="0"/>
        <v>1015188.5</v>
      </c>
      <c r="U14" s="69" t="s">
        <v>1496</v>
      </c>
      <c r="V14" s="77">
        <f t="shared" si="1"/>
        <v>20303.77</v>
      </c>
      <c r="W14" s="69" t="s">
        <v>278</v>
      </c>
      <c r="X14" s="77">
        <f t="shared" si="2"/>
        <v>19288.5815</v>
      </c>
      <c r="Y14" s="69" t="s">
        <v>1086</v>
      </c>
      <c r="Z14" s="68" t="s">
        <v>1222</v>
      </c>
    </row>
    <row r="15" spans="1:26" ht="18.75" customHeight="1" x14ac:dyDescent="0.2">
      <c r="A15" s="68">
        <v>13</v>
      </c>
      <c r="B15" s="69" t="s">
        <v>26</v>
      </c>
      <c r="C15" s="69" t="s">
        <v>1504</v>
      </c>
      <c r="D15" s="70">
        <v>42644</v>
      </c>
      <c r="E15" s="71" t="s">
        <v>1505</v>
      </c>
      <c r="F15" s="72" t="s">
        <v>1506</v>
      </c>
      <c r="G15" s="68"/>
      <c r="H15" s="73" t="s">
        <v>512</v>
      </c>
      <c r="I15" s="68"/>
      <c r="J15" s="75"/>
      <c r="K15" s="69" t="s">
        <v>58</v>
      </c>
      <c r="L15" s="68"/>
      <c r="M15" s="73" t="s">
        <v>59</v>
      </c>
      <c r="N15" s="76">
        <v>6</v>
      </c>
      <c r="O15" s="69" t="s">
        <v>34</v>
      </c>
      <c r="P15" s="69" t="s">
        <v>54</v>
      </c>
      <c r="Q15" s="69" t="s">
        <v>45</v>
      </c>
      <c r="R15" s="77">
        <v>8048.59</v>
      </c>
      <c r="S15" s="77">
        <v>66.05</v>
      </c>
      <c r="T15" s="78">
        <f>S15*R15</f>
        <v>531609.36950000003</v>
      </c>
      <c r="U15" s="69" t="s">
        <v>1496</v>
      </c>
      <c r="V15" s="77">
        <f>U15*T15</f>
        <v>10632.187390000001</v>
      </c>
      <c r="W15" s="69" t="s">
        <v>278</v>
      </c>
      <c r="X15" s="77">
        <f t="shared" si="2"/>
        <v>10100.578020500001</v>
      </c>
      <c r="Y15" s="69" t="s">
        <v>155</v>
      </c>
      <c r="Z15" s="68" t="s">
        <v>1222</v>
      </c>
    </row>
    <row r="16" spans="1:26" ht="18.75" customHeight="1" x14ac:dyDescent="0.2">
      <c r="A16" s="68">
        <v>14</v>
      </c>
      <c r="B16" s="69" t="s">
        <v>26</v>
      </c>
      <c r="C16" s="69" t="s">
        <v>1504</v>
      </c>
      <c r="D16" s="70">
        <v>42644</v>
      </c>
      <c r="E16" s="71" t="s">
        <v>1505</v>
      </c>
      <c r="F16" s="72" t="s">
        <v>1506</v>
      </c>
      <c r="G16" s="68"/>
      <c r="H16" s="73" t="s">
        <v>512</v>
      </c>
      <c r="I16" s="68"/>
      <c r="J16" s="75"/>
      <c r="K16" s="69" t="s">
        <v>31</v>
      </c>
      <c r="L16" s="68"/>
      <c r="M16" s="73" t="s">
        <v>44</v>
      </c>
      <c r="N16" s="76">
        <v>10</v>
      </c>
      <c r="O16" s="69" t="s">
        <v>34</v>
      </c>
      <c r="P16" s="69" t="s">
        <v>54</v>
      </c>
      <c r="Q16" s="69" t="s">
        <v>45</v>
      </c>
      <c r="R16" s="77">
        <v>12914.48</v>
      </c>
      <c r="S16" s="77">
        <v>66.05</v>
      </c>
      <c r="T16" s="78">
        <f>S16*R16</f>
        <v>853001.40399999998</v>
      </c>
      <c r="U16" s="69" t="s">
        <v>1496</v>
      </c>
      <c r="V16" s="77">
        <f>U16*T16</f>
        <v>17060.02808</v>
      </c>
      <c r="W16" s="69" t="s">
        <v>278</v>
      </c>
      <c r="X16" s="77">
        <f t="shared" si="2"/>
        <v>16207.026675999999</v>
      </c>
      <c r="Y16" s="69" t="s">
        <v>155</v>
      </c>
      <c r="Z16" s="68" t="s">
        <v>1222</v>
      </c>
    </row>
    <row r="17" spans="1:26" ht="18.75" customHeight="1" x14ac:dyDescent="0.2">
      <c r="A17" s="68">
        <v>15</v>
      </c>
      <c r="B17" s="69" t="s">
        <v>26</v>
      </c>
      <c r="C17" s="69" t="s">
        <v>1507</v>
      </c>
      <c r="D17" s="70">
        <v>42647</v>
      </c>
      <c r="E17" s="71" t="s">
        <v>1508</v>
      </c>
      <c r="F17" s="72" t="s">
        <v>1506</v>
      </c>
      <c r="G17" s="68"/>
      <c r="H17" s="73" t="s">
        <v>919</v>
      </c>
      <c r="I17" s="74"/>
      <c r="J17" s="75"/>
      <c r="K17" s="69" t="s">
        <v>58</v>
      </c>
      <c r="L17" s="68"/>
      <c r="M17" s="73" t="s">
        <v>59</v>
      </c>
      <c r="N17" s="76">
        <v>4</v>
      </c>
      <c r="O17" s="69" t="s">
        <v>34</v>
      </c>
      <c r="P17" s="69" t="s">
        <v>35</v>
      </c>
      <c r="Q17" s="69" t="s">
        <v>45</v>
      </c>
      <c r="R17" s="77">
        <v>5537.5</v>
      </c>
      <c r="S17" s="77">
        <v>66.05</v>
      </c>
      <c r="T17" s="78">
        <f>S17*R17</f>
        <v>365751.875</v>
      </c>
      <c r="U17" s="69" t="s">
        <v>1496</v>
      </c>
      <c r="V17" s="77">
        <f>U17*T17</f>
        <v>7315.0375000000004</v>
      </c>
      <c r="W17" s="69" t="s">
        <v>278</v>
      </c>
      <c r="X17" s="77">
        <f t="shared" si="2"/>
        <v>6949.2856249999995</v>
      </c>
      <c r="Y17" s="69" t="s">
        <v>1086</v>
      </c>
      <c r="Z17" s="68" t="s">
        <v>1222</v>
      </c>
    </row>
    <row r="18" spans="1:26" ht="18.75" customHeight="1" x14ac:dyDescent="0.2">
      <c r="A18" s="68">
        <v>16</v>
      </c>
      <c r="B18" s="69" t="s">
        <v>26</v>
      </c>
      <c r="C18" s="69" t="s">
        <v>1507</v>
      </c>
      <c r="D18" s="70">
        <v>42647</v>
      </c>
      <c r="E18" s="71" t="s">
        <v>1508</v>
      </c>
      <c r="F18" s="72" t="s">
        <v>1506</v>
      </c>
      <c r="G18" s="68"/>
      <c r="H18" s="73" t="s">
        <v>919</v>
      </c>
      <c r="I18" s="74"/>
      <c r="J18" s="75"/>
      <c r="K18" s="69" t="s">
        <v>31</v>
      </c>
      <c r="L18" s="68"/>
      <c r="M18" s="73" t="s">
        <v>44</v>
      </c>
      <c r="N18" s="76">
        <v>12</v>
      </c>
      <c r="O18" s="69" t="s">
        <v>34</v>
      </c>
      <c r="P18" s="69" t="s">
        <v>35</v>
      </c>
      <c r="Q18" s="69" t="s">
        <v>45</v>
      </c>
      <c r="R18" s="77">
        <v>16012.5</v>
      </c>
      <c r="S18" s="77">
        <v>66.05</v>
      </c>
      <c r="T18" s="78">
        <f t="shared" ref="T18:T30" si="3">S18*R18</f>
        <v>1057625.625</v>
      </c>
      <c r="U18" s="69" t="s">
        <v>1496</v>
      </c>
      <c r="V18" s="77">
        <f t="shared" ref="V18:V30" si="4">U18*T18</f>
        <v>21152.512500000001</v>
      </c>
      <c r="W18" s="69" t="s">
        <v>278</v>
      </c>
      <c r="X18" s="77">
        <f t="shared" si="2"/>
        <v>20094.886875</v>
      </c>
      <c r="Y18" s="69" t="s">
        <v>1086</v>
      </c>
      <c r="Z18" s="68" t="s">
        <v>1222</v>
      </c>
    </row>
    <row r="19" spans="1:26" ht="18.75" customHeight="1" x14ac:dyDescent="0.2">
      <c r="A19" s="68">
        <v>17</v>
      </c>
      <c r="B19" s="69" t="s">
        <v>26</v>
      </c>
      <c r="C19" s="69" t="s">
        <v>1509</v>
      </c>
      <c r="D19" s="70">
        <v>42646</v>
      </c>
      <c r="E19" s="71" t="s">
        <v>1510</v>
      </c>
      <c r="F19" s="72" t="s">
        <v>1506</v>
      </c>
      <c r="G19" s="68"/>
      <c r="H19" s="73" t="s">
        <v>486</v>
      </c>
      <c r="I19" s="68"/>
      <c r="J19" s="75"/>
      <c r="K19" s="69" t="s">
        <v>31</v>
      </c>
      <c r="L19" s="68"/>
      <c r="M19" s="73" t="s">
        <v>44</v>
      </c>
      <c r="N19" s="76">
        <v>14</v>
      </c>
      <c r="O19" s="69" t="s">
        <v>34</v>
      </c>
      <c r="P19" s="69" t="s">
        <v>35</v>
      </c>
      <c r="Q19" s="69" t="s">
        <v>45</v>
      </c>
      <c r="R19" s="77">
        <v>17447.23</v>
      </c>
      <c r="S19" s="77">
        <v>66.05</v>
      </c>
      <c r="T19" s="78">
        <f t="shared" si="3"/>
        <v>1152389.5414999998</v>
      </c>
      <c r="U19" s="69" t="s">
        <v>1496</v>
      </c>
      <c r="V19" s="77">
        <f t="shared" si="4"/>
        <v>23047.790829999998</v>
      </c>
      <c r="W19" s="69" t="s">
        <v>278</v>
      </c>
      <c r="X19" s="77">
        <f t="shared" si="2"/>
        <v>21895.401288499997</v>
      </c>
      <c r="Y19" s="69" t="s">
        <v>1056</v>
      </c>
      <c r="Z19" s="68" t="s">
        <v>1222</v>
      </c>
    </row>
    <row r="20" spans="1:26" ht="18.75" customHeight="1" x14ac:dyDescent="0.2">
      <c r="A20" s="68">
        <v>18</v>
      </c>
      <c r="B20" s="69" t="s">
        <v>26</v>
      </c>
      <c r="C20" s="69" t="s">
        <v>1509</v>
      </c>
      <c r="D20" s="70">
        <v>42646</v>
      </c>
      <c r="E20" s="71" t="s">
        <v>1510</v>
      </c>
      <c r="F20" s="72" t="s">
        <v>1506</v>
      </c>
      <c r="G20" s="68"/>
      <c r="H20" s="73" t="s">
        <v>486</v>
      </c>
      <c r="I20" s="68"/>
      <c r="J20" s="75"/>
      <c r="K20" s="69" t="s">
        <v>31</v>
      </c>
      <c r="L20" s="68"/>
      <c r="M20" s="73" t="s">
        <v>44</v>
      </c>
      <c r="N20" s="76">
        <v>12</v>
      </c>
      <c r="O20" s="69" t="s">
        <v>34</v>
      </c>
      <c r="P20" s="69" t="s">
        <v>35</v>
      </c>
      <c r="Q20" s="69" t="s">
        <v>45</v>
      </c>
      <c r="R20" s="77">
        <v>14954.77</v>
      </c>
      <c r="S20" s="77">
        <v>66.05</v>
      </c>
      <c r="T20" s="78">
        <f t="shared" si="3"/>
        <v>987762.55850000004</v>
      </c>
      <c r="U20" s="69" t="s">
        <v>1496</v>
      </c>
      <c r="V20" s="77">
        <f t="shared" si="4"/>
        <v>19755.25117</v>
      </c>
      <c r="W20" s="69" t="s">
        <v>278</v>
      </c>
      <c r="X20" s="77">
        <f t="shared" si="2"/>
        <v>18767.488611500001</v>
      </c>
      <c r="Y20" s="69" t="s">
        <v>1056</v>
      </c>
      <c r="Z20" s="68" t="s">
        <v>1222</v>
      </c>
    </row>
    <row r="21" spans="1:26" ht="18.75" customHeight="1" x14ac:dyDescent="0.2">
      <c r="A21" s="68">
        <v>19</v>
      </c>
      <c r="B21" s="69" t="s">
        <v>26</v>
      </c>
      <c r="C21" s="69" t="s">
        <v>1509</v>
      </c>
      <c r="D21" s="70">
        <v>42646</v>
      </c>
      <c r="E21" s="71" t="s">
        <v>1511</v>
      </c>
      <c r="F21" s="72" t="s">
        <v>1506</v>
      </c>
      <c r="G21" s="68"/>
      <c r="H21" s="73" t="s">
        <v>486</v>
      </c>
      <c r="I21" s="68"/>
      <c r="J21" s="75"/>
      <c r="K21" s="69" t="s">
        <v>31</v>
      </c>
      <c r="L21" s="68"/>
      <c r="M21" s="73" t="s">
        <v>44</v>
      </c>
      <c r="N21" s="76">
        <v>26</v>
      </c>
      <c r="O21" s="69" t="s">
        <v>34</v>
      </c>
      <c r="P21" s="69" t="s">
        <v>35</v>
      </c>
      <c r="Q21" s="69" t="s">
        <v>45</v>
      </c>
      <c r="R21" s="77">
        <v>32402</v>
      </c>
      <c r="S21" s="77">
        <v>66.05</v>
      </c>
      <c r="T21" s="78">
        <f t="shared" si="3"/>
        <v>2140152.1</v>
      </c>
      <c r="U21" s="69" t="s">
        <v>1496</v>
      </c>
      <c r="V21" s="77">
        <f t="shared" si="4"/>
        <v>42803.042000000001</v>
      </c>
      <c r="W21" s="69" t="s">
        <v>278</v>
      </c>
      <c r="X21" s="77">
        <f t="shared" si="2"/>
        <v>40662.889900000002</v>
      </c>
      <c r="Y21" s="69" t="s">
        <v>1056</v>
      </c>
      <c r="Z21" s="68" t="s">
        <v>1222</v>
      </c>
    </row>
    <row r="22" spans="1:26" ht="18.75" customHeight="1" x14ac:dyDescent="0.2">
      <c r="A22" s="68">
        <v>20</v>
      </c>
      <c r="B22" s="69" t="s">
        <v>26</v>
      </c>
      <c r="C22" s="69" t="s">
        <v>1512</v>
      </c>
      <c r="D22" s="70">
        <v>42651</v>
      </c>
      <c r="E22" s="71" t="s">
        <v>1513</v>
      </c>
      <c r="F22" s="72" t="s">
        <v>1506</v>
      </c>
      <c r="G22" s="68"/>
      <c r="H22" s="73" t="s">
        <v>1047</v>
      </c>
      <c r="I22" s="68"/>
      <c r="J22" s="75"/>
      <c r="K22" s="69" t="s">
        <v>31</v>
      </c>
      <c r="L22" s="68"/>
      <c r="M22" s="73" t="s">
        <v>66</v>
      </c>
      <c r="N22" s="76">
        <v>1.425</v>
      </c>
      <c r="O22" s="69" t="s">
        <v>34</v>
      </c>
      <c r="P22" s="69" t="s">
        <v>54</v>
      </c>
      <c r="Q22" s="69" t="s">
        <v>45</v>
      </c>
      <c r="R22" s="77">
        <v>2195.64</v>
      </c>
      <c r="S22" s="77">
        <v>66.05</v>
      </c>
      <c r="T22" s="78">
        <f t="shared" si="3"/>
        <v>145022.022</v>
      </c>
      <c r="U22" s="69" t="s">
        <v>1496</v>
      </c>
      <c r="V22" s="77">
        <f t="shared" si="4"/>
        <v>2900.4404399999999</v>
      </c>
      <c r="W22" s="69" t="s">
        <v>278</v>
      </c>
      <c r="X22" s="77">
        <f t="shared" si="2"/>
        <v>2755.4184179999997</v>
      </c>
      <c r="Y22" s="69" t="s">
        <v>988</v>
      </c>
      <c r="Z22" s="68" t="s">
        <v>1222</v>
      </c>
    </row>
    <row r="23" spans="1:26" ht="18.75" customHeight="1" x14ac:dyDescent="0.2">
      <c r="A23" s="68">
        <v>21</v>
      </c>
      <c r="B23" s="69" t="s">
        <v>26</v>
      </c>
      <c r="C23" s="69" t="s">
        <v>1512</v>
      </c>
      <c r="D23" s="70">
        <v>42651</v>
      </c>
      <c r="E23" s="71" t="s">
        <v>1513</v>
      </c>
      <c r="F23" s="72" t="s">
        <v>1506</v>
      </c>
      <c r="G23" s="68"/>
      <c r="H23" s="73" t="s">
        <v>1047</v>
      </c>
      <c r="I23" s="68"/>
      <c r="J23" s="75"/>
      <c r="K23" s="69" t="s">
        <v>58</v>
      </c>
      <c r="L23" s="68"/>
      <c r="M23" s="73" t="s">
        <v>59</v>
      </c>
      <c r="N23" s="76">
        <v>0.5</v>
      </c>
      <c r="O23" s="69" t="s">
        <v>34</v>
      </c>
      <c r="P23" s="69" t="s">
        <v>54</v>
      </c>
      <c r="Q23" s="69" t="s">
        <v>45</v>
      </c>
      <c r="R23" s="77">
        <v>840.37</v>
      </c>
      <c r="S23" s="77">
        <v>66.05</v>
      </c>
      <c r="T23" s="78">
        <f t="shared" si="3"/>
        <v>55506.438499999997</v>
      </c>
      <c r="U23" s="69" t="s">
        <v>1496</v>
      </c>
      <c r="V23" s="77">
        <f t="shared" si="4"/>
        <v>1110.12877</v>
      </c>
      <c r="W23" s="69" t="s">
        <v>278</v>
      </c>
      <c r="X23" s="77">
        <f t="shared" si="2"/>
        <v>1054.6223315</v>
      </c>
      <c r="Y23" s="69" t="s">
        <v>988</v>
      </c>
      <c r="Z23" s="68" t="s">
        <v>1222</v>
      </c>
    </row>
    <row r="24" spans="1:26" ht="18.75" customHeight="1" x14ac:dyDescent="0.2">
      <c r="A24" s="68">
        <v>22</v>
      </c>
      <c r="B24" s="69" t="s">
        <v>26</v>
      </c>
      <c r="C24" s="69" t="s">
        <v>1512</v>
      </c>
      <c r="D24" s="70">
        <v>42651</v>
      </c>
      <c r="E24" s="71" t="s">
        <v>1513</v>
      </c>
      <c r="F24" s="72" t="s">
        <v>1506</v>
      </c>
      <c r="G24" s="68"/>
      <c r="H24" s="73" t="s">
        <v>1047</v>
      </c>
      <c r="I24" s="68"/>
      <c r="J24" s="75"/>
      <c r="K24" s="69" t="s">
        <v>58</v>
      </c>
      <c r="L24" s="68"/>
      <c r="M24" s="73" t="s">
        <v>99</v>
      </c>
      <c r="N24" s="76">
        <v>0.75</v>
      </c>
      <c r="O24" s="69" t="s">
        <v>34</v>
      </c>
      <c r="P24" s="69" t="s">
        <v>54</v>
      </c>
      <c r="Q24" s="69" t="s">
        <v>45</v>
      </c>
      <c r="R24" s="77">
        <v>1485.48</v>
      </c>
      <c r="S24" s="77">
        <v>66.05</v>
      </c>
      <c r="T24" s="78">
        <f t="shared" si="3"/>
        <v>98115.953999999998</v>
      </c>
      <c r="U24" s="69" t="s">
        <v>1496</v>
      </c>
      <c r="V24" s="77">
        <f t="shared" si="4"/>
        <v>1962.31908</v>
      </c>
      <c r="W24" s="69" t="s">
        <v>278</v>
      </c>
      <c r="X24" s="77">
        <f t="shared" si="2"/>
        <v>1864.2031259999999</v>
      </c>
      <c r="Y24" s="69" t="s">
        <v>988</v>
      </c>
      <c r="Z24" s="68" t="s">
        <v>1222</v>
      </c>
    </row>
    <row r="25" spans="1:26" ht="18.75" customHeight="1" x14ac:dyDescent="0.2">
      <c r="A25" s="68">
        <v>23</v>
      </c>
      <c r="B25" s="69" t="s">
        <v>26</v>
      </c>
      <c r="C25" s="69" t="s">
        <v>1514</v>
      </c>
      <c r="D25" s="70">
        <v>42647</v>
      </c>
      <c r="E25" s="71" t="s">
        <v>1515</v>
      </c>
      <c r="F25" s="72" t="s">
        <v>1516</v>
      </c>
      <c r="G25" s="68"/>
      <c r="H25" s="73" t="s">
        <v>96</v>
      </c>
      <c r="I25" s="68"/>
      <c r="J25" s="75"/>
      <c r="K25" s="69" t="s">
        <v>211</v>
      </c>
      <c r="L25" s="68"/>
      <c r="M25" s="73" t="s">
        <v>212</v>
      </c>
      <c r="N25" s="76">
        <v>7.2</v>
      </c>
      <c r="O25" s="69" t="s">
        <v>34</v>
      </c>
      <c r="P25" s="69" t="s">
        <v>35</v>
      </c>
      <c r="Q25" s="69" t="s">
        <v>45</v>
      </c>
      <c r="R25" s="77">
        <v>24790</v>
      </c>
      <c r="S25" s="77">
        <v>66.05</v>
      </c>
      <c r="T25" s="78">
        <f t="shared" si="3"/>
        <v>1637379.5</v>
      </c>
      <c r="U25" s="69" t="s">
        <v>1496</v>
      </c>
      <c r="V25" s="77">
        <f t="shared" si="4"/>
        <v>32747.59</v>
      </c>
      <c r="W25" s="69" t="s">
        <v>278</v>
      </c>
      <c r="X25" s="77">
        <f t="shared" si="2"/>
        <v>31110.210499999997</v>
      </c>
      <c r="Y25" s="69" t="s">
        <v>1035</v>
      </c>
      <c r="Z25" s="68" t="s">
        <v>1222</v>
      </c>
    </row>
    <row r="26" spans="1:26" ht="18.75" customHeight="1" x14ac:dyDescent="0.2">
      <c r="A26" s="68">
        <v>24</v>
      </c>
      <c r="B26" s="69" t="s">
        <v>26</v>
      </c>
      <c r="C26" s="69" t="s">
        <v>1517</v>
      </c>
      <c r="D26" s="70">
        <v>42647</v>
      </c>
      <c r="E26" s="71" t="s">
        <v>1518</v>
      </c>
      <c r="F26" s="72" t="s">
        <v>1506</v>
      </c>
      <c r="G26" s="68"/>
      <c r="H26" s="73" t="s">
        <v>777</v>
      </c>
      <c r="I26" s="68"/>
      <c r="J26" s="75"/>
      <c r="K26" s="69" t="s">
        <v>31</v>
      </c>
      <c r="L26" s="68"/>
      <c r="M26" s="73" t="s">
        <v>44</v>
      </c>
      <c r="N26" s="76">
        <v>12</v>
      </c>
      <c r="O26" s="69" t="s">
        <v>34</v>
      </c>
      <c r="P26" s="69" t="s">
        <v>35</v>
      </c>
      <c r="Q26" s="69" t="s">
        <v>45</v>
      </c>
      <c r="R26" s="77">
        <v>15370</v>
      </c>
      <c r="S26" s="77">
        <v>66.05</v>
      </c>
      <c r="T26" s="78">
        <f t="shared" si="3"/>
        <v>1015188.5</v>
      </c>
      <c r="U26" s="69" t="s">
        <v>1496</v>
      </c>
      <c r="V26" s="77">
        <f t="shared" si="4"/>
        <v>20303.77</v>
      </c>
      <c r="W26" s="69" t="s">
        <v>278</v>
      </c>
      <c r="X26" s="77">
        <f t="shared" si="2"/>
        <v>19288.5815</v>
      </c>
      <c r="Y26" s="69" t="s">
        <v>1086</v>
      </c>
      <c r="Z26" s="68" t="s">
        <v>1222</v>
      </c>
    </row>
    <row r="27" spans="1:26" ht="18.75" customHeight="1" x14ac:dyDescent="0.2">
      <c r="A27" s="68">
        <v>25</v>
      </c>
      <c r="B27" s="69" t="s">
        <v>26</v>
      </c>
      <c r="C27" s="69" t="s">
        <v>1517</v>
      </c>
      <c r="D27" s="70">
        <v>42647</v>
      </c>
      <c r="E27" s="71" t="s">
        <v>1518</v>
      </c>
      <c r="F27" s="72" t="s">
        <v>1506</v>
      </c>
      <c r="G27" s="68"/>
      <c r="H27" s="73" t="s">
        <v>777</v>
      </c>
      <c r="I27" s="68"/>
      <c r="J27" s="75"/>
      <c r="K27" s="69" t="s">
        <v>31</v>
      </c>
      <c r="L27" s="68"/>
      <c r="M27" s="73" t="s">
        <v>44</v>
      </c>
      <c r="N27" s="76">
        <v>12</v>
      </c>
      <c r="O27" s="69" t="s">
        <v>34</v>
      </c>
      <c r="P27" s="69" t="s">
        <v>35</v>
      </c>
      <c r="Q27" s="69" t="s">
        <v>45</v>
      </c>
      <c r="R27" s="77">
        <v>15370</v>
      </c>
      <c r="S27" s="77">
        <v>66.05</v>
      </c>
      <c r="T27" s="78">
        <f t="shared" si="3"/>
        <v>1015188.5</v>
      </c>
      <c r="U27" s="69" t="s">
        <v>1496</v>
      </c>
      <c r="V27" s="77">
        <f t="shared" si="4"/>
        <v>20303.77</v>
      </c>
      <c r="W27" s="69" t="s">
        <v>278</v>
      </c>
      <c r="X27" s="77">
        <f t="shared" si="2"/>
        <v>19288.5815</v>
      </c>
      <c r="Y27" s="69" t="s">
        <v>1086</v>
      </c>
      <c r="Z27" s="68" t="s">
        <v>1222</v>
      </c>
    </row>
    <row r="28" spans="1:26" ht="18.75" customHeight="1" x14ac:dyDescent="0.2">
      <c r="A28" s="68">
        <v>26</v>
      </c>
      <c r="B28" s="69" t="s">
        <v>26</v>
      </c>
      <c r="C28" s="69" t="s">
        <v>1517</v>
      </c>
      <c r="D28" s="70">
        <v>42647</v>
      </c>
      <c r="E28" s="71" t="s">
        <v>1518</v>
      </c>
      <c r="F28" s="72" t="s">
        <v>1506</v>
      </c>
      <c r="G28" s="68"/>
      <c r="H28" s="73" t="s">
        <v>777</v>
      </c>
      <c r="I28" s="68"/>
      <c r="J28" s="75"/>
      <c r="K28" s="69" t="s">
        <v>31</v>
      </c>
      <c r="L28" s="68"/>
      <c r="M28" s="73" t="s">
        <v>44</v>
      </c>
      <c r="N28" s="76">
        <v>12</v>
      </c>
      <c r="O28" s="69" t="s">
        <v>34</v>
      </c>
      <c r="P28" s="69" t="s">
        <v>35</v>
      </c>
      <c r="Q28" s="69" t="s">
        <v>45</v>
      </c>
      <c r="R28" s="77">
        <v>15370</v>
      </c>
      <c r="S28" s="77">
        <v>66.05</v>
      </c>
      <c r="T28" s="78">
        <f t="shared" si="3"/>
        <v>1015188.5</v>
      </c>
      <c r="U28" s="69" t="s">
        <v>1496</v>
      </c>
      <c r="V28" s="77">
        <f t="shared" si="4"/>
        <v>20303.77</v>
      </c>
      <c r="W28" s="69" t="s">
        <v>278</v>
      </c>
      <c r="X28" s="77">
        <f t="shared" si="2"/>
        <v>19288.5815</v>
      </c>
      <c r="Y28" s="69" t="s">
        <v>1086</v>
      </c>
      <c r="Z28" s="68" t="s">
        <v>1222</v>
      </c>
    </row>
    <row r="29" spans="1:26" ht="18.75" customHeight="1" x14ac:dyDescent="0.2">
      <c r="A29" s="68">
        <v>27</v>
      </c>
      <c r="B29" s="69" t="s">
        <v>26</v>
      </c>
      <c r="C29" s="69" t="s">
        <v>1519</v>
      </c>
      <c r="D29" s="70">
        <v>42647</v>
      </c>
      <c r="E29" s="71" t="s">
        <v>1520</v>
      </c>
      <c r="F29" s="72" t="s">
        <v>1516</v>
      </c>
      <c r="G29" s="68"/>
      <c r="H29" s="73" t="s">
        <v>777</v>
      </c>
      <c r="I29" s="68"/>
      <c r="J29" s="75"/>
      <c r="K29" s="69" t="s">
        <v>31</v>
      </c>
      <c r="L29" s="68"/>
      <c r="M29" s="73" t="s">
        <v>44</v>
      </c>
      <c r="N29" s="76">
        <v>12</v>
      </c>
      <c r="O29" s="69" t="s">
        <v>34</v>
      </c>
      <c r="P29" s="69" t="s">
        <v>35</v>
      </c>
      <c r="Q29" s="69" t="s">
        <v>45</v>
      </c>
      <c r="R29" s="77">
        <v>15370</v>
      </c>
      <c r="S29" s="77">
        <v>66.05</v>
      </c>
      <c r="T29" s="78">
        <f t="shared" si="3"/>
        <v>1015188.5</v>
      </c>
      <c r="U29" s="69" t="s">
        <v>1496</v>
      </c>
      <c r="V29" s="77">
        <f t="shared" si="4"/>
        <v>20303.77</v>
      </c>
      <c r="W29" s="69" t="s">
        <v>278</v>
      </c>
      <c r="X29" s="77">
        <f t="shared" si="2"/>
        <v>19288.5815</v>
      </c>
      <c r="Y29" s="69" t="s">
        <v>1086</v>
      </c>
      <c r="Z29" s="68" t="s">
        <v>1222</v>
      </c>
    </row>
    <row r="30" spans="1:26" ht="18.75" customHeight="1" x14ac:dyDescent="0.2">
      <c r="A30" s="68">
        <v>28</v>
      </c>
      <c r="B30" s="69" t="s">
        <v>26</v>
      </c>
      <c r="C30" s="69" t="s">
        <v>1521</v>
      </c>
      <c r="D30" s="70">
        <v>42656</v>
      </c>
      <c r="E30" s="71" t="s">
        <v>1522</v>
      </c>
      <c r="F30" s="72" t="s">
        <v>1516</v>
      </c>
      <c r="G30" s="68"/>
      <c r="H30" s="73" t="s">
        <v>888</v>
      </c>
      <c r="I30" s="68"/>
      <c r="J30" s="75"/>
      <c r="K30" s="69" t="s">
        <v>31</v>
      </c>
      <c r="L30" s="68"/>
      <c r="M30" s="73" t="s">
        <v>110</v>
      </c>
      <c r="N30" s="76">
        <v>2.04</v>
      </c>
      <c r="O30" s="69" t="s">
        <v>34</v>
      </c>
      <c r="P30" s="69" t="s">
        <v>70</v>
      </c>
      <c r="Q30" s="69" t="s">
        <v>45</v>
      </c>
      <c r="R30" s="77">
        <v>4263.6000000000004</v>
      </c>
      <c r="S30" s="77">
        <v>66.05</v>
      </c>
      <c r="T30" s="78">
        <f t="shared" si="3"/>
        <v>281610.78000000003</v>
      </c>
      <c r="U30" s="69" t="s">
        <v>1496</v>
      </c>
      <c r="V30" s="77">
        <f t="shared" si="4"/>
        <v>5632.2156000000004</v>
      </c>
      <c r="W30" s="69" t="s">
        <v>278</v>
      </c>
      <c r="X30" s="77">
        <f t="shared" si="2"/>
        <v>5350.6048200000005</v>
      </c>
      <c r="Y30" s="69" t="s">
        <v>1159</v>
      </c>
      <c r="Z30" s="68" t="s">
        <v>1222</v>
      </c>
    </row>
    <row r="31" spans="1:26" ht="18.75" customHeight="1" x14ac:dyDescent="0.2">
      <c r="A31" s="68">
        <v>29</v>
      </c>
      <c r="B31" s="69" t="s">
        <v>26</v>
      </c>
      <c r="C31" s="69" t="s">
        <v>1521</v>
      </c>
      <c r="D31" s="70">
        <v>42656</v>
      </c>
      <c r="E31" s="71" t="s">
        <v>1522</v>
      </c>
      <c r="F31" s="72" t="s">
        <v>1516</v>
      </c>
      <c r="G31" s="68"/>
      <c r="H31" s="73" t="s">
        <v>888</v>
      </c>
      <c r="I31" s="68"/>
      <c r="J31" s="75"/>
      <c r="K31" s="69" t="s">
        <v>347</v>
      </c>
      <c r="L31" s="68"/>
      <c r="M31" s="73" t="s">
        <v>346</v>
      </c>
      <c r="N31" s="76">
        <v>1.2</v>
      </c>
      <c r="O31" s="69" t="s">
        <v>34</v>
      </c>
      <c r="P31" s="69" t="s">
        <v>70</v>
      </c>
      <c r="Q31" s="69" t="s">
        <v>45</v>
      </c>
      <c r="R31" s="77">
        <v>2520</v>
      </c>
      <c r="S31" s="77">
        <v>66.05</v>
      </c>
      <c r="T31" s="78">
        <f>R31*S31</f>
        <v>166446</v>
      </c>
      <c r="U31" s="69" t="s">
        <v>1496</v>
      </c>
      <c r="V31" s="77">
        <f>T31*U31</f>
        <v>3328.92</v>
      </c>
      <c r="W31" s="69" t="s">
        <v>278</v>
      </c>
      <c r="X31" s="77">
        <f t="shared" si="2"/>
        <v>3162.4739999999997</v>
      </c>
      <c r="Y31" s="69" t="s">
        <v>1159</v>
      </c>
      <c r="Z31" s="68" t="s">
        <v>1222</v>
      </c>
    </row>
    <row r="32" spans="1:26" ht="18.75" customHeight="1" x14ac:dyDescent="0.2">
      <c r="A32" s="68">
        <v>30</v>
      </c>
      <c r="B32" s="69" t="s">
        <v>26</v>
      </c>
      <c r="C32" s="69" t="s">
        <v>1523</v>
      </c>
      <c r="D32" s="70">
        <v>42651</v>
      </c>
      <c r="E32" s="71" t="s">
        <v>1524</v>
      </c>
      <c r="F32" s="72" t="s">
        <v>1516</v>
      </c>
      <c r="G32" s="68"/>
      <c r="H32" s="73" t="s">
        <v>1525</v>
      </c>
      <c r="I32" s="68"/>
      <c r="J32" s="75"/>
      <c r="K32" s="69" t="s">
        <v>31</v>
      </c>
      <c r="L32" s="68"/>
      <c r="M32" s="73" t="s">
        <v>66</v>
      </c>
      <c r="N32" s="76">
        <v>24</v>
      </c>
      <c r="O32" s="69" t="s">
        <v>34</v>
      </c>
      <c r="P32" s="69" t="s">
        <v>35</v>
      </c>
      <c r="Q32" s="69" t="s">
        <v>45</v>
      </c>
      <c r="R32" s="77">
        <v>33635</v>
      </c>
      <c r="S32" s="77">
        <v>66.05</v>
      </c>
      <c r="T32" s="78">
        <f t="shared" ref="T32:T47" si="5">S32*R32</f>
        <v>2221591.75</v>
      </c>
      <c r="U32" s="69" t="s">
        <v>1496</v>
      </c>
      <c r="V32" s="77">
        <f t="shared" ref="V32:V47" si="6">U32*T32</f>
        <v>44431.834999999999</v>
      </c>
      <c r="W32" s="69" t="s">
        <v>278</v>
      </c>
      <c r="X32" s="77">
        <f>W32*T32</f>
        <v>42210.24325</v>
      </c>
      <c r="Y32" s="69" t="s">
        <v>1526</v>
      </c>
      <c r="Z32" s="68" t="s">
        <v>1222</v>
      </c>
    </row>
    <row r="33" spans="1:26" ht="18.75" customHeight="1" x14ac:dyDescent="0.2">
      <c r="A33" s="68">
        <v>31</v>
      </c>
      <c r="B33" s="69" t="s">
        <v>26</v>
      </c>
      <c r="C33" s="69" t="s">
        <v>1527</v>
      </c>
      <c r="D33" s="70">
        <v>42649</v>
      </c>
      <c r="E33" s="71" t="s">
        <v>1528</v>
      </c>
      <c r="F33" s="72" t="s">
        <v>1516</v>
      </c>
      <c r="G33" s="68"/>
      <c r="H33" s="73" t="s">
        <v>397</v>
      </c>
      <c r="I33" s="68"/>
      <c r="J33" s="75"/>
      <c r="K33" s="69" t="s">
        <v>31</v>
      </c>
      <c r="L33" s="68"/>
      <c r="M33" s="73" t="s">
        <v>44</v>
      </c>
      <c r="N33" s="76">
        <v>16</v>
      </c>
      <c r="O33" s="69" t="s">
        <v>34</v>
      </c>
      <c r="P33" s="69" t="s">
        <v>54</v>
      </c>
      <c r="Q33" s="69" t="s">
        <v>45</v>
      </c>
      <c r="R33" s="77">
        <v>20652.95</v>
      </c>
      <c r="S33" s="77">
        <v>66.05</v>
      </c>
      <c r="T33" s="78">
        <f t="shared" si="5"/>
        <v>1364127.3474999999</v>
      </c>
      <c r="U33" s="69" t="s">
        <v>1496</v>
      </c>
      <c r="V33" s="77">
        <f t="shared" si="6"/>
        <v>27282.54695</v>
      </c>
      <c r="W33" s="69" t="s">
        <v>278</v>
      </c>
      <c r="X33" s="77">
        <f t="shared" si="2"/>
        <v>25918.419602499998</v>
      </c>
      <c r="Y33" s="69" t="s">
        <v>1059</v>
      </c>
      <c r="Z33" s="68" t="s">
        <v>1222</v>
      </c>
    </row>
    <row r="34" spans="1:26" ht="18.75" customHeight="1" x14ac:dyDescent="0.2">
      <c r="A34" s="68">
        <v>32</v>
      </c>
      <c r="B34" s="69" t="s">
        <v>26</v>
      </c>
      <c r="C34" s="69" t="s">
        <v>1529</v>
      </c>
      <c r="D34" s="70">
        <v>42646</v>
      </c>
      <c r="E34" s="71" t="s">
        <v>1530</v>
      </c>
      <c r="F34" s="72" t="s">
        <v>1531</v>
      </c>
      <c r="G34" s="68"/>
      <c r="H34" s="73" t="s">
        <v>739</v>
      </c>
      <c r="I34" s="68"/>
      <c r="J34" s="75"/>
      <c r="K34" s="69" t="s">
        <v>211</v>
      </c>
      <c r="L34" s="68"/>
      <c r="M34" s="73" t="s">
        <v>212</v>
      </c>
      <c r="N34" s="76">
        <v>14.4</v>
      </c>
      <c r="O34" s="69" t="s">
        <v>34</v>
      </c>
      <c r="P34" s="69" t="s">
        <v>35</v>
      </c>
      <c r="Q34" s="69" t="s">
        <v>45</v>
      </c>
      <c r="R34" s="77">
        <v>42180</v>
      </c>
      <c r="S34" s="77">
        <v>66.05</v>
      </c>
      <c r="T34" s="78">
        <f t="shared" si="5"/>
        <v>2785989</v>
      </c>
      <c r="U34" s="69" t="s">
        <v>1496</v>
      </c>
      <c r="V34" s="77">
        <f t="shared" si="6"/>
        <v>55719.78</v>
      </c>
      <c r="W34" s="69" t="s">
        <v>278</v>
      </c>
      <c r="X34" s="77">
        <f t="shared" si="2"/>
        <v>52933.790999999997</v>
      </c>
      <c r="Y34" s="69" t="s">
        <v>1065</v>
      </c>
      <c r="Z34" s="68" t="s">
        <v>1222</v>
      </c>
    </row>
    <row r="35" spans="1:26" ht="18.75" customHeight="1" x14ac:dyDescent="0.2">
      <c r="A35" s="68">
        <v>33</v>
      </c>
      <c r="B35" s="69" t="s">
        <v>26</v>
      </c>
      <c r="C35" s="69" t="s">
        <v>1532</v>
      </c>
      <c r="D35" s="70">
        <v>42649</v>
      </c>
      <c r="E35" s="71" t="s">
        <v>1533</v>
      </c>
      <c r="F35" s="72" t="s">
        <v>1531</v>
      </c>
      <c r="G35" s="68"/>
      <c r="H35" s="73" t="s">
        <v>1534</v>
      </c>
      <c r="I35" s="68"/>
      <c r="J35" s="75"/>
      <c r="K35" s="69" t="s">
        <v>31</v>
      </c>
      <c r="L35" s="68"/>
      <c r="M35" s="73" t="s">
        <v>69</v>
      </c>
      <c r="N35" s="76">
        <v>0.5</v>
      </c>
      <c r="O35" s="69" t="s">
        <v>34</v>
      </c>
      <c r="P35" s="69" t="s">
        <v>1303</v>
      </c>
      <c r="Q35" s="69" t="s">
        <v>45</v>
      </c>
      <c r="R35" s="77">
        <v>2150</v>
      </c>
      <c r="S35" s="77">
        <v>66.05</v>
      </c>
      <c r="T35" s="78">
        <f t="shared" si="5"/>
        <v>142007.5</v>
      </c>
      <c r="U35" s="69" t="s">
        <v>1496</v>
      </c>
      <c r="V35" s="77">
        <f t="shared" si="6"/>
        <v>2840.15</v>
      </c>
      <c r="W35" s="69" t="s">
        <v>278</v>
      </c>
      <c r="X35" s="77">
        <f t="shared" si="2"/>
        <v>2698.1424999999999</v>
      </c>
      <c r="Y35" s="69" t="s">
        <v>1255</v>
      </c>
      <c r="Z35" s="68" t="s">
        <v>1222</v>
      </c>
    </row>
    <row r="36" spans="1:26" ht="18.75" customHeight="1" x14ac:dyDescent="0.2">
      <c r="A36" s="68">
        <v>34</v>
      </c>
      <c r="B36" s="69" t="s">
        <v>26</v>
      </c>
      <c r="C36" s="69" t="s">
        <v>1535</v>
      </c>
      <c r="D36" s="70">
        <v>42649</v>
      </c>
      <c r="E36" s="71" t="s">
        <v>1536</v>
      </c>
      <c r="F36" s="72" t="s">
        <v>1531</v>
      </c>
      <c r="G36" s="68"/>
      <c r="H36" s="73" t="s">
        <v>76</v>
      </c>
      <c r="I36" s="68"/>
      <c r="J36" s="75"/>
      <c r="K36" s="69" t="s">
        <v>31</v>
      </c>
      <c r="L36" s="68"/>
      <c r="M36" s="73" t="s">
        <v>44</v>
      </c>
      <c r="N36" s="76">
        <v>16</v>
      </c>
      <c r="O36" s="69" t="s">
        <v>34</v>
      </c>
      <c r="P36" s="69" t="s">
        <v>54</v>
      </c>
      <c r="Q36" s="69" t="s">
        <v>45</v>
      </c>
      <c r="R36" s="77">
        <v>20797.98</v>
      </c>
      <c r="S36" s="77">
        <v>66.05</v>
      </c>
      <c r="T36" s="78">
        <f t="shared" si="5"/>
        <v>1373706.5789999999</v>
      </c>
      <c r="U36" s="69" t="s">
        <v>1496</v>
      </c>
      <c r="V36" s="77">
        <f>U36*T36</f>
        <v>27474.131579999997</v>
      </c>
      <c r="W36" s="69" t="s">
        <v>278</v>
      </c>
      <c r="X36" s="77">
        <f t="shared" si="2"/>
        <v>26100.425000999996</v>
      </c>
      <c r="Y36" s="69" t="s">
        <v>1288</v>
      </c>
      <c r="Z36" s="68" t="s">
        <v>1222</v>
      </c>
    </row>
    <row r="37" spans="1:26" ht="18.75" customHeight="1" x14ac:dyDescent="0.2">
      <c r="A37" s="68">
        <v>35</v>
      </c>
      <c r="B37" s="69" t="s">
        <v>26</v>
      </c>
      <c r="C37" s="69" t="s">
        <v>1537</v>
      </c>
      <c r="D37" s="70">
        <v>42649</v>
      </c>
      <c r="E37" s="71" t="s">
        <v>1538</v>
      </c>
      <c r="F37" s="72" t="s">
        <v>1539</v>
      </c>
      <c r="G37" s="68"/>
      <c r="H37" s="73" t="s">
        <v>76</v>
      </c>
      <c r="I37" s="68"/>
      <c r="J37" s="75"/>
      <c r="K37" s="69" t="s">
        <v>31</v>
      </c>
      <c r="L37" s="68"/>
      <c r="M37" s="73" t="s">
        <v>44</v>
      </c>
      <c r="N37" s="76">
        <v>16</v>
      </c>
      <c r="O37" s="69" t="s">
        <v>34</v>
      </c>
      <c r="P37" s="69" t="s">
        <v>54</v>
      </c>
      <c r="Q37" s="69" t="s">
        <v>45</v>
      </c>
      <c r="R37" s="77">
        <v>20797.98</v>
      </c>
      <c r="S37" s="77">
        <v>66.05</v>
      </c>
      <c r="T37" s="78">
        <f t="shared" si="5"/>
        <v>1373706.5789999999</v>
      </c>
      <c r="U37" s="69" t="s">
        <v>1496</v>
      </c>
      <c r="V37" s="77">
        <f t="shared" si="6"/>
        <v>27474.131579999997</v>
      </c>
      <c r="W37" s="69" t="s">
        <v>278</v>
      </c>
      <c r="X37" s="77">
        <f t="shared" si="2"/>
        <v>26100.425000999996</v>
      </c>
      <c r="Y37" s="69" t="s">
        <v>1288</v>
      </c>
      <c r="Z37" s="68" t="s">
        <v>1222</v>
      </c>
    </row>
    <row r="38" spans="1:26" ht="18.75" customHeight="1" x14ac:dyDescent="0.2">
      <c r="A38" s="68">
        <v>36</v>
      </c>
      <c r="B38" s="69" t="s">
        <v>26</v>
      </c>
      <c r="C38" s="69" t="s">
        <v>1540</v>
      </c>
      <c r="D38" s="70">
        <v>42650</v>
      </c>
      <c r="E38" s="71" t="s">
        <v>1541</v>
      </c>
      <c r="F38" s="72" t="s">
        <v>1539</v>
      </c>
      <c r="G38" s="68"/>
      <c r="H38" s="73" t="s">
        <v>249</v>
      </c>
      <c r="I38" s="68"/>
      <c r="J38" s="75"/>
      <c r="K38" s="69" t="s">
        <v>31</v>
      </c>
      <c r="L38" s="68"/>
      <c r="M38" s="73" t="s">
        <v>1254</v>
      </c>
      <c r="N38" s="76">
        <v>12</v>
      </c>
      <c r="O38" s="69" t="s">
        <v>34</v>
      </c>
      <c r="P38" s="69" t="s">
        <v>54</v>
      </c>
      <c r="Q38" s="69" t="s">
        <v>45</v>
      </c>
      <c r="R38" s="77">
        <v>44285.35</v>
      </c>
      <c r="S38" s="77">
        <v>66.05</v>
      </c>
      <c r="T38" s="78">
        <f t="shared" si="5"/>
        <v>2925047.3674999997</v>
      </c>
      <c r="U38" s="69" t="s">
        <v>1496</v>
      </c>
      <c r="V38" s="77">
        <f t="shared" si="6"/>
        <v>58500.947349999995</v>
      </c>
      <c r="W38" s="69" t="s">
        <v>278</v>
      </c>
      <c r="X38" s="77">
        <f t="shared" si="2"/>
        <v>55575.899982499992</v>
      </c>
      <c r="Y38" s="69" t="s">
        <v>1065</v>
      </c>
      <c r="Z38" s="68" t="s">
        <v>1222</v>
      </c>
    </row>
    <row r="39" spans="1:26" ht="18.75" customHeight="1" x14ac:dyDescent="0.2">
      <c r="A39" s="68">
        <v>37</v>
      </c>
      <c r="B39" s="69" t="s">
        <v>26</v>
      </c>
      <c r="C39" s="69" t="s">
        <v>1540</v>
      </c>
      <c r="D39" s="70">
        <v>42650</v>
      </c>
      <c r="E39" s="71" t="s">
        <v>1541</v>
      </c>
      <c r="F39" s="72" t="s">
        <v>1539</v>
      </c>
      <c r="G39" s="68"/>
      <c r="H39" s="73" t="s">
        <v>249</v>
      </c>
      <c r="I39" s="68"/>
      <c r="J39" s="75"/>
      <c r="K39" s="69" t="s">
        <v>31</v>
      </c>
      <c r="L39" s="68"/>
      <c r="M39" s="73" t="s">
        <v>1254</v>
      </c>
      <c r="N39" s="76">
        <v>12</v>
      </c>
      <c r="O39" s="69" t="s">
        <v>34</v>
      </c>
      <c r="P39" s="69" t="s">
        <v>54</v>
      </c>
      <c r="Q39" s="69" t="s">
        <v>45</v>
      </c>
      <c r="R39" s="77">
        <v>44285.35</v>
      </c>
      <c r="S39" s="77">
        <v>66.05</v>
      </c>
      <c r="T39" s="78">
        <f t="shared" si="5"/>
        <v>2925047.3674999997</v>
      </c>
      <c r="U39" s="69" t="s">
        <v>1496</v>
      </c>
      <c r="V39" s="77">
        <f t="shared" si="6"/>
        <v>58500.947349999995</v>
      </c>
      <c r="W39" s="69" t="s">
        <v>278</v>
      </c>
      <c r="X39" s="77">
        <f t="shared" si="2"/>
        <v>55575.899982499992</v>
      </c>
      <c r="Y39" s="69" t="s">
        <v>1065</v>
      </c>
      <c r="Z39" s="68" t="s">
        <v>1222</v>
      </c>
    </row>
    <row r="40" spans="1:26" ht="18.75" customHeight="1" x14ac:dyDescent="0.2">
      <c r="A40" s="68">
        <v>38</v>
      </c>
      <c r="B40" s="69" t="s">
        <v>26</v>
      </c>
      <c r="C40" s="69" t="s">
        <v>1540</v>
      </c>
      <c r="D40" s="70">
        <v>42650</v>
      </c>
      <c r="E40" s="71" t="s">
        <v>1541</v>
      </c>
      <c r="F40" s="72" t="s">
        <v>1539</v>
      </c>
      <c r="G40" s="68"/>
      <c r="H40" s="73" t="s">
        <v>249</v>
      </c>
      <c r="I40" s="68"/>
      <c r="J40" s="75"/>
      <c r="K40" s="69" t="s">
        <v>31</v>
      </c>
      <c r="L40" s="68"/>
      <c r="M40" s="73" t="s">
        <v>1254</v>
      </c>
      <c r="N40" s="76">
        <v>12</v>
      </c>
      <c r="O40" s="69" t="s">
        <v>34</v>
      </c>
      <c r="P40" s="69" t="s">
        <v>54</v>
      </c>
      <c r="Q40" s="69" t="s">
        <v>45</v>
      </c>
      <c r="R40" s="77">
        <v>44285.35</v>
      </c>
      <c r="S40" s="77">
        <v>66.05</v>
      </c>
      <c r="T40" s="78">
        <f t="shared" si="5"/>
        <v>2925047.3674999997</v>
      </c>
      <c r="U40" s="69" t="s">
        <v>1496</v>
      </c>
      <c r="V40" s="77">
        <f t="shared" si="6"/>
        <v>58500.947349999995</v>
      </c>
      <c r="W40" s="69" t="s">
        <v>278</v>
      </c>
      <c r="X40" s="77">
        <f t="shared" si="2"/>
        <v>55575.899982499992</v>
      </c>
      <c r="Y40" s="69" t="s">
        <v>1065</v>
      </c>
      <c r="Z40" s="68" t="s">
        <v>1222</v>
      </c>
    </row>
    <row r="41" spans="1:26" ht="18.75" customHeight="1" x14ac:dyDescent="0.2">
      <c r="A41" s="68">
        <v>39</v>
      </c>
      <c r="B41" s="69" t="s">
        <v>26</v>
      </c>
      <c r="C41" s="69" t="s">
        <v>1540</v>
      </c>
      <c r="D41" s="70">
        <v>42650</v>
      </c>
      <c r="E41" s="71" t="s">
        <v>1541</v>
      </c>
      <c r="F41" s="72" t="s">
        <v>1539</v>
      </c>
      <c r="G41" s="68"/>
      <c r="H41" s="73" t="s">
        <v>249</v>
      </c>
      <c r="I41" s="68"/>
      <c r="J41" s="75"/>
      <c r="K41" s="69" t="s">
        <v>31</v>
      </c>
      <c r="L41" s="68"/>
      <c r="M41" s="73" t="s">
        <v>1254</v>
      </c>
      <c r="N41" s="76">
        <v>12</v>
      </c>
      <c r="O41" s="69" t="s">
        <v>34</v>
      </c>
      <c r="P41" s="69" t="s">
        <v>54</v>
      </c>
      <c r="Q41" s="69" t="s">
        <v>45</v>
      </c>
      <c r="R41" s="77">
        <v>44285.35</v>
      </c>
      <c r="S41" s="77">
        <v>66.05</v>
      </c>
      <c r="T41" s="78">
        <f t="shared" si="5"/>
        <v>2925047.3674999997</v>
      </c>
      <c r="U41" s="69" t="s">
        <v>1496</v>
      </c>
      <c r="V41" s="77">
        <f t="shared" si="6"/>
        <v>58500.947349999995</v>
      </c>
      <c r="W41" s="69" t="s">
        <v>278</v>
      </c>
      <c r="X41" s="77">
        <f t="shared" si="2"/>
        <v>55575.899982499992</v>
      </c>
      <c r="Y41" s="69" t="s">
        <v>1065</v>
      </c>
      <c r="Z41" s="68" t="s">
        <v>1222</v>
      </c>
    </row>
    <row r="42" spans="1:26" ht="18.75" customHeight="1" x14ac:dyDescent="0.2">
      <c r="A42" s="68">
        <v>40</v>
      </c>
      <c r="B42" s="69" t="s">
        <v>26</v>
      </c>
      <c r="C42" s="69" t="s">
        <v>1542</v>
      </c>
      <c r="D42" s="70">
        <v>42651</v>
      </c>
      <c r="E42" s="71" t="s">
        <v>1543</v>
      </c>
      <c r="F42" s="72" t="s">
        <v>1544</v>
      </c>
      <c r="G42" s="68"/>
      <c r="H42" s="73" t="s">
        <v>1047</v>
      </c>
      <c r="I42" s="68"/>
      <c r="J42" s="75"/>
      <c r="K42" s="69" t="s">
        <v>31</v>
      </c>
      <c r="L42" s="68"/>
      <c r="M42" s="73" t="s">
        <v>66</v>
      </c>
      <c r="N42" s="76">
        <v>0.75</v>
      </c>
      <c r="O42" s="69" t="s">
        <v>34</v>
      </c>
      <c r="P42" s="69" t="s">
        <v>54</v>
      </c>
      <c r="Q42" s="69" t="s">
        <v>45</v>
      </c>
      <c r="R42" s="77">
        <v>1119.6099999999999</v>
      </c>
      <c r="S42" s="77">
        <v>66.05</v>
      </c>
      <c r="T42" s="78">
        <f t="shared" si="5"/>
        <v>73950.240499999985</v>
      </c>
      <c r="U42" s="69" t="s">
        <v>1496</v>
      </c>
      <c r="V42" s="77">
        <f t="shared" si="6"/>
        <v>1479.0048099999997</v>
      </c>
      <c r="W42" s="69" t="s">
        <v>278</v>
      </c>
      <c r="X42" s="77">
        <f t="shared" si="2"/>
        <v>1405.0545694999996</v>
      </c>
      <c r="Y42" s="69" t="s">
        <v>988</v>
      </c>
      <c r="Z42" s="68" t="s">
        <v>1222</v>
      </c>
    </row>
    <row r="43" spans="1:26" ht="18.75" customHeight="1" x14ac:dyDescent="0.2">
      <c r="A43" s="68">
        <v>41</v>
      </c>
      <c r="B43" s="69" t="s">
        <v>26</v>
      </c>
      <c r="C43" s="69" t="s">
        <v>1545</v>
      </c>
      <c r="D43" s="70">
        <v>42655</v>
      </c>
      <c r="E43" s="71" t="s">
        <v>1546</v>
      </c>
      <c r="F43" s="72" t="s">
        <v>1544</v>
      </c>
      <c r="G43" s="68"/>
      <c r="H43" s="73" t="s">
        <v>1547</v>
      </c>
      <c r="I43" s="68"/>
      <c r="J43" s="75"/>
      <c r="K43" s="69" t="s">
        <v>31</v>
      </c>
      <c r="L43" s="68"/>
      <c r="M43" s="73" t="s">
        <v>1254</v>
      </c>
      <c r="N43" s="76">
        <v>0.6</v>
      </c>
      <c r="O43" s="69" t="s">
        <v>34</v>
      </c>
      <c r="P43" s="69" t="s">
        <v>54</v>
      </c>
      <c r="Q43" s="69" t="s">
        <v>45</v>
      </c>
      <c r="R43" s="77">
        <v>2589.13</v>
      </c>
      <c r="S43" s="77">
        <v>66.05</v>
      </c>
      <c r="T43" s="78">
        <f t="shared" si="5"/>
        <v>171012.03649999999</v>
      </c>
      <c r="U43" s="69" t="s">
        <v>1496</v>
      </c>
      <c r="V43" s="77">
        <f t="shared" si="6"/>
        <v>3420.24073</v>
      </c>
      <c r="W43" s="69" t="s">
        <v>278</v>
      </c>
      <c r="X43" s="77">
        <f t="shared" si="2"/>
        <v>3249.2286934999997</v>
      </c>
      <c r="Y43" s="69" t="s">
        <v>1065</v>
      </c>
      <c r="Z43" s="68" t="s">
        <v>1222</v>
      </c>
    </row>
    <row r="44" spans="1:26" ht="18.75" customHeight="1" x14ac:dyDescent="0.2">
      <c r="A44" s="68">
        <v>42</v>
      </c>
      <c r="B44" s="69" t="s">
        <v>26</v>
      </c>
      <c r="C44" s="69" t="s">
        <v>1548</v>
      </c>
      <c r="D44" s="70">
        <v>42651</v>
      </c>
      <c r="E44" s="71" t="s">
        <v>1549</v>
      </c>
      <c r="F44" s="72" t="s">
        <v>1544</v>
      </c>
      <c r="G44" s="68"/>
      <c r="H44" s="73" t="s">
        <v>1525</v>
      </c>
      <c r="I44" s="68"/>
      <c r="J44" s="75"/>
      <c r="K44" s="69" t="s">
        <v>31</v>
      </c>
      <c r="L44" s="68"/>
      <c r="M44" s="73" t="s">
        <v>66</v>
      </c>
      <c r="N44" s="76">
        <v>24</v>
      </c>
      <c r="O44" s="69" t="s">
        <v>34</v>
      </c>
      <c r="P44" s="69" t="s">
        <v>35</v>
      </c>
      <c r="Q44" s="69" t="s">
        <v>45</v>
      </c>
      <c r="R44" s="77">
        <v>33635</v>
      </c>
      <c r="S44" s="77">
        <v>66.05</v>
      </c>
      <c r="T44" s="78">
        <f t="shared" si="5"/>
        <v>2221591.75</v>
      </c>
      <c r="U44" s="69" t="s">
        <v>1496</v>
      </c>
      <c r="V44" s="77">
        <f t="shared" si="6"/>
        <v>44431.834999999999</v>
      </c>
      <c r="W44" s="69" t="s">
        <v>278</v>
      </c>
      <c r="X44" s="77">
        <f t="shared" si="2"/>
        <v>42210.24325</v>
      </c>
      <c r="Y44" s="69" t="s">
        <v>1526</v>
      </c>
      <c r="Z44" s="68" t="s">
        <v>1222</v>
      </c>
    </row>
    <row r="45" spans="1:26" ht="18.75" customHeight="1" x14ac:dyDescent="0.2">
      <c r="A45" s="68">
        <v>43</v>
      </c>
      <c r="B45" s="69" t="s">
        <v>26</v>
      </c>
      <c r="C45" s="69" t="s">
        <v>1550</v>
      </c>
      <c r="D45" s="70">
        <v>42651</v>
      </c>
      <c r="E45" s="71" t="s">
        <v>1551</v>
      </c>
      <c r="F45" s="72" t="s">
        <v>1552</v>
      </c>
      <c r="G45" s="68"/>
      <c r="H45" s="73" t="s">
        <v>1525</v>
      </c>
      <c r="I45" s="68"/>
      <c r="J45" s="75"/>
      <c r="K45" s="69" t="s">
        <v>31</v>
      </c>
      <c r="L45" s="68"/>
      <c r="M45" s="73" t="s">
        <v>66</v>
      </c>
      <c r="N45" s="76">
        <v>24</v>
      </c>
      <c r="O45" s="69" t="s">
        <v>34</v>
      </c>
      <c r="P45" s="69" t="s">
        <v>35</v>
      </c>
      <c r="Q45" s="69" t="s">
        <v>45</v>
      </c>
      <c r="R45" s="77">
        <v>33635</v>
      </c>
      <c r="S45" s="77">
        <v>66.05</v>
      </c>
      <c r="T45" s="78">
        <f t="shared" si="5"/>
        <v>2221591.75</v>
      </c>
      <c r="U45" s="69" t="s">
        <v>1496</v>
      </c>
      <c r="V45" s="77">
        <f t="shared" si="6"/>
        <v>44431.834999999999</v>
      </c>
      <c r="W45" s="69" t="s">
        <v>278</v>
      </c>
      <c r="X45" s="77">
        <f t="shared" si="2"/>
        <v>42210.24325</v>
      </c>
      <c r="Y45" s="69" t="s">
        <v>1526</v>
      </c>
      <c r="Z45" s="68" t="s">
        <v>1222</v>
      </c>
    </row>
    <row r="46" spans="1:26" ht="18.75" customHeight="1" x14ac:dyDescent="0.2">
      <c r="A46" s="68">
        <v>44</v>
      </c>
      <c r="B46" s="69" t="s">
        <v>26</v>
      </c>
      <c r="C46" s="69" t="s">
        <v>1553</v>
      </c>
      <c r="D46" s="70">
        <v>42650</v>
      </c>
      <c r="E46" s="71" t="s">
        <v>1554</v>
      </c>
      <c r="F46" s="72" t="s">
        <v>1552</v>
      </c>
      <c r="G46" s="68"/>
      <c r="H46" s="73" t="s">
        <v>722</v>
      </c>
      <c r="I46" s="68"/>
      <c r="J46" s="75"/>
      <c r="K46" s="69" t="s">
        <v>31</v>
      </c>
      <c r="L46" s="68"/>
      <c r="M46" s="73" t="s">
        <v>44</v>
      </c>
      <c r="N46" s="76">
        <v>16</v>
      </c>
      <c r="O46" s="69" t="s">
        <v>34</v>
      </c>
      <c r="P46" s="69" t="s">
        <v>54</v>
      </c>
      <c r="Q46" s="69" t="s">
        <v>45</v>
      </c>
      <c r="R46" s="77">
        <v>20822.98</v>
      </c>
      <c r="S46" s="77">
        <v>66.05</v>
      </c>
      <c r="T46" s="78">
        <f t="shared" si="5"/>
        <v>1375357.8289999999</v>
      </c>
      <c r="U46" s="69" t="s">
        <v>1496</v>
      </c>
      <c r="V46" s="77">
        <f t="shared" si="6"/>
        <v>27507.156579999999</v>
      </c>
      <c r="W46" s="69" t="s">
        <v>278</v>
      </c>
      <c r="X46" s="77">
        <f t="shared" si="2"/>
        <v>26131.798750999998</v>
      </c>
      <c r="Y46" s="69" t="s">
        <v>1086</v>
      </c>
      <c r="Z46" s="68" t="s">
        <v>1222</v>
      </c>
    </row>
    <row r="47" spans="1:26" ht="18.75" customHeight="1" x14ac:dyDescent="0.2">
      <c r="A47" s="68">
        <v>45</v>
      </c>
      <c r="B47" s="69" t="s">
        <v>26</v>
      </c>
      <c r="C47" s="69" t="s">
        <v>1555</v>
      </c>
      <c r="D47" s="70">
        <v>42653</v>
      </c>
      <c r="E47" s="71" t="s">
        <v>1556</v>
      </c>
      <c r="F47" s="72" t="s">
        <v>1552</v>
      </c>
      <c r="G47" s="68"/>
      <c r="H47" s="73" t="s">
        <v>1557</v>
      </c>
      <c r="I47" s="68"/>
      <c r="J47" s="75"/>
      <c r="K47" s="69" t="s">
        <v>31</v>
      </c>
      <c r="L47" s="68"/>
      <c r="M47" s="73" t="s">
        <v>44</v>
      </c>
      <c r="N47" s="76">
        <v>15.8</v>
      </c>
      <c r="O47" s="69" t="s">
        <v>34</v>
      </c>
      <c r="P47" s="69" t="s">
        <v>35</v>
      </c>
      <c r="Q47" s="69" t="s">
        <v>45</v>
      </c>
      <c r="R47" s="77">
        <v>18861.25</v>
      </c>
      <c r="S47" s="77">
        <v>66.05</v>
      </c>
      <c r="T47" s="78">
        <f t="shared" si="5"/>
        <v>1245785.5625</v>
      </c>
      <c r="U47" s="69" t="s">
        <v>1496</v>
      </c>
      <c r="V47" s="77">
        <f t="shared" si="6"/>
        <v>24915.71125</v>
      </c>
      <c r="W47" s="69" t="s">
        <v>278</v>
      </c>
      <c r="X47" s="77">
        <f t="shared" si="2"/>
        <v>23669.925687499999</v>
      </c>
      <c r="Y47" s="69" t="s">
        <v>1056</v>
      </c>
      <c r="Z47" s="68" t="s">
        <v>1222</v>
      </c>
    </row>
    <row r="48" spans="1:26" ht="18.75" customHeight="1" x14ac:dyDescent="0.2">
      <c r="A48" s="68">
        <v>46</v>
      </c>
      <c r="B48" s="69" t="s">
        <v>26</v>
      </c>
      <c r="C48" s="69" t="s">
        <v>1555</v>
      </c>
      <c r="D48" s="70">
        <v>42653</v>
      </c>
      <c r="E48" s="71" t="s">
        <v>1556</v>
      </c>
      <c r="F48" s="72" t="s">
        <v>1552</v>
      </c>
      <c r="G48" s="68"/>
      <c r="H48" s="73" t="s">
        <v>1557</v>
      </c>
      <c r="I48" s="68"/>
      <c r="J48" s="75"/>
      <c r="K48" s="69" t="s">
        <v>120</v>
      </c>
      <c r="L48" s="68"/>
      <c r="M48" s="73" t="s">
        <v>188</v>
      </c>
      <c r="N48" s="76">
        <v>0.2</v>
      </c>
      <c r="O48" s="69" t="s">
        <v>34</v>
      </c>
      <c r="P48" s="69" t="s">
        <v>35</v>
      </c>
      <c r="Q48" s="69" t="s">
        <v>45</v>
      </c>
      <c r="R48" s="77">
        <v>783.95</v>
      </c>
      <c r="S48" s="77">
        <v>66.05</v>
      </c>
      <c r="T48" s="78">
        <f>S48*R48</f>
        <v>51779.897499999999</v>
      </c>
      <c r="U48" s="69" t="s">
        <v>1496</v>
      </c>
      <c r="V48" s="77">
        <f>U48*T48</f>
        <v>1035.5979500000001</v>
      </c>
      <c r="W48" s="69" t="s">
        <v>278</v>
      </c>
      <c r="X48" s="77">
        <f t="shared" si="2"/>
        <v>983.81805249999991</v>
      </c>
      <c r="Y48" s="69" t="s">
        <v>1056</v>
      </c>
      <c r="Z48" s="68" t="s">
        <v>1222</v>
      </c>
    </row>
    <row r="49" spans="1:26" ht="18.75" customHeight="1" x14ac:dyDescent="0.2">
      <c r="A49" s="68">
        <v>47</v>
      </c>
      <c r="B49" s="69" t="s">
        <v>26</v>
      </c>
      <c r="C49" s="69" t="s">
        <v>1558</v>
      </c>
      <c r="D49" s="70">
        <v>42653</v>
      </c>
      <c r="E49" s="71" t="s">
        <v>1559</v>
      </c>
      <c r="F49" s="72" t="s">
        <v>1560</v>
      </c>
      <c r="G49" s="68"/>
      <c r="H49" s="73" t="s">
        <v>1561</v>
      </c>
      <c r="I49" s="68"/>
      <c r="J49" s="75"/>
      <c r="K49" s="69" t="s">
        <v>58</v>
      </c>
      <c r="L49" s="68"/>
      <c r="M49" s="73" t="s">
        <v>59</v>
      </c>
      <c r="N49" s="76">
        <v>16</v>
      </c>
      <c r="O49" s="69" t="s">
        <v>34</v>
      </c>
      <c r="P49" s="69" t="s">
        <v>35</v>
      </c>
      <c r="Q49" s="69" t="s">
        <v>45</v>
      </c>
      <c r="R49" s="77">
        <v>21266</v>
      </c>
      <c r="S49" s="77">
        <v>66.05</v>
      </c>
      <c r="T49" s="78">
        <f>S49*R49</f>
        <v>1404619.3</v>
      </c>
      <c r="U49" s="69" t="s">
        <v>1496</v>
      </c>
      <c r="V49" s="77">
        <f>U49*T49</f>
        <v>28092.386000000002</v>
      </c>
      <c r="W49" s="69" t="s">
        <v>278</v>
      </c>
      <c r="X49" s="77">
        <f t="shared" si="2"/>
        <v>26687.7667</v>
      </c>
      <c r="Y49" s="69" t="s">
        <v>1078</v>
      </c>
      <c r="Z49" s="68" t="s">
        <v>1222</v>
      </c>
    </row>
    <row r="50" spans="1:26" ht="18.75" customHeight="1" x14ac:dyDescent="0.2">
      <c r="A50" s="68">
        <v>48</v>
      </c>
      <c r="B50" s="69" t="s">
        <v>26</v>
      </c>
      <c r="C50" s="69" t="s">
        <v>1562</v>
      </c>
      <c r="D50" s="70">
        <v>42654</v>
      </c>
      <c r="E50" s="71" t="s">
        <v>1563</v>
      </c>
      <c r="F50" s="72" t="s">
        <v>1560</v>
      </c>
      <c r="G50" s="68"/>
      <c r="H50" s="73" t="s">
        <v>739</v>
      </c>
      <c r="I50" s="68"/>
      <c r="J50" s="75"/>
      <c r="K50" s="69" t="s">
        <v>211</v>
      </c>
      <c r="L50" s="68"/>
      <c r="M50" s="73" t="s">
        <v>212</v>
      </c>
      <c r="N50" s="76">
        <v>14.4</v>
      </c>
      <c r="O50" s="69" t="s">
        <v>34</v>
      </c>
      <c r="P50" s="69" t="s">
        <v>35</v>
      </c>
      <c r="Q50" s="69" t="s">
        <v>45</v>
      </c>
      <c r="R50" s="77">
        <v>44205</v>
      </c>
      <c r="S50" s="77">
        <v>66.05</v>
      </c>
      <c r="T50" s="78">
        <f>S50*R50</f>
        <v>2919740.25</v>
      </c>
      <c r="U50" s="69" t="s">
        <v>1496</v>
      </c>
      <c r="V50" s="77">
        <f>U50*T50</f>
        <v>58394.805</v>
      </c>
      <c r="W50" s="69" t="s">
        <v>278</v>
      </c>
      <c r="X50" s="77">
        <f t="shared" si="2"/>
        <v>55475.064749999998</v>
      </c>
      <c r="Y50" s="69" t="s">
        <v>1035</v>
      </c>
      <c r="Z50" s="68" t="s">
        <v>1222</v>
      </c>
    </row>
    <row r="51" spans="1:26" ht="18.75" customHeight="1" x14ac:dyDescent="0.2">
      <c r="A51" s="68">
        <v>49</v>
      </c>
      <c r="B51" s="69" t="s">
        <v>26</v>
      </c>
      <c r="C51" s="69" t="s">
        <v>1564</v>
      </c>
      <c r="D51" s="70">
        <v>42653</v>
      </c>
      <c r="E51" s="71" t="s">
        <v>1565</v>
      </c>
      <c r="F51" s="72" t="s">
        <v>1560</v>
      </c>
      <c r="G51" s="68"/>
      <c r="H51" s="73" t="s">
        <v>722</v>
      </c>
      <c r="I51" s="68"/>
      <c r="J51" s="75"/>
      <c r="K51" s="69" t="s">
        <v>31</v>
      </c>
      <c r="L51" s="68"/>
      <c r="M51" s="73" t="s">
        <v>44</v>
      </c>
      <c r="N51" s="76">
        <v>16</v>
      </c>
      <c r="O51" s="69" t="s">
        <v>34</v>
      </c>
      <c r="P51" s="69" t="s">
        <v>54</v>
      </c>
      <c r="Q51" s="69" t="s">
        <v>45</v>
      </c>
      <c r="R51" s="77">
        <v>20862.98</v>
      </c>
      <c r="S51" s="77">
        <v>66.05</v>
      </c>
      <c r="T51" s="78">
        <f t="shared" ref="T51:T69" si="7">S51*R51</f>
        <v>1377999.8289999999</v>
      </c>
      <c r="U51" s="69" t="s">
        <v>1496</v>
      </c>
      <c r="V51" s="77">
        <f t="shared" ref="V51:V69" si="8">U51*T51</f>
        <v>27559.996579999999</v>
      </c>
      <c r="W51" s="69" t="s">
        <v>278</v>
      </c>
      <c r="X51" s="77">
        <f t="shared" si="2"/>
        <v>26181.996750999999</v>
      </c>
      <c r="Y51" s="69" t="s">
        <v>1086</v>
      </c>
      <c r="Z51" s="68" t="s">
        <v>1222</v>
      </c>
    </row>
    <row r="52" spans="1:26" ht="18.75" customHeight="1" x14ac:dyDescent="0.2">
      <c r="A52" s="68">
        <v>50</v>
      </c>
      <c r="B52" s="69" t="s">
        <v>26</v>
      </c>
      <c r="C52" s="69" t="s">
        <v>1566</v>
      </c>
      <c r="D52" s="70">
        <v>42653</v>
      </c>
      <c r="E52" s="71" t="s">
        <v>1567</v>
      </c>
      <c r="F52" s="72" t="s">
        <v>1560</v>
      </c>
      <c r="G52" s="68"/>
      <c r="H52" s="73" t="s">
        <v>170</v>
      </c>
      <c r="I52" s="75"/>
      <c r="J52" s="75"/>
      <c r="K52" s="69" t="s">
        <v>31</v>
      </c>
      <c r="L52" s="68"/>
      <c r="M52" s="73" t="s">
        <v>44</v>
      </c>
      <c r="N52" s="76">
        <v>16</v>
      </c>
      <c r="O52" s="69" t="s">
        <v>34</v>
      </c>
      <c r="P52" s="69" t="s">
        <v>35</v>
      </c>
      <c r="Q52" s="69" t="s">
        <v>36</v>
      </c>
      <c r="R52" s="77">
        <v>1543766.25</v>
      </c>
      <c r="S52" s="77">
        <v>1</v>
      </c>
      <c r="T52" s="78">
        <f t="shared" si="7"/>
        <v>1543766.25</v>
      </c>
      <c r="U52" s="69" t="s">
        <v>1496</v>
      </c>
      <c r="V52" s="77">
        <f t="shared" si="8"/>
        <v>30875.325000000001</v>
      </c>
      <c r="W52" s="69" t="s">
        <v>278</v>
      </c>
      <c r="X52" s="77">
        <f t="shared" si="2"/>
        <v>29331.55875</v>
      </c>
      <c r="Y52" s="69" t="s">
        <v>1108</v>
      </c>
      <c r="Z52" s="68" t="s">
        <v>1222</v>
      </c>
    </row>
    <row r="53" spans="1:26" ht="18.75" customHeight="1" x14ac:dyDescent="0.2">
      <c r="A53" s="68">
        <v>51</v>
      </c>
      <c r="B53" s="69" t="s">
        <v>26</v>
      </c>
      <c r="C53" s="69" t="s">
        <v>1566</v>
      </c>
      <c r="D53" s="70">
        <v>42653</v>
      </c>
      <c r="E53" s="71" t="s">
        <v>1567</v>
      </c>
      <c r="F53" s="72" t="s">
        <v>1560</v>
      </c>
      <c r="G53" s="68"/>
      <c r="H53" s="73" t="s">
        <v>170</v>
      </c>
      <c r="I53" s="68"/>
      <c r="J53" s="75"/>
      <c r="K53" s="69" t="s">
        <v>31</v>
      </c>
      <c r="L53" s="68"/>
      <c r="M53" s="73" t="s">
        <v>44</v>
      </c>
      <c r="N53" s="76">
        <v>16</v>
      </c>
      <c r="O53" s="69" t="s">
        <v>34</v>
      </c>
      <c r="P53" s="69" t="s">
        <v>35</v>
      </c>
      <c r="Q53" s="69" t="s">
        <v>36</v>
      </c>
      <c r="R53" s="77">
        <v>1543766.25</v>
      </c>
      <c r="S53" s="77">
        <v>1</v>
      </c>
      <c r="T53" s="78">
        <f t="shared" si="7"/>
        <v>1543766.25</v>
      </c>
      <c r="U53" s="69" t="s">
        <v>1496</v>
      </c>
      <c r="V53" s="77">
        <f t="shared" si="8"/>
        <v>30875.325000000001</v>
      </c>
      <c r="W53" s="69" t="s">
        <v>278</v>
      </c>
      <c r="X53" s="77">
        <f t="shared" si="2"/>
        <v>29331.55875</v>
      </c>
      <c r="Y53" s="69" t="s">
        <v>1108</v>
      </c>
      <c r="Z53" s="68" t="s">
        <v>1222</v>
      </c>
    </row>
    <row r="54" spans="1:26" ht="18.75" customHeight="1" x14ac:dyDescent="0.2">
      <c r="A54" s="68">
        <v>52</v>
      </c>
      <c r="B54" s="69" t="s">
        <v>26</v>
      </c>
      <c r="C54" s="69" t="s">
        <v>1566</v>
      </c>
      <c r="D54" s="70">
        <v>42653</v>
      </c>
      <c r="E54" s="71" t="s">
        <v>1567</v>
      </c>
      <c r="F54" s="72" t="s">
        <v>1560</v>
      </c>
      <c r="G54" s="68"/>
      <c r="H54" s="73" t="s">
        <v>170</v>
      </c>
      <c r="I54" s="68"/>
      <c r="J54" s="75"/>
      <c r="K54" s="69" t="s">
        <v>31</v>
      </c>
      <c r="L54" s="68"/>
      <c r="M54" s="73" t="s">
        <v>44</v>
      </c>
      <c r="N54" s="76">
        <v>16</v>
      </c>
      <c r="O54" s="69" t="s">
        <v>34</v>
      </c>
      <c r="P54" s="69" t="s">
        <v>35</v>
      </c>
      <c r="Q54" s="69" t="s">
        <v>36</v>
      </c>
      <c r="R54" s="77">
        <v>1543766.25</v>
      </c>
      <c r="S54" s="77">
        <v>1</v>
      </c>
      <c r="T54" s="78">
        <f t="shared" si="7"/>
        <v>1543766.25</v>
      </c>
      <c r="U54" s="69" t="s">
        <v>1496</v>
      </c>
      <c r="V54" s="77">
        <f t="shared" si="8"/>
        <v>30875.325000000001</v>
      </c>
      <c r="W54" s="69" t="s">
        <v>278</v>
      </c>
      <c r="X54" s="77">
        <f t="shared" si="2"/>
        <v>29331.55875</v>
      </c>
      <c r="Y54" s="69" t="s">
        <v>1108</v>
      </c>
      <c r="Z54" s="68" t="s">
        <v>1222</v>
      </c>
    </row>
    <row r="55" spans="1:26" ht="18.75" customHeight="1" x14ac:dyDescent="0.2">
      <c r="A55" s="68">
        <v>53</v>
      </c>
      <c r="B55" s="69" t="s">
        <v>26</v>
      </c>
      <c r="C55" s="69" t="s">
        <v>1566</v>
      </c>
      <c r="D55" s="70">
        <v>42653</v>
      </c>
      <c r="E55" s="71" t="s">
        <v>1567</v>
      </c>
      <c r="F55" s="72" t="s">
        <v>1560</v>
      </c>
      <c r="G55" s="68"/>
      <c r="H55" s="73" t="s">
        <v>170</v>
      </c>
      <c r="I55" s="68"/>
      <c r="J55" s="75"/>
      <c r="K55" s="69" t="s">
        <v>31</v>
      </c>
      <c r="L55" s="68"/>
      <c r="M55" s="73" t="s">
        <v>44</v>
      </c>
      <c r="N55" s="76">
        <v>16</v>
      </c>
      <c r="O55" s="69" t="s">
        <v>34</v>
      </c>
      <c r="P55" s="69" t="s">
        <v>35</v>
      </c>
      <c r="Q55" s="69" t="s">
        <v>36</v>
      </c>
      <c r="R55" s="77">
        <v>1543766.25</v>
      </c>
      <c r="S55" s="77">
        <v>1</v>
      </c>
      <c r="T55" s="78">
        <f t="shared" si="7"/>
        <v>1543766.25</v>
      </c>
      <c r="U55" s="69" t="s">
        <v>1496</v>
      </c>
      <c r="V55" s="77">
        <f t="shared" si="8"/>
        <v>30875.325000000001</v>
      </c>
      <c r="W55" s="69" t="s">
        <v>278</v>
      </c>
      <c r="X55" s="77">
        <f t="shared" si="2"/>
        <v>29331.55875</v>
      </c>
      <c r="Y55" s="69" t="s">
        <v>1108</v>
      </c>
      <c r="Z55" s="68" t="s">
        <v>1222</v>
      </c>
    </row>
    <row r="56" spans="1:26" ht="18.75" customHeight="1" x14ac:dyDescent="0.2">
      <c r="A56" s="68">
        <v>54</v>
      </c>
      <c r="B56" s="69" t="s">
        <v>26</v>
      </c>
      <c r="C56" s="69" t="s">
        <v>1566</v>
      </c>
      <c r="D56" s="70">
        <v>42653</v>
      </c>
      <c r="E56" s="71" t="s">
        <v>1567</v>
      </c>
      <c r="F56" s="72" t="s">
        <v>1560</v>
      </c>
      <c r="G56" s="68"/>
      <c r="H56" s="73" t="s">
        <v>170</v>
      </c>
      <c r="I56" s="68"/>
      <c r="J56" s="75"/>
      <c r="K56" s="69" t="s">
        <v>31</v>
      </c>
      <c r="L56" s="68"/>
      <c r="M56" s="73" t="s">
        <v>44</v>
      </c>
      <c r="N56" s="76">
        <v>16</v>
      </c>
      <c r="O56" s="69" t="s">
        <v>34</v>
      </c>
      <c r="P56" s="69" t="s">
        <v>35</v>
      </c>
      <c r="Q56" s="69" t="s">
        <v>36</v>
      </c>
      <c r="R56" s="77">
        <v>1543766.25</v>
      </c>
      <c r="S56" s="77">
        <v>1</v>
      </c>
      <c r="T56" s="78">
        <f t="shared" si="7"/>
        <v>1543766.25</v>
      </c>
      <c r="U56" s="69" t="s">
        <v>1496</v>
      </c>
      <c r="V56" s="77">
        <f t="shared" si="8"/>
        <v>30875.325000000001</v>
      </c>
      <c r="W56" s="69" t="s">
        <v>278</v>
      </c>
      <c r="X56" s="77">
        <f t="shared" si="2"/>
        <v>29331.55875</v>
      </c>
      <c r="Y56" s="69" t="s">
        <v>1108</v>
      </c>
      <c r="Z56" s="68" t="s">
        <v>1222</v>
      </c>
    </row>
    <row r="57" spans="1:26" ht="18.75" customHeight="1" x14ac:dyDescent="0.2">
      <c r="A57" s="68">
        <v>55</v>
      </c>
      <c r="B57" s="69" t="s">
        <v>26</v>
      </c>
      <c r="C57" s="69" t="s">
        <v>1566</v>
      </c>
      <c r="D57" s="70">
        <v>42653</v>
      </c>
      <c r="E57" s="71" t="s">
        <v>1567</v>
      </c>
      <c r="F57" s="72" t="s">
        <v>1560</v>
      </c>
      <c r="G57" s="68"/>
      <c r="H57" s="73" t="s">
        <v>170</v>
      </c>
      <c r="I57" s="68"/>
      <c r="J57" s="75"/>
      <c r="K57" s="69" t="s">
        <v>31</v>
      </c>
      <c r="L57" s="68"/>
      <c r="M57" s="73" t="s">
        <v>44</v>
      </c>
      <c r="N57" s="76">
        <v>16</v>
      </c>
      <c r="O57" s="69" t="s">
        <v>34</v>
      </c>
      <c r="P57" s="69" t="s">
        <v>35</v>
      </c>
      <c r="Q57" s="69" t="s">
        <v>36</v>
      </c>
      <c r="R57" s="77">
        <v>1543766.25</v>
      </c>
      <c r="S57" s="77">
        <v>1</v>
      </c>
      <c r="T57" s="78">
        <f t="shared" si="7"/>
        <v>1543766.25</v>
      </c>
      <c r="U57" s="69" t="s">
        <v>1496</v>
      </c>
      <c r="V57" s="77">
        <f t="shared" si="8"/>
        <v>30875.325000000001</v>
      </c>
      <c r="W57" s="69" t="s">
        <v>278</v>
      </c>
      <c r="X57" s="77">
        <f t="shared" si="2"/>
        <v>29331.55875</v>
      </c>
      <c r="Y57" s="69" t="s">
        <v>1108</v>
      </c>
      <c r="Z57" s="68" t="s">
        <v>1222</v>
      </c>
    </row>
    <row r="58" spans="1:26" ht="18.75" customHeight="1" x14ac:dyDescent="0.2">
      <c r="A58" s="68">
        <v>56</v>
      </c>
      <c r="B58" s="69" t="s">
        <v>26</v>
      </c>
      <c r="C58" s="69" t="s">
        <v>1566</v>
      </c>
      <c r="D58" s="70">
        <v>42653</v>
      </c>
      <c r="E58" s="71" t="s">
        <v>1567</v>
      </c>
      <c r="F58" s="72" t="s">
        <v>1560</v>
      </c>
      <c r="G58" s="68"/>
      <c r="H58" s="73" t="s">
        <v>170</v>
      </c>
      <c r="I58" s="74"/>
      <c r="J58" s="75"/>
      <c r="K58" s="69" t="s">
        <v>31</v>
      </c>
      <c r="L58" s="68"/>
      <c r="M58" s="73" t="s">
        <v>44</v>
      </c>
      <c r="N58" s="76">
        <v>16</v>
      </c>
      <c r="O58" s="69" t="s">
        <v>34</v>
      </c>
      <c r="P58" s="69" t="s">
        <v>35</v>
      </c>
      <c r="Q58" s="69" t="s">
        <v>36</v>
      </c>
      <c r="R58" s="77">
        <v>1543766.25</v>
      </c>
      <c r="S58" s="77">
        <v>1</v>
      </c>
      <c r="T58" s="78">
        <f t="shared" si="7"/>
        <v>1543766.25</v>
      </c>
      <c r="U58" s="69" t="s">
        <v>1496</v>
      </c>
      <c r="V58" s="77">
        <f t="shared" si="8"/>
        <v>30875.325000000001</v>
      </c>
      <c r="W58" s="69" t="s">
        <v>278</v>
      </c>
      <c r="X58" s="77">
        <f t="shared" si="2"/>
        <v>29331.55875</v>
      </c>
      <c r="Y58" s="69" t="s">
        <v>1108</v>
      </c>
      <c r="Z58" s="68" t="s">
        <v>1222</v>
      </c>
    </row>
    <row r="59" spans="1:26" ht="18.75" customHeight="1" x14ac:dyDescent="0.2">
      <c r="A59" s="68">
        <v>57</v>
      </c>
      <c r="B59" s="69" t="s">
        <v>26</v>
      </c>
      <c r="C59" s="69" t="s">
        <v>1566</v>
      </c>
      <c r="D59" s="70">
        <v>42653</v>
      </c>
      <c r="E59" s="71" t="s">
        <v>1567</v>
      </c>
      <c r="F59" s="72" t="s">
        <v>1560</v>
      </c>
      <c r="G59" s="68"/>
      <c r="H59" s="73" t="s">
        <v>170</v>
      </c>
      <c r="I59" s="68"/>
      <c r="J59" s="75"/>
      <c r="K59" s="69" t="s">
        <v>31</v>
      </c>
      <c r="L59" s="68"/>
      <c r="M59" s="73" t="s">
        <v>44</v>
      </c>
      <c r="N59" s="76">
        <v>16</v>
      </c>
      <c r="O59" s="69" t="s">
        <v>34</v>
      </c>
      <c r="P59" s="69" t="s">
        <v>35</v>
      </c>
      <c r="Q59" s="69" t="s">
        <v>36</v>
      </c>
      <c r="R59" s="77">
        <v>1543766.25</v>
      </c>
      <c r="S59" s="77">
        <v>1</v>
      </c>
      <c r="T59" s="78">
        <f t="shared" si="7"/>
        <v>1543766.25</v>
      </c>
      <c r="U59" s="69" t="s">
        <v>1496</v>
      </c>
      <c r="V59" s="77">
        <f t="shared" si="8"/>
        <v>30875.325000000001</v>
      </c>
      <c r="W59" s="69" t="s">
        <v>278</v>
      </c>
      <c r="X59" s="77">
        <f t="shared" si="2"/>
        <v>29331.55875</v>
      </c>
      <c r="Y59" s="69" t="s">
        <v>1108</v>
      </c>
      <c r="Z59" s="68" t="s">
        <v>1222</v>
      </c>
    </row>
    <row r="60" spans="1:26" ht="18.75" customHeight="1" x14ac:dyDescent="0.2">
      <c r="A60" s="68">
        <v>58</v>
      </c>
      <c r="B60" s="69" t="s">
        <v>26</v>
      </c>
      <c r="C60" s="69" t="s">
        <v>1568</v>
      </c>
      <c r="D60" s="70">
        <v>42653</v>
      </c>
      <c r="E60" s="71" t="s">
        <v>1569</v>
      </c>
      <c r="F60" s="72" t="s">
        <v>1570</v>
      </c>
      <c r="G60" s="68"/>
      <c r="H60" s="73" t="s">
        <v>170</v>
      </c>
      <c r="I60" s="68"/>
      <c r="J60" s="75"/>
      <c r="K60" s="69" t="s">
        <v>58</v>
      </c>
      <c r="L60" s="68"/>
      <c r="M60" s="73" t="s">
        <v>59</v>
      </c>
      <c r="N60" s="76">
        <v>16</v>
      </c>
      <c r="O60" s="69" t="s">
        <v>34</v>
      </c>
      <c r="P60" s="69" t="s">
        <v>35</v>
      </c>
      <c r="Q60" s="69" t="s">
        <v>36</v>
      </c>
      <c r="R60" s="77">
        <v>1597766.25</v>
      </c>
      <c r="S60" s="77">
        <v>1</v>
      </c>
      <c r="T60" s="78">
        <f t="shared" si="7"/>
        <v>1597766.25</v>
      </c>
      <c r="U60" s="69" t="s">
        <v>1496</v>
      </c>
      <c r="V60" s="77">
        <f t="shared" si="8"/>
        <v>31955.325000000001</v>
      </c>
      <c r="W60" s="69" t="s">
        <v>278</v>
      </c>
      <c r="X60" s="77">
        <f t="shared" si="2"/>
        <v>30357.55875</v>
      </c>
      <c r="Y60" s="69" t="s">
        <v>1108</v>
      </c>
      <c r="Z60" s="68" t="s">
        <v>1222</v>
      </c>
    </row>
    <row r="61" spans="1:26" ht="18.75" customHeight="1" x14ac:dyDescent="0.2">
      <c r="A61" s="68">
        <v>59</v>
      </c>
      <c r="B61" s="69" t="s">
        <v>26</v>
      </c>
      <c r="C61" s="69" t="s">
        <v>1568</v>
      </c>
      <c r="D61" s="70">
        <v>42653</v>
      </c>
      <c r="E61" s="71" t="s">
        <v>1569</v>
      </c>
      <c r="F61" s="72" t="s">
        <v>1570</v>
      </c>
      <c r="G61" s="68"/>
      <c r="H61" s="73" t="s">
        <v>170</v>
      </c>
      <c r="I61" s="68"/>
      <c r="J61" s="75"/>
      <c r="K61" s="69" t="s">
        <v>58</v>
      </c>
      <c r="L61" s="68"/>
      <c r="M61" s="73" t="s">
        <v>59</v>
      </c>
      <c r="N61" s="76">
        <v>16</v>
      </c>
      <c r="O61" s="69" t="s">
        <v>34</v>
      </c>
      <c r="P61" s="69" t="s">
        <v>35</v>
      </c>
      <c r="Q61" s="69" t="s">
        <v>36</v>
      </c>
      <c r="R61" s="77">
        <v>1597766.25</v>
      </c>
      <c r="S61" s="77">
        <v>1</v>
      </c>
      <c r="T61" s="78">
        <f t="shared" si="7"/>
        <v>1597766.25</v>
      </c>
      <c r="U61" s="69" t="s">
        <v>1496</v>
      </c>
      <c r="V61" s="77">
        <f t="shared" si="8"/>
        <v>31955.325000000001</v>
      </c>
      <c r="W61" s="69" t="s">
        <v>278</v>
      </c>
      <c r="X61" s="77">
        <f t="shared" si="2"/>
        <v>30357.55875</v>
      </c>
      <c r="Y61" s="69" t="s">
        <v>1108</v>
      </c>
      <c r="Z61" s="68" t="s">
        <v>1222</v>
      </c>
    </row>
    <row r="62" spans="1:26" ht="18.75" customHeight="1" x14ac:dyDescent="0.2">
      <c r="A62" s="68">
        <v>60</v>
      </c>
      <c r="B62" s="69" t="s">
        <v>26</v>
      </c>
      <c r="C62" s="69" t="s">
        <v>1568</v>
      </c>
      <c r="D62" s="70">
        <v>42653</v>
      </c>
      <c r="E62" s="71" t="s">
        <v>1569</v>
      </c>
      <c r="F62" s="72" t="s">
        <v>1570</v>
      </c>
      <c r="G62" s="68"/>
      <c r="H62" s="73" t="s">
        <v>170</v>
      </c>
      <c r="I62" s="68"/>
      <c r="J62" s="75"/>
      <c r="K62" s="69" t="s">
        <v>58</v>
      </c>
      <c r="L62" s="68"/>
      <c r="M62" s="73" t="s">
        <v>59</v>
      </c>
      <c r="N62" s="76">
        <v>16</v>
      </c>
      <c r="O62" s="69" t="s">
        <v>34</v>
      </c>
      <c r="P62" s="69" t="s">
        <v>35</v>
      </c>
      <c r="Q62" s="69" t="s">
        <v>36</v>
      </c>
      <c r="R62" s="77">
        <v>1597766.25</v>
      </c>
      <c r="S62" s="77">
        <v>1</v>
      </c>
      <c r="T62" s="78">
        <f t="shared" si="7"/>
        <v>1597766.25</v>
      </c>
      <c r="U62" s="69" t="s">
        <v>1496</v>
      </c>
      <c r="V62" s="77">
        <f t="shared" si="8"/>
        <v>31955.325000000001</v>
      </c>
      <c r="W62" s="69" t="s">
        <v>278</v>
      </c>
      <c r="X62" s="77">
        <f t="shared" si="2"/>
        <v>30357.55875</v>
      </c>
      <c r="Y62" s="69" t="s">
        <v>1108</v>
      </c>
      <c r="Z62" s="68" t="s">
        <v>1222</v>
      </c>
    </row>
    <row r="63" spans="1:26" ht="18.75" customHeight="1" x14ac:dyDescent="0.2">
      <c r="A63" s="68">
        <v>61</v>
      </c>
      <c r="B63" s="69" t="s">
        <v>26</v>
      </c>
      <c r="C63" s="69" t="s">
        <v>1571</v>
      </c>
      <c r="D63" s="70">
        <v>42653</v>
      </c>
      <c r="E63" s="71" t="s">
        <v>1572</v>
      </c>
      <c r="F63" s="72" t="s">
        <v>1573</v>
      </c>
      <c r="G63" s="68"/>
      <c r="H63" s="73" t="s">
        <v>777</v>
      </c>
      <c r="I63" s="68"/>
      <c r="J63" s="75"/>
      <c r="K63" s="69" t="s">
        <v>31</v>
      </c>
      <c r="L63" s="68"/>
      <c r="M63" s="73" t="s">
        <v>44</v>
      </c>
      <c r="N63" s="76">
        <v>12</v>
      </c>
      <c r="O63" s="69" t="s">
        <v>34</v>
      </c>
      <c r="P63" s="69" t="s">
        <v>35</v>
      </c>
      <c r="Q63" s="69" t="s">
        <v>45</v>
      </c>
      <c r="R63" s="77">
        <v>15370</v>
      </c>
      <c r="S63" s="77">
        <v>65.8</v>
      </c>
      <c r="T63" s="78">
        <f t="shared" si="7"/>
        <v>1011346</v>
      </c>
      <c r="U63" s="69" t="s">
        <v>1496</v>
      </c>
      <c r="V63" s="77">
        <f t="shared" si="8"/>
        <v>20226.920000000002</v>
      </c>
      <c r="W63" s="69" t="s">
        <v>278</v>
      </c>
      <c r="X63" s="77">
        <f t="shared" si="2"/>
        <v>19215.574000000001</v>
      </c>
      <c r="Y63" s="69" t="s">
        <v>1086</v>
      </c>
      <c r="Z63" s="68" t="s">
        <v>1222</v>
      </c>
    </row>
    <row r="64" spans="1:26" ht="18.75" customHeight="1" x14ac:dyDescent="0.2">
      <c r="A64" s="68">
        <v>62</v>
      </c>
      <c r="B64" s="69" t="s">
        <v>26</v>
      </c>
      <c r="C64" s="69" t="s">
        <v>1571</v>
      </c>
      <c r="D64" s="70">
        <v>42653</v>
      </c>
      <c r="E64" s="71" t="s">
        <v>1572</v>
      </c>
      <c r="F64" s="72" t="s">
        <v>1573</v>
      </c>
      <c r="G64" s="68"/>
      <c r="H64" s="73" t="s">
        <v>777</v>
      </c>
      <c r="I64" s="68"/>
      <c r="J64" s="75"/>
      <c r="K64" s="69" t="s">
        <v>31</v>
      </c>
      <c r="L64" s="68"/>
      <c r="M64" s="73" t="s">
        <v>44</v>
      </c>
      <c r="N64" s="76">
        <v>12</v>
      </c>
      <c r="O64" s="69" t="s">
        <v>34</v>
      </c>
      <c r="P64" s="69" t="s">
        <v>35</v>
      </c>
      <c r="Q64" s="69" t="s">
        <v>45</v>
      </c>
      <c r="R64" s="77">
        <v>15370</v>
      </c>
      <c r="S64" s="77">
        <v>65.8</v>
      </c>
      <c r="T64" s="78">
        <f t="shared" si="7"/>
        <v>1011346</v>
      </c>
      <c r="U64" s="69" t="s">
        <v>1496</v>
      </c>
      <c r="V64" s="77">
        <f t="shared" si="8"/>
        <v>20226.920000000002</v>
      </c>
      <c r="W64" s="69" t="s">
        <v>278</v>
      </c>
      <c r="X64" s="77">
        <f t="shared" si="2"/>
        <v>19215.574000000001</v>
      </c>
      <c r="Y64" s="69" t="s">
        <v>1086</v>
      </c>
      <c r="Z64" s="68" t="s">
        <v>1222</v>
      </c>
    </row>
    <row r="65" spans="1:26" ht="18.75" customHeight="1" x14ac:dyDescent="0.2">
      <c r="A65" s="68">
        <v>63</v>
      </c>
      <c r="B65" s="69" t="s">
        <v>26</v>
      </c>
      <c r="C65" s="69" t="s">
        <v>1571</v>
      </c>
      <c r="D65" s="70">
        <v>42653</v>
      </c>
      <c r="E65" s="71" t="s">
        <v>1572</v>
      </c>
      <c r="F65" s="72" t="s">
        <v>1573</v>
      </c>
      <c r="G65" s="68"/>
      <c r="H65" s="73" t="s">
        <v>777</v>
      </c>
      <c r="I65" s="68"/>
      <c r="J65" s="75"/>
      <c r="K65" s="69" t="s">
        <v>31</v>
      </c>
      <c r="L65" s="68"/>
      <c r="M65" s="73" t="s">
        <v>44</v>
      </c>
      <c r="N65" s="76">
        <v>12</v>
      </c>
      <c r="O65" s="69" t="s">
        <v>34</v>
      </c>
      <c r="P65" s="69" t="s">
        <v>35</v>
      </c>
      <c r="Q65" s="69" t="s">
        <v>45</v>
      </c>
      <c r="R65" s="77">
        <v>15370</v>
      </c>
      <c r="S65" s="77">
        <v>65.8</v>
      </c>
      <c r="T65" s="78">
        <f t="shared" si="7"/>
        <v>1011346</v>
      </c>
      <c r="U65" s="69" t="s">
        <v>1496</v>
      </c>
      <c r="V65" s="77">
        <f t="shared" si="8"/>
        <v>20226.920000000002</v>
      </c>
      <c r="W65" s="69" t="s">
        <v>278</v>
      </c>
      <c r="X65" s="77">
        <f t="shared" si="2"/>
        <v>19215.574000000001</v>
      </c>
      <c r="Y65" s="69" t="s">
        <v>1086</v>
      </c>
      <c r="Z65" s="68" t="s">
        <v>1222</v>
      </c>
    </row>
    <row r="66" spans="1:26" ht="18.75" customHeight="1" x14ac:dyDescent="0.2">
      <c r="A66" s="68">
        <v>64</v>
      </c>
      <c r="B66" s="69" t="s">
        <v>26</v>
      </c>
      <c r="C66" s="69" t="s">
        <v>1571</v>
      </c>
      <c r="D66" s="70">
        <v>42653</v>
      </c>
      <c r="E66" s="71" t="s">
        <v>1572</v>
      </c>
      <c r="F66" s="72" t="s">
        <v>1573</v>
      </c>
      <c r="G66" s="68"/>
      <c r="H66" s="73" t="s">
        <v>777</v>
      </c>
      <c r="I66" s="68"/>
      <c r="J66" s="75"/>
      <c r="K66" s="69" t="s">
        <v>31</v>
      </c>
      <c r="L66" s="68"/>
      <c r="M66" s="73" t="s">
        <v>44</v>
      </c>
      <c r="N66" s="76">
        <v>12</v>
      </c>
      <c r="O66" s="69" t="s">
        <v>34</v>
      </c>
      <c r="P66" s="69" t="s">
        <v>35</v>
      </c>
      <c r="Q66" s="69" t="s">
        <v>45</v>
      </c>
      <c r="R66" s="77">
        <v>15370</v>
      </c>
      <c r="S66" s="77">
        <v>65.8</v>
      </c>
      <c r="T66" s="78">
        <f t="shared" si="7"/>
        <v>1011346</v>
      </c>
      <c r="U66" s="69" t="s">
        <v>1496</v>
      </c>
      <c r="V66" s="77">
        <f t="shared" si="8"/>
        <v>20226.920000000002</v>
      </c>
      <c r="W66" s="69" t="s">
        <v>278</v>
      </c>
      <c r="X66" s="77">
        <f t="shared" si="2"/>
        <v>19215.574000000001</v>
      </c>
      <c r="Y66" s="69" t="s">
        <v>1086</v>
      </c>
      <c r="Z66" s="68" t="s">
        <v>1222</v>
      </c>
    </row>
    <row r="67" spans="1:26" ht="18.75" customHeight="1" x14ac:dyDescent="0.2">
      <c r="A67" s="68">
        <v>65</v>
      </c>
      <c r="B67" s="69" t="s">
        <v>26</v>
      </c>
      <c r="C67" s="69" t="s">
        <v>1571</v>
      </c>
      <c r="D67" s="70">
        <v>42653</v>
      </c>
      <c r="E67" s="71" t="s">
        <v>1572</v>
      </c>
      <c r="F67" s="72" t="s">
        <v>1573</v>
      </c>
      <c r="G67" s="68"/>
      <c r="H67" s="73" t="s">
        <v>777</v>
      </c>
      <c r="I67" s="68"/>
      <c r="J67" s="74"/>
      <c r="K67" s="69" t="s">
        <v>31</v>
      </c>
      <c r="L67" s="68"/>
      <c r="M67" s="73" t="s">
        <v>44</v>
      </c>
      <c r="N67" s="76">
        <v>12</v>
      </c>
      <c r="O67" s="69" t="s">
        <v>34</v>
      </c>
      <c r="P67" s="69" t="s">
        <v>35</v>
      </c>
      <c r="Q67" s="69" t="s">
        <v>45</v>
      </c>
      <c r="R67" s="77">
        <v>15370</v>
      </c>
      <c r="S67" s="77">
        <v>65.8</v>
      </c>
      <c r="T67" s="78">
        <f t="shared" si="7"/>
        <v>1011346</v>
      </c>
      <c r="U67" s="69" t="s">
        <v>1496</v>
      </c>
      <c r="V67" s="77">
        <f t="shared" si="8"/>
        <v>20226.920000000002</v>
      </c>
      <c r="W67" s="69" t="s">
        <v>278</v>
      </c>
      <c r="X67" s="77">
        <f t="shared" si="2"/>
        <v>19215.574000000001</v>
      </c>
      <c r="Y67" s="69" t="s">
        <v>1086</v>
      </c>
      <c r="Z67" s="68" t="s">
        <v>1222</v>
      </c>
    </row>
    <row r="68" spans="1:26" ht="18.75" customHeight="1" x14ac:dyDescent="0.2">
      <c r="A68" s="68">
        <v>66</v>
      </c>
      <c r="B68" s="69" t="s">
        <v>26</v>
      </c>
      <c r="C68" s="69" t="s">
        <v>1574</v>
      </c>
      <c r="D68" s="70">
        <v>42655</v>
      </c>
      <c r="E68" s="71" t="s">
        <v>1575</v>
      </c>
      <c r="F68" s="72" t="s">
        <v>1573</v>
      </c>
      <c r="G68" s="68"/>
      <c r="H68" s="73" t="s">
        <v>1299</v>
      </c>
      <c r="I68" s="68"/>
      <c r="J68" s="75"/>
      <c r="K68" s="69" t="s">
        <v>31</v>
      </c>
      <c r="L68" s="68"/>
      <c r="M68" s="73" t="s">
        <v>33</v>
      </c>
      <c r="N68" s="76">
        <v>18.86</v>
      </c>
      <c r="O68" s="69" t="s">
        <v>34</v>
      </c>
      <c r="P68" s="69" t="s">
        <v>54</v>
      </c>
      <c r="Q68" s="69" t="s">
        <v>45</v>
      </c>
      <c r="R68" s="77">
        <v>34018.019999999997</v>
      </c>
      <c r="S68" s="77">
        <v>65.8</v>
      </c>
      <c r="T68" s="78">
        <f t="shared" si="7"/>
        <v>2238385.7159999995</v>
      </c>
      <c r="U68" s="69" t="s">
        <v>1496</v>
      </c>
      <c r="V68" s="77">
        <f t="shared" si="8"/>
        <v>44767.714319999992</v>
      </c>
      <c r="W68" s="69" t="s">
        <v>278</v>
      </c>
      <c r="X68" s="77">
        <f t="shared" ref="X68:X131" si="9">W68*T68</f>
        <v>42529.328603999988</v>
      </c>
      <c r="Y68" s="69" t="s">
        <v>988</v>
      </c>
      <c r="Z68" s="68" t="s">
        <v>1222</v>
      </c>
    </row>
    <row r="69" spans="1:26" ht="18.75" customHeight="1" x14ac:dyDescent="0.2">
      <c r="A69" s="68">
        <v>67</v>
      </c>
      <c r="B69" s="69" t="s">
        <v>26</v>
      </c>
      <c r="C69" s="69" t="s">
        <v>1576</v>
      </c>
      <c r="D69" s="70">
        <v>42656</v>
      </c>
      <c r="E69" s="71" t="s">
        <v>1577</v>
      </c>
      <c r="F69" s="72" t="s">
        <v>1573</v>
      </c>
      <c r="G69" s="68"/>
      <c r="H69" s="73" t="s">
        <v>76</v>
      </c>
      <c r="I69" s="68"/>
      <c r="J69" s="75"/>
      <c r="K69" s="69" t="s">
        <v>31</v>
      </c>
      <c r="L69" s="68"/>
      <c r="M69" s="73" t="s">
        <v>44</v>
      </c>
      <c r="N69" s="76">
        <v>16</v>
      </c>
      <c r="O69" s="69" t="s">
        <v>34</v>
      </c>
      <c r="P69" s="69" t="s">
        <v>54</v>
      </c>
      <c r="Q69" s="69" t="s">
        <v>45</v>
      </c>
      <c r="R69" s="77">
        <v>20693</v>
      </c>
      <c r="S69" s="77">
        <v>65.8</v>
      </c>
      <c r="T69" s="78">
        <f t="shared" si="7"/>
        <v>1361599.4</v>
      </c>
      <c r="U69" s="69" t="s">
        <v>1496</v>
      </c>
      <c r="V69" s="77">
        <f t="shared" si="8"/>
        <v>27231.987999999998</v>
      </c>
      <c r="W69" s="69" t="s">
        <v>278</v>
      </c>
      <c r="X69" s="77">
        <f t="shared" si="9"/>
        <v>25870.388599999998</v>
      </c>
      <c r="Y69" s="69" t="s">
        <v>1288</v>
      </c>
      <c r="Z69" s="68" t="s">
        <v>1222</v>
      </c>
    </row>
    <row r="70" spans="1:26" ht="18.75" customHeight="1" x14ac:dyDescent="0.2">
      <c r="A70" s="68">
        <v>68</v>
      </c>
      <c r="B70" s="69" t="s">
        <v>26</v>
      </c>
      <c r="C70" s="69" t="s">
        <v>1578</v>
      </c>
      <c r="D70" s="70">
        <v>42655</v>
      </c>
      <c r="E70" s="71" t="s">
        <v>1579</v>
      </c>
      <c r="F70" s="72" t="s">
        <v>1573</v>
      </c>
      <c r="G70" s="68"/>
      <c r="H70" s="73" t="s">
        <v>96</v>
      </c>
      <c r="I70" s="68"/>
      <c r="J70" s="68"/>
      <c r="K70" s="69" t="s">
        <v>141</v>
      </c>
      <c r="L70" s="68"/>
      <c r="M70" s="73" t="s">
        <v>1580</v>
      </c>
      <c r="N70" s="76">
        <v>20</v>
      </c>
      <c r="O70" s="69" t="s">
        <v>34</v>
      </c>
      <c r="P70" s="69" t="s">
        <v>35</v>
      </c>
      <c r="Q70" s="69" t="s">
        <v>45</v>
      </c>
      <c r="R70" s="77">
        <v>81925</v>
      </c>
      <c r="S70" s="77">
        <v>65.8</v>
      </c>
      <c r="T70" s="78">
        <f>S70*R70</f>
        <v>5390665</v>
      </c>
      <c r="U70" s="69" t="s">
        <v>1496</v>
      </c>
      <c r="V70" s="77">
        <f>U70*T70</f>
        <v>107813.3</v>
      </c>
      <c r="W70" s="69" t="s">
        <v>278</v>
      </c>
      <c r="X70" s="77">
        <f t="shared" si="9"/>
        <v>102422.63499999999</v>
      </c>
      <c r="Y70" s="69" t="s">
        <v>1035</v>
      </c>
      <c r="Z70" s="68" t="s">
        <v>1222</v>
      </c>
    </row>
    <row r="71" spans="1:26" ht="18.75" customHeight="1" x14ac:dyDescent="0.2">
      <c r="A71" s="68">
        <v>69</v>
      </c>
      <c r="B71" s="69" t="s">
        <v>26</v>
      </c>
      <c r="C71" s="69" t="s">
        <v>1581</v>
      </c>
      <c r="D71" s="70">
        <v>42655</v>
      </c>
      <c r="E71" s="71" t="s">
        <v>1582</v>
      </c>
      <c r="F71" s="72" t="s">
        <v>1583</v>
      </c>
      <c r="G71" s="68"/>
      <c r="H71" s="73" t="s">
        <v>96</v>
      </c>
      <c r="I71" s="68"/>
      <c r="J71" s="68"/>
      <c r="K71" s="69" t="s">
        <v>141</v>
      </c>
      <c r="L71" s="68"/>
      <c r="M71" s="73" t="s">
        <v>1580</v>
      </c>
      <c r="N71" s="76">
        <v>20</v>
      </c>
      <c r="O71" s="69" t="s">
        <v>34</v>
      </c>
      <c r="P71" s="69" t="s">
        <v>35</v>
      </c>
      <c r="Q71" s="69" t="s">
        <v>45</v>
      </c>
      <c r="R71" s="77">
        <v>81925</v>
      </c>
      <c r="S71" s="77">
        <v>65.8</v>
      </c>
      <c r="T71" s="78">
        <f>S71*R71</f>
        <v>5390665</v>
      </c>
      <c r="U71" s="69" t="s">
        <v>1496</v>
      </c>
      <c r="V71" s="77">
        <f>U71*T71</f>
        <v>107813.3</v>
      </c>
      <c r="W71" s="69" t="s">
        <v>278</v>
      </c>
      <c r="X71" s="77">
        <f t="shared" si="9"/>
        <v>102422.63499999999</v>
      </c>
      <c r="Y71" s="69" t="s">
        <v>1035</v>
      </c>
      <c r="Z71" s="68" t="s">
        <v>1222</v>
      </c>
    </row>
    <row r="72" spans="1:26" ht="18.75" customHeight="1" x14ac:dyDescent="0.2">
      <c r="A72" s="68">
        <v>70</v>
      </c>
      <c r="B72" s="69" t="s">
        <v>26</v>
      </c>
      <c r="C72" s="69" t="s">
        <v>1584</v>
      </c>
      <c r="D72" s="70">
        <v>42655</v>
      </c>
      <c r="E72" s="71" t="s">
        <v>1585</v>
      </c>
      <c r="F72" s="72" t="s">
        <v>1583</v>
      </c>
      <c r="G72" s="68"/>
      <c r="H72" s="73" t="s">
        <v>164</v>
      </c>
      <c r="I72" s="68"/>
      <c r="J72" s="68"/>
      <c r="K72" s="69" t="s">
        <v>31</v>
      </c>
      <c r="L72" s="68"/>
      <c r="M72" s="73" t="s">
        <v>44</v>
      </c>
      <c r="N72" s="76">
        <v>6</v>
      </c>
      <c r="O72" s="69" t="s">
        <v>34</v>
      </c>
      <c r="P72" s="69" t="s">
        <v>35</v>
      </c>
      <c r="Q72" s="69" t="s">
        <v>45</v>
      </c>
      <c r="R72" s="77">
        <v>8610</v>
      </c>
      <c r="S72" s="77">
        <v>65.8</v>
      </c>
      <c r="T72" s="78">
        <f>S72*R72</f>
        <v>566538</v>
      </c>
      <c r="U72" s="69" t="s">
        <v>1496</v>
      </c>
      <c r="V72" s="77">
        <f>U72*T72</f>
        <v>11330.76</v>
      </c>
      <c r="W72" s="69" t="s">
        <v>278</v>
      </c>
      <c r="X72" s="77">
        <f t="shared" si="9"/>
        <v>10764.222</v>
      </c>
      <c r="Y72" s="69" t="s">
        <v>1059</v>
      </c>
      <c r="Z72" s="68" t="s">
        <v>1222</v>
      </c>
    </row>
    <row r="73" spans="1:26" ht="18.75" customHeight="1" x14ac:dyDescent="0.2">
      <c r="A73" s="68">
        <v>71</v>
      </c>
      <c r="B73" s="69" t="s">
        <v>26</v>
      </c>
      <c r="C73" s="69" t="s">
        <v>1586</v>
      </c>
      <c r="D73" s="70">
        <v>42657</v>
      </c>
      <c r="E73" s="71" t="s">
        <v>1587</v>
      </c>
      <c r="F73" s="72" t="s">
        <v>1588</v>
      </c>
      <c r="G73" s="68"/>
      <c r="H73" s="73" t="s">
        <v>793</v>
      </c>
      <c r="I73" s="68"/>
      <c r="J73" s="68"/>
      <c r="K73" s="69" t="s">
        <v>52</v>
      </c>
      <c r="L73" s="68"/>
      <c r="M73" s="73" t="s">
        <v>53</v>
      </c>
      <c r="N73" s="76">
        <v>12</v>
      </c>
      <c r="O73" s="69" t="s">
        <v>34</v>
      </c>
      <c r="P73" s="69" t="s">
        <v>70</v>
      </c>
      <c r="Q73" s="69" t="s">
        <v>45</v>
      </c>
      <c r="R73" s="77">
        <v>10200</v>
      </c>
      <c r="S73" s="77">
        <v>65.8</v>
      </c>
      <c r="T73" s="78">
        <f>S73*R73</f>
        <v>671160</v>
      </c>
      <c r="U73" s="69" t="s">
        <v>1496</v>
      </c>
      <c r="V73" s="77">
        <f>U73*T73</f>
        <v>13423.2</v>
      </c>
      <c r="W73" s="69" t="s">
        <v>278</v>
      </c>
      <c r="X73" s="77">
        <f t="shared" si="9"/>
        <v>12752.039999999999</v>
      </c>
      <c r="Y73" s="69" t="s">
        <v>988</v>
      </c>
      <c r="Z73" s="68" t="s">
        <v>1222</v>
      </c>
    </row>
    <row r="74" spans="1:26" ht="18.75" customHeight="1" x14ac:dyDescent="0.2">
      <c r="A74" s="68">
        <v>72</v>
      </c>
      <c r="B74" s="69" t="s">
        <v>26</v>
      </c>
      <c r="C74" s="69" t="s">
        <v>1589</v>
      </c>
      <c r="D74" s="70">
        <v>42657</v>
      </c>
      <c r="E74" s="71" t="s">
        <v>1590</v>
      </c>
      <c r="F74" s="72" t="s">
        <v>1588</v>
      </c>
      <c r="G74" s="68"/>
      <c r="H74" s="73" t="s">
        <v>1591</v>
      </c>
      <c r="I74" s="68"/>
      <c r="J74" s="68"/>
      <c r="K74" s="69" t="s">
        <v>120</v>
      </c>
      <c r="L74" s="68"/>
      <c r="M74" s="73" t="s">
        <v>121</v>
      </c>
      <c r="N74" s="76">
        <v>19.600000000000001</v>
      </c>
      <c r="O74" s="69" t="s">
        <v>34</v>
      </c>
      <c r="P74" s="69" t="s">
        <v>54</v>
      </c>
      <c r="Q74" s="69" t="s">
        <v>45</v>
      </c>
      <c r="R74" s="77">
        <v>59889.95</v>
      </c>
      <c r="S74" s="77">
        <v>65.8</v>
      </c>
      <c r="T74" s="78">
        <f t="shared" ref="T74:T86" si="10">S74*R74</f>
        <v>3940758.7099999995</v>
      </c>
      <c r="U74" s="69" t="s">
        <v>1496</v>
      </c>
      <c r="V74" s="77">
        <f t="shared" ref="V74:V86" si="11">U74*T74</f>
        <v>78815.174199999994</v>
      </c>
      <c r="W74" s="69" t="s">
        <v>278</v>
      </c>
      <c r="X74" s="77">
        <f t="shared" si="9"/>
        <v>74874.415489999985</v>
      </c>
      <c r="Y74" s="69" t="s">
        <v>991</v>
      </c>
      <c r="Z74" s="68" t="s">
        <v>1294</v>
      </c>
    </row>
    <row r="75" spans="1:26" ht="18.75" customHeight="1" x14ac:dyDescent="0.2">
      <c r="A75" s="68">
        <v>73</v>
      </c>
      <c r="B75" s="69" t="s">
        <v>26</v>
      </c>
      <c r="C75" s="69" t="s">
        <v>1589</v>
      </c>
      <c r="D75" s="70">
        <v>42657</v>
      </c>
      <c r="E75" s="71" t="s">
        <v>1590</v>
      </c>
      <c r="F75" s="72" t="s">
        <v>1588</v>
      </c>
      <c r="G75" s="68"/>
      <c r="H75" s="73" t="s">
        <v>1591</v>
      </c>
      <c r="I75" s="68"/>
      <c r="J75" s="75"/>
      <c r="K75" s="69" t="s">
        <v>120</v>
      </c>
      <c r="L75" s="68"/>
      <c r="M75" s="73" t="s">
        <v>121</v>
      </c>
      <c r="N75" s="76">
        <v>19.53</v>
      </c>
      <c r="O75" s="69" t="s">
        <v>34</v>
      </c>
      <c r="P75" s="69" t="s">
        <v>54</v>
      </c>
      <c r="Q75" s="69" t="s">
        <v>45</v>
      </c>
      <c r="R75" s="77">
        <v>59673.02</v>
      </c>
      <c r="S75" s="77">
        <v>65.8</v>
      </c>
      <c r="T75" s="78">
        <f t="shared" si="10"/>
        <v>3926484.7159999995</v>
      </c>
      <c r="U75" s="69" t="s">
        <v>1496</v>
      </c>
      <c r="V75" s="77">
        <f t="shared" si="11"/>
        <v>78529.694319999995</v>
      </c>
      <c r="W75" s="69" t="s">
        <v>278</v>
      </c>
      <c r="X75" s="77">
        <f t="shared" si="9"/>
        <v>74603.209603999989</v>
      </c>
      <c r="Y75" s="69" t="s">
        <v>991</v>
      </c>
      <c r="Z75" s="68" t="s">
        <v>1294</v>
      </c>
    </row>
    <row r="76" spans="1:26" ht="18.75" customHeight="1" x14ac:dyDescent="0.2">
      <c r="A76" s="68">
        <v>74</v>
      </c>
      <c r="B76" s="69" t="s">
        <v>26</v>
      </c>
      <c r="C76" s="69" t="s">
        <v>1589</v>
      </c>
      <c r="D76" s="70">
        <v>42657</v>
      </c>
      <c r="E76" s="71" t="s">
        <v>1590</v>
      </c>
      <c r="F76" s="72" t="s">
        <v>1588</v>
      </c>
      <c r="G76" s="68"/>
      <c r="H76" s="73" t="s">
        <v>1591</v>
      </c>
      <c r="I76" s="68"/>
      <c r="J76" s="75"/>
      <c r="K76" s="69" t="s">
        <v>120</v>
      </c>
      <c r="L76" s="68"/>
      <c r="M76" s="73" t="s">
        <v>121</v>
      </c>
      <c r="N76" s="76">
        <v>19.559999999999999</v>
      </c>
      <c r="O76" s="69" t="s">
        <v>34</v>
      </c>
      <c r="P76" s="69" t="s">
        <v>54</v>
      </c>
      <c r="Q76" s="69" t="s">
        <v>45</v>
      </c>
      <c r="R76" s="77">
        <v>59765.99</v>
      </c>
      <c r="S76" s="77">
        <v>65.8</v>
      </c>
      <c r="T76" s="78">
        <f t="shared" si="10"/>
        <v>3932602.1419999995</v>
      </c>
      <c r="U76" s="69" t="s">
        <v>1496</v>
      </c>
      <c r="V76" s="77">
        <f t="shared" si="11"/>
        <v>78652.042839999995</v>
      </c>
      <c r="W76" s="69" t="s">
        <v>278</v>
      </c>
      <c r="X76" s="77">
        <f t="shared" si="9"/>
        <v>74719.440697999991</v>
      </c>
      <c r="Y76" s="69" t="s">
        <v>991</v>
      </c>
      <c r="Z76" s="68" t="s">
        <v>1294</v>
      </c>
    </row>
    <row r="77" spans="1:26" ht="18.75" customHeight="1" x14ac:dyDescent="0.2">
      <c r="A77" s="68">
        <v>75</v>
      </c>
      <c r="B77" s="69" t="s">
        <v>26</v>
      </c>
      <c r="C77" s="69" t="s">
        <v>1589</v>
      </c>
      <c r="D77" s="70">
        <v>42657</v>
      </c>
      <c r="E77" s="71" t="s">
        <v>1590</v>
      </c>
      <c r="F77" s="72" t="s">
        <v>1588</v>
      </c>
      <c r="G77" s="68"/>
      <c r="H77" s="73" t="s">
        <v>1591</v>
      </c>
      <c r="I77" s="68"/>
      <c r="J77" s="75"/>
      <c r="K77" s="69" t="s">
        <v>120</v>
      </c>
      <c r="L77" s="68"/>
      <c r="M77" s="73" t="s">
        <v>121</v>
      </c>
      <c r="N77" s="76">
        <v>19.55</v>
      </c>
      <c r="O77" s="69" t="s">
        <v>34</v>
      </c>
      <c r="P77" s="69" t="s">
        <v>54</v>
      </c>
      <c r="Q77" s="69" t="s">
        <v>45</v>
      </c>
      <c r="R77" s="77">
        <v>59735</v>
      </c>
      <c r="S77" s="77">
        <v>65.8</v>
      </c>
      <c r="T77" s="78">
        <f t="shared" si="10"/>
        <v>3930563</v>
      </c>
      <c r="U77" s="69" t="s">
        <v>1496</v>
      </c>
      <c r="V77" s="77">
        <f t="shared" si="11"/>
        <v>78611.259999999995</v>
      </c>
      <c r="W77" s="69" t="s">
        <v>278</v>
      </c>
      <c r="X77" s="77">
        <f t="shared" si="9"/>
        <v>74680.697</v>
      </c>
      <c r="Y77" s="69" t="s">
        <v>991</v>
      </c>
      <c r="Z77" s="68" t="s">
        <v>1294</v>
      </c>
    </row>
    <row r="78" spans="1:26" ht="18.75" customHeight="1" x14ac:dyDescent="0.2">
      <c r="A78" s="68">
        <v>76</v>
      </c>
      <c r="B78" s="69" t="s">
        <v>26</v>
      </c>
      <c r="C78" s="69" t="s">
        <v>1589</v>
      </c>
      <c r="D78" s="70">
        <v>42657</v>
      </c>
      <c r="E78" s="71" t="s">
        <v>1590</v>
      </c>
      <c r="F78" s="72" t="s">
        <v>1588</v>
      </c>
      <c r="G78" s="68"/>
      <c r="H78" s="73" t="s">
        <v>1591</v>
      </c>
      <c r="I78" s="68"/>
      <c r="J78" s="75"/>
      <c r="K78" s="69" t="s">
        <v>120</v>
      </c>
      <c r="L78" s="68"/>
      <c r="M78" s="73" t="s">
        <v>121</v>
      </c>
      <c r="N78" s="76">
        <v>19.62</v>
      </c>
      <c r="O78" s="69" t="s">
        <v>34</v>
      </c>
      <c r="P78" s="69" t="s">
        <v>54</v>
      </c>
      <c r="Q78" s="69" t="s">
        <v>45</v>
      </c>
      <c r="R78" s="77">
        <v>59951.93</v>
      </c>
      <c r="S78" s="77">
        <v>65.8</v>
      </c>
      <c r="T78" s="78">
        <f t="shared" si="10"/>
        <v>3944836.9939999999</v>
      </c>
      <c r="U78" s="69" t="s">
        <v>1496</v>
      </c>
      <c r="V78" s="77">
        <f t="shared" si="11"/>
        <v>78896.739879999994</v>
      </c>
      <c r="W78" s="69" t="s">
        <v>278</v>
      </c>
      <c r="X78" s="77">
        <f t="shared" si="9"/>
        <v>74951.902885999996</v>
      </c>
      <c r="Y78" s="69" t="s">
        <v>991</v>
      </c>
      <c r="Z78" s="68" t="s">
        <v>1294</v>
      </c>
    </row>
    <row r="79" spans="1:26" ht="18.75" customHeight="1" x14ac:dyDescent="0.2">
      <c r="A79" s="68">
        <v>77</v>
      </c>
      <c r="B79" s="69" t="s">
        <v>26</v>
      </c>
      <c r="C79" s="69" t="s">
        <v>1592</v>
      </c>
      <c r="D79" s="70">
        <v>42660</v>
      </c>
      <c r="E79" s="71" t="s">
        <v>1593</v>
      </c>
      <c r="F79" s="72" t="s">
        <v>1588</v>
      </c>
      <c r="G79" s="68"/>
      <c r="H79" s="73" t="s">
        <v>1594</v>
      </c>
      <c r="I79" s="75"/>
      <c r="J79" s="75"/>
      <c r="K79" s="69" t="s">
        <v>31</v>
      </c>
      <c r="L79" s="68"/>
      <c r="M79" s="73" t="s">
        <v>44</v>
      </c>
      <c r="N79" s="76">
        <v>24</v>
      </c>
      <c r="O79" s="69" t="s">
        <v>34</v>
      </c>
      <c r="P79" s="69" t="s">
        <v>35</v>
      </c>
      <c r="Q79" s="69" t="s">
        <v>45</v>
      </c>
      <c r="R79" s="77">
        <v>31600</v>
      </c>
      <c r="S79" s="77">
        <v>65.8</v>
      </c>
      <c r="T79" s="78">
        <f t="shared" si="10"/>
        <v>2079280</v>
      </c>
      <c r="U79" s="69" t="s">
        <v>1496</v>
      </c>
      <c r="V79" s="77">
        <f t="shared" si="11"/>
        <v>41585.599999999999</v>
      </c>
      <c r="W79" s="69" t="s">
        <v>278</v>
      </c>
      <c r="X79" s="77">
        <f t="shared" si="9"/>
        <v>39506.32</v>
      </c>
      <c r="Y79" s="69" t="s">
        <v>1595</v>
      </c>
      <c r="Z79" s="68" t="s">
        <v>1222</v>
      </c>
    </row>
    <row r="80" spans="1:26" ht="18.75" customHeight="1" x14ac:dyDescent="0.2">
      <c r="A80" s="68">
        <v>78</v>
      </c>
      <c r="B80" s="69" t="s">
        <v>26</v>
      </c>
      <c r="C80" s="69" t="s">
        <v>1592</v>
      </c>
      <c r="D80" s="70">
        <v>42660</v>
      </c>
      <c r="E80" s="71" t="s">
        <v>1593</v>
      </c>
      <c r="F80" s="72" t="s">
        <v>1588</v>
      </c>
      <c r="G80" s="68"/>
      <c r="H80" s="73" t="s">
        <v>1594</v>
      </c>
      <c r="I80" s="68"/>
      <c r="J80" s="75"/>
      <c r="K80" s="69" t="s">
        <v>31</v>
      </c>
      <c r="L80" s="68"/>
      <c r="M80" s="73" t="s">
        <v>44</v>
      </c>
      <c r="N80" s="76">
        <v>24</v>
      </c>
      <c r="O80" s="69" t="s">
        <v>34</v>
      </c>
      <c r="P80" s="69" t="s">
        <v>35</v>
      </c>
      <c r="Q80" s="69" t="s">
        <v>45</v>
      </c>
      <c r="R80" s="77">
        <v>31600</v>
      </c>
      <c r="S80" s="77">
        <v>65.8</v>
      </c>
      <c r="T80" s="78">
        <f t="shared" si="10"/>
        <v>2079280</v>
      </c>
      <c r="U80" s="69" t="s">
        <v>1496</v>
      </c>
      <c r="V80" s="77">
        <f t="shared" si="11"/>
        <v>41585.599999999999</v>
      </c>
      <c r="W80" s="69" t="s">
        <v>278</v>
      </c>
      <c r="X80" s="77">
        <f t="shared" si="9"/>
        <v>39506.32</v>
      </c>
      <c r="Y80" s="69" t="s">
        <v>1595</v>
      </c>
      <c r="Z80" s="68" t="s">
        <v>1222</v>
      </c>
    </row>
    <row r="81" spans="1:27" ht="18.75" customHeight="1" x14ac:dyDescent="0.2">
      <c r="A81" s="68">
        <v>79</v>
      </c>
      <c r="B81" s="69" t="s">
        <v>26</v>
      </c>
      <c r="C81" s="69" t="s">
        <v>1596</v>
      </c>
      <c r="D81" s="70">
        <v>42660</v>
      </c>
      <c r="E81" s="71" t="s">
        <v>1597</v>
      </c>
      <c r="F81" s="72" t="s">
        <v>1598</v>
      </c>
      <c r="G81" s="68"/>
      <c r="H81" s="73" t="s">
        <v>1165</v>
      </c>
      <c r="I81" s="68"/>
      <c r="J81" s="75"/>
      <c r="K81" s="69" t="s">
        <v>31</v>
      </c>
      <c r="L81" s="68"/>
      <c r="M81" s="73" t="s">
        <v>1166</v>
      </c>
      <c r="N81" s="76">
        <v>18.86</v>
      </c>
      <c r="O81" s="69" t="s">
        <v>34</v>
      </c>
      <c r="P81" s="69" t="s">
        <v>54</v>
      </c>
      <c r="Q81" s="69" t="s">
        <v>45</v>
      </c>
      <c r="R81" s="77">
        <v>32699.25</v>
      </c>
      <c r="S81" s="77">
        <v>65.8</v>
      </c>
      <c r="T81" s="78">
        <f t="shared" si="10"/>
        <v>2151610.65</v>
      </c>
      <c r="U81" s="69" t="s">
        <v>1496</v>
      </c>
      <c r="V81" s="77">
        <f t="shared" si="11"/>
        <v>43032.212999999996</v>
      </c>
      <c r="W81" s="69" t="s">
        <v>278</v>
      </c>
      <c r="X81" s="77">
        <f t="shared" si="9"/>
        <v>40880.602349999994</v>
      </c>
      <c r="Y81" s="69" t="s">
        <v>86</v>
      </c>
      <c r="Z81" s="68" t="s">
        <v>1294</v>
      </c>
    </row>
    <row r="82" spans="1:27" ht="18.75" customHeight="1" x14ac:dyDescent="0.2">
      <c r="A82" s="68">
        <v>80</v>
      </c>
      <c r="B82" s="69" t="s">
        <v>26</v>
      </c>
      <c r="C82" s="69" t="s">
        <v>1599</v>
      </c>
      <c r="D82" s="70">
        <v>42661</v>
      </c>
      <c r="E82" s="71" t="s">
        <v>1600</v>
      </c>
      <c r="F82" s="72" t="s">
        <v>1598</v>
      </c>
      <c r="G82" s="68"/>
      <c r="H82" s="73" t="s">
        <v>84</v>
      </c>
      <c r="I82" s="68"/>
      <c r="J82" s="75"/>
      <c r="K82" s="69" t="s">
        <v>31</v>
      </c>
      <c r="L82" s="68"/>
      <c r="M82" s="73" t="s">
        <v>1140</v>
      </c>
      <c r="N82" s="76">
        <v>18</v>
      </c>
      <c r="O82" s="69" t="s">
        <v>34</v>
      </c>
      <c r="P82" s="69" t="s">
        <v>54</v>
      </c>
      <c r="Q82" s="69" t="s">
        <v>45</v>
      </c>
      <c r="R82" s="77">
        <v>66976.02</v>
      </c>
      <c r="S82" s="77">
        <v>65.8</v>
      </c>
      <c r="T82" s="78">
        <f t="shared" si="10"/>
        <v>4407022.1160000004</v>
      </c>
      <c r="U82" s="69" t="s">
        <v>1496</v>
      </c>
      <c r="V82" s="77">
        <f t="shared" si="11"/>
        <v>88140.442320000016</v>
      </c>
      <c r="W82" s="69" t="s">
        <v>278</v>
      </c>
      <c r="X82" s="77">
        <f t="shared" si="9"/>
        <v>83733.420204000009</v>
      </c>
      <c r="Y82" s="69" t="s">
        <v>86</v>
      </c>
      <c r="Z82" s="68" t="s">
        <v>1294</v>
      </c>
    </row>
    <row r="83" spans="1:27" ht="18.75" customHeight="1" x14ac:dyDescent="0.2">
      <c r="A83" s="68">
        <v>81</v>
      </c>
      <c r="B83" s="69" t="s">
        <v>26</v>
      </c>
      <c r="C83" s="69" t="s">
        <v>1599</v>
      </c>
      <c r="D83" s="70">
        <v>42661</v>
      </c>
      <c r="E83" s="71" t="s">
        <v>1600</v>
      </c>
      <c r="F83" s="72" t="s">
        <v>1598</v>
      </c>
      <c r="G83" s="68"/>
      <c r="H83" s="73" t="s">
        <v>84</v>
      </c>
      <c r="I83" s="68"/>
      <c r="J83" s="75"/>
      <c r="K83" s="69" t="s">
        <v>31</v>
      </c>
      <c r="L83" s="68"/>
      <c r="M83" s="73" t="s">
        <v>1140</v>
      </c>
      <c r="N83" s="76">
        <v>18</v>
      </c>
      <c r="O83" s="69" t="s">
        <v>34</v>
      </c>
      <c r="P83" s="69" t="s">
        <v>54</v>
      </c>
      <c r="Q83" s="69" t="s">
        <v>45</v>
      </c>
      <c r="R83" s="77">
        <v>66976.02</v>
      </c>
      <c r="S83" s="77">
        <v>65.8</v>
      </c>
      <c r="T83" s="78">
        <f t="shared" si="10"/>
        <v>4407022.1160000004</v>
      </c>
      <c r="U83" s="69" t="s">
        <v>1496</v>
      </c>
      <c r="V83" s="77">
        <f t="shared" si="11"/>
        <v>88140.442320000016</v>
      </c>
      <c r="W83" s="69" t="s">
        <v>278</v>
      </c>
      <c r="X83" s="77">
        <f t="shared" si="9"/>
        <v>83733.420204000009</v>
      </c>
      <c r="Y83" s="69" t="s">
        <v>86</v>
      </c>
      <c r="Z83" s="68" t="s">
        <v>1294</v>
      </c>
    </row>
    <row r="84" spans="1:27" ht="18.75" customHeight="1" x14ac:dyDescent="0.2">
      <c r="A84" s="68">
        <v>82</v>
      </c>
      <c r="B84" s="69" t="s">
        <v>26</v>
      </c>
      <c r="C84" s="69" t="s">
        <v>1601</v>
      </c>
      <c r="D84" s="70">
        <v>42661</v>
      </c>
      <c r="E84" s="71" t="s">
        <v>1602</v>
      </c>
      <c r="F84" s="72" t="s">
        <v>1598</v>
      </c>
      <c r="G84" s="68"/>
      <c r="H84" s="73" t="s">
        <v>1344</v>
      </c>
      <c r="I84" s="68"/>
      <c r="J84" s="75"/>
      <c r="K84" s="69" t="s">
        <v>31</v>
      </c>
      <c r="L84" s="68"/>
      <c r="M84" s="73" t="s">
        <v>66</v>
      </c>
      <c r="N84" s="76">
        <v>16</v>
      </c>
      <c r="O84" s="69" t="s">
        <v>34</v>
      </c>
      <c r="P84" s="69" t="s">
        <v>35</v>
      </c>
      <c r="Q84" s="69" t="s">
        <v>45</v>
      </c>
      <c r="R84" s="77">
        <v>20864</v>
      </c>
      <c r="S84" s="77">
        <v>65.8</v>
      </c>
      <c r="T84" s="78">
        <f t="shared" si="10"/>
        <v>1372851.2</v>
      </c>
      <c r="U84" s="69" t="s">
        <v>1496</v>
      </c>
      <c r="V84" s="77">
        <f t="shared" si="11"/>
        <v>27457.024000000001</v>
      </c>
      <c r="W84" s="69" t="s">
        <v>278</v>
      </c>
      <c r="X84" s="77">
        <f t="shared" si="9"/>
        <v>26084.1728</v>
      </c>
      <c r="Y84" s="69" t="s">
        <v>1053</v>
      </c>
      <c r="Z84" s="68" t="s">
        <v>1222</v>
      </c>
    </row>
    <row r="85" spans="1:27" ht="18.75" customHeight="1" x14ac:dyDescent="0.2">
      <c r="A85" s="68">
        <v>83</v>
      </c>
      <c r="B85" s="69" t="s">
        <v>26</v>
      </c>
      <c r="C85" s="69" t="s">
        <v>1601</v>
      </c>
      <c r="D85" s="70">
        <v>42661</v>
      </c>
      <c r="E85" s="71" t="s">
        <v>1602</v>
      </c>
      <c r="F85" s="72" t="s">
        <v>1598</v>
      </c>
      <c r="G85" s="68"/>
      <c r="H85" s="73" t="s">
        <v>1344</v>
      </c>
      <c r="I85" s="74"/>
      <c r="J85" s="75"/>
      <c r="K85" s="69" t="s">
        <v>31</v>
      </c>
      <c r="L85" s="68"/>
      <c r="M85" s="73" t="s">
        <v>66</v>
      </c>
      <c r="N85" s="76">
        <v>16</v>
      </c>
      <c r="O85" s="69" t="s">
        <v>34</v>
      </c>
      <c r="P85" s="69" t="s">
        <v>35</v>
      </c>
      <c r="Q85" s="69" t="s">
        <v>45</v>
      </c>
      <c r="R85" s="77">
        <v>20864</v>
      </c>
      <c r="S85" s="77">
        <v>65.8</v>
      </c>
      <c r="T85" s="78">
        <f t="shared" si="10"/>
        <v>1372851.2</v>
      </c>
      <c r="U85" s="69" t="s">
        <v>1496</v>
      </c>
      <c r="V85" s="77">
        <f t="shared" si="11"/>
        <v>27457.024000000001</v>
      </c>
      <c r="W85" s="69" t="s">
        <v>278</v>
      </c>
      <c r="X85" s="77">
        <f t="shared" si="9"/>
        <v>26084.1728</v>
      </c>
      <c r="Y85" s="69" t="s">
        <v>1053</v>
      </c>
      <c r="Z85" s="68" t="s">
        <v>1222</v>
      </c>
    </row>
    <row r="86" spans="1:27" ht="18.75" customHeight="1" x14ac:dyDescent="0.2">
      <c r="A86" s="68">
        <v>84</v>
      </c>
      <c r="B86" s="69" t="s">
        <v>26</v>
      </c>
      <c r="C86" s="69" t="s">
        <v>1603</v>
      </c>
      <c r="D86" s="70">
        <v>42661</v>
      </c>
      <c r="E86" s="71" t="s">
        <v>1604</v>
      </c>
      <c r="F86" s="72" t="s">
        <v>1598</v>
      </c>
      <c r="G86" s="68"/>
      <c r="H86" s="73" t="s">
        <v>84</v>
      </c>
      <c r="I86" s="74"/>
      <c r="J86" s="75"/>
      <c r="K86" s="69" t="s">
        <v>31</v>
      </c>
      <c r="L86" s="68"/>
      <c r="M86" s="73" t="s">
        <v>802</v>
      </c>
      <c r="N86" s="76">
        <v>19.844999999999999</v>
      </c>
      <c r="O86" s="69" t="s">
        <v>34</v>
      </c>
      <c r="P86" s="69" t="s">
        <v>54</v>
      </c>
      <c r="Q86" s="69" t="s">
        <v>45</v>
      </c>
      <c r="R86" s="77">
        <v>26262.71</v>
      </c>
      <c r="S86" s="77">
        <v>65.8</v>
      </c>
      <c r="T86" s="78">
        <f t="shared" si="10"/>
        <v>1728086.318</v>
      </c>
      <c r="U86" s="69" t="s">
        <v>1496</v>
      </c>
      <c r="V86" s="77">
        <f t="shared" si="11"/>
        <v>34561.726360000001</v>
      </c>
      <c r="W86" s="69" t="s">
        <v>278</v>
      </c>
      <c r="X86" s="77">
        <f t="shared" si="9"/>
        <v>32833.640041999999</v>
      </c>
      <c r="Y86" s="69" t="s">
        <v>86</v>
      </c>
      <c r="Z86" s="68" t="s">
        <v>1294</v>
      </c>
    </row>
    <row r="87" spans="1:27" ht="18.75" customHeight="1" x14ac:dyDescent="0.2">
      <c r="A87" s="68">
        <v>85</v>
      </c>
      <c r="B87" s="69" t="s">
        <v>26</v>
      </c>
      <c r="C87" s="69" t="s">
        <v>1605</v>
      </c>
      <c r="D87" s="70">
        <v>42661</v>
      </c>
      <c r="E87" s="71" t="s">
        <v>1606</v>
      </c>
      <c r="F87" s="72" t="s">
        <v>1607</v>
      </c>
      <c r="G87" s="68"/>
      <c r="H87" s="73" t="s">
        <v>739</v>
      </c>
      <c r="I87" s="68"/>
      <c r="J87" s="74"/>
      <c r="K87" s="69" t="s">
        <v>1311</v>
      </c>
      <c r="L87" s="68"/>
      <c r="M87" s="73" t="s">
        <v>740</v>
      </c>
      <c r="N87" s="76">
        <v>12</v>
      </c>
      <c r="O87" s="69" t="s">
        <v>34</v>
      </c>
      <c r="P87" s="69" t="s">
        <v>35</v>
      </c>
      <c r="Q87" s="69" t="s">
        <v>45</v>
      </c>
      <c r="R87" s="77">
        <v>43135</v>
      </c>
      <c r="S87" s="77">
        <v>65.8</v>
      </c>
      <c r="T87" s="78">
        <f>S87*R87</f>
        <v>2838283</v>
      </c>
      <c r="U87" s="69" t="s">
        <v>1496</v>
      </c>
      <c r="V87" s="77">
        <f>U87*T87</f>
        <v>56765.66</v>
      </c>
      <c r="W87" s="69" t="s">
        <v>278</v>
      </c>
      <c r="X87" s="77">
        <f t="shared" si="9"/>
        <v>53927.377</v>
      </c>
      <c r="Y87" s="69" t="s">
        <v>1035</v>
      </c>
      <c r="Z87" s="68" t="s">
        <v>1222</v>
      </c>
      <c r="AA87" s="79"/>
    </row>
    <row r="88" spans="1:27" ht="18.75" customHeight="1" x14ac:dyDescent="0.2">
      <c r="A88" s="68">
        <v>86</v>
      </c>
      <c r="B88" s="69" t="s">
        <v>26</v>
      </c>
      <c r="C88" s="69" t="s">
        <v>1608</v>
      </c>
      <c r="D88" s="70">
        <v>42661</v>
      </c>
      <c r="E88" s="71" t="s">
        <v>1609</v>
      </c>
      <c r="F88" s="72" t="s">
        <v>1607</v>
      </c>
      <c r="G88" s="68"/>
      <c r="H88" s="73" t="s">
        <v>170</v>
      </c>
      <c r="I88" s="68"/>
      <c r="J88" s="75"/>
      <c r="K88" s="69" t="s">
        <v>31</v>
      </c>
      <c r="L88" s="68"/>
      <c r="M88" s="73" t="s">
        <v>66</v>
      </c>
      <c r="N88" s="76">
        <v>16</v>
      </c>
      <c r="O88" s="69" t="s">
        <v>34</v>
      </c>
      <c r="P88" s="69" t="s">
        <v>35</v>
      </c>
      <c r="Q88" s="69" t="s">
        <v>36</v>
      </c>
      <c r="R88" s="77">
        <v>1468364</v>
      </c>
      <c r="S88" s="77">
        <v>1</v>
      </c>
      <c r="T88" s="78">
        <f t="shared" ref="T88:T107" si="12">S88*R88</f>
        <v>1468364</v>
      </c>
      <c r="U88" s="69" t="s">
        <v>1496</v>
      </c>
      <c r="V88" s="77">
        <f t="shared" ref="V88:V107" si="13">U88*T88</f>
        <v>29367.279999999999</v>
      </c>
      <c r="W88" s="69" t="s">
        <v>278</v>
      </c>
      <c r="X88" s="77">
        <f t="shared" si="9"/>
        <v>27898.916000000001</v>
      </c>
      <c r="Y88" s="69" t="s">
        <v>1108</v>
      </c>
      <c r="Z88" s="68" t="s">
        <v>1222</v>
      </c>
    </row>
    <row r="89" spans="1:27" ht="18.75" customHeight="1" x14ac:dyDescent="0.2">
      <c r="A89" s="68">
        <v>87</v>
      </c>
      <c r="B89" s="69" t="s">
        <v>26</v>
      </c>
      <c r="C89" s="69" t="s">
        <v>1608</v>
      </c>
      <c r="D89" s="70">
        <v>42661</v>
      </c>
      <c r="E89" s="71" t="s">
        <v>1609</v>
      </c>
      <c r="F89" s="72" t="s">
        <v>1607</v>
      </c>
      <c r="G89" s="68"/>
      <c r="H89" s="73" t="s">
        <v>170</v>
      </c>
      <c r="I89" s="68"/>
      <c r="J89" s="75"/>
      <c r="K89" s="69" t="s">
        <v>31</v>
      </c>
      <c r="L89" s="68"/>
      <c r="M89" s="73" t="s">
        <v>66</v>
      </c>
      <c r="N89" s="76">
        <v>16</v>
      </c>
      <c r="O89" s="69" t="s">
        <v>34</v>
      </c>
      <c r="P89" s="69" t="s">
        <v>35</v>
      </c>
      <c r="Q89" s="69" t="s">
        <v>36</v>
      </c>
      <c r="R89" s="77">
        <v>1468364</v>
      </c>
      <c r="S89" s="77">
        <v>1</v>
      </c>
      <c r="T89" s="78">
        <f t="shared" si="12"/>
        <v>1468364</v>
      </c>
      <c r="U89" s="69" t="s">
        <v>1496</v>
      </c>
      <c r="V89" s="77">
        <f t="shared" si="13"/>
        <v>29367.279999999999</v>
      </c>
      <c r="W89" s="69" t="s">
        <v>278</v>
      </c>
      <c r="X89" s="77">
        <f t="shared" si="9"/>
        <v>27898.916000000001</v>
      </c>
      <c r="Y89" s="69" t="s">
        <v>1108</v>
      </c>
      <c r="Z89" s="68" t="s">
        <v>1222</v>
      </c>
    </row>
    <row r="90" spans="1:27" ht="18.75" customHeight="1" x14ac:dyDescent="0.2">
      <c r="A90" s="68">
        <v>88</v>
      </c>
      <c r="B90" s="69" t="s">
        <v>26</v>
      </c>
      <c r="C90" s="69" t="s">
        <v>1610</v>
      </c>
      <c r="D90" s="70">
        <v>42662</v>
      </c>
      <c r="E90" s="71" t="s">
        <v>1611</v>
      </c>
      <c r="F90" s="72" t="s">
        <v>1612</v>
      </c>
      <c r="G90" s="68"/>
      <c r="H90" s="73" t="s">
        <v>209</v>
      </c>
      <c r="I90" s="68"/>
      <c r="J90" s="75"/>
      <c r="K90" s="69" t="s">
        <v>211</v>
      </c>
      <c r="L90" s="68"/>
      <c r="M90" s="73" t="s">
        <v>212</v>
      </c>
      <c r="N90" s="76">
        <v>14.4</v>
      </c>
      <c r="O90" s="69" t="s">
        <v>34</v>
      </c>
      <c r="P90" s="69" t="s">
        <v>54</v>
      </c>
      <c r="Q90" s="69" t="s">
        <v>45</v>
      </c>
      <c r="R90" s="77">
        <v>43173.65</v>
      </c>
      <c r="S90" s="77">
        <v>65.8</v>
      </c>
      <c r="T90" s="78">
        <f t="shared" si="12"/>
        <v>2840826.17</v>
      </c>
      <c r="U90" s="69" t="s">
        <v>1496</v>
      </c>
      <c r="V90" s="77">
        <f t="shared" si="13"/>
        <v>56816.523399999998</v>
      </c>
      <c r="W90" s="69" t="s">
        <v>278</v>
      </c>
      <c r="X90" s="77">
        <f t="shared" si="9"/>
        <v>53975.697229999998</v>
      </c>
      <c r="Y90" s="69" t="s">
        <v>1065</v>
      </c>
      <c r="Z90" s="68" t="s">
        <v>1222</v>
      </c>
    </row>
    <row r="91" spans="1:27" ht="18.75" customHeight="1" x14ac:dyDescent="0.2">
      <c r="A91" s="68">
        <v>89</v>
      </c>
      <c r="B91" s="69" t="s">
        <v>26</v>
      </c>
      <c r="C91" s="69" t="s">
        <v>1610</v>
      </c>
      <c r="D91" s="70">
        <v>42662</v>
      </c>
      <c r="E91" s="71" t="s">
        <v>1611</v>
      </c>
      <c r="F91" s="72" t="s">
        <v>1612</v>
      </c>
      <c r="G91" s="68"/>
      <c r="H91" s="73" t="s">
        <v>209</v>
      </c>
      <c r="I91" s="68"/>
      <c r="J91" s="75"/>
      <c r="K91" s="69" t="s">
        <v>211</v>
      </c>
      <c r="L91" s="68"/>
      <c r="M91" s="73" t="s">
        <v>212</v>
      </c>
      <c r="N91" s="76">
        <v>14.4</v>
      </c>
      <c r="O91" s="69" t="s">
        <v>34</v>
      </c>
      <c r="P91" s="69" t="s">
        <v>54</v>
      </c>
      <c r="Q91" s="69" t="s">
        <v>45</v>
      </c>
      <c r="R91" s="77">
        <v>43173.65</v>
      </c>
      <c r="S91" s="77">
        <v>65.8</v>
      </c>
      <c r="T91" s="78">
        <f t="shared" si="12"/>
        <v>2840826.17</v>
      </c>
      <c r="U91" s="69" t="s">
        <v>1496</v>
      </c>
      <c r="V91" s="77">
        <f t="shared" si="13"/>
        <v>56816.523399999998</v>
      </c>
      <c r="W91" s="69" t="s">
        <v>278</v>
      </c>
      <c r="X91" s="77">
        <f t="shared" si="9"/>
        <v>53975.697229999998</v>
      </c>
      <c r="Y91" s="69" t="s">
        <v>1065</v>
      </c>
      <c r="Z91" s="68" t="s">
        <v>1222</v>
      </c>
    </row>
    <row r="92" spans="1:27" ht="18.75" customHeight="1" x14ac:dyDescent="0.2">
      <c r="A92" s="68">
        <v>90</v>
      </c>
      <c r="B92" s="69" t="s">
        <v>26</v>
      </c>
      <c r="C92" s="69" t="s">
        <v>1610</v>
      </c>
      <c r="D92" s="70">
        <v>42662</v>
      </c>
      <c r="E92" s="71" t="s">
        <v>1611</v>
      </c>
      <c r="F92" s="72" t="s">
        <v>1612</v>
      </c>
      <c r="G92" s="68"/>
      <c r="H92" s="73" t="s">
        <v>209</v>
      </c>
      <c r="I92" s="68"/>
      <c r="J92" s="75"/>
      <c r="K92" s="69" t="s">
        <v>211</v>
      </c>
      <c r="L92" s="68"/>
      <c r="M92" s="73" t="s">
        <v>212</v>
      </c>
      <c r="N92" s="76">
        <v>14.4</v>
      </c>
      <c r="O92" s="69" t="s">
        <v>34</v>
      </c>
      <c r="P92" s="69" t="s">
        <v>54</v>
      </c>
      <c r="Q92" s="69" t="s">
        <v>45</v>
      </c>
      <c r="R92" s="77">
        <v>43173.65</v>
      </c>
      <c r="S92" s="77">
        <v>65.8</v>
      </c>
      <c r="T92" s="78">
        <f t="shared" si="12"/>
        <v>2840826.17</v>
      </c>
      <c r="U92" s="69" t="s">
        <v>1496</v>
      </c>
      <c r="V92" s="77">
        <f t="shared" si="13"/>
        <v>56816.523399999998</v>
      </c>
      <c r="W92" s="69" t="s">
        <v>278</v>
      </c>
      <c r="X92" s="77">
        <f t="shared" si="9"/>
        <v>53975.697229999998</v>
      </c>
      <c r="Y92" s="69" t="s">
        <v>1065</v>
      </c>
      <c r="Z92" s="68" t="s">
        <v>1222</v>
      </c>
    </row>
    <row r="93" spans="1:27" ht="18.75" customHeight="1" x14ac:dyDescent="0.2">
      <c r="A93" s="68">
        <v>91</v>
      </c>
      <c r="B93" s="69" t="s">
        <v>26</v>
      </c>
      <c r="C93" s="69" t="s">
        <v>1610</v>
      </c>
      <c r="D93" s="70">
        <v>42662</v>
      </c>
      <c r="E93" s="71" t="s">
        <v>1611</v>
      </c>
      <c r="F93" s="72" t="s">
        <v>1612</v>
      </c>
      <c r="G93" s="68"/>
      <c r="H93" s="73" t="s">
        <v>209</v>
      </c>
      <c r="I93" s="68"/>
      <c r="J93" s="75"/>
      <c r="K93" s="69" t="s">
        <v>211</v>
      </c>
      <c r="L93" s="68"/>
      <c r="M93" s="73" t="s">
        <v>212</v>
      </c>
      <c r="N93" s="76">
        <v>14.4</v>
      </c>
      <c r="O93" s="69" t="s">
        <v>34</v>
      </c>
      <c r="P93" s="69" t="s">
        <v>54</v>
      </c>
      <c r="Q93" s="69" t="s">
        <v>45</v>
      </c>
      <c r="R93" s="77">
        <v>43173.65</v>
      </c>
      <c r="S93" s="77">
        <v>65.8</v>
      </c>
      <c r="T93" s="78">
        <f t="shared" si="12"/>
        <v>2840826.17</v>
      </c>
      <c r="U93" s="69" t="s">
        <v>1496</v>
      </c>
      <c r="V93" s="77">
        <f t="shared" si="13"/>
        <v>56816.523399999998</v>
      </c>
      <c r="W93" s="69" t="s">
        <v>278</v>
      </c>
      <c r="X93" s="77">
        <f t="shared" si="9"/>
        <v>53975.697229999998</v>
      </c>
      <c r="Y93" s="69" t="s">
        <v>1065</v>
      </c>
      <c r="Z93" s="68" t="s">
        <v>1222</v>
      </c>
    </row>
    <row r="94" spans="1:27" ht="18.75" customHeight="1" x14ac:dyDescent="0.2">
      <c r="A94" s="68">
        <v>92</v>
      </c>
      <c r="B94" s="69" t="s">
        <v>26</v>
      </c>
      <c r="C94" s="69" t="s">
        <v>1613</v>
      </c>
      <c r="D94" s="70">
        <v>42664</v>
      </c>
      <c r="E94" s="71" t="s">
        <v>1614</v>
      </c>
      <c r="F94" s="72" t="s">
        <v>1612</v>
      </c>
      <c r="G94" s="68"/>
      <c r="H94" s="73" t="s">
        <v>76</v>
      </c>
      <c r="I94" s="68"/>
      <c r="J94" s="75"/>
      <c r="K94" s="69" t="s">
        <v>31</v>
      </c>
      <c r="L94" s="68"/>
      <c r="M94" s="73" t="s">
        <v>44</v>
      </c>
      <c r="N94" s="76">
        <v>16</v>
      </c>
      <c r="O94" s="69" t="s">
        <v>34</v>
      </c>
      <c r="P94" s="69" t="s">
        <v>54</v>
      </c>
      <c r="Q94" s="69" t="s">
        <v>45</v>
      </c>
      <c r="R94" s="77">
        <v>20802.95</v>
      </c>
      <c r="S94" s="77">
        <v>65.8</v>
      </c>
      <c r="T94" s="78">
        <f t="shared" si="12"/>
        <v>1368834.11</v>
      </c>
      <c r="U94" s="69" t="s">
        <v>1496</v>
      </c>
      <c r="V94" s="77">
        <f t="shared" si="13"/>
        <v>27376.682200000003</v>
      </c>
      <c r="W94" s="69" t="s">
        <v>278</v>
      </c>
      <c r="X94" s="77">
        <f t="shared" si="9"/>
        <v>26007.84809</v>
      </c>
      <c r="Y94" s="69" t="s">
        <v>1288</v>
      </c>
      <c r="Z94" s="68" t="s">
        <v>1222</v>
      </c>
    </row>
    <row r="95" spans="1:27" ht="18.75" customHeight="1" x14ac:dyDescent="0.2">
      <c r="A95" s="68">
        <v>93</v>
      </c>
      <c r="B95" s="69" t="s">
        <v>26</v>
      </c>
      <c r="C95" s="69" t="s">
        <v>1615</v>
      </c>
      <c r="D95" s="70">
        <v>42664</v>
      </c>
      <c r="E95" s="71" t="s">
        <v>1616</v>
      </c>
      <c r="F95" s="72" t="s">
        <v>1612</v>
      </c>
      <c r="G95" s="68"/>
      <c r="H95" s="73" t="s">
        <v>76</v>
      </c>
      <c r="I95" s="68"/>
      <c r="J95" s="75"/>
      <c r="K95" s="69" t="s">
        <v>31</v>
      </c>
      <c r="L95" s="68"/>
      <c r="M95" s="73" t="s">
        <v>44</v>
      </c>
      <c r="N95" s="76">
        <v>16</v>
      </c>
      <c r="O95" s="69" t="s">
        <v>34</v>
      </c>
      <c r="P95" s="69" t="s">
        <v>54</v>
      </c>
      <c r="Q95" s="69" t="s">
        <v>45</v>
      </c>
      <c r="R95" s="77">
        <v>20802.95</v>
      </c>
      <c r="S95" s="77">
        <v>65.8</v>
      </c>
      <c r="T95" s="78">
        <f t="shared" si="12"/>
        <v>1368834.11</v>
      </c>
      <c r="U95" s="69" t="s">
        <v>1496</v>
      </c>
      <c r="V95" s="77">
        <f t="shared" si="13"/>
        <v>27376.682200000003</v>
      </c>
      <c r="W95" s="69" t="s">
        <v>278</v>
      </c>
      <c r="X95" s="77">
        <f t="shared" si="9"/>
        <v>26007.84809</v>
      </c>
      <c r="Y95" s="69" t="s">
        <v>1288</v>
      </c>
      <c r="Z95" s="68" t="s">
        <v>1222</v>
      </c>
    </row>
    <row r="96" spans="1:27" ht="18.75" customHeight="1" x14ac:dyDescent="0.2">
      <c r="A96" s="68">
        <v>94</v>
      </c>
      <c r="B96" s="69" t="s">
        <v>26</v>
      </c>
      <c r="C96" s="69" t="s">
        <v>1617</v>
      </c>
      <c r="D96" s="70">
        <v>42664</v>
      </c>
      <c r="E96" s="71" t="s">
        <v>1618</v>
      </c>
      <c r="F96" s="72" t="s">
        <v>1612</v>
      </c>
      <c r="G96" s="68"/>
      <c r="H96" s="73" t="s">
        <v>76</v>
      </c>
      <c r="I96" s="68"/>
      <c r="J96" s="75"/>
      <c r="K96" s="69" t="s">
        <v>31</v>
      </c>
      <c r="L96" s="68"/>
      <c r="M96" s="73" t="s">
        <v>44</v>
      </c>
      <c r="N96" s="76">
        <v>16</v>
      </c>
      <c r="O96" s="69" t="s">
        <v>34</v>
      </c>
      <c r="P96" s="69" t="s">
        <v>54</v>
      </c>
      <c r="Q96" s="69" t="s">
        <v>45</v>
      </c>
      <c r="R96" s="77">
        <v>20802.95</v>
      </c>
      <c r="S96" s="77">
        <v>65.8</v>
      </c>
      <c r="T96" s="78">
        <f t="shared" si="12"/>
        <v>1368834.11</v>
      </c>
      <c r="U96" s="69" t="s">
        <v>1496</v>
      </c>
      <c r="V96" s="77">
        <f t="shared" si="13"/>
        <v>27376.682200000003</v>
      </c>
      <c r="W96" s="69" t="s">
        <v>278</v>
      </c>
      <c r="X96" s="77">
        <f t="shared" si="9"/>
        <v>26007.84809</v>
      </c>
      <c r="Y96" s="69" t="s">
        <v>1288</v>
      </c>
      <c r="Z96" s="68" t="s">
        <v>1222</v>
      </c>
    </row>
    <row r="97" spans="1:26" ht="18.75" customHeight="1" x14ac:dyDescent="0.2">
      <c r="A97" s="68">
        <v>95</v>
      </c>
      <c r="B97" s="69" t="s">
        <v>26</v>
      </c>
      <c r="C97" s="69" t="s">
        <v>1619</v>
      </c>
      <c r="D97" s="70">
        <v>42664</v>
      </c>
      <c r="E97" s="71" t="s">
        <v>1620</v>
      </c>
      <c r="F97" s="72" t="s">
        <v>1621</v>
      </c>
      <c r="G97" s="68"/>
      <c r="H97" s="73" t="s">
        <v>703</v>
      </c>
      <c r="I97" s="68"/>
      <c r="J97" s="75"/>
      <c r="K97" s="69" t="s">
        <v>141</v>
      </c>
      <c r="L97" s="68"/>
      <c r="M97" s="73" t="s">
        <v>142</v>
      </c>
      <c r="N97" s="76">
        <v>19.940000000000001</v>
      </c>
      <c r="O97" s="69" t="s">
        <v>34</v>
      </c>
      <c r="P97" s="69" t="s">
        <v>255</v>
      </c>
      <c r="Q97" s="69" t="s">
        <v>45</v>
      </c>
      <c r="R97" s="77">
        <v>81722.36</v>
      </c>
      <c r="S97" s="77">
        <v>65.8</v>
      </c>
      <c r="T97" s="78">
        <f t="shared" si="12"/>
        <v>5377331.2879999997</v>
      </c>
      <c r="U97" s="69" t="s">
        <v>1496</v>
      </c>
      <c r="V97" s="77">
        <f t="shared" si="13"/>
        <v>107546.62576</v>
      </c>
      <c r="W97" s="69" t="s">
        <v>278</v>
      </c>
      <c r="X97" s="77">
        <f t="shared" si="9"/>
        <v>102169.29447199999</v>
      </c>
      <c r="Y97" s="69" t="s">
        <v>991</v>
      </c>
      <c r="Z97" s="68" t="s">
        <v>1294</v>
      </c>
    </row>
    <row r="98" spans="1:26" ht="18.75" customHeight="1" x14ac:dyDescent="0.2">
      <c r="A98" s="68">
        <v>96</v>
      </c>
      <c r="B98" s="69" t="s">
        <v>26</v>
      </c>
      <c r="C98" s="69" t="s">
        <v>1619</v>
      </c>
      <c r="D98" s="70">
        <v>42664</v>
      </c>
      <c r="E98" s="71" t="s">
        <v>1620</v>
      </c>
      <c r="F98" s="72" t="s">
        <v>1621</v>
      </c>
      <c r="G98" s="68"/>
      <c r="H98" s="73" t="s">
        <v>703</v>
      </c>
      <c r="I98" s="68"/>
      <c r="J98" s="75"/>
      <c r="K98" s="69" t="s">
        <v>141</v>
      </c>
      <c r="L98" s="68"/>
      <c r="M98" s="73" t="s">
        <v>142</v>
      </c>
      <c r="N98" s="76">
        <v>19.91</v>
      </c>
      <c r="O98" s="69" t="s">
        <v>34</v>
      </c>
      <c r="P98" s="69" t="s">
        <v>255</v>
      </c>
      <c r="Q98" s="69" t="s">
        <v>45</v>
      </c>
      <c r="R98" s="77">
        <v>81597.3</v>
      </c>
      <c r="S98" s="77">
        <v>65.8</v>
      </c>
      <c r="T98" s="78">
        <f t="shared" si="12"/>
        <v>5369102.3399999999</v>
      </c>
      <c r="U98" s="69" t="s">
        <v>1496</v>
      </c>
      <c r="V98" s="77">
        <f t="shared" si="13"/>
        <v>107382.0468</v>
      </c>
      <c r="W98" s="69" t="s">
        <v>278</v>
      </c>
      <c r="X98" s="77">
        <f t="shared" si="9"/>
        <v>102012.94446</v>
      </c>
      <c r="Y98" s="69" t="s">
        <v>991</v>
      </c>
      <c r="Z98" s="68" t="s">
        <v>1294</v>
      </c>
    </row>
    <row r="99" spans="1:26" ht="18.75" customHeight="1" x14ac:dyDescent="0.2">
      <c r="A99" s="68">
        <v>97</v>
      </c>
      <c r="B99" s="69" t="s">
        <v>26</v>
      </c>
      <c r="C99" s="69" t="s">
        <v>1622</v>
      </c>
      <c r="D99" s="70">
        <v>42664</v>
      </c>
      <c r="E99" s="71" t="s">
        <v>1623</v>
      </c>
      <c r="F99" s="72" t="s">
        <v>1621</v>
      </c>
      <c r="G99" s="68"/>
      <c r="H99" s="73" t="s">
        <v>84</v>
      </c>
      <c r="I99" s="68"/>
      <c r="J99" s="75"/>
      <c r="K99" s="69" t="s">
        <v>31</v>
      </c>
      <c r="L99" s="68"/>
      <c r="M99" s="73" t="s">
        <v>1624</v>
      </c>
      <c r="N99" s="76">
        <v>18.16</v>
      </c>
      <c r="O99" s="69" t="s">
        <v>34</v>
      </c>
      <c r="P99" s="69" t="s">
        <v>54</v>
      </c>
      <c r="Q99" s="69" t="s">
        <v>45</v>
      </c>
      <c r="R99" s="77">
        <v>24562.86</v>
      </c>
      <c r="S99" s="77">
        <v>65.8</v>
      </c>
      <c r="T99" s="78">
        <f t="shared" si="12"/>
        <v>1616236.1880000001</v>
      </c>
      <c r="U99" s="69" t="s">
        <v>1496</v>
      </c>
      <c r="V99" s="77">
        <f t="shared" si="13"/>
        <v>32324.723760000001</v>
      </c>
      <c r="W99" s="69" t="s">
        <v>278</v>
      </c>
      <c r="X99" s="77">
        <f t="shared" si="9"/>
        <v>30708.487572000002</v>
      </c>
      <c r="Y99" s="69" t="s">
        <v>86</v>
      </c>
      <c r="Z99" s="68" t="s">
        <v>1294</v>
      </c>
    </row>
    <row r="100" spans="1:26" ht="18.75" customHeight="1" x14ac:dyDescent="0.2">
      <c r="A100" s="68">
        <v>98</v>
      </c>
      <c r="B100" s="69" t="s">
        <v>26</v>
      </c>
      <c r="C100" s="69" t="s">
        <v>1625</v>
      </c>
      <c r="D100" s="70">
        <v>42664</v>
      </c>
      <c r="E100" s="71" t="s">
        <v>1626</v>
      </c>
      <c r="F100" s="72" t="s">
        <v>1621</v>
      </c>
      <c r="G100" s="68"/>
      <c r="H100" s="73" t="s">
        <v>1627</v>
      </c>
      <c r="I100" s="68"/>
      <c r="J100" s="75"/>
      <c r="K100" s="69" t="s">
        <v>31</v>
      </c>
      <c r="L100" s="68"/>
      <c r="M100" s="73" t="s">
        <v>250</v>
      </c>
      <c r="N100" s="76">
        <v>16</v>
      </c>
      <c r="O100" s="69" t="s">
        <v>34</v>
      </c>
      <c r="P100" s="69" t="s">
        <v>54</v>
      </c>
      <c r="Q100" s="69" t="s">
        <v>45</v>
      </c>
      <c r="R100" s="77">
        <v>63928.88</v>
      </c>
      <c r="S100" s="77">
        <v>65.8</v>
      </c>
      <c r="T100" s="78">
        <f t="shared" si="12"/>
        <v>4206520.3039999995</v>
      </c>
      <c r="U100" s="69" t="s">
        <v>1496</v>
      </c>
      <c r="V100" s="77">
        <f t="shared" si="13"/>
        <v>84130.406079999986</v>
      </c>
      <c r="W100" s="69" t="s">
        <v>278</v>
      </c>
      <c r="X100" s="77">
        <f t="shared" si="9"/>
        <v>79923.885775999996</v>
      </c>
      <c r="Y100" s="69" t="s">
        <v>1065</v>
      </c>
      <c r="Z100" s="68" t="s">
        <v>1222</v>
      </c>
    </row>
    <row r="101" spans="1:26" ht="18.75" customHeight="1" x14ac:dyDescent="0.2">
      <c r="A101" s="68">
        <v>99</v>
      </c>
      <c r="B101" s="69" t="s">
        <v>26</v>
      </c>
      <c r="C101" s="69" t="s">
        <v>1625</v>
      </c>
      <c r="D101" s="70">
        <v>42664</v>
      </c>
      <c r="E101" s="71" t="s">
        <v>1626</v>
      </c>
      <c r="F101" s="72" t="s">
        <v>1621</v>
      </c>
      <c r="G101" s="68"/>
      <c r="H101" s="73" t="s">
        <v>1627</v>
      </c>
      <c r="I101" s="68"/>
      <c r="J101" s="75"/>
      <c r="K101" s="69" t="s">
        <v>31</v>
      </c>
      <c r="L101" s="68"/>
      <c r="M101" s="73" t="s">
        <v>250</v>
      </c>
      <c r="N101" s="76">
        <v>16</v>
      </c>
      <c r="O101" s="69" t="s">
        <v>34</v>
      </c>
      <c r="P101" s="69" t="s">
        <v>54</v>
      </c>
      <c r="Q101" s="69" t="s">
        <v>45</v>
      </c>
      <c r="R101" s="77">
        <v>63928.88</v>
      </c>
      <c r="S101" s="77">
        <v>65.8</v>
      </c>
      <c r="T101" s="78">
        <f t="shared" si="12"/>
        <v>4206520.3039999995</v>
      </c>
      <c r="U101" s="69" t="s">
        <v>1496</v>
      </c>
      <c r="V101" s="77">
        <f t="shared" si="13"/>
        <v>84130.406079999986</v>
      </c>
      <c r="W101" s="69" t="s">
        <v>278</v>
      </c>
      <c r="X101" s="77">
        <f t="shared" si="9"/>
        <v>79923.885775999996</v>
      </c>
      <c r="Y101" s="69" t="s">
        <v>1065</v>
      </c>
      <c r="Z101" s="68" t="s">
        <v>1222</v>
      </c>
    </row>
    <row r="102" spans="1:26" ht="18.75" customHeight="1" x14ac:dyDescent="0.2">
      <c r="A102" s="68">
        <v>100</v>
      </c>
      <c r="B102" s="69" t="s">
        <v>26</v>
      </c>
      <c r="C102" s="69" t="s">
        <v>1628</v>
      </c>
      <c r="D102" s="70">
        <v>42664</v>
      </c>
      <c r="E102" s="71" t="s">
        <v>1629</v>
      </c>
      <c r="F102" s="72" t="s">
        <v>1621</v>
      </c>
      <c r="G102" s="68"/>
      <c r="H102" s="73" t="s">
        <v>84</v>
      </c>
      <c r="I102" s="68"/>
      <c r="J102" s="68"/>
      <c r="K102" s="69" t="s">
        <v>58</v>
      </c>
      <c r="L102" s="68"/>
      <c r="M102" s="73" t="s">
        <v>1630</v>
      </c>
      <c r="N102" s="76">
        <v>19.844999999999999</v>
      </c>
      <c r="O102" s="69" t="s">
        <v>34</v>
      </c>
      <c r="P102" s="69" t="s">
        <v>54</v>
      </c>
      <c r="Q102" s="69" t="s">
        <v>45</v>
      </c>
      <c r="R102" s="77">
        <v>34051.129999999997</v>
      </c>
      <c r="S102" s="77">
        <v>65.8</v>
      </c>
      <c r="T102" s="78">
        <f t="shared" si="12"/>
        <v>2240564.3539999998</v>
      </c>
      <c r="U102" s="69" t="s">
        <v>1496</v>
      </c>
      <c r="V102" s="77">
        <f t="shared" si="13"/>
        <v>44811.287079999995</v>
      </c>
      <c r="W102" s="69" t="s">
        <v>278</v>
      </c>
      <c r="X102" s="77">
        <f t="shared" si="9"/>
        <v>42570.722725999993</v>
      </c>
      <c r="Y102" s="69" t="s">
        <v>86</v>
      </c>
      <c r="Z102" s="68" t="s">
        <v>1294</v>
      </c>
    </row>
    <row r="103" spans="1:26" ht="18.75" customHeight="1" x14ac:dyDescent="0.2">
      <c r="A103" s="68">
        <v>101</v>
      </c>
      <c r="B103" s="69" t="s">
        <v>26</v>
      </c>
      <c r="C103" s="69" t="s">
        <v>1631</v>
      </c>
      <c r="D103" s="70">
        <v>42667</v>
      </c>
      <c r="E103" s="71" t="s">
        <v>1632</v>
      </c>
      <c r="F103" s="72" t="s">
        <v>1633</v>
      </c>
      <c r="G103" s="68"/>
      <c r="H103" s="73" t="s">
        <v>1634</v>
      </c>
      <c r="I103" s="68"/>
      <c r="J103" s="68"/>
      <c r="K103" s="69" t="s">
        <v>58</v>
      </c>
      <c r="L103" s="68"/>
      <c r="M103" s="73" t="s">
        <v>59</v>
      </c>
      <c r="N103" s="76">
        <v>15.6</v>
      </c>
      <c r="O103" s="69" t="s">
        <v>34</v>
      </c>
      <c r="P103" s="69" t="s">
        <v>70</v>
      </c>
      <c r="Q103" s="69" t="s">
        <v>45</v>
      </c>
      <c r="R103" s="77">
        <v>19500</v>
      </c>
      <c r="S103" s="77">
        <v>65.8</v>
      </c>
      <c r="T103" s="78">
        <f t="shared" si="12"/>
        <v>1283100</v>
      </c>
      <c r="U103" s="69" t="s">
        <v>1496</v>
      </c>
      <c r="V103" s="77">
        <f t="shared" si="13"/>
        <v>25662</v>
      </c>
      <c r="W103" s="69" t="s">
        <v>278</v>
      </c>
      <c r="X103" s="77">
        <f t="shared" si="9"/>
        <v>24378.899999999998</v>
      </c>
      <c r="Y103" s="69" t="s">
        <v>1078</v>
      </c>
      <c r="Z103" s="68" t="s">
        <v>1222</v>
      </c>
    </row>
    <row r="104" spans="1:26" ht="18.75" customHeight="1" x14ac:dyDescent="0.2">
      <c r="A104" s="68">
        <v>102</v>
      </c>
      <c r="B104" s="69" t="s">
        <v>26</v>
      </c>
      <c r="C104" s="69" t="s">
        <v>1631</v>
      </c>
      <c r="D104" s="70">
        <v>42667</v>
      </c>
      <c r="E104" s="71" t="s">
        <v>1632</v>
      </c>
      <c r="F104" s="72" t="s">
        <v>1633</v>
      </c>
      <c r="G104" s="68"/>
      <c r="H104" s="73" t="s">
        <v>1634</v>
      </c>
      <c r="I104" s="68"/>
      <c r="J104" s="68"/>
      <c r="K104" s="69" t="s">
        <v>58</v>
      </c>
      <c r="L104" s="68"/>
      <c r="M104" s="73" t="s">
        <v>99</v>
      </c>
      <c r="N104" s="76">
        <v>0.4</v>
      </c>
      <c r="O104" s="69" t="s">
        <v>34</v>
      </c>
      <c r="P104" s="69" t="s">
        <v>70</v>
      </c>
      <c r="Q104" s="69" t="s">
        <v>45</v>
      </c>
      <c r="R104" s="77">
        <v>520</v>
      </c>
      <c r="S104" s="77">
        <v>65.8</v>
      </c>
      <c r="T104" s="78">
        <f t="shared" si="12"/>
        <v>34216</v>
      </c>
      <c r="U104" s="69" t="s">
        <v>1496</v>
      </c>
      <c r="V104" s="77">
        <f t="shared" si="13"/>
        <v>684.32</v>
      </c>
      <c r="W104" s="69" t="s">
        <v>278</v>
      </c>
      <c r="X104" s="77">
        <f t="shared" si="9"/>
        <v>650.10399999999993</v>
      </c>
      <c r="Y104" s="69" t="s">
        <v>1078</v>
      </c>
      <c r="Z104" s="68" t="s">
        <v>1222</v>
      </c>
    </row>
    <row r="105" spans="1:26" ht="18.75" customHeight="1" x14ac:dyDescent="0.2">
      <c r="A105" s="68">
        <v>103</v>
      </c>
      <c r="B105" s="69" t="s">
        <v>26</v>
      </c>
      <c r="C105" s="69" t="s">
        <v>1635</v>
      </c>
      <c r="D105" s="70">
        <v>42664</v>
      </c>
      <c r="E105" s="71" t="s">
        <v>1636</v>
      </c>
      <c r="F105" s="72" t="s">
        <v>1633</v>
      </c>
      <c r="G105" s="68"/>
      <c r="H105" s="73" t="s">
        <v>703</v>
      </c>
      <c r="I105" s="68"/>
      <c r="J105" s="68"/>
      <c r="K105" s="69" t="s">
        <v>58</v>
      </c>
      <c r="L105" s="68"/>
      <c r="M105" s="73" t="s">
        <v>254</v>
      </c>
      <c r="N105" s="76">
        <v>18.34</v>
      </c>
      <c r="O105" s="69" t="s">
        <v>34</v>
      </c>
      <c r="P105" s="69" t="s">
        <v>255</v>
      </c>
      <c r="Q105" s="69" t="s">
        <v>45</v>
      </c>
      <c r="R105" s="77">
        <v>23992.5</v>
      </c>
      <c r="S105" s="77">
        <v>65.8</v>
      </c>
      <c r="T105" s="78">
        <f t="shared" si="12"/>
        <v>1578706.5</v>
      </c>
      <c r="U105" s="69" t="s">
        <v>1496</v>
      </c>
      <c r="V105" s="77">
        <f t="shared" si="13"/>
        <v>31574.13</v>
      </c>
      <c r="W105" s="69" t="s">
        <v>278</v>
      </c>
      <c r="X105" s="77">
        <f t="shared" si="9"/>
        <v>29995.423500000001</v>
      </c>
      <c r="Y105" s="69" t="s">
        <v>991</v>
      </c>
      <c r="Z105" s="68" t="s">
        <v>1294</v>
      </c>
    </row>
    <row r="106" spans="1:26" ht="18.75" customHeight="1" x14ac:dyDescent="0.2">
      <c r="A106" s="68">
        <v>104</v>
      </c>
      <c r="B106" s="69" t="s">
        <v>26</v>
      </c>
      <c r="C106" s="69" t="s">
        <v>1637</v>
      </c>
      <c r="D106" s="70">
        <v>42668</v>
      </c>
      <c r="E106" s="71" t="s">
        <v>1638</v>
      </c>
      <c r="F106" s="72" t="s">
        <v>1633</v>
      </c>
      <c r="G106" s="68"/>
      <c r="H106" s="73" t="s">
        <v>1561</v>
      </c>
      <c r="I106" s="68"/>
      <c r="J106" s="68"/>
      <c r="K106" s="69" t="s">
        <v>58</v>
      </c>
      <c r="L106" s="68"/>
      <c r="M106" s="73" t="s">
        <v>99</v>
      </c>
      <c r="N106" s="76">
        <v>16</v>
      </c>
      <c r="O106" s="69" t="s">
        <v>34</v>
      </c>
      <c r="P106" s="69" t="s">
        <v>35</v>
      </c>
      <c r="Q106" s="69" t="s">
        <v>45</v>
      </c>
      <c r="R106" s="77">
        <v>22825</v>
      </c>
      <c r="S106" s="77">
        <v>65.8</v>
      </c>
      <c r="T106" s="78">
        <f t="shared" si="12"/>
        <v>1501885</v>
      </c>
      <c r="U106" s="69" t="s">
        <v>1496</v>
      </c>
      <c r="V106" s="77">
        <f t="shared" si="13"/>
        <v>30037.7</v>
      </c>
      <c r="W106" s="69" t="s">
        <v>278</v>
      </c>
      <c r="X106" s="77">
        <f t="shared" si="9"/>
        <v>28535.814999999999</v>
      </c>
      <c r="Y106" s="69" t="s">
        <v>1078</v>
      </c>
      <c r="Z106" s="68" t="s">
        <v>1222</v>
      </c>
    </row>
    <row r="107" spans="1:26" ht="18.75" customHeight="1" x14ac:dyDescent="0.2">
      <c r="A107" s="68">
        <v>105</v>
      </c>
      <c r="B107" s="69" t="s">
        <v>26</v>
      </c>
      <c r="C107" s="69" t="s">
        <v>1639</v>
      </c>
      <c r="D107" s="70">
        <v>42666</v>
      </c>
      <c r="E107" s="71" t="s">
        <v>1640</v>
      </c>
      <c r="F107" s="72" t="s">
        <v>1633</v>
      </c>
      <c r="G107" s="68"/>
      <c r="H107" s="73" t="s">
        <v>96</v>
      </c>
      <c r="I107" s="68"/>
      <c r="J107" s="74"/>
      <c r="K107" s="69" t="s">
        <v>211</v>
      </c>
      <c r="L107" s="68"/>
      <c r="M107" s="73" t="s">
        <v>212</v>
      </c>
      <c r="N107" s="76">
        <v>14.4</v>
      </c>
      <c r="O107" s="69" t="s">
        <v>34</v>
      </c>
      <c r="P107" s="69" t="s">
        <v>35</v>
      </c>
      <c r="Q107" s="69" t="s">
        <v>45</v>
      </c>
      <c r="R107" s="77">
        <v>48895</v>
      </c>
      <c r="S107" s="77">
        <v>65.8</v>
      </c>
      <c r="T107" s="78">
        <f t="shared" si="12"/>
        <v>3217291</v>
      </c>
      <c r="U107" s="69" t="s">
        <v>1496</v>
      </c>
      <c r="V107" s="77">
        <f t="shared" si="13"/>
        <v>64345.82</v>
      </c>
      <c r="W107" s="69" t="s">
        <v>278</v>
      </c>
      <c r="X107" s="77">
        <f t="shared" si="9"/>
        <v>61128.528999999995</v>
      </c>
      <c r="Y107" s="69" t="s">
        <v>1035</v>
      </c>
      <c r="Z107" s="68" t="s">
        <v>1222</v>
      </c>
    </row>
    <row r="108" spans="1:26" ht="18.75" customHeight="1" x14ac:dyDescent="0.2">
      <c r="A108" s="68">
        <v>106</v>
      </c>
      <c r="B108" s="69" t="s">
        <v>26</v>
      </c>
      <c r="C108" s="69" t="s">
        <v>1641</v>
      </c>
      <c r="D108" s="70">
        <v>42667</v>
      </c>
      <c r="E108" s="71" t="s">
        <v>1642</v>
      </c>
      <c r="F108" s="72" t="s">
        <v>1633</v>
      </c>
      <c r="G108" s="68"/>
      <c r="H108" s="73" t="s">
        <v>62</v>
      </c>
      <c r="I108" s="68"/>
      <c r="J108" s="74"/>
      <c r="K108" s="69" t="s">
        <v>31</v>
      </c>
      <c r="L108" s="68"/>
      <c r="M108" s="73" t="s">
        <v>66</v>
      </c>
      <c r="N108" s="76">
        <v>6</v>
      </c>
      <c r="O108" s="69" t="s">
        <v>34</v>
      </c>
      <c r="P108" s="69" t="s">
        <v>35</v>
      </c>
      <c r="Q108" s="69" t="s">
        <v>45</v>
      </c>
      <c r="R108" s="77">
        <v>7786.5</v>
      </c>
      <c r="S108" s="77">
        <v>65.8</v>
      </c>
      <c r="T108" s="78">
        <f>S108*R108</f>
        <v>512351.69999999995</v>
      </c>
      <c r="U108" s="69" t="s">
        <v>1496</v>
      </c>
      <c r="V108" s="77">
        <f>U108*T108</f>
        <v>10247.034</v>
      </c>
      <c r="W108" s="69" t="s">
        <v>278</v>
      </c>
      <c r="X108" s="77">
        <f t="shared" si="9"/>
        <v>9734.6822999999986</v>
      </c>
      <c r="Y108" s="69" t="s">
        <v>1371</v>
      </c>
      <c r="Z108" s="68" t="s">
        <v>1222</v>
      </c>
    </row>
    <row r="109" spans="1:26" ht="18.75" customHeight="1" x14ac:dyDescent="0.2">
      <c r="A109" s="68">
        <v>107</v>
      </c>
      <c r="B109" s="69" t="s">
        <v>26</v>
      </c>
      <c r="C109" s="69" t="s">
        <v>1641</v>
      </c>
      <c r="D109" s="70">
        <v>42667</v>
      </c>
      <c r="E109" s="71" t="s">
        <v>1642</v>
      </c>
      <c r="F109" s="72" t="s">
        <v>1633</v>
      </c>
      <c r="G109" s="68"/>
      <c r="H109" s="73" t="s">
        <v>62</v>
      </c>
      <c r="I109" s="75"/>
      <c r="J109" s="75"/>
      <c r="K109" s="69" t="s">
        <v>58</v>
      </c>
      <c r="L109" s="68"/>
      <c r="M109" s="73" t="s">
        <v>59</v>
      </c>
      <c r="N109" s="76">
        <v>6</v>
      </c>
      <c r="O109" s="69" t="s">
        <v>34</v>
      </c>
      <c r="P109" s="69" t="s">
        <v>35</v>
      </c>
      <c r="Q109" s="69" t="s">
        <v>45</v>
      </c>
      <c r="R109" s="77">
        <v>8098.5</v>
      </c>
      <c r="S109" s="77">
        <v>65.8</v>
      </c>
      <c r="T109" s="78">
        <f t="shared" ref="T109:T110" si="14">S109*R109</f>
        <v>532881.29999999993</v>
      </c>
      <c r="U109" s="69" t="s">
        <v>1496</v>
      </c>
      <c r="V109" s="77">
        <f t="shared" ref="V109:V110" si="15">U109*T109</f>
        <v>10657.625999999998</v>
      </c>
      <c r="W109" s="69" t="s">
        <v>278</v>
      </c>
      <c r="X109" s="77">
        <f t="shared" si="9"/>
        <v>10124.744699999999</v>
      </c>
      <c r="Y109" s="69" t="s">
        <v>1371</v>
      </c>
      <c r="Z109" s="68" t="s">
        <v>1222</v>
      </c>
    </row>
    <row r="110" spans="1:26" ht="18.75" customHeight="1" x14ac:dyDescent="0.2">
      <c r="A110" s="68">
        <v>108</v>
      </c>
      <c r="B110" s="69" t="s">
        <v>26</v>
      </c>
      <c r="C110" s="69" t="s">
        <v>1643</v>
      </c>
      <c r="D110" s="70">
        <v>42667</v>
      </c>
      <c r="E110" s="71" t="s">
        <v>1644</v>
      </c>
      <c r="F110" s="72" t="s">
        <v>1633</v>
      </c>
      <c r="G110" s="68"/>
      <c r="H110" s="73" t="s">
        <v>1645</v>
      </c>
      <c r="I110" s="68"/>
      <c r="J110" s="68"/>
      <c r="K110" s="69" t="s">
        <v>58</v>
      </c>
      <c r="L110" s="68"/>
      <c r="M110" s="73" t="s">
        <v>59</v>
      </c>
      <c r="N110" s="76">
        <v>12</v>
      </c>
      <c r="O110" s="69" t="s">
        <v>34</v>
      </c>
      <c r="P110" s="69" t="s">
        <v>35</v>
      </c>
      <c r="Q110" s="69" t="s">
        <v>45</v>
      </c>
      <c r="R110" s="77">
        <v>16197</v>
      </c>
      <c r="S110" s="77">
        <v>65.8</v>
      </c>
      <c r="T110" s="78">
        <f t="shared" si="14"/>
        <v>1065762.5999999999</v>
      </c>
      <c r="U110" s="69" t="s">
        <v>1496</v>
      </c>
      <c r="V110" s="77">
        <f t="shared" si="15"/>
        <v>21315.251999999997</v>
      </c>
      <c r="W110" s="69" t="s">
        <v>278</v>
      </c>
      <c r="X110" s="77">
        <f t="shared" si="9"/>
        <v>20249.489399999999</v>
      </c>
      <c r="Y110" s="69" t="s">
        <v>1646</v>
      </c>
      <c r="Z110" s="68" t="s">
        <v>1222</v>
      </c>
    </row>
    <row r="111" spans="1:26" ht="18.75" customHeight="1" x14ac:dyDescent="0.2">
      <c r="A111" s="68">
        <v>109</v>
      </c>
      <c r="B111" s="69" t="s">
        <v>26</v>
      </c>
      <c r="C111" s="69" t="s">
        <v>1647</v>
      </c>
      <c r="D111" s="70">
        <v>42668</v>
      </c>
      <c r="E111" s="71" t="s">
        <v>1648</v>
      </c>
      <c r="F111" s="72" t="s">
        <v>1633</v>
      </c>
      <c r="G111" s="68"/>
      <c r="H111" s="73" t="s">
        <v>751</v>
      </c>
      <c r="I111" s="68"/>
      <c r="J111" s="68"/>
      <c r="K111" s="69" t="s">
        <v>31</v>
      </c>
      <c r="L111" s="68"/>
      <c r="M111" s="73" t="s">
        <v>204</v>
      </c>
      <c r="N111" s="76">
        <v>14</v>
      </c>
      <c r="O111" s="69" t="s">
        <v>34</v>
      </c>
      <c r="P111" s="69" t="s">
        <v>35</v>
      </c>
      <c r="Q111" s="69" t="s">
        <v>45</v>
      </c>
      <c r="R111" s="77">
        <v>17729.830000000002</v>
      </c>
      <c r="S111" s="77">
        <v>65.8</v>
      </c>
      <c r="T111" s="78">
        <f>S111*R111</f>
        <v>1166622.814</v>
      </c>
      <c r="U111" s="69" t="s">
        <v>1496</v>
      </c>
      <c r="V111" s="77">
        <f>U111*T111</f>
        <v>23332.456280000002</v>
      </c>
      <c r="W111" s="69" t="s">
        <v>278</v>
      </c>
      <c r="X111" s="77">
        <f t="shared" si="9"/>
        <v>22165.833466</v>
      </c>
      <c r="Y111" s="69" t="s">
        <v>1093</v>
      </c>
      <c r="Z111" s="68" t="s">
        <v>1222</v>
      </c>
    </row>
    <row r="112" spans="1:26" ht="18.75" customHeight="1" x14ac:dyDescent="0.2">
      <c r="A112" s="68">
        <v>110</v>
      </c>
      <c r="B112" s="69" t="s">
        <v>26</v>
      </c>
      <c r="C112" s="69" t="s">
        <v>1647</v>
      </c>
      <c r="D112" s="70">
        <v>42668</v>
      </c>
      <c r="E112" s="71" t="s">
        <v>1648</v>
      </c>
      <c r="F112" s="72" t="s">
        <v>1633</v>
      </c>
      <c r="G112" s="68"/>
      <c r="H112" s="73" t="s">
        <v>751</v>
      </c>
      <c r="I112" s="68"/>
      <c r="J112" s="68"/>
      <c r="K112" s="69" t="s">
        <v>58</v>
      </c>
      <c r="L112" s="68"/>
      <c r="M112" s="73" t="s">
        <v>105</v>
      </c>
      <c r="N112" s="76">
        <v>10</v>
      </c>
      <c r="O112" s="69" t="s">
        <v>34</v>
      </c>
      <c r="P112" s="69" t="s">
        <v>35</v>
      </c>
      <c r="Q112" s="69" t="s">
        <v>45</v>
      </c>
      <c r="R112" s="77">
        <v>13214.17</v>
      </c>
      <c r="S112" s="77">
        <v>65.8</v>
      </c>
      <c r="T112" s="78">
        <f t="shared" ref="T112:T116" si="16">S112*R112</f>
        <v>869492.38599999994</v>
      </c>
      <c r="U112" s="69" t="s">
        <v>1496</v>
      </c>
      <c r="V112" s="77">
        <f t="shared" ref="V112:V116" si="17">U112*T112</f>
        <v>17389.847719999998</v>
      </c>
      <c r="W112" s="69" t="s">
        <v>278</v>
      </c>
      <c r="X112" s="77">
        <f t="shared" si="9"/>
        <v>16520.355334</v>
      </c>
      <c r="Y112" s="69" t="s">
        <v>1093</v>
      </c>
      <c r="Z112" s="68" t="s">
        <v>1222</v>
      </c>
    </row>
    <row r="113" spans="1:26" ht="18.75" customHeight="1" x14ac:dyDescent="0.2">
      <c r="A113" s="68">
        <v>111</v>
      </c>
      <c r="B113" s="69" t="s">
        <v>26</v>
      </c>
      <c r="C113" s="69" t="s">
        <v>1649</v>
      </c>
      <c r="D113" s="70">
        <v>42667</v>
      </c>
      <c r="E113" s="71" t="s">
        <v>1650</v>
      </c>
      <c r="F113" s="72" t="s">
        <v>1651</v>
      </c>
      <c r="G113" s="68"/>
      <c r="H113" s="73" t="s">
        <v>84</v>
      </c>
      <c r="I113" s="68"/>
      <c r="J113" s="68"/>
      <c r="K113" s="69" t="s">
        <v>58</v>
      </c>
      <c r="L113" s="68"/>
      <c r="M113" s="73" t="s">
        <v>85</v>
      </c>
      <c r="N113" s="76">
        <v>18.149999999999999</v>
      </c>
      <c r="O113" s="69" t="s">
        <v>34</v>
      </c>
      <c r="P113" s="69" t="s">
        <v>54</v>
      </c>
      <c r="Q113" s="69" t="s">
        <v>45</v>
      </c>
      <c r="R113" s="77">
        <v>29472.1</v>
      </c>
      <c r="S113" s="77">
        <v>65.8</v>
      </c>
      <c r="T113" s="78">
        <f t="shared" si="16"/>
        <v>1939264.18</v>
      </c>
      <c r="U113" s="69" t="s">
        <v>1496</v>
      </c>
      <c r="V113" s="77">
        <f t="shared" si="17"/>
        <v>38785.283600000002</v>
      </c>
      <c r="W113" s="69" t="s">
        <v>278</v>
      </c>
      <c r="X113" s="77">
        <f t="shared" si="9"/>
        <v>36846.019419999997</v>
      </c>
      <c r="Y113" s="69" t="s">
        <v>86</v>
      </c>
      <c r="Z113" s="68" t="s">
        <v>1294</v>
      </c>
    </row>
    <row r="114" spans="1:26" ht="18.75" customHeight="1" x14ac:dyDescent="0.2">
      <c r="A114" s="68">
        <v>112</v>
      </c>
      <c r="B114" s="69" t="s">
        <v>26</v>
      </c>
      <c r="C114" s="69" t="s">
        <v>1652</v>
      </c>
      <c r="D114" s="70">
        <v>42669</v>
      </c>
      <c r="E114" s="71" t="s">
        <v>1653</v>
      </c>
      <c r="F114" s="72" t="s">
        <v>1651</v>
      </c>
      <c r="G114" s="68"/>
      <c r="H114" s="73" t="s">
        <v>1654</v>
      </c>
      <c r="I114" s="68"/>
      <c r="J114" s="68"/>
      <c r="K114" s="69" t="s">
        <v>92</v>
      </c>
      <c r="L114" s="68"/>
      <c r="M114" s="73" t="s">
        <v>93</v>
      </c>
      <c r="N114" s="76">
        <v>19.55</v>
      </c>
      <c r="O114" s="69" t="s">
        <v>34</v>
      </c>
      <c r="P114" s="69" t="s">
        <v>54</v>
      </c>
      <c r="Q114" s="69" t="s">
        <v>45</v>
      </c>
      <c r="R114" s="77">
        <v>20363.88</v>
      </c>
      <c r="S114" s="77">
        <v>65.8</v>
      </c>
      <c r="T114" s="78">
        <f t="shared" si="16"/>
        <v>1339943.304</v>
      </c>
      <c r="U114" s="69" t="s">
        <v>1496</v>
      </c>
      <c r="V114" s="77">
        <f t="shared" si="17"/>
        <v>26798.86608</v>
      </c>
      <c r="W114" s="69" t="s">
        <v>278</v>
      </c>
      <c r="X114" s="77">
        <f t="shared" si="9"/>
        <v>25458.922775999999</v>
      </c>
      <c r="Y114" s="69" t="s">
        <v>1255</v>
      </c>
      <c r="Z114" s="68" t="s">
        <v>1222</v>
      </c>
    </row>
    <row r="115" spans="1:26" ht="18.75" customHeight="1" x14ac:dyDescent="0.2">
      <c r="A115" s="68">
        <v>113</v>
      </c>
      <c r="B115" s="69" t="s">
        <v>26</v>
      </c>
      <c r="C115" s="69" t="s">
        <v>1655</v>
      </c>
      <c r="D115" s="70">
        <v>42669</v>
      </c>
      <c r="E115" s="71" t="s">
        <v>1656</v>
      </c>
      <c r="F115" s="72" t="s">
        <v>1657</v>
      </c>
      <c r="G115" s="68"/>
      <c r="H115" s="73" t="s">
        <v>1654</v>
      </c>
      <c r="I115" s="68"/>
      <c r="J115" s="75"/>
      <c r="K115" s="69" t="s">
        <v>92</v>
      </c>
      <c r="L115" s="68"/>
      <c r="M115" s="73" t="s">
        <v>93</v>
      </c>
      <c r="N115" s="76">
        <v>19.34</v>
      </c>
      <c r="O115" s="69" t="s">
        <v>34</v>
      </c>
      <c r="P115" s="69" t="s">
        <v>54</v>
      </c>
      <c r="Q115" s="69" t="s">
        <v>45</v>
      </c>
      <c r="R115" s="77">
        <v>20140.3</v>
      </c>
      <c r="S115" s="77">
        <v>65.8</v>
      </c>
      <c r="T115" s="78">
        <f t="shared" si="16"/>
        <v>1325231.74</v>
      </c>
      <c r="U115" s="69" t="s">
        <v>1496</v>
      </c>
      <c r="V115" s="77">
        <f t="shared" si="17"/>
        <v>26504.6348</v>
      </c>
      <c r="W115" s="69" t="s">
        <v>278</v>
      </c>
      <c r="X115" s="77">
        <f t="shared" si="9"/>
        <v>25179.403060000001</v>
      </c>
      <c r="Y115" s="69" t="s">
        <v>1255</v>
      </c>
      <c r="Z115" s="68" t="s">
        <v>1222</v>
      </c>
    </row>
    <row r="116" spans="1:26" ht="18.75" customHeight="1" x14ac:dyDescent="0.2">
      <c r="A116" s="68">
        <v>114</v>
      </c>
      <c r="B116" s="69" t="s">
        <v>26</v>
      </c>
      <c r="C116" s="69" t="s">
        <v>1655</v>
      </c>
      <c r="D116" s="70">
        <v>42669</v>
      </c>
      <c r="E116" s="71" t="s">
        <v>1656</v>
      </c>
      <c r="F116" s="72" t="s">
        <v>1657</v>
      </c>
      <c r="G116" s="68"/>
      <c r="H116" s="73" t="s">
        <v>1654</v>
      </c>
      <c r="I116" s="68"/>
      <c r="J116" s="75"/>
      <c r="K116" s="69" t="s">
        <v>92</v>
      </c>
      <c r="L116" s="68"/>
      <c r="M116" s="73" t="s">
        <v>93</v>
      </c>
      <c r="N116" s="76">
        <v>19.510000000000002</v>
      </c>
      <c r="O116" s="69" t="s">
        <v>34</v>
      </c>
      <c r="P116" s="69" t="s">
        <v>54</v>
      </c>
      <c r="Q116" s="69" t="s">
        <v>45</v>
      </c>
      <c r="R116" s="77">
        <v>20321.29</v>
      </c>
      <c r="S116" s="77">
        <v>65.8</v>
      </c>
      <c r="T116" s="78">
        <f t="shared" si="16"/>
        <v>1337140.882</v>
      </c>
      <c r="U116" s="69" t="s">
        <v>1496</v>
      </c>
      <c r="V116" s="77">
        <f t="shared" si="17"/>
        <v>26742.817640000001</v>
      </c>
      <c r="W116" s="69" t="s">
        <v>278</v>
      </c>
      <c r="X116" s="77">
        <f t="shared" si="9"/>
        <v>25405.676757999998</v>
      </c>
      <c r="Y116" s="69" t="s">
        <v>1255</v>
      </c>
      <c r="Z116" s="68" t="s">
        <v>1222</v>
      </c>
    </row>
    <row r="117" spans="1:26" ht="18.75" customHeight="1" x14ac:dyDescent="0.2">
      <c r="A117" s="68">
        <v>115</v>
      </c>
      <c r="B117" s="69" t="s">
        <v>26</v>
      </c>
      <c r="C117" s="69" t="s">
        <v>1658</v>
      </c>
      <c r="D117" s="70">
        <v>42667</v>
      </c>
      <c r="E117" s="71" t="s">
        <v>1659</v>
      </c>
      <c r="F117" s="72" t="s">
        <v>1651</v>
      </c>
      <c r="G117" s="68"/>
      <c r="H117" s="73" t="s">
        <v>1660</v>
      </c>
      <c r="I117" s="68"/>
      <c r="J117" s="75"/>
      <c r="K117" s="69" t="s">
        <v>660</v>
      </c>
      <c r="L117" s="68"/>
      <c r="M117" s="73" t="s">
        <v>661</v>
      </c>
      <c r="N117" s="76">
        <v>19.89</v>
      </c>
      <c r="O117" s="69" t="s">
        <v>34</v>
      </c>
      <c r="P117" s="69" t="s">
        <v>54</v>
      </c>
      <c r="Q117" s="69" t="s">
        <v>45</v>
      </c>
      <c r="R117" s="77">
        <v>98567.18</v>
      </c>
      <c r="S117" s="77">
        <v>65.8</v>
      </c>
      <c r="T117" s="78">
        <f>S117*R117</f>
        <v>6485720.4439999992</v>
      </c>
      <c r="U117" s="69" t="s">
        <v>1496</v>
      </c>
      <c r="V117" s="77">
        <f>U117*T117</f>
        <v>129714.40887999999</v>
      </c>
      <c r="W117" s="69" t="s">
        <v>278</v>
      </c>
      <c r="X117" s="77">
        <f t="shared" si="9"/>
        <v>123228.68843599998</v>
      </c>
      <c r="Y117" s="69" t="s">
        <v>1090</v>
      </c>
      <c r="Z117" s="68" t="s">
        <v>1294</v>
      </c>
    </row>
    <row r="118" spans="1:26" ht="18.75" customHeight="1" x14ac:dyDescent="0.2">
      <c r="A118" s="68">
        <v>116</v>
      </c>
      <c r="B118" s="69" t="s">
        <v>26</v>
      </c>
      <c r="C118" s="69" t="s">
        <v>1658</v>
      </c>
      <c r="D118" s="70">
        <v>42667</v>
      </c>
      <c r="E118" s="71" t="s">
        <v>1659</v>
      </c>
      <c r="F118" s="72" t="s">
        <v>1651</v>
      </c>
      <c r="G118" s="68"/>
      <c r="H118" s="73" t="s">
        <v>1660</v>
      </c>
      <c r="I118" s="68"/>
      <c r="J118" s="75"/>
      <c r="K118" s="69" t="s">
        <v>660</v>
      </c>
      <c r="L118" s="68"/>
      <c r="M118" s="73" t="s">
        <v>661</v>
      </c>
      <c r="N118" s="76">
        <v>19.95</v>
      </c>
      <c r="O118" s="69" t="s">
        <v>34</v>
      </c>
      <c r="P118" s="69" t="s">
        <v>54</v>
      </c>
      <c r="Q118" s="69" t="s">
        <v>45</v>
      </c>
      <c r="R118" s="77">
        <v>98867.08</v>
      </c>
      <c r="S118" s="77">
        <v>65.8</v>
      </c>
      <c r="T118" s="78">
        <f t="shared" ref="T118:T128" si="18">S118*R118</f>
        <v>6505453.8640000001</v>
      </c>
      <c r="U118" s="69" t="s">
        <v>1496</v>
      </c>
      <c r="V118" s="77">
        <f t="shared" ref="V118:V128" si="19">U118*T118</f>
        <v>130109.07728</v>
      </c>
      <c r="W118" s="69" t="s">
        <v>278</v>
      </c>
      <c r="X118" s="77">
        <f t="shared" si="9"/>
        <v>123603.623416</v>
      </c>
      <c r="Y118" s="69" t="s">
        <v>1090</v>
      </c>
      <c r="Z118" s="68" t="s">
        <v>1294</v>
      </c>
    </row>
    <row r="119" spans="1:26" ht="18.75" customHeight="1" x14ac:dyDescent="0.2">
      <c r="A119" s="68">
        <v>117</v>
      </c>
      <c r="B119" s="69" t="s">
        <v>26</v>
      </c>
      <c r="C119" s="69" t="s">
        <v>1661</v>
      </c>
      <c r="D119" s="70">
        <v>42667</v>
      </c>
      <c r="E119" s="71" t="s">
        <v>1662</v>
      </c>
      <c r="F119" s="72" t="s">
        <v>1657</v>
      </c>
      <c r="G119" s="68"/>
      <c r="H119" s="73" t="s">
        <v>1660</v>
      </c>
      <c r="I119" s="74"/>
      <c r="J119" s="75"/>
      <c r="K119" s="69" t="s">
        <v>660</v>
      </c>
      <c r="L119" s="68"/>
      <c r="M119" s="73" t="s">
        <v>661</v>
      </c>
      <c r="N119" s="76">
        <v>19.989999999999998</v>
      </c>
      <c r="O119" s="69" t="s">
        <v>34</v>
      </c>
      <c r="P119" s="69" t="s">
        <v>54</v>
      </c>
      <c r="Q119" s="69" t="s">
        <v>45</v>
      </c>
      <c r="R119" s="77">
        <v>99067.02</v>
      </c>
      <c r="S119" s="77">
        <v>65.8</v>
      </c>
      <c r="T119" s="78">
        <f t="shared" si="18"/>
        <v>6518609.9160000002</v>
      </c>
      <c r="U119" s="69" t="s">
        <v>1496</v>
      </c>
      <c r="V119" s="77">
        <f t="shared" si="19"/>
        <v>130372.19832000001</v>
      </c>
      <c r="W119" s="69" t="s">
        <v>278</v>
      </c>
      <c r="X119" s="77">
        <f t="shared" si="9"/>
        <v>123853.58840399999</v>
      </c>
      <c r="Y119" s="69" t="s">
        <v>1090</v>
      </c>
      <c r="Z119" s="68" t="s">
        <v>1294</v>
      </c>
    </row>
    <row r="120" spans="1:26" ht="18.75" customHeight="1" x14ac:dyDescent="0.2">
      <c r="A120" s="68">
        <v>118</v>
      </c>
      <c r="B120" s="69" t="s">
        <v>26</v>
      </c>
      <c r="C120" s="69" t="s">
        <v>1661</v>
      </c>
      <c r="D120" s="70">
        <v>42667</v>
      </c>
      <c r="E120" s="71" t="s">
        <v>1662</v>
      </c>
      <c r="F120" s="72" t="s">
        <v>1657</v>
      </c>
      <c r="G120" s="68"/>
      <c r="H120" s="73" t="s">
        <v>1660</v>
      </c>
      <c r="I120" s="68"/>
      <c r="J120" s="75"/>
      <c r="K120" s="69" t="s">
        <v>660</v>
      </c>
      <c r="L120" s="68"/>
      <c r="M120" s="73" t="s">
        <v>661</v>
      </c>
      <c r="N120" s="76">
        <v>19.899999999999999</v>
      </c>
      <c r="O120" s="69" t="s">
        <v>34</v>
      </c>
      <c r="P120" s="69" t="s">
        <v>54</v>
      </c>
      <c r="Q120" s="69" t="s">
        <v>45</v>
      </c>
      <c r="R120" s="77">
        <v>98617.16</v>
      </c>
      <c r="S120" s="77">
        <v>65.8</v>
      </c>
      <c r="T120" s="78">
        <f t="shared" si="18"/>
        <v>6489009.1279999996</v>
      </c>
      <c r="U120" s="69" t="s">
        <v>1496</v>
      </c>
      <c r="V120" s="77">
        <f t="shared" si="19"/>
        <v>129780.18256</v>
      </c>
      <c r="W120" s="69" t="s">
        <v>278</v>
      </c>
      <c r="X120" s="77">
        <f t="shared" si="9"/>
        <v>123291.17343199998</v>
      </c>
      <c r="Y120" s="69" t="s">
        <v>1090</v>
      </c>
      <c r="Z120" s="68" t="s">
        <v>1294</v>
      </c>
    </row>
    <row r="121" spans="1:26" ht="18.75" customHeight="1" x14ac:dyDescent="0.2">
      <c r="A121" s="68">
        <v>119</v>
      </c>
      <c r="B121" s="69" t="s">
        <v>26</v>
      </c>
      <c r="C121" s="69" t="s">
        <v>1661</v>
      </c>
      <c r="D121" s="70">
        <v>42667</v>
      </c>
      <c r="E121" s="71" t="s">
        <v>1662</v>
      </c>
      <c r="F121" s="72" t="s">
        <v>1657</v>
      </c>
      <c r="G121" s="68"/>
      <c r="H121" s="73" t="s">
        <v>1660</v>
      </c>
      <c r="I121" s="68"/>
      <c r="J121" s="75"/>
      <c r="K121" s="69" t="s">
        <v>660</v>
      </c>
      <c r="L121" s="68"/>
      <c r="M121" s="73" t="s">
        <v>661</v>
      </c>
      <c r="N121" s="76">
        <v>19.93</v>
      </c>
      <c r="O121" s="69" t="s">
        <v>34</v>
      </c>
      <c r="P121" s="69" t="s">
        <v>54</v>
      </c>
      <c r="Q121" s="69" t="s">
        <v>45</v>
      </c>
      <c r="R121" s="77">
        <v>98767.12</v>
      </c>
      <c r="S121" s="77">
        <v>65.8</v>
      </c>
      <c r="T121" s="78">
        <f t="shared" si="18"/>
        <v>6498876.4959999993</v>
      </c>
      <c r="U121" s="69" t="s">
        <v>1496</v>
      </c>
      <c r="V121" s="77">
        <f t="shared" si="19"/>
        <v>129977.52991999999</v>
      </c>
      <c r="W121" s="69" t="s">
        <v>278</v>
      </c>
      <c r="X121" s="77">
        <f t="shared" si="9"/>
        <v>123478.65342399999</v>
      </c>
      <c r="Y121" s="69" t="s">
        <v>1090</v>
      </c>
      <c r="Z121" s="68" t="s">
        <v>1294</v>
      </c>
    </row>
    <row r="122" spans="1:26" ht="18.75" customHeight="1" x14ac:dyDescent="0.2">
      <c r="A122" s="68">
        <v>120</v>
      </c>
      <c r="B122" s="69" t="s">
        <v>26</v>
      </c>
      <c r="C122" s="69" t="s">
        <v>1663</v>
      </c>
      <c r="D122" s="70">
        <v>42669</v>
      </c>
      <c r="E122" s="71" t="s">
        <v>1664</v>
      </c>
      <c r="F122" s="72" t="s">
        <v>1657</v>
      </c>
      <c r="G122" s="68"/>
      <c r="H122" s="73" t="s">
        <v>1665</v>
      </c>
      <c r="I122" s="68"/>
      <c r="J122" s="75"/>
      <c r="K122" s="69" t="s">
        <v>58</v>
      </c>
      <c r="L122" s="68"/>
      <c r="M122" s="73" t="s">
        <v>59</v>
      </c>
      <c r="N122" s="76">
        <v>16</v>
      </c>
      <c r="O122" s="69" t="s">
        <v>34</v>
      </c>
      <c r="P122" s="69" t="s">
        <v>54</v>
      </c>
      <c r="Q122" s="69" t="s">
        <v>45</v>
      </c>
      <c r="R122" s="77">
        <v>21562.63</v>
      </c>
      <c r="S122" s="77">
        <v>65.8</v>
      </c>
      <c r="T122" s="78">
        <f t="shared" si="18"/>
        <v>1418821.054</v>
      </c>
      <c r="U122" s="69" t="s">
        <v>1496</v>
      </c>
      <c r="V122" s="77">
        <f t="shared" si="19"/>
        <v>28376.42108</v>
      </c>
      <c r="W122" s="69" t="s">
        <v>278</v>
      </c>
      <c r="X122" s="77">
        <f t="shared" si="9"/>
        <v>26957.600026</v>
      </c>
      <c r="Y122" s="69" t="s">
        <v>988</v>
      </c>
      <c r="Z122" s="68" t="s">
        <v>1222</v>
      </c>
    </row>
    <row r="123" spans="1:26" ht="18.75" customHeight="1" x14ac:dyDescent="0.2">
      <c r="A123" s="68">
        <v>121</v>
      </c>
      <c r="B123" s="69" t="s">
        <v>26</v>
      </c>
      <c r="C123" s="69" t="s">
        <v>1666</v>
      </c>
      <c r="D123" s="70">
        <v>42669</v>
      </c>
      <c r="E123" s="71" t="s">
        <v>1667</v>
      </c>
      <c r="F123" s="72" t="s">
        <v>1657</v>
      </c>
      <c r="G123" s="68"/>
      <c r="H123" s="73" t="s">
        <v>1398</v>
      </c>
      <c r="I123" s="68"/>
      <c r="J123" s="75"/>
      <c r="K123" s="69" t="s">
        <v>58</v>
      </c>
      <c r="L123" s="68"/>
      <c r="M123" s="73" t="s">
        <v>59</v>
      </c>
      <c r="N123" s="76">
        <v>12</v>
      </c>
      <c r="O123" s="69" t="s">
        <v>34</v>
      </c>
      <c r="P123" s="69" t="s">
        <v>54</v>
      </c>
      <c r="Q123" s="69" t="s">
        <v>45</v>
      </c>
      <c r="R123" s="77">
        <v>16584.28</v>
      </c>
      <c r="S123" s="77">
        <v>65.8</v>
      </c>
      <c r="T123" s="78">
        <f t="shared" si="18"/>
        <v>1091245.6239999998</v>
      </c>
      <c r="U123" s="69" t="s">
        <v>1496</v>
      </c>
      <c r="V123" s="77">
        <f t="shared" si="19"/>
        <v>21824.912479999995</v>
      </c>
      <c r="W123" s="69" t="s">
        <v>278</v>
      </c>
      <c r="X123" s="77">
        <f t="shared" si="9"/>
        <v>20733.666855999996</v>
      </c>
      <c r="Y123" s="69" t="s">
        <v>988</v>
      </c>
      <c r="Z123" s="68" t="s">
        <v>1222</v>
      </c>
    </row>
    <row r="124" spans="1:26" ht="18.75" customHeight="1" x14ac:dyDescent="0.2">
      <c r="A124" s="68">
        <v>122</v>
      </c>
      <c r="B124" s="69" t="s">
        <v>26</v>
      </c>
      <c r="C124" s="69" t="s">
        <v>1668</v>
      </c>
      <c r="D124" s="70">
        <v>42669</v>
      </c>
      <c r="E124" s="71" t="s">
        <v>1669</v>
      </c>
      <c r="F124" s="72" t="s">
        <v>1651</v>
      </c>
      <c r="G124" s="68"/>
      <c r="H124" s="73" t="s">
        <v>170</v>
      </c>
      <c r="I124" s="68"/>
      <c r="J124" s="75"/>
      <c r="K124" s="69" t="s">
        <v>58</v>
      </c>
      <c r="L124" s="68"/>
      <c r="M124" s="73" t="s">
        <v>59</v>
      </c>
      <c r="N124" s="76">
        <v>16</v>
      </c>
      <c r="O124" s="69" t="s">
        <v>34</v>
      </c>
      <c r="P124" s="69" t="s">
        <v>35</v>
      </c>
      <c r="Q124" s="69" t="s">
        <v>36</v>
      </c>
      <c r="R124" s="77">
        <v>1596140</v>
      </c>
      <c r="S124" s="77">
        <v>1</v>
      </c>
      <c r="T124" s="78">
        <f t="shared" si="18"/>
        <v>1596140</v>
      </c>
      <c r="U124" s="69" t="s">
        <v>1496</v>
      </c>
      <c r="V124" s="77">
        <f t="shared" si="19"/>
        <v>31922.799999999999</v>
      </c>
      <c r="W124" s="69" t="s">
        <v>278</v>
      </c>
      <c r="X124" s="77">
        <f t="shared" si="9"/>
        <v>30326.66</v>
      </c>
      <c r="Y124" s="69" t="s">
        <v>1108</v>
      </c>
      <c r="Z124" s="68" t="s">
        <v>1222</v>
      </c>
    </row>
    <row r="125" spans="1:26" ht="18.75" customHeight="1" x14ac:dyDescent="0.2">
      <c r="A125" s="68">
        <v>123</v>
      </c>
      <c r="B125" s="69" t="s">
        <v>26</v>
      </c>
      <c r="C125" s="69" t="s">
        <v>1670</v>
      </c>
      <c r="D125" s="70">
        <v>42669</v>
      </c>
      <c r="E125" s="71" t="s">
        <v>1671</v>
      </c>
      <c r="F125" s="72" t="s">
        <v>1657</v>
      </c>
      <c r="G125" s="68"/>
      <c r="H125" s="73" t="s">
        <v>170</v>
      </c>
      <c r="I125" s="68"/>
      <c r="J125" s="75"/>
      <c r="K125" s="69" t="s">
        <v>58</v>
      </c>
      <c r="L125" s="68"/>
      <c r="M125" s="73" t="s">
        <v>59</v>
      </c>
      <c r="N125" s="76">
        <v>16</v>
      </c>
      <c r="O125" s="69" t="s">
        <v>34</v>
      </c>
      <c r="P125" s="69" t="s">
        <v>35</v>
      </c>
      <c r="Q125" s="69" t="s">
        <v>36</v>
      </c>
      <c r="R125" s="77">
        <v>1596140</v>
      </c>
      <c r="S125" s="77">
        <v>1</v>
      </c>
      <c r="T125" s="78">
        <f t="shared" si="18"/>
        <v>1596140</v>
      </c>
      <c r="U125" s="69" t="s">
        <v>1496</v>
      </c>
      <c r="V125" s="77">
        <f t="shared" si="19"/>
        <v>31922.799999999999</v>
      </c>
      <c r="W125" s="69" t="s">
        <v>278</v>
      </c>
      <c r="X125" s="77">
        <f t="shared" si="9"/>
        <v>30326.66</v>
      </c>
      <c r="Y125" s="69" t="s">
        <v>1108</v>
      </c>
      <c r="Z125" s="68" t="s">
        <v>1222</v>
      </c>
    </row>
    <row r="126" spans="1:26" ht="18.75" customHeight="1" x14ac:dyDescent="0.2">
      <c r="A126" s="68">
        <v>124</v>
      </c>
      <c r="B126" s="69" t="s">
        <v>26</v>
      </c>
      <c r="C126" s="69" t="s">
        <v>1670</v>
      </c>
      <c r="D126" s="70">
        <v>42669</v>
      </c>
      <c r="E126" s="71" t="s">
        <v>1671</v>
      </c>
      <c r="F126" s="72" t="s">
        <v>1657</v>
      </c>
      <c r="G126" s="68"/>
      <c r="H126" s="73" t="s">
        <v>170</v>
      </c>
      <c r="I126" s="68"/>
      <c r="J126" s="75"/>
      <c r="K126" s="69" t="s">
        <v>58</v>
      </c>
      <c r="L126" s="68"/>
      <c r="M126" s="73" t="s">
        <v>59</v>
      </c>
      <c r="N126" s="76">
        <v>16</v>
      </c>
      <c r="O126" s="69" t="s">
        <v>34</v>
      </c>
      <c r="P126" s="69" t="s">
        <v>35</v>
      </c>
      <c r="Q126" s="69" t="s">
        <v>36</v>
      </c>
      <c r="R126" s="77">
        <v>1596140</v>
      </c>
      <c r="S126" s="77">
        <v>1</v>
      </c>
      <c r="T126" s="78">
        <f t="shared" si="18"/>
        <v>1596140</v>
      </c>
      <c r="U126" s="69" t="s">
        <v>1496</v>
      </c>
      <c r="V126" s="77">
        <f t="shared" si="19"/>
        <v>31922.799999999999</v>
      </c>
      <c r="W126" s="69" t="s">
        <v>278</v>
      </c>
      <c r="X126" s="77">
        <f t="shared" si="9"/>
        <v>30326.66</v>
      </c>
      <c r="Y126" s="69" t="s">
        <v>1108</v>
      </c>
      <c r="Z126" s="68" t="s">
        <v>1222</v>
      </c>
    </row>
    <row r="127" spans="1:26" ht="18.75" customHeight="1" x14ac:dyDescent="0.2">
      <c r="A127" s="68">
        <v>125</v>
      </c>
      <c r="B127" s="69" t="s">
        <v>26</v>
      </c>
      <c r="C127" s="69" t="s">
        <v>1672</v>
      </c>
      <c r="D127" s="70">
        <v>42669</v>
      </c>
      <c r="E127" s="71" t="s">
        <v>1673</v>
      </c>
      <c r="F127" s="72" t="s">
        <v>1674</v>
      </c>
      <c r="G127" s="68"/>
      <c r="H127" s="73" t="s">
        <v>404</v>
      </c>
      <c r="I127" s="68"/>
      <c r="J127" s="75"/>
      <c r="K127" s="69" t="s">
        <v>58</v>
      </c>
      <c r="L127" s="68"/>
      <c r="M127" s="73" t="s">
        <v>59</v>
      </c>
      <c r="N127" s="76">
        <v>10</v>
      </c>
      <c r="O127" s="69" t="s">
        <v>34</v>
      </c>
      <c r="P127" s="69" t="s">
        <v>35</v>
      </c>
      <c r="Q127" s="69" t="s">
        <v>45</v>
      </c>
      <c r="R127" s="77">
        <v>13383.32</v>
      </c>
      <c r="S127" s="77">
        <v>65.900000000000006</v>
      </c>
      <c r="T127" s="78">
        <f t="shared" si="18"/>
        <v>881960.78800000006</v>
      </c>
      <c r="U127" s="69" t="s">
        <v>1496</v>
      </c>
      <c r="V127" s="77">
        <f t="shared" si="19"/>
        <v>17639.215760000003</v>
      </c>
      <c r="W127" s="69" t="s">
        <v>278</v>
      </c>
      <c r="X127" s="77">
        <f t="shared" si="9"/>
        <v>16757.254972000002</v>
      </c>
      <c r="Y127" s="69" t="s">
        <v>109</v>
      </c>
      <c r="Z127" s="68" t="s">
        <v>1222</v>
      </c>
    </row>
    <row r="128" spans="1:26" ht="18.75" customHeight="1" x14ac:dyDescent="0.2">
      <c r="A128" s="68">
        <v>126</v>
      </c>
      <c r="B128" s="69" t="s">
        <v>26</v>
      </c>
      <c r="C128" s="69" t="s">
        <v>1672</v>
      </c>
      <c r="D128" s="70">
        <v>42669</v>
      </c>
      <c r="E128" s="71" t="s">
        <v>1673</v>
      </c>
      <c r="F128" s="72" t="s">
        <v>1674</v>
      </c>
      <c r="G128" s="68"/>
      <c r="H128" s="73" t="s">
        <v>404</v>
      </c>
      <c r="I128" s="68"/>
      <c r="J128" s="75"/>
      <c r="K128" s="69" t="s">
        <v>58</v>
      </c>
      <c r="L128" s="68"/>
      <c r="M128" s="73" t="s">
        <v>99</v>
      </c>
      <c r="N128" s="76">
        <v>2.5</v>
      </c>
      <c r="O128" s="69" t="s">
        <v>34</v>
      </c>
      <c r="P128" s="69" t="s">
        <v>35</v>
      </c>
      <c r="Q128" s="69" t="s">
        <v>45</v>
      </c>
      <c r="R128" s="77">
        <v>3595.83</v>
      </c>
      <c r="S128" s="77">
        <v>65.900000000000006</v>
      </c>
      <c r="T128" s="78">
        <f t="shared" si="18"/>
        <v>236965.19700000001</v>
      </c>
      <c r="U128" s="69" t="s">
        <v>1496</v>
      </c>
      <c r="V128" s="77">
        <f t="shared" si="19"/>
        <v>4739.3039400000007</v>
      </c>
      <c r="W128" s="69" t="s">
        <v>278</v>
      </c>
      <c r="X128" s="77">
        <f t="shared" si="9"/>
        <v>4502.3387430000002</v>
      </c>
      <c r="Y128" s="69" t="s">
        <v>109</v>
      </c>
      <c r="Z128" s="68" t="s">
        <v>1222</v>
      </c>
    </row>
    <row r="129" spans="1:26" ht="18.75" customHeight="1" x14ac:dyDescent="0.2">
      <c r="A129" s="68">
        <v>127</v>
      </c>
      <c r="B129" s="69" t="s">
        <v>26</v>
      </c>
      <c r="C129" s="69" t="s">
        <v>1672</v>
      </c>
      <c r="D129" s="70">
        <v>42669</v>
      </c>
      <c r="E129" s="71" t="s">
        <v>1673</v>
      </c>
      <c r="F129" s="72" t="s">
        <v>1674</v>
      </c>
      <c r="G129" s="68"/>
      <c r="H129" s="73" t="s">
        <v>404</v>
      </c>
      <c r="I129" s="68"/>
      <c r="J129" s="75"/>
      <c r="K129" s="69" t="s">
        <v>31</v>
      </c>
      <c r="L129" s="68"/>
      <c r="M129" s="73" t="s">
        <v>110</v>
      </c>
      <c r="N129" s="76">
        <v>2.5499999999999998</v>
      </c>
      <c r="O129" s="69" t="s">
        <v>34</v>
      </c>
      <c r="P129" s="69" t="s">
        <v>35</v>
      </c>
      <c r="Q129" s="69" t="s">
        <v>45</v>
      </c>
      <c r="R129" s="77">
        <v>6192.25</v>
      </c>
      <c r="S129" s="77">
        <v>65.900000000000006</v>
      </c>
      <c r="T129" s="78">
        <f>S129*R129</f>
        <v>408069.27500000002</v>
      </c>
      <c r="U129" s="69" t="s">
        <v>1496</v>
      </c>
      <c r="V129" s="77">
        <f>U129*T129</f>
        <v>8161.3855000000003</v>
      </c>
      <c r="W129" s="69" t="s">
        <v>278</v>
      </c>
      <c r="X129" s="77">
        <f t="shared" si="9"/>
        <v>7753.3162250000005</v>
      </c>
      <c r="Y129" s="69" t="s">
        <v>109</v>
      </c>
      <c r="Z129" s="68" t="s">
        <v>1222</v>
      </c>
    </row>
    <row r="130" spans="1:26" ht="18.75" customHeight="1" x14ac:dyDescent="0.2">
      <c r="A130" s="68">
        <v>128</v>
      </c>
      <c r="B130" s="69" t="s">
        <v>26</v>
      </c>
      <c r="C130" s="69" t="s">
        <v>1675</v>
      </c>
      <c r="D130" s="70">
        <v>42667</v>
      </c>
      <c r="E130" s="71" t="s">
        <v>1676</v>
      </c>
      <c r="F130" s="72" t="s">
        <v>1657</v>
      </c>
      <c r="G130" s="68"/>
      <c r="H130" s="73" t="s">
        <v>1660</v>
      </c>
      <c r="I130" s="68"/>
      <c r="J130" s="75"/>
      <c r="K130" s="69" t="s">
        <v>141</v>
      </c>
      <c r="L130" s="68"/>
      <c r="M130" s="73" t="s">
        <v>142</v>
      </c>
      <c r="N130" s="76">
        <v>19.86</v>
      </c>
      <c r="O130" s="69" t="s">
        <v>34</v>
      </c>
      <c r="P130" s="69" t="s">
        <v>54</v>
      </c>
      <c r="Q130" s="69" t="s">
        <v>45</v>
      </c>
      <c r="R130" s="77">
        <v>77521.850000000006</v>
      </c>
      <c r="S130" s="77">
        <v>65.8</v>
      </c>
      <c r="T130" s="78">
        <f t="shared" ref="T130:T138" si="20">S130*R130</f>
        <v>5100937.7300000004</v>
      </c>
      <c r="U130" s="69" t="s">
        <v>1496</v>
      </c>
      <c r="V130" s="77">
        <f t="shared" ref="V130:V138" si="21">U130*T130</f>
        <v>102018.75460000001</v>
      </c>
      <c r="W130" s="69" t="s">
        <v>278</v>
      </c>
      <c r="X130" s="77">
        <f t="shared" si="9"/>
        <v>96917.81687000001</v>
      </c>
      <c r="Y130" s="69" t="s">
        <v>1090</v>
      </c>
      <c r="Z130" s="68" t="s">
        <v>1294</v>
      </c>
    </row>
    <row r="131" spans="1:26" ht="18.75" customHeight="1" x14ac:dyDescent="0.2">
      <c r="A131" s="68">
        <v>129</v>
      </c>
      <c r="B131" s="69" t="s">
        <v>26</v>
      </c>
      <c r="C131" s="69" t="s">
        <v>1675</v>
      </c>
      <c r="D131" s="70">
        <v>42667</v>
      </c>
      <c r="E131" s="71" t="s">
        <v>1676</v>
      </c>
      <c r="F131" s="72" t="s">
        <v>1657</v>
      </c>
      <c r="G131" s="68"/>
      <c r="H131" s="73" t="s">
        <v>1660</v>
      </c>
      <c r="I131" s="68"/>
      <c r="J131" s="68"/>
      <c r="K131" s="69" t="s">
        <v>141</v>
      </c>
      <c r="L131" s="68"/>
      <c r="M131" s="73" t="s">
        <v>142</v>
      </c>
      <c r="N131" s="76">
        <v>19.82</v>
      </c>
      <c r="O131" s="69" t="s">
        <v>34</v>
      </c>
      <c r="P131" s="69" t="s">
        <v>54</v>
      </c>
      <c r="Q131" s="69" t="s">
        <v>45</v>
      </c>
      <c r="R131" s="77">
        <v>77364.100000000006</v>
      </c>
      <c r="S131" s="77">
        <v>65.8</v>
      </c>
      <c r="T131" s="78">
        <f t="shared" si="20"/>
        <v>5090557.78</v>
      </c>
      <c r="U131" s="69" t="s">
        <v>1496</v>
      </c>
      <c r="V131" s="77">
        <f t="shared" si="21"/>
        <v>101811.15560000001</v>
      </c>
      <c r="W131" s="69" t="s">
        <v>278</v>
      </c>
      <c r="X131" s="77">
        <f t="shared" si="9"/>
        <v>96720.597819999995</v>
      </c>
      <c r="Y131" s="69" t="s">
        <v>1090</v>
      </c>
      <c r="Z131" s="68" t="s">
        <v>1294</v>
      </c>
    </row>
    <row r="132" spans="1:26" ht="18.75" customHeight="1" x14ac:dyDescent="0.2">
      <c r="A132" s="68">
        <v>130</v>
      </c>
      <c r="B132" s="69" t="s">
        <v>26</v>
      </c>
      <c r="C132" s="69" t="s">
        <v>1677</v>
      </c>
      <c r="D132" s="70">
        <v>42667</v>
      </c>
      <c r="E132" s="71" t="s">
        <v>1678</v>
      </c>
      <c r="F132" s="72" t="s">
        <v>1674</v>
      </c>
      <c r="G132" s="68"/>
      <c r="H132" s="73" t="s">
        <v>1660</v>
      </c>
      <c r="I132" s="75"/>
      <c r="J132" s="75"/>
      <c r="K132" s="69" t="s">
        <v>141</v>
      </c>
      <c r="L132" s="68"/>
      <c r="M132" s="73" t="s">
        <v>142</v>
      </c>
      <c r="N132" s="76">
        <v>19.75</v>
      </c>
      <c r="O132" s="69" t="s">
        <v>34</v>
      </c>
      <c r="P132" s="69" t="s">
        <v>54</v>
      </c>
      <c r="Q132" s="69" t="s">
        <v>45</v>
      </c>
      <c r="R132" s="77">
        <v>77088.039999999994</v>
      </c>
      <c r="S132" s="77">
        <v>65.900000000000006</v>
      </c>
      <c r="T132" s="78">
        <f t="shared" si="20"/>
        <v>5080101.8360000001</v>
      </c>
      <c r="U132" s="69" t="s">
        <v>1496</v>
      </c>
      <c r="V132" s="77">
        <f t="shared" si="21"/>
        <v>101602.03672</v>
      </c>
      <c r="W132" s="69" t="s">
        <v>278</v>
      </c>
      <c r="X132" s="77">
        <f t="shared" ref="X132:X193" si="22">W132*T132</f>
        <v>96521.934884000002</v>
      </c>
      <c r="Y132" s="69" t="s">
        <v>1090</v>
      </c>
      <c r="Z132" s="68" t="s">
        <v>1294</v>
      </c>
    </row>
    <row r="133" spans="1:26" ht="18.75" customHeight="1" x14ac:dyDescent="0.2">
      <c r="A133" s="68">
        <v>131</v>
      </c>
      <c r="B133" s="69" t="s">
        <v>26</v>
      </c>
      <c r="C133" s="69" t="s">
        <v>1677</v>
      </c>
      <c r="D133" s="70">
        <v>42667</v>
      </c>
      <c r="E133" s="71" t="s">
        <v>1678</v>
      </c>
      <c r="F133" s="72" t="s">
        <v>1674</v>
      </c>
      <c r="G133" s="68"/>
      <c r="H133" s="73" t="s">
        <v>1660</v>
      </c>
      <c r="I133" s="75"/>
      <c r="J133" s="75"/>
      <c r="K133" s="69" t="s">
        <v>141</v>
      </c>
      <c r="L133" s="68"/>
      <c r="M133" s="73" t="s">
        <v>142</v>
      </c>
      <c r="N133" s="76">
        <v>19.89</v>
      </c>
      <c r="O133" s="69" t="s">
        <v>34</v>
      </c>
      <c r="P133" s="69" t="s">
        <v>54</v>
      </c>
      <c r="Q133" s="69" t="s">
        <v>45</v>
      </c>
      <c r="R133" s="77">
        <v>77640.160000000003</v>
      </c>
      <c r="S133" s="77">
        <v>65.900000000000006</v>
      </c>
      <c r="T133" s="78">
        <f t="shared" si="20"/>
        <v>5116486.5440000007</v>
      </c>
      <c r="U133" s="69" t="s">
        <v>1496</v>
      </c>
      <c r="V133" s="77">
        <f t="shared" si="21"/>
        <v>102329.73088000002</v>
      </c>
      <c r="W133" s="69" t="s">
        <v>278</v>
      </c>
      <c r="X133" s="77">
        <f t="shared" si="22"/>
        <v>97213.244336000018</v>
      </c>
      <c r="Y133" s="69" t="s">
        <v>1090</v>
      </c>
      <c r="Z133" s="68" t="s">
        <v>1294</v>
      </c>
    </row>
    <row r="134" spans="1:26" ht="18.75" customHeight="1" x14ac:dyDescent="0.2">
      <c r="A134" s="68">
        <v>132</v>
      </c>
      <c r="B134" s="69" t="s">
        <v>26</v>
      </c>
      <c r="C134" s="69" t="s">
        <v>1679</v>
      </c>
      <c r="D134" s="70">
        <v>42669</v>
      </c>
      <c r="E134" s="71" t="s">
        <v>1680</v>
      </c>
      <c r="F134" s="72" t="s">
        <v>1674</v>
      </c>
      <c r="G134" s="68"/>
      <c r="H134" s="73" t="s">
        <v>43</v>
      </c>
      <c r="I134" s="75"/>
      <c r="J134" s="75"/>
      <c r="K134" s="69" t="s">
        <v>58</v>
      </c>
      <c r="L134" s="68"/>
      <c r="M134" s="73" t="s">
        <v>59</v>
      </c>
      <c r="N134" s="76">
        <v>26</v>
      </c>
      <c r="O134" s="69" t="s">
        <v>34</v>
      </c>
      <c r="P134" s="69" t="s">
        <v>35</v>
      </c>
      <c r="Q134" s="69" t="s">
        <v>45</v>
      </c>
      <c r="R134" s="77">
        <v>36555</v>
      </c>
      <c r="S134" s="77">
        <v>65.900000000000006</v>
      </c>
      <c r="T134" s="78">
        <f t="shared" si="20"/>
        <v>2408974.5</v>
      </c>
      <c r="U134" s="69" t="s">
        <v>1496</v>
      </c>
      <c r="V134" s="77">
        <f t="shared" si="21"/>
        <v>48179.49</v>
      </c>
      <c r="W134" s="69" t="s">
        <v>278</v>
      </c>
      <c r="X134" s="77">
        <f t="shared" si="22"/>
        <v>45770.515500000001</v>
      </c>
      <c r="Y134" s="69" t="s">
        <v>1681</v>
      </c>
      <c r="Z134" s="68" t="s">
        <v>1294</v>
      </c>
    </row>
    <row r="135" spans="1:26" ht="18.75" customHeight="1" x14ac:dyDescent="0.2">
      <c r="A135" s="68">
        <v>133</v>
      </c>
      <c r="B135" s="69" t="s">
        <v>26</v>
      </c>
      <c r="C135" s="69" t="s">
        <v>1682</v>
      </c>
      <c r="D135" s="70">
        <v>42674</v>
      </c>
      <c r="E135" s="71" t="s">
        <v>1683</v>
      </c>
      <c r="F135" s="72" t="s">
        <v>1684</v>
      </c>
      <c r="G135" s="68"/>
      <c r="H135" s="73" t="s">
        <v>1645</v>
      </c>
      <c r="I135" s="75"/>
      <c r="J135" s="75"/>
      <c r="K135" s="69" t="s">
        <v>58</v>
      </c>
      <c r="L135" s="68"/>
      <c r="M135" s="73" t="s">
        <v>59</v>
      </c>
      <c r="N135" s="76">
        <v>12</v>
      </c>
      <c r="O135" s="69" t="s">
        <v>34</v>
      </c>
      <c r="P135" s="69" t="s">
        <v>35</v>
      </c>
      <c r="Q135" s="69" t="s">
        <v>45</v>
      </c>
      <c r="R135" s="77">
        <v>15933</v>
      </c>
      <c r="S135" s="77">
        <v>65.900000000000006</v>
      </c>
      <c r="T135" s="78">
        <f t="shared" si="20"/>
        <v>1049984.7000000002</v>
      </c>
      <c r="U135" s="69" t="s">
        <v>1496</v>
      </c>
      <c r="V135" s="77">
        <f t="shared" si="21"/>
        <v>20999.694000000003</v>
      </c>
      <c r="W135" s="69" t="s">
        <v>278</v>
      </c>
      <c r="X135" s="77">
        <f t="shared" si="22"/>
        <v>19949.709300000002</v>
      </c>
      <c r="Y135" s="69" t="s">
        <v>1646</v>
      </c>
      <c r="Z135" s="68" t="s">
        <v>1222</v>
      </c>
    </row>
    <row r="136" spans="1:26" ht="18.75" customHeight="1" x14ac:dyDescent="0.2">
      <c r="A136" s="68">
        <v>134</v>
      </c>
      <c r="B136" s="69" t="s">
        <v>26</v>
      </c>
      <c r="C136" s="69" t="s">
        <v>1682</v>
      </c>
      <c r="D136" s="70">
        <v>42674</v>
      </c>
      <c r="E136" s="71" t="s">
        <v>1683</v>
      </c>
      <c r="F136" s="72" t="s">
        <v>1684</v>
      </c>
      <c r="G136" s="68"/>
      <c r="H136" s="73" t="s">
        <v>1645</v>
      </c>
      <c r="I136" s="75"/>
      <c r="J136" s="75"/>
      <c r="K136" s="69" t="s">
        <v>58</v>
      </c>
      <c r="L136" s="68"/>
      <c r="M136" s="73" t="s">
        <v>59</v>
      </c>
      <c r="N136" s="76">
        <v>12</v>
      </c>
      <c r="O136" s="69" t="s">
        <v>34</v>
      </c>
      <c r="P136" s="69" t="s">
        <v>35</v>
      </c>
      <c r="Q136" s="69" t="s">
        <v>45</v>
      </c>
      <c r="R136" s="77">
        <v>15933</v>
      </c>
      <c r="S136" s="77">
        <v>65.900000000000006</v>
      </c>
      <c r="T136" s="78">
        <f t="shared" si="20"/>
        <v>1049984.7000000002</v>
      </c>
      <c r="U136" s="69" t="s">
        <v>1496</v>
      </c>
      <c r="V136" s="77">
        <f t="shared" si="21"/>
        <v>20999.694000000003</v>
      </c>
      <c r="W136" s="69" t="s">
        <v>278</v>
      </c>
      <c r="X136" s="77">
        <f t="shared" si="22"/>
        <v>19949.709300000002</v>
      </c>
      <c r="Y136" s="69" t="s">
        <v>1646</v>
      </c>
      <c r="Z136" s="68" t="s">
        <v>1222</v>
      </c>
    </row>
    <row r="137" spans="1:26" ht="18.75" customHeight="1" x14ac:dyDescent="0.2">
      <c r="A137" s="68">
        <v>135</v>
      </c>
      <c r="B137" s="69" t="s">
        <v>26</v>
      </c>
      <c r="C137" s="69" t="s">
        <v>1682</v>
      </c>
      <c r="D137" s="70">
        <v>42674</v>
      </c>
      <c r="E137" s="71" t="s">
        <v>1683</v>
      </c>
      <c r="F137" s="72" t="s">
        <v>1684</v>
      </c>
      <c r="G137" s="68"/>
      <c r="H137" s="73" t="s">
        <v>1645</v>
      </c>
      <c r="I137" s="75"/>
      <c r="J137" s="75"/>
      <c r="K137" s="69" t="s">
        <v>58</v>
      </c>
      <c r="L137" s="68"/>
      <c r="M137" s="73" t="s">
        <v>59</v>
      </c>
      <c r="N137" s="76">
        <v>12</v>
      </c>
      <c r="O137" s="69" t="s">
        <v>34</v>
      </c>
      <c r="P137" s="69" t="s">
        <v>35</v>
      </c>
      <c r="Q137" s="69" t="s">
        <v>45</v>
      </c>
      <c r="R137" s="77">
        <v>15933</v>
      </c>
      <c r="S137" s="77">
        <v>65.900000000000006</v>
      </c>
      <c r="T137" s="78">
        <f t="shared" si="20"/>
        <v>1049984.7000000002</v>
      </c>
      <c r="U137" s="69" t="s">
        <v>1496</v>
      </c>
      <c r="V137" s="77">
        <f t="shared" si="21"/>
        <v>20999.694000000003</v>
      </c>
      <c r="W137" s="69" t="s">
        <v>278</v>
      </c>
      <c r="X137" s="77">
        <f t="shared" si="22"/>
        <v>19949.709300000002</v>
      </c>
      <c r="Y137" s="69" t="s">
        <v>1646</v>
      </c>
      <c r="Z137" s="68" t="s">
        <v>1222</v>
      </c>
    </row>
    <row r="138" spans="1:26" ht="18.75" customHeight="1" x14ac:dyDescent="0.2">
      <c r="A138" s="68">
        <v>136</v>
      </c>
      <c r="B138" s="69" t="s">
        <v>26</v>
      </c>
      <c r="C138" s="69" t="s">
        <v>1682</v>
      </c>
      <c r="D138" s="70">
        <v>42674</v>
      </c>
      <c r="E138" s="71" t="s">
        <v>1683</v>
      </c>
      <c r="F138" s="72" t="s">
        <v>1684</v>
      </c>
      <c r="G138" s="68"/>
      <c r="H138" s="73" t="s">
        <v>1645</v>
      </c>
      <c r="I138" s="75"/>
      <c r="J138" s="75"/>
      <c r="K138" s="69" t="s">
        <v>58</v>
      </c>
      <c r="L138" s="68"/>
      <c r="M138" s="73" t="s">
        <v>59</v>
      </c>
      <c r="N138" s="76">
        <v>12</v>
      </c>
      <c r="O138" s="69" t="s">
        <v>34</v>
      </c>
      <c r="P138" s="69" t="s">
        <v>35</v>
      </c>
      <c r="Q138" s="69" t="s">
        <v>45</v>
      </c>
      <c r="R138" s="77">
        <v>15933</v>
      </c>
      <c r="S138" s="77">
        <v>65.900000000000006</v>
      </c>
      <c r="T138" s="78">
        <f t="shared" si="20"/>
        <v>1049984.7000000002</v>
      </c>
      <c r="U138" s="69" t="s">
        <v>1496</v>
      </c>
      <c r="V138" s="77">
        <f t="shared" si="21"/>
        <v>20999.694000000003</v>
      </c>
      <c r="W138" s="69" t="s">
        <v>278</v>
      </c>
      <c r="X138" s="77">
        <f t="shared" si="22"/>
        <v>19949.709300000002</v>
      </c>
      <c r="Y138" s="69" t="s">
        <v>1646</v>
      </c>
      <c r="Z138" s="68" t="s">
        <v>1222</v>
      </c>
    </row>
    <row r="139" spans="1:26" ht="18.75" customHeight="1" x14ac:dyDescent="0.2">
      <c r="A139" s="68">
        <v>137</v>
      </c>
      <c r="B139" s="69" t="s">
        <v>26</v>
      </c>
      <c r="C139" s="69" t="s">
        <v>1685</v>
      </c>
      <c r="D139" s="70">
        <v>42671</v>
      </c>
      <c r="E139" s="71" t="s">
        <v>1686</v>
      </c>
      <c r="F139" s="72" t="s">
        <v>1684</v>
      </c>
      <c r="G139" s="68"/>
      <c r="H139" s="73" t="s">
        <v>793</v>
      </c>
      <c r="I139" s="75"/>
      <c r="J139" s="75"/>
      <c r="K139" s="69" t="s">
        <v>52</v>
      </c>
      <c r="L139" s="68"/>
      <c r="M139" s="73" t="s">
        <v>53</v>
      </c>
      <c r="N139" s="76">
        <v>12</v>
      </c>
      <c r="O139" s="69" t="s">
        <v>34</v>
      </c>
      <c r="P139" s="69" t="s">
        <v>70</v>
      </c>
      <c r="Q139" s="69" t="s">
        <v>45</v>
      </c>
      <c r="R139" s="77">
        <v>10200</v>
      </c>
      <c r="S139" s="77">
        <v>65.900000000000006</v>
      </c>
      <c r="T139" s="78">
        <f>S139*R139</f>
        <v>672180</v>
      </c>
      <c r="U139" s="69" t="s">
        <v>1496</v>
      </c>
      <c r="V139" s="77">
        <f>U139*T139</f>
        <v>13443.6</v>
      </c>
      <c r="W139" s="69" t="s">
        <v>278</v>
      </c>
      <c r="X139" s="77">
        <f t="shared" si="22"/>
        <v>12771.42</v>
      </c>
      <c r="Y139" s="69" t="s">
        <v>988</v>
      </c>
      <c r="Z139" s="68" t="s">
        <v>1222</v>
      </c>
    </row>
    <row r="140" spans="1:26" ht="18.75" customHeight="1" x14ac:dyDescent="0.2">
      <c r="A140" s="68">
        <v>138</v>
      </c>
      <c r="B140" s="69" t="s">
        <v>26</v>
      </c>
      <c r="C140" s="69" t="s">
        <v>1687</v>
      </c>
      <c r="D140" s="70">
        <v>42669</v>
      </c>
      <c r="E140" s="71" t="s">
        <v>1688</v>
      </c>
      <c r="F140" s="72" t="s">
        <v>1674</v>
      </c>
      <c r="G140" s="68"/>
      <c r="H140" s="73" t="s">
        <v>164</v>
      </c>
      <c r="I140" s="75"/>
      <c r="J140" s="75"/>
      <c r="K140" s="69" t="s">
        <v>58</v>
      </c>
      <c r="L140" s="68"/>
      <c r="M140" s="73" t="s">
        <v>99</v>
      </c>
      <c r="N140" s="76">
        <v>0.75</v>
      </c>
      <c r="O140" s="69" t="s">
        <v>34</v>
      </c>
      <c r="P140" s="69" t="s">
        <v>35</v>
      </c>
      <c r="Q140" s="69" t="s">
        <v>45</v>
      </c>
      <c r="R140" s="77">
        <v>1160</v>
      </c>
      <c r="S140" s="77">
        <v>65.900000000000006</v>
      </c>
      <c r="T140" s="78">
        <f>S140*R140</f>
        <v>76444</v>
      </c>
      <c r="U140" s="69" t="s">
        <v>1496</v>
      </c>
      <c r="V140" s="77">
        <f>U140*T140</f>
        <v>1528.88</v>
      </c>
      <c r="W140" s="69" t="s">
        <v>278</v>
      </c>
      <c r="X140" s="77">
        <f t="shared" si="22"/>
        <v>1452.4359999999999</v>
      </c>
      <c r="Y140" s="69" t="s">
        <v>1059</v>
      </c>
      <c r="Z140" s="68" t="s">
        <v>1222</v>
      </c>
    </row>
    <row r="141" spans="1:26" ht="18.75" customHeight="1" x14ac:dyDescent="0.2">
      <c r="A141" s="68">
        <v>139</v>
      </c>
      <c r="B141" s="69" t="s">
        <v>26</v>
      </c>
      <c r="C141" s="69" t="s">
        <v>1689</v>
      </c>
      <c r="D141" s="70">
        <v>42672</v>
      </c>
      <c r="E141" s="71" t="s">
        <v>1690</v>
      </c>
      <c r="F141" s="72" t="s">
        <v>1674</v>
      </c>
      <c r="G141" s="68"/>
      <c r="H141" s="73" t="s">
        <v>759</v>
      </c>
      <c r="I141" s="75"/>
      <c r="J141" s="75"/>
      <c r="K141" s="69" t="s">
        <v>31</v>
      </c>
      <c r="L141" s="68"/>
      <c r="M141" s="73" t="s">
        <v>66</v>
      </c>
      <c r="N141" s="76">
        <v>0.17499999999999999</v>
      </c>
      <c r="O141" s="69" t="s">
        <v>34</v>
      </c>
      <c r="P141" s="69" t="s">
        <v>54</v>
      </c>
      <c r="Q141" s="69" t="s">
        <v>45</v>
      </c>
      <c r="R141" s="77">
        <v>245.28</v>
      </c>
      <c r="S141" s="77">
        <v>65.900000000000006</v>
      </c>
      <c r="T141" s="78">
        <f>S141*R141</f>
        <v>16163.952000000001</v>
      </c>
      <c r="U141" s="69" t="s">
        <v>1496</v>
      </c>
      <c r="V141" s="77">
        <f>U141*T141</f>
        <v>323.27904000000001</v>
      </c>
      <c r="W141" s="69" t="s">
        <v>278</v>
      </c>
      <c r="X141" s="77">
        <f t="shared" si="22"/>
        <v>307.11508800000001</v>
      </c>
      <c r="Y141" s="69" t="s">
        <v>988</v>
      </c>
      <c r="Z141" s="68" t="s">
        <v>1222</v>
      </c>
    </row>
    <row r="142" spans="1:26" ht="18.75" customHeight="1" x14ac:dyDescent="0.2">
      <c r="A142" s="68">
        <v>140</v>
      </c>
      <c r="B142" s="69" t="s">
        <v>26</v>
      </c>
      <c r="C142" s="69" t="s">
        <v>1689</v>
      </c>
      <c r="D142" s="70">
        <v>42672</v>
      </c>
      <c r="E142" s="71" t="s">
        <v>1690</v>
      </c>
      <c r="F142" s="72" t="s">
        <v>1674</v>
      </c>
      <c r="G142" s="68"/>
      <c r="H142" s="73" t="s">
        <v>759</v>
      </c>
      <c r="I142" s="75"/>
      <c r="J142" s="75"/>
      <c r="K142" s="69" t="s">
        <v>58</v>
      </c>
      <c r="L142" s="68"/>
      <c r="M142" s="73" t="s">
        <v>99</v>
      </c>
      <c r="N142" s="76">
        <v>0.3</v>
      </c>
      <c r="O142" s="69" t="s">
        <v>34</v>
      </c>
      <c r="P142" s="69" t="s">
        <v>54</v>
      </c>
      <c r="Q142" s="69" t="s">
        <v>45</v>
      </c>
      <c r="R142" s="77">
        <v>552.42999999999995</v>
      </c>
      <c r="S142" s="77">
        <v>65.900000000000006</v>
      </c>
      <c r="T142" s="78">
        <f t="shared" ref="T142:T143" si="23">S142*R142</f>
        <v>36405.137000000002</v>
      </c>
      <c r="U142" s="69" t="s">
        <v>1496</v>
      </c>
      <c r="V142" s="77">
        <f t="shared" ref="V142:V143" si="24">U142*T142</f>
        <v>728.10274000000004</v>
      </c>
      <c r="W142" s="69" t="s">
        <v>278</v>
      </c>
      <c r="X142" s="77">
        <f t="shared" si="22"/>
        <v>691.69760300000007</v>
      </c>
      <c r="Y142" s="69" t="s">
        <v>988</v>
      </c>
      <c r="Z142" s="68" t="s">
        <v>1222</v>
      </c>
    </row>
    <row r="143" spans="1:26" ht="18.75" customHeight="1" x14ac:dyDescent="0.2">
      <c r="A143" s="68">
        <v>141</v>
      </c>
      <c r="B143" s="69" t="s">
        <v>26</v>
      </c>
      <c r="C143" s="69" t="s">
        <v>1691</v>
      </c>
      <c r="D143" s="70">
        <v>42674</v>
      </c>
      <c r="E143" s="71" t="s">
        <v>1692</v>
      </c>
      <c r="F143" s="72" t="s">
        <v>1684</v>
      </c>
      <c r="G143" s="68"/>
      <c r="H143" s="73" t="s">
        <v>703</v>
      </c>
      <c r="I143" s="75"/>
      <c r="J143" s="75"/>
      <c r="K143" s="69" t="s">
        <v>58</v>
      </c>
      <c r="L143" s="68"/>
      <c r="M143" s="73" t="s">
        <v>254</v>
      </c>
      <c r="N143" s="76">
        <v>19.309999999999999</v>
      </c>
      <c r="O143" s="69" t="s">
        <v>34</v>
      </c>
      <c r="P143" s="69" t="s">
        <v>255</v>
      </c>
      <c r="Q143" s="69" t="s">
        <v>45</v>
      </c>
      <c r="R143" s="77">
        <v>24706.42</v>
      </c>
      <c r="S143" s="77">
        <v>65.900000000000006</v>
      </c>
      <c r="T143" s="78">
        <f t="shared" si="23"/>
        <v>1628153.078</v>
      </c>
      <c r="U143" s="69" t="s">
        <v>1496</v>
      </c>
      <c r="V143" s="77">
        <f t="shared" si="24"/>
        <v>32563.061560000002</v>
      </c>
      <c r="W143" s="69" t="s">
        <v>278</v>
      </c>
      <c r="X143" s="77">
        <f t="shared" si="22"/>
        <v>30934.908481999999</v>
      </c>
      <c r="Y143" s="69" t="s">
        <v>991</v>
      </c>
      <c r="Z143" s="68" t="s">
        <v>1294</v>
      </c>
    </row>
    <row r="144" spans="1:26" ht="18.75" customHeight="1" x14ac:dyDescent="0.2">
      <c r="A144" s="68">
        <v>142</v>
      </c>
      <c r="B144" s="69" t="s">
        <v>26</v>
      </c>
      <c r="C144" s="69" t="s">
        <v>1693</v>
      </c>
      <c r="D144" s="70">
        <v>42674</v>
      </c>
      <c r="E144" s="71" t="s">
        <v>1694</v>
      </c>
      <c r="F144" s="72" t="s">
        <v>1695</v>
      </c>
      <c r="G144" s="68"/>
      <c r="H144" s="73" t="s">
        <v>703</v>
      </c>
      <c r="I144" s="75"/>
      <c r="J144" s="75"/>
      <c r="K144" s="69" t="s">
        <v>141</v>
      </c>
      <c r="L144" s="68"/>
      <c r="M144" s="73" t="s">
        <v>142</v>
      </c>
      <c r="N144" s="76">
        <v>19.93</v>
      </c>
      <c r="O144" s="69" t="s">
        <v>34</v>
      </c>
      <c r="P144" s="69" t="s">
        <v>255</v>
      </c>
      <c r="Q144" s="69" t="s">
        <v>45</v>
      </c>
      <c r="R144" s="77">
        <v>81630.67</v>
      </c>
      <c r="S144" s="77">
        <v>65.900000000000006</v>
      </c>
      <c r="T144" s="78">
        <f>S144*R144</f>
        <v>5379461.1529999999</v>
      </c>
      <c r="U144" s="69" t="s">
        <v>1496</v>
      </c>
      <c r="V144" s="77">
        <f>U144*T144</f>
        <v>107589.22306</v>
      </c>
      <c r="W144" s="69" t="s">
        <v>278</v>
      </c>
      <c r="X144" s="77">
        <f t="shared" si="22"/>
        <v>102209.76190699999</v>
      </c>
      <c r="Y144" s="69" t="s">
        <v>991</v>
      </c>
      <c r="Z144" s="68" t="s">
        <v>1294</v>
      </c>
    </row>
    <row r="145" spans="1:26" ht="18.75" customHeight="1" x14ac:dyDescent="0.2">
      <c r="A145" s="68">
        <v>143</v>
      </c>
      <c r="B145" s="69" t="s">
        <v>26</v>
      </c>
      <c r="C145" s="69" t="s">
        <v>1696</v>
      </c>
      <c r="D145" s="70">
        <v>42674</v>
      </c>
      <c r="E145" s="71" t="s">
        <v>1697</v>
      </c>
      <c r="F145" s="72" t="s">
        <v>1684</v>
      </c>
      <c r="G145" s="68"/>
      <c r="H145" s="73" t="s">
        <v>62</v>
      </c>
      <c r="I145" s="75"/>
      <c r="J145" s="75"/>
      <c r="K145" s="69" t="s">
        <v>58</v>
      </c>
      <c r="L145" s="68"/>
      <c r="M145" s="73" t="s">
        <v>99</v>
      </c>
      <c r="N145" s="76">
        <v>12</v>
      </c>
      <c r="O145" s="69" t="s">
        <v>34</v>
      </c>
      <c r="P145" s="69" t="s">
        <v>35</v>
      </c>
      <c r="Q145" s="69" t="s">
        <v>45</v>
      </c>
      <c r="R145" s="77">
        <v>17373</v>
      </c>
      <c r="S145" s="77">
        <v>65.900000000000006</v>
      </c>
      <c r="T145" s="78">
        <f>S145*R145</f>
        <v>1144880.7000000002</v>
      </c>
      <c r="U145" s="69" t="s">
        <v>1496</v>
      </c>
      <c r="V145" s="77">
        <f>U145*T145</f>
        <v>22897.614000000005</v>
      </c>
      <c r="W145" s="69" t="s">
        <v>278</v>
      </c>
      <c r="X145" s="77">
        <f t="shared" si="22"/>
        <v>21752.733300000004</v>
      </c>
      <c r="Y145" s="69" t="s">
        <v>1371</v>
      </c>
      <c r="Z145" s="68" t="s">
        <v>1222</v>
      </c>
    </row>
    <row r="146" spans="1:26" ht="18.75" customHeight="1" x14ac:dyDescent="0.2">
      <c r="A146" s="68">
        <v>144</v>
      </c>
      <c r="B146" s="69" t="s">
        <v>26</v>
      </c>
      <c r="C146" s="69" t="s">
        <v>1696</v>
      </c>
      <c r="D146" s="70">
        <v>42674</v>
      </c>
      <c r="E146" s="71" t="s">
        <v>1697</v>
      </c>
      <c r="F146" s="72" t="s">
        <v>1684</v>
      </c>
      <c r="G146" s="68"/>
      <c r="H146" s="73" t="s">
        <v>62</v>
      </c>
      <c r="I146" s="75"/>
      <c r="J146" s="75"/>
      <c r="K146" s="69" t="s">
        <v>347</v>
      </c>
      <c r="L146" s="68"/>
      <c r="M146" s="73" t="s">
        <v>346</v>
      </c>
      <c r="N146" s="76">
        <v>12</v>
      </c>
      <c r="O146" s="69" t="s">
        <v>34</v>
      </c>
      <c r="P146" s="69" t="s">
        <v>35</v>
      </c>
      <c r="Q146" s="69" t="s">
        <v>45</v>
      </c>
      <c r="R146" s="77">
        <v>23373</v>
      </c>
      <c r="S146" s="77">
        <v>65.900000000000006</v>
      </c>
      <c r="T146" s="78">
        <f>R146*S146</f>
        <v>1540280.7000000002</v>
      </c>
      <c r="U146" s="69" t="s">
        <v>1496</v>
      </c>
      <c r="V146" s="77">
        <f>T146*U146</f>
        <v>30805.614000000005</v>
      </c>
      <c r="W146" s="69" t="s">
        <v>278</v>
      </c>
      <c r="X146" s="77">
        <f t="shared" si="22"/>
        <v>29265.333300000002</v>
      </c>
      <c r="Y146" s="69" t="s">
        <v>1371</v>
      </c>
      <c r="Z146" s="68" t="s">
        <v>1222</v>
      </c>
    </row>
    <row r="147" spans="1:26" ht="18.75" customHeight="1" x14ac:dyDescent="0.2">
      <c r="A147" s="68">
        <v>145</v>
      </c>
      <c r="B147" s="69" t="s">
        <v>26</v>
      </c>
      <c r="C147" s="69" t="s">
        <v>1698</v>
      </c>
      <c r="D147" s="70">
        <v>42674</v>
      </c>
      <c r="E147" s="71" t="s">
        <v>1699</v>
      </c>
      <c r="F147" s="72" t="s">
        <v>1695</v>
      </c>
      <c r="G147" s="68"/>
      <c r="H147" s="73" t="s">
        <v>84</v>
      </c>
      <c r="I147" s="75"/>
      <c r="J147" s="75"/>
      <c r="K147" s="69" t="s">
        <v>31</v>
      </c>
      <c r="L147" s="68"/>
      <c r="M147" s="73" t="s">
        <v>763</v>
      </c>
      <c r="N147" s="76">
        <v>3.17</v>
      </c>
      <c r="O147" s="69" t="s">
        <v>34</v>
      </c>
      <c r="P147" s="69" t="s">
        <v>54</v>
      </c>
      <c r="Q147" s="69" t="s">
        <v>45</v>
      </c>
      <c r="R147" s="77">
        <v>4076.08</v>
      </c>
      <c r="S147" s="77">
        <v>65.900000000000006</v>
      </c>
      <c r="T147" s="78">
        <f t="shared" ref="T147:T154" si="25">S147*R147</f>
        <v>268613.67200000002</v>
      </c>
      <c r="U147" s="69" t="s">
        <v>1496</v>
      </c>
      <c r="V147" s="77">
        <f t="shared" ref="V147:V154" si="26">U147*T147</f>
        <v>5372.2734400000008</v>
      </c>
      <c r="W147" s="69" t="s">
        <v>278</v>
      </c>
      <c r="X147" s="77">
        <f t="shared" si="22"/>
        <v>5103.6597680000004</v>
      </c>
      <c r="Y147" s="69" t="s">
        <v>86</v>
      </c>
      <c r="Z147" s="68" t="s">
        <v>1294</v>
      </c>
    </row>
    <row r="148" spans="1:26" ht="18.75" customHeight="1" x14ac:dyDescent="0.2">
      <c r="A148" s="68">
        <v>146</v>
      </c>
      <c r="B148" s="69" t="s">
        <v>26</v>
      </c>
      <c r="C148" s="69" t="s">
        <v>1698</v>
      </c>
      <c r="D148" s="70">
        <v>42674</v>
      </c>
      <c r="E148" s="71" t="s">
        <v>1699</v>
      </c>
      <c r="F148" s="72" t="s">
        <v>1695</v>
      </c>
      <c r="G148" s="68"/>
      <c r="H148" s="73" t="s">
        <v>84</v>
      </c>
      <c r="I148" s="75"/>
      <c r="J148" s="75"/>
      <c r="K148" s="69" t="s">
        <v>31</v>
      </c>
      <c r="L148" s="68"/>
      <c r="M148" s="73" t="s">
        <v>763</v>
      </c>
      <c r="N148" s="76">
        <v>14.97</v>
      </c>
      <c r="O148" s="69" t="s">
        <v>34</v>
      </c>
      <c r="P148" s="69" t="s">
        <v>54</v>
      </c>
      <c r="Q148" s="69" t="s">
        <v>45</v>
      </c>
      <c r="R148" s="77">
        <v>19248.86</v>
      </c>
      <c r="S148" s="77">
        <v>65.900000000000006</v>
      </c>
      <c r="T148" s="78">
        <f t="shared" si="25"/>
        <v>1268499.8740000001</v>
      </c>
      <c r="U148" s="69" t="s">
        <v>1496</v>
      </c>
      <c r="V148" s="77">
        <f t="shared" si="26"/>
        <v>25369.997480000002</v>
      </c>
      <c r="W148" s="69" t="s">
        <v>278</v>
      </c>
      <c r="X148" s="77">
        <f t="shared" si="22"/>
        <v>24101.497606000001</v>
      </c>
      <c r="Y148" s="69" t="s">
        <v>86</v>
      </c>
      <c r="Z148" s="68" t="s">
        <v>1294</v>
      </c>
    </row>
    <row r="149" spans="1:26" ht="18.75" customHeight="1" x14ac:dyDescent="0.2">
      <c r="A149" s="68">
        <v>147</v>
      </c>
      <c r="B149" s="69" t="s">
        <v>26</v>
      </c>
      <c r="C149" s="69" t="s">
        <v>1700</v>
      </c>
      <c r="D149" s="70">
        <v>42674</v>
      </c>
      <c r="E149" s="71" t="s">
        <v>1701</v>
      </c>
      <c r="F149" s="72" t="s">
        <v>1695</v>
      </c>
      <c r="G149" s="68"/>
      <c r="H149" s="73" t="s">
        <v>84</v>
      </c>
      <c r="I149" s="75"/>
      <c r="J149" s="75"/>
      <c r="K149" s="69" t="s">
        <v>31</v>
      </c>
      <c r="L149" s="68"/>
      <c r="M149" s="73" t="s">
        <v>1140</v>
      </c>
      <c r="N149" s="76">
        <v>18</v>
      </c>
      <c r="O149" s="69" t="s">
        <v>34</v>
      </c>
      <c r="P149" s="69" t="s">
        <v>54</v>
      </c>
      <c r="Q149" s="69" t="s">
        <v>45</v>
      </c>
      <c r="R149" s="77">
        <v>67126.02</v>
      </c>
      <c r="S149" s="77">
        <v>65.900000000000006</v>
      </c>
      <c r="T149" s="78">
        <f t="shared" si="25"/>
        <v>4423604.7180000003</v>
      </c>
      <c r="U149" s="69" t="s">
        <v>1496</v>
      </c>
      <c r="V149" s="77">
        <f t="shared" si="26"/>
        <v>88472.094360000003</v>
      </c>
      <c r="W149" s="69" t="s">
        <v>278</v>
      </c>
      <c r="X149" s="77">
        <f t="shared" si="22"/>
        <v>84048.489642</v>
      </c>
      <c r="Y149" s="69" t="s">
        <v>86</v>
      </c>
      <c r="Z149" s="68" t="s">
        <v>1294</v>
      </c>
    </row>
    <row r="150" spans="1:26" ht="18.75" customHeight="1" x14ac:dyDescent="0.2">
      <c r="A150" s="68">
        <v>148</v>
      </c>
      <c r="B150" s="69" t="s">
        <v>26</v>
      </c>
      <c r="C150" s="69" t="s">
        <v>1700</v>
      </c>
      <c r="D150" s="70">
        <v>42674</v>
      </c>
      <c r="E150" s="71" t="s">
        <v>1701</v>
      </c>
      <c r="F150" s="72" t="s">
        <v>1695</v>
      </c>
      <c r="G150" s="68"/>
      <c r="H150" s="73" t="s">
        <v>84</v>
      </c>
      <c r="I150" s="75"/>
      <c r="J150" s="75"/>
      <c r="K150" s="69" t="s">
        <v>31</v>
      </c>
      <c r="L150" s="68"/>
      <c r="M150" s="73" t="s">
        <v>1140</v>
      </c>
      <c r="N150" s="76">
        <v>18</v>
      </c>
      <c r="O150" s="69" t="s">
        <v>34</v>
      </c>
      <c r="P150" s="69" t="s">
        <v>54</v>
      </c>
      <c r="Q150" s="69" t="s">
        <v>45</v>
      </c>
      <c r="R150" s="77">
        <v>67126.02</v>
      </c>
      <c r="S150" s="77">
        <v>65.900000000000006</v>
      </c>
      <c r="T150" s="78">
        <f t="shared" si="25"/>
        <v>4423604.7180000003</v>
      </c>
      <c r="U150" s="69" t="s">
        <v>1496</v>
      </c>
      <c r="V150" s="77">
        <f t="shared" si="26"/>
        <v>88472.094360000003</v>
      </c>
      <c r="W150" s="69" t="s">
        <v>278</v>
      </c>
      <c r="X150" s="77">
        <f t="shared" si="22"/>
        <v>84048.489642</v>
      </c>
      <c r="Y150" s="69" t="s">
        <v>86</v>
      </c>
      <c r="Z150" s="68" t="s">
        <v>1294</v>
      </c>
    </row>
    <row r="151" spans="1:26" ht="18.75" customHeight="1" x14ac:dyDescent="0.2">
      <c r="A151" s="68">
        <v>149</v>
      </c>
      <c r="B151" s="69" t="s">
        <v>26</v>
      </c>
      <c r="C151" s="69" t="s">
        <v>1702</v>
      </c>
      <c r="D151" s="70">
        <v>42674</v>
      </c>
      <c r="E151" s="71" t="s">
        <v>1703</v>
      </c>
      <c r="F151" s="72" t="s">
        <v>1695</v>
      </c>
      <c r="G151" s="68"/>
      <c r="H151" s="73" t="s">
        <v>751</v>
      </c>
      <c r="I151" s="75"/>
      <c r="J151" s="75"/>
      <c r="K151" s="69" t="s">
        <v>31</v>
      </c>
      <c r="L151" s="68"/>
      <c r="M151" s="73" t="s">
        <v>204</v>
      </c>
      <c r="N151" s="76">
        <v>24</v>
      </c>
      <c r="O151" s="69" t="s">
        <v>34</v>
      </c>
      <c r="P151" s="69" t="s">
        <v>35</v>
      </c>
      <c r="Q151" s="69" t="s">
        <v>45</v>
      </c>
      <c r="R151" s="77">
        <v>30479</v>
      </c>
      <c r="S151" s="77">
        <v>65.900000000000006</v>
      </c>
      <c r="T151" s="78">
        <f t="shared" si="25"/>
        <v>2008566.1</v>
      </c>
      <c r="U151" s="69" t="s">
        <v>1496</v>
      </c>
      <c r="V151" s="77">
        <f t="shared" si="26"/>
        <v>40171.322</v>
      </c>
      <c r="W151" s="69" t="s">
        <v>278</v>
      </c>
      <c r="X151" s="77">
        <f t="shared" si="22"/>
        <v>38162.755900000004</v>
      </c>
      <c r="Y151" s="69" t="s">
        <v>1093</v>
      </c>
      <c r="Z151" s="68" t="s">
        <v>1222</v>
      </c>
    </row>
    <row r="152" spans="1:26" ht="18.75" customHeight="1" x14ac:dyDescent="0.2">
      <c r="A152" s="68">
        <v>150</v>
      </c>
      <c r="B152" s="69" t="s">
        <v>26</v>
      </c>
      <c r="C152" s="69" t="s">
        <v>1702</v>
      </c>
      <c r="D152" s="70">
        <v>42674</v>
      </c>
      <c r="E152" s="71" t="s">
        <v>1703</v>
      </c>
      <c r="F152" s="72" t="s">
        <v>1695</v>
      </c>
      <c r="G152" s="68"/>
      <c r="H152" s="73" t="s">
        <v>751</v>
      </c>
      <c r="I152" s="75"/>
      <c r="J152" s="75"/>
      <c r="K152" s="69" t="s">
        <v>31</v>
      </c>
      <c r="L152" s="68"/>
      <c r="M152" s="73" t="s">
        <v>204</v>
      </c>
      <c r="N152" s="76">
        <v>24</v>
      </c>
      <c r="O152" s="69" t="s">
        <v>34</v>
      </c>
      <c r="P152" s="69" t="s">
        <v>35</v>
      </c>
      <c r="Q152" s="69" t="s">
        <v>45</v>
      </c>
      <c r="R152" s="77">
        <v>30479</v>
      </c>
      <c r="S152" s="77">
        <v>65.900000000000006</v>
      </c>
      <c r="T152" s="78">
        <f t="shared" si="25"/>
        <v>2008566.1</v>
      </c>
      <c r="U152" s="69" t="s">
        <v>1496</v>
      </c>
      <c r="V152" s="77">
        <f t="shared" si="26"/>
        <v>40171.322</v>
      </c>
      <c r="W152" s="69" t="s">
        <v>278</v>
      </c>
      <c r="X152" s="77">
        <f t="shared" si="22"/>
        <v>38162.755900000004</v>
      </c>
      <c r="Y152" s="69" t="s">
        <v>1093</v>
      </c>
      <c r="Z152" s="68" t="s">
        <v>1222</v>
      </c>
    </row>
    <row r="153" spans="1:26" ht="18.75" customHeight="1" x14ac:dyDescent="0.2">
      <c r="A153" s="68">
        <v>151</v>
      </c>
      <c r="B153" s="69" t="s">
        <v>26</v>
      </c>
      <c r="C153" s="69" t="s">
        <v>1704</v>
      </c>
      <c r="D153" s="70">
        <v>42674</v>
      </c>
      <c r="E153" s="71" t="s">
        <v>1705</v>
      </c>
      <c r="F153" s="72" t="s">
        <v>1684</v>
      </c>
      <c r="G153" s="68"/>
      <c r="H153" s="73" t="s">
        <v>1645</v>
      </c>
      <c r="I153" s="75"/>
      <c r="J153" s="75"/>
      <c r="K153" s="69" t="s">
        <v>58</v>
      </c>
      <c r="L153" s="68"/>
      <c r="M153" s="73" t="s">
        <v>59</v>
      </c>
      <c r="N153" s="76">
        <v>12</v>
      </c>
      <c r="O153" s="69" t="s">
        <v>34</v>
      </c>
      <c r="P153" s="69" t="s">
        <v>35</v>
      </c>
      <c r="Q153" s="69" t="s">
        <v>45</v>
      </c>
      <c r="R153" s="77">
        <v>15933</v>
      </c>
      <c r="S153" s="77">
        <v>65.900000000000006</v>
      </c>
      <c r="T153" s="78">
        <f t="shared" si="25"/>
        <v>1049984.7000000002</v>
      </c>
      <c r="U153" s="69" t="s">
        <v>1496</v>
      </c>
      <c r="V153" s="77">
        <f t="shared" si="26"/>
        <v>20999.694000000003</v>
      </c>
      <c r="W153" s="69" t="s">
        <v>278</v>
      </c>
      <c r="X153" s="77">
        <f t="shared" si="22"/>
        <v>19949.709300000002</v>
      </c>
      <c r="Y153" s="69" t="s">
        <v>1646</v>
      </c>
      <c r="Z153" s="68" t="s">
        <v>1222</v>
      </c>
    </row>
    <row r="154" spans="1:26" ht="18.75" customHeight="1" x14ac:dyDescent="0.2">
      <c r="A154" s="68">
        <v>152</v>
      </c>
      <c r="B154" s="69" t="s">
        <v>26</v>
      </c>
      <c r="C154" s="69" t="s">
        <v>1704</v>
      </c>
      <c r="D154" s="70">
        <v>42674</v>
      </c>
      <c r="E154" s="71" t="s">
        <v>1705</v>
      </c>
      <c r="F154" s="72" t="s">
        <v>1684</v>
      </c>
      <c r="G154" s="68"/>
      <c r="H154" s="73" t="s">
        <v>1645</v>
      </c>
      <c r="I154" s="75"/>
      <c r="J154" s="75"/>
      <c r="K154" s="69" t="s">
        <v>58</v>
      </c>
      <c r="L154" s="68"/>
      <c r="M154" s="73" t="s">
        <v>59</v>
      </c>
      <c r="N154" s="76">
        <v>12</v>
      </c>
      <c r="O154" s="69" t="s">
        <v>34</v>
      </c>
      <c r="P154" s="69" t="s">
        <v>35</v>
      </c>
      <c r="Q154" s="69" t="s">
        <v>45</v>
      </c>
      <c r="R154" s="77">
        <v>15933</v>
      </c>
      <c r="S154" s="77">
        <v>65.900000000000006</v>
      </c>
      <c r="T154" s="78">
        <f t="shared" si="25"/>
        <v>1049984.7000000002</v>
      </c>
      <c r="U154" s="69" t="s">
        <v>1496</v>
      </c>
      <c r="V154" s="77">
        <f t="shared" si="26"/>
        <v>20999.694000000003</v>
      </c>
      <c r="W154" s="69" t="s">
        <v>278</v>
      </c>
      <c r="X154" s="77">
        <f t="shared" si="22"/>
        <v>19949.709300000002</v>
      </c>
      <c r="Y154" s="69" t="s">
        <v>1646</v>
      </c>
      <c r="Z154" s="68" t="s">
        <v>1222</v>
      </c>
    </row>
    <row r="155" spans="1:26" ht="18.75" customHeight="1" x14ac:dyDescent="0.2">
      <c r="A155" s="68">
        <v>153</v>
      </c>
      <c r="B155" s="69" t="s">
        <v>26</v>
      </c>
      <c r="C155" s="69" t="s">
        <v>1706</v>
      </c>
      <c r="D155" s="70">
        <v>42674</v>
      </c>
      <c r="E155" s="71" t="s">
        <v>1707</v>
      </c>
      <c r="F155" s="72" t="s">
        <v>1708</v>
      </c>
      <c r="G155" s="68"/>
      <c r="H155" s="73" t="s">
        <v>131</v>
      </c>
      <c r="I155" s="75"/>
      <c r="J155" s="75"/>
      <c r="K155" s="69" t="s">
        <v>141</v>
      </c>
      <c r="L155" s="68"/>
      <c r="M155" s="73" t="s">
        <v>142</v>
      </c>
      <c r="N155" s="76">
        <v>19.809999999999999</v>
      </c>
      <c r="O155" s="69" t="s">
        <v>34</v>
      </c>
      <c r="P155" s="69" t="s">
        <v>54</v>
      </c>
      <c r="Q155" s="69" t="s">
        <v>45</v>
      </c>
      <c r="R155" s="77">
        <v>77324.66</v>
      </c>
      <c r="S155" s="77">
        <v>65.900000000000006</v>
      </c>
      <c r="T155" s="78">
        <f>S155*R155</f>
        <v>5095695.0940000005</v>
      </c>
      <c r="U155" s="69" t="s">
        <v>1496</v>
      </c>
      <c r="V155" s="77">
        <f>U155*T155</f>
        <v>101913.90188000002</v>
      </c>
      <c r="W155" s="69" t="s">
        <v>278</v>
      </c>
      <c r="X155" s="77">
        <f t="shared" si="22"/>
        <v>96818.20678600001</v>
      </c>
      <c r="Y155" s="69" t="s">
        <v>1090</v>
      </c>
      <c r="Z155" s="68" t="s">
        <v>1294</v>
      </c>
    </row>
    <row r="156" spans="1:26" ht="18.75" customHeight="1" x14ac:dyDescent="0.2">
      <c r="A156" s="68">
        <v>154</v>
      </c>
      <c r="B156" s="69" t="s">
        <v>26</v>
      </c>
      <c r="C156" s="69" t="s">
        <v>1709</v>
      </c>
      <c r="D156" s="70">
        <v>42674</v>
      </c>
      <c r="E156" s="71" t="s">
        <v>1710</v>
      </c>
      <c r="F156" s="72" t="s">
        <v>1684</v>
      </c>
      <c r="G156" s="68"/>
      <c r="H156" s="73" t="s">
        <v>668</v>
      </c>
      <c r="I156" s="75"/>
      <c r="J156" s="75"/>
      <c r="K156" s="69" t="s">
        <v>31</v>
      </c>
      <c r="L156" s="68"/>
      <c r="M156" s="73" t="s">
        <v>33</v>
      </c>
      <c r="N156" s="76">
        <v>18.87</v>
      </c>
      <c r="O156" s="69" t="s">
        <v>34</v>
      </c>
      <c r="P156" s="69" t="s">
        <v>35</v>
      </c>
      <c r="Q156" s="69" t="s">
        <v>36</v>
      </c>
      <c r="R156" s="77">
        <v>2362531.2000000002</v>
      </c>
      <c r="S156" s="77">
        <v>1</v>
      </c>
      <c r="T156" s="78">
        <f t="shared" ref="T156:T187" si="27">S156*R156</f>
        <v>2362531.2000000002</v>
      </c>
      <c r="U156" s="69" t="s">
        <v>1496</v>
      </c>
      <c r="V156" s="77">
        <f t="shared" ref="V156:V187" si="28">U156*T156</f>
        <v>47250.624000000003</v>
      </c>
      <c r="W156" s="69" t="s">
        <v>278</v>
      </c>
      <c r="X156" s="77">
        <f t="shared" si="22"/>
        <v>44888.092800000006</v>
      </c>
      <c r="Y156" s="69" t="s">
        <v>1108</v>
      </c>
      <c r="Z156" s="68" t="s">
        <v>1222</v>
      </c>
    </row>
    <row r="157" spans="1:26" ht="18.75" customHeight="1" x14ac:dyDescent="0.2">
      <c r="A157" s="68">
        <v>155</v>
      </c>
      <c r="B157" s="69" t="s">
        <v>26</v>
      </c>
      <c r="C157" s="69" t="s">
        <v>1709</v>
      </c>
      <c r="D157" s="70">
        <v>42674</v>
      </c>
      <c r="E157" s="71" t="s">
        <v>1710</v>
      </c>
      <c r="F157" s="72" t="s">
        <v>1684</v>
      </c>
      <c r="G157" s="68"/>
      <c r="H157" s="73" t="s">
        <v>668</v>
      </c>
      <c r="I157" s="75"/>
      <c r="J157" s="75"/>
      <c r="K157" s="69" t="s">
        <v>31</v>
      </c>
      <c r="L157" s="68"/>
      <c r="M157" s="73" t="s">
        <v>33</v>
      </c>
      <c r="N157" s="76">
        <v>18.79</v>
      </c>
      <c r="O157" s="69" t="s">
        <v>34</v>
      </c>
      <c r="P157" s="69" t="s">
        <v>35</v>
      </c>
      <c r="Q157" s="69" t="s">
        <v>36</v>
      </c>
      <c r="R157" s="77">
        <v>2352410.4</v>
      </c>
      <c r="S157" s="77">
        <v>1</v>
      </c>
      <c r="T157" s="78">
        <f t="shared" si="27"/>
        <v>2352410.4</v>
      </c>
      <c r="U157" s="69" t="s">
        <v>1496</v>
      </c>
      <c r="V157" s="77">
        <f t="shared" si="28"/>
        <v>47048.207999999999</v>
      </c>
      <c r="W157" s="69" t="s">
        <v>278</v>
      </c>
      <c r="X157" s="77">
        <f t="shared" si="22"/>
        <v>44695.797599999998</v>
      </c>
      <c r="Y157" s="69" t="s">
        <v>1108</v>
      </c>
      <c r="Z157" s="68" t="s">
        <v>1222</v>
      </c>
    </row>
    <row r="158" spans="1:26" ht="18.75" customHeight="1" x14ac:dyDescent="0.2">
      <c r="A158" s="68">
        <v>156</v>
      </c>
      <c r="B158" s="69" t="s">
        <v>26</v>
      </c>
      <c r="C158" s="69" t="s">
        <v>1709</v>
      </c>
      <c r="D158" s="70">
        <v>42674</v>
      </c>
      <c r="E158" s="71" t="s">
        <v>1710</v>
      </c>
      <c r="F158" s="72" t="s">
        <v>1684</v>
      </c>
      <c r="G158" s="68"/>
      <c r="H158" s="73" t="s">
        <v>668</v>
      </c>
      <c r="I158" s="75"/>
      <c r="J158" s="75"/>
      <c r="K158" s="69" t="s">
        <v>31</v>
      </c>
      <c r="L158" s="68"/>
      <c r="M158" s="73" t="s">
        <v>33</v>
      </c>
      <c r="N158" s="76">
        <v>18.96</v>
      </c>
      <c r="O158" s="69" t="s">
        <v>34</v>
      </c>
      <c r="P158" s="69" t="s">
        <v>35</v>
      </c>
      <c r="Q158" s="69" t="s">
        <v>36</v>
      </c>
      <c r="R158" s="77">
        <v>2373917.1</v>
      </c>
      <c r="S158" s="77">
        <v>1</v>
      </c>
      <c r="T158" s="78">
        <f t="shared" si="27"/>
        <v>2373917.1</v>
      </c>
      <c r="U158" s="69" t="s">
        <v>1496</v>
      </c>
      <c r="V158" s="77">
        <f t="shared" si="28"/>
        <v>47478.342000000004</v>
      </c>
      <c r="W158" s="69" t="s">
        <v>278</v>
      </c>
      <c r="X158" s="77">
        <f t="shared" si="22"/>
        <v>45104.424899999998</v>
      </c>
      <c r="Y158" s="69" t="s">
        <v>1108</v>
      </c>
      <c r="Z158" s="68" t="s">
        <v>1222</v>
      </c>
    </row>
    <row r="159" spans="1:26" ht="18.75" customHeight="1" x14ac:dyDescent="0.2">
      <c r="A159" s="68">
        <v>157</v>
      </c>
      <c r="B159" s="69" t="s">
        <v>26</v>
      </c>
      <c r="C159" s="69" t="s">
        <v>1709</v>
      </c>
      <c r="D159" s="70">
        <v>42674</v>
      </c>
      <c r="E159" s="71" t="s">
        <v>1710</v>
      </c>
      <c r="F159" s="72" t="s">
        <v>1684</v>
      </c>
      <c r="G159" s="68"/>
      <c r="H159" s="73" t="s">
        <v>668</v>
      </c>
      <c r="I159" s="75"/>
      <c r="J159" s="75"/>
      <c r="K159" s="69" t="s">
        <v>31</v>
      </c>
      <c r="L159" s="68"/>
      <c r="M159" s="73" t="s">
        <v>33</v>
      </c>
      <c r="N159" s="76">
        <v>18.760000000000002</v>
      </c>
      <c r="O159" s="69" t="s">
        <v>34</v>
      </c>
      <c r="P159" s="69" t="s">
        <v>35</v>
      </c>
      <c r="Q159" s="69" t="s">
        <v>36</v>
      </c>
      <c r="R159" s="77">
        <v>2348615.1</v>
      </c>
      <c r="S159" s="77">
        <v>1</v>
      </c>
      <c r="T159" s="78">
        <f t="shared" si="27"/>
        <v>2348615.1</v>
      </c>
      <c r="U159" s="69" t="s">
        <v>1496</v>
      </c>
      <c r="V159" s="77">
        <f t="shared" si="28"/>
        <v>46972.302000000003</v>
      </c>
      <c r="W159" s="69" t="s">
        <v>278</v>
      </c>
      <c r="X159" s="77">
        <f t="shared" si="22"/>
        <v>44623.686900000001</v>
      </c>
      <c r="Y159" s="69" t="s">
        <v>1108</v>
      </c>
      <c r="Z159" s="68" t="s">
        <v>1222</v>
      </c>
    </row>
    <row r="160" spans="1:26" ht="18.75" customHeight="1" x14ac:dyDescent="0.2">
      <c r="A160" s="68">
        <v>158</v>
      </c>
      <c r="B160" s="69" t="s">
        <v>26</v>
      </c>
      <c r="C160" s="69" t="s">
        <v>1709</v>
      </c>
      <c r="D160" s="70">
        <v>42674</v>
      </c>
      <c r="E160" s="71" t="s">
        <v>1710</v>
      </c>
      <c r="F160" s="72" t="s">
        <v>1684</v>
      </c>
      <c r="G160" s="68"/>
      <c r="H160" s="73" t="s">
        <v>668</v>
      </c>
      <c r="I160" s="75"/>
      <c r="J160" s="75"/>
      <c r="K160" s="69" t="s">
        <v>31</v>
      </c>
      <c r="L160" s="68"/>
      <c r="M160" s="73" t="s">
        <v>33</v>
      </c>
      <c r="N160" s="76">
        <v>18.760000000000002</v>
      </c>
      <c r="O160" s="69" t="s">
        <v>34</v>
      </c>
      <c r="P160" s="69" t="s">
        <v>35</v>
      </c>
      <c r="Q160" s="69" t="s">
        <v>36</v>
      </c>
      <c r="R160" s="77">
        <v>2348615.1</v>
      </c>
      <c r="S160" s="77">
        <v>1</v>
      </c>
      <c r="T160" s="78">
        <f t="shared" si="27"/>
        <v>2348615.1</v>
      </c>
      <c r="U160" s="69" t="s">
        <v>1496</v>
      </c>
      <c r="V160" s="77">
        <f t="shared" si="28"/>
        <v>46972.302000000003</v>
      </c>
      <c r="W160" s="69" t="s">
        <v>278</v>
      </c>
      <c r="X160" s="77">
        <f t="shared" si="22"/>
        <v>44623.686900000001</v>
      </c>
      <c r="Y160" s="69" t="s">
        <v>1108</v>
      </c>
      <c r="Z160" s="68" t="s">
        <v>1222</v>
      </c>
    </row>
    <row r="161" spans="1:26" ht="18.75" customHeight="1" x14ac:dyDescent="0.2">
      <c r="A161" s="68">
        <v>159</v>
      </c>
      <c r="B161" s="69" t="s">
        <v>26</v>
      </c>
      <c r="C161" s="69" t="s">
        <v>1709</v>
      </c>
      <c r="D161" s="70">
        <v>42674</v>
      </c>
      <c r="E161" s="71" t="s">
        <v>1710</v>
      </c>
      <c r="F161" s="72" t="s">
        <v>1684</v>
      </c>
      <c r="G161" s="68"/>
      <c r="H161" s="73" t="s">
        <v>668</v>
      </c>
      <c r="I161" s="75"/>
      <c r="J161" s="75"/>
      <c r="K161" s="69" t="s">
        <v>31</v>
      </c>
      <c r="L161" s="68"/>
      <c r="M161" s="73" t="s">
        <v>33</v>
      </c>
      <c r="N161" s="76">
        <v>18.82</v>
      </c>
      <c r="O161" s="69" t="s">
        <v>34</v>
      </c>
      <c r="P161" s="69" t="s">
        <v>35</v>
      </c>
      <c r="Q161" s="69" t="s">
        <v>36</v>
      </c>
      <c r="R161" s="77">
        <v>2356205.7000000002</v>
      </c>
      <c r="S161" s="77">
        <v>1</v>
      </c>
      <c r="T161" s="78">
        <f t="shared" si="27"/>
        <v>2356205.7000000002</v>
      </c>
      <c r="U161" s="69" t="s">
        <v>1496</v>
      </c>
      <c r="V161" s="77">
        <f t="shared" si="28"/>
        <v>47124.114000000001</v>
      </c>
      <c r="W161" s="69" t="s">
        <v>278</v>
      </c>
      <c r="X161" s="77">
        <f t="shared" si="22"/>
        <v>44767.908300000003</v>
      </c>
      <c r="Y161" s="69" t="s">
        <v>1108</v>
      </c>
      <c r="Z161" s="68" t="s">
        <v>1222</v>
      </c>
    </row>
    <row r="162" spans="1:26" ht="18.75" customHeight="1" x14ac:dyDescent="0.2">
      <c r="A162" s="68">
        <v>160</v>
      </c>
      <c r="B162" s="69" t="s">
        <v>26</v>
      </c>
      <c r="C162" s="69" t="s">
        <v>1711</v>
      </c>
      <c r="D162" s="70">
        <v>42673</v>
      </c>
      <c r="E162" s="71" t="s">
        <v>1712</v>
      </c>
      <c r="F162" s="72" t="s">
        <v>1708</v>
      </c>
      <c r="G162" s="68"/>
      <c r="H162" s="73" t="s">
        <v>84</v>
      </c>
      <c r="I162" s="75"/>
      <c r="J162" s="75"/>
      <c r="K162" s="69" t="s">
        <v>58</v>
      </c>
      <c r="L162" s="68"/>
      <c r="M162" s="73" t="s">
        <v>894</v>
      </c>
      <c r="N162" s="76">
        <v>19.844999999999999</v>
      </c>
      <c r="O162" s="69" t="s">
        <v>34</v>
      </c>
      <c r="P162" s="69" t="s">
        <v>54</v>
      </c>
      <c r="Q162" s="69" t="s">
        <v>45</v>
      </c>
      <c r="R162" s="77">
        <v>27720.74</v>
      </c>
      <c r="S162" s="77">
        <v>65.900000000000006</v>
      </c>
      <c r="T162" s="78">
        <f t="shared" si="27"/>
        <v>1826796.7660000003</v>
      </c>
      <c r="U162" s="69" t="s">
        <v>1496</v>
      </c>
      <c r="V162" s="77">
        <f t="shared" si="28"/>
        <v>36535.935320000004</v>
      </c>
      <c r="W162" s="69" t="s">
        <v>278</v>
      </c>
      <c r="X162" s="77">
        <f t="shared" si="22"/>
        <v>34709.138554000005</v>
      </c>
      <c r="Y162" s="69" t="s">
        <v>86</v>
      </c>
      <c r="Z162" s="68" t="s">
        <v>1294</v>
      </c>
    </row>
    <row r="163" spans="1:26" ht="18.75" customHeight="1" x14ac:dyDescent="0.2">
      <c r="A163" s="68">
        <v>161</v>
      </c>
      <c r="B163" s="69" t="s">
        <v>26</v>
      </c>
      <c r="C163" s="69" t="s">
        <v>1713</v>
      </c>
      <c r="D163" s="70">
        <v>42673</v>
      </c>
      <c r="E163" s="71" t="s">
        <v>1714</v>
      </c>
      <c r="F163" s="72" t="s">
        <v>1708</v>
      </c>
      <c r="G163" s="68"/>
      <c r="H163" s="73" t="s">
        <v>84</v>
      </c>
      <c r="I163" s="75"/>
      <c r="J163" s="75"/>
      <c r="K163" s="69" t="s">
        <v>58</v>
      </c>
      <c r="L163" s="68"/>
      <c r="M163" s="73" t="s">
        <v>894</v>
      </c>
      <c r="N163" s="76">
        <v>19.844999999999999</v>
      </c>
      <c r="O163" s="69" t="s">
        <v>34</v>
      </c>
      <c r="P163" s="69" t="s">
        <v>54</v>
      </c>
      <c r="Q163" s="69" t="s">
        <v>45</v>
      </c>
      <c r="R163" s="77">
        <v>27740.58</v>
      </c>
      <c r="S163" s="77">
        <v>65.900000000000006</v>
      </c>
      <c r="T163" s="78">
        <f t="shared" si="27"/>
        <v>1828104.2220000003</v>
      </c>
      <c r="U163" s="69" t="s">
        <v>1496</v>
      </c>
      <c r="V163" s="77">
        <f t="shared" si="28"/>
        <v>36562.084440000006</v>
      </c>
      <c r="W163" s="69" t="s">
        <v>278</v>
      </c>
      <c r="X163" s="77">
        <f t="shared" si="22"/>
        <v>34733.980218000004</v>
      </c>
      <c r="Y163" s="69" t="s">
        <v>86</v>
      </c>
      <c r="Z163" s="68" t="s">
        <v>1294</v>
      </c>
    </row>
    <row r="164" spans="1:26" ht="18.75" customHeight="1" x14ac:dyDescent="0.2">
      <c r="A164" s="68">
        <v>162</v>
      </c>
      <c r="B164" s="69" t="s">
        <v>26</v>
      </c>
      <c r="C164" s="69" t="s">
        <v>1715</v>
      </c>
      <c r="D164" s="70">
        <v>42674</v>
      </c>
      <c r="E164" s="71" t="s">
        <v>1716</v>
      </c>
      <c r="F164" s="72" t="s">
        <v>1708</v>
      </c>
      <c r="G164" s="68"/>
      <c r="H164" s="73" t="s">
        <v>84</v>
      </c>
      <c r="I164" s="75"/>
      <c r="J164" s="75"/>
      <c r="K164" s="69" t="s">
        <v>58</v>
      </c>
      <c r="L164" s="68"/>
      <c r="M164" s="73" t="s">
        <v>894</v>
      </c>
      <c r="N164" s="76">
        <v>18.143999999999998</v>
      </c>
      <c r="O164" s="69" t="s">
        <v>34</v>
      </c>
      <c r="P164" s="69" t="s">
        <v>54</v>
      </c>
      <c r="Q164" s="69" t="s">
        <v>45</v>
      </c>
      <c r="R164" s="77">
        <v>25039.85</v>
      </c>
      <c r="S164" s="77">
        <v>65.900000000000006</v>
      </c>
      <c r="T164" s="78">
        <f t="shared" si="27"/>
        <v>1650126.115</v>
      </c>
      <c r="U164" s="69" t="s">
        <v>1496</v>
      </c>
      <c r="V164" s="77">
        <f t="shared" si="28"/>
        <v>33002.522299999997</v>
      </c>
      <c r="W164" s="69" t="s">
        <v>278</v>
      </c>
      <c r="X164" s="77">
        <f t="shared" si="22"/>
        <v>31352.396184999998</v>
      </c>
      <c r="Y164" s="69" t="s">
        <v>86</v>
      </c>
      <c r="Z164" s="68" t="s">
        <v>1294</v>
      </c>
    </row>
    <row r="165" spans="1:26" ht="18.75" customHeight="1" x14ac:dyDescent="0.2">
      <c r="A165" s="68">
        <v>163</v>
      </c>
      <c r="B165" s="69" t="s">
        <v>26</v>
      </c>
      <c r="C165" s="69" t="s">
        <v>1717</v>
      </c>
      <c r="D165" s="70">
        <v>42673</v>
      </c>
      <c r="E165" s="71" t="s">
        <v>1718</v>
      </c>
      <c r="F165" s="72" t="s">
        <v>1708</v>
      </c>
      <c r="G165" s="68"/>
      <c r="H165" s="73" t="s">
        <v>84</v>
      </c>
      <c r="I165" s="75"/>
      <c r="J165" s="75"/>
      <c r="K165" s="69" t="s">
        <v>58</v>
      </c>
      <c r="L165" s="68"/>
      <c r="M165" s="73" t="s">
        <v>894</v>
      </c>
      <c r="N165" s="76">
        <v>19.844999999999999</v>
      </c>
      <c r="O165" s="69" t="s">
        <v>34</v>
      </c>
      <c r="P165" s="69" t="s">
        <v>54</v>
      </c>
      <c r="Q165" s="69" t="s">
        <v>45</v>
      </c>
      <c r="R165" s="77">
        <v>27720.74</v>
      </c>
      <c r="S165" s="77">
        <v>65.900000000000006</v>
      </c>
      <c r="T165" s="78">
        <f t="shared" si="27"/>
        <v>1826796.7660000003</v>
      </c>
      <c r="U165" s="69" t="s">
        <v>1496</v>
      </c>
      <c r="V165" s="77">
        <f t="shared" si="28"/>
        <v>36535.935320000004</v>
      </c>
      <c r="W165" s="69" t="s">
        <v>278</v>
      </c>
      <c r="X165" s="77">
        <f t="shared" si="22"/>
        <v>34709.138554000005</v>
      </c>
      <c r="Y165" s="69" t="s">
        <v>86</v>
      </c>
      <c r="Z165" s="68" t="s">
        <v>1294</v>
      </c>
    </row>
    <row r="166" spans="1:26" ht="18.75" customHeight="1" x14ac:dyDescent="0.2">
      <c r="A166" s="68">
        <v>164</v>
      </c>
      <c r="B166" s="69" t="s">
        <v>26</v>
      </c>
      <c r="C166" s="69" t="s">
        <v>1719</v>
      </c>
      <c r="D166" s="70">
        <v>42674</v>
      </c>
      <c r="E166" s="71" t="s">
        <v>1720</v>
      </c>
      <c r="F166" s="72" t="s">
        <v>1708</v>
      </c>
      <c r="G166" s="68"/>
      <c r="H166" s="73" t="s">
        <v>84</v>
      </c>
      <c r="I166" s="75"/>
      <c r="J166" s="75"/>
      <c r="K166" s="69" t="s">
        <v>58</v>
      </c>
      <c r="L166" s="68"/>
      <c r="M166" s="73" t="s">
        <v>105</v>
      </c>
      <c r="N166" s="76">
        <v>21.875</v>
      </c>
      <c r="O166" s="69" t="s">
        <v>34</v>
      </c>
      <c r="P166" s="69" t="s">
        <v>54</v>
      </c>
      <c r="Q166" s="69" t="s">
        <v>45</v>
      </c>
      <c r="R166" s="77">
        <v>27968.32</v>
      </c>
      <c r="S166" s="77">
        <v>65.900000000000006</v>
      </c>
      <c r="T166" s="78">
        <f t="shared" si="27"/>
        <v>1843112.2880000002</v>
      </c>
      <c r="U166" s="69" t="s">
        <v>1496</v>
      </c>
      <c r="V166" s="77">
        <f t="shared" si="28"/>
        <v>36862.245760000005</v>
      </c>
      <c r="W166" s="69" t="s">
        <v>278</v>
      </c>
      <c r="X166" s="77">
        <f t="shared" si="22"/>
        <v>35019.133472000001</v>
      </c>
      <c r="Y166" s="69" t="s">
        <v>86</v>
      </c>
      <c r="Z166" s="68" t="s">
        <v>1294</v>
      </c>
    </row>
    <row r="167" spans="1:26" ht="18.75" customHeight="1" x14ac:dyDescent="0.2">
      <c r="A167" s="68">
        <v>165</v>
      </c>
      <c r="B167" s="69" t="s">
        <v>26</v>
      </c>
      <c r="C167" s="69" t="s">
        <v>1721</v>
      </c>
      <c r="D167" s="70">
        <v>42674</v>
      </c>
      <c r="E167" s="71" t="s">
        <v>1722</v>
      </c>
      <c r="F167" s="72" t="s">
        <v>1708</v>
      </c>
      <c r="G167" s="68"/>
      <c r="H167" s="73" t="s">
        <v>1490</v>
      </c>
      <c r="I167" s="75"/>
      <c r="J167" s="75"/>
      <c r="K167" s="69" t="s">
        <v>31</v>
      </c>
      <c r="L167" s="68"/>
      <c r="M167" s="73" t="s">
        <v>33</v>
      </c>
      <c r="N167" s="76">
        <v>18.91</v>
      </c>
      <c r="O167" s="69" t="s">
        <v>34</v>
      </c>
      <c r="P167" s="69" t="s">
        <v>35</v>
      </c>
      <c r="Q167" s="69" t="s">
        <v>36</v>
      </c>
      <c r="R167" s="77">
        <v>2331851.7000000002</v>
      </c>
      <c r="S167" s="77">
        <v>1</v>
      </c>
      <c r="T167" s="78">
        <f t="shared" si="27"/>
        <v>2331851.7000000002</v>
      </c>
      <c r="U167" s="69" t="s">
        <v>1496</v>
      </c>
      <c r="V167" s="77">
        <f t="shared" si="28"/>
        <v>46637.034000000007</v>
      </c>
      <c r="W167" s="69" t="s">
        <v>278</v>
      </c>
      <c r="X167" s="77">
        <f t="shared" si="22"/>
        <v>44305.1823</v>
      </c>
      <c r="Y167" s="69" t="s">
        <v>1108</v>
      </c>
      <c r="Z167" s="68" t="s">
        <v>1222</v>
      </c>
    </row>
    <row r="168" spans="1:26" ht="18.75" customHeight="1" x14ac:dyDescent="0.2">
      <c r="A168" s="68">
        <v>166</v>
      </c>
      <c r="B168" s="69" t="s">
        <v>26</v>
      </c>
      <c r="C168" s="69" t="s">
        <v>1721</v>
      </c>
      <c r="D168" s="70">
        <v>42674</v>
      </c>
      <c r="E168" s="71" t="s">
        <v>1722</v>
      </c>
      <c r="F168" s="72" t="s">
        <v>1708</v>
      </c>
      <c r="G168" s="68"/>
      <c r="H168" s="73" t="s">
        <v>1490</v>
      </c>
      <c r="I168" s="75"/>
      <c r="J168" s="75"/>
      <c r="K168" s="69" t="s">
        <v>31</v>
      </c>
      <c r="L168" s="68"/>
      <c r="M168" s="73" t="s">
        <v>33</v>
      </c>
      <c r="N168" s="76">
        <v>18.829999999999998</v>
      </c>
      <c r="O168" s="69" t="s">
        <v>34</v>
      </c>
      <c r="P168" s="69" t="s">
        <v>35</v>
      </c>
      <c r="Q168" s="69" t="s">
        <v>36</v>
      </c>
      <c r="R168" s="77">
        <v>2321882.1</v>
      </c>
      <c r="S168" s="77">
        <v>1</v>
      </c>
      <c r="T168" s="78">
        <f t="shared" si="27"/>
        <v>2321882.1</v>
      </c>
      <c r="U168" s="69" t="s">
        <v>1496</v>
      </c>
      <c r="V168" s="77">
        <f t="shared" si="28"/>
        <v>46437.642</v>
      </c>
      <c r="W168" s="69" t="s">
        <v>278</v>
      </c>
      <c r="X168" s="77">
        <f t="shared" si="22"/>
        <v>44115.759899999997</v>
      </c>
      <c r="Y168" s="69" t="s">
        <v>1108</v>
      </c>
      <c r="Z168" s="68" t="s">
        <v>1222</v>
      </c>
    </row>
    <row r="169" spans="1:26" ht="18.75" customHeight="1" x14ac:dyDescent="0.2">
      <c r="A169" s="68">
        <v>167</v>
      </c>
      <c r="B169" s="69" t="s">
        <v>26</v>
      </c>
      <c r="C169" s="69" t="s">
        <v>1721</v>
      </c>
      <c r="D169" s="70">
        <v>42674</v>
      </c>
      <c r="E169" s="71" t="s">
        <v>1722</v>
      </c>
      <c r="F169" s="72" t="s">
        <v>1708</v>
      </c>
      <c r="G169" s="68"/>
      <c r="H169" s="73" t="s">
        <v>1490</v>
      </c>
      <c r="I169" s="75"/>
      <c r="J169" s="75"/>
      <c r="K169" s="69" t="s">
        <v>31</v>
      </c>
      <c r="L169" s="68"/>
      <c r="M169" s="73" t="s">
        <v>33</v>
      </c>
      <c r="N169" s="76">
        <v>18.71</v>
      </c>
      <c r="O169" s="69" t="s">
        <v>34</v>
      </c>
      <c r="P169" s="69" t="s">
        <v>35</v>
      </c>
      <c r="Q169" s="69" t="s">
        <v>36</v>
      </c>
      <c r="R169" s="77">
        <v>2306927.7000000002</v>
      </c>
      <c r="S169" s="77">
        <v>1</v>
      </c>
      <c r="T169" s="78">
        <f t="shared" si="27"/>
        <v>2306927.7000000002</v>
      </c>
      <c r="U169" s="69" t="s">
        <v>1496</v>
      </c>
      <c r="V169" s="77">
        <f t="shared" si="28"/>
        <v>46138.554000000004</v>
      </c>
      <c r="W169" s="69" t="s">
        <v>278</v>
      </c>
      <c r="X169" s="77">
        <f t="shared" si="22"/>
        <v>43831.626300000004</v>
      </c>
      <c r="Y169" s="69" t="s">
        <v>1108</v>
      </c>
      <c r="Z169" s="68" t="s">
        <v>1222</v>
      </c>
    </row>
    <row r="170" spans="1:26" ht="18.75" customHeight="1" x14ac:dyDescent="0.2">
      <c r="A170" s="68">
        <v>168</v>
      </c>
      <c r="B170" s="69" t="s">
        <v>26</v>
      </c>
      <c r="C170" s="69" t="s">
        <v>1721</v>
      </c>
      <c r="D170" s="70">
        <v>42674</v>
      </c>
      <c r="E170" s="71" t="s">
        <v>1722</v>
      </c>
      <c r="F170" s="72" t="s">
        <v>1708</v>
      </c>
      <c r="G170" s="68"/>
      <c r="H170" s="73" t="s">
        <v>1490</v>
      </c>
      <c r="I170" s="75"/>
      <c r="J170" s="75"/>
      <c r="K170" s="69" t="s">
        <v>31</v>
      </c>
      <c r="L170" s="68"/>
      <c r="M170" s="73" t="s">
        <v>33</v>
      </c>
      <c r="N170" s="76">
        <v>18.63</v>
      </c>
      <c r="O170" s="69" t="s">
        <v>34</v>
      </c>
      <c r="P170" s="69" t="s">
        <v>35</v>
      </c>
      <c r="Q170" s="69" t="s">
        <v>36</v>
      </c>
      <c r="R170" s="77">
        <v>2296958.1</v>
      </c>
      <c r="S170" s="77">
        <v>1</v>
      </c>
      <c r="T170" s="78">
        <f t="shared" si="27"/>
        <v>2296958.1</v>
      </c>
      <c r="U170" s="69" t="s">
        <v>1496</v>
      </c>
      <c r="V170" s="77">
        <f t="shared" si="28"/>
        <v>45939.162000000004</v>
      </c>
      <c r="W170" s="69" t="s">
        <v>278</v>
      </c>
      <c r="X170" s="77">
        <f t="shared" si="22"/>
        <v>43642.2039</v>
      </c>
      <c r="Y170" s="69" t="s">
        <v>1108</v>
      </c>
      <c r="Z170" s="68" t="s">
        <v>1222</v>
      </c>
    </row>
    <row r="171" spans="1:26" ht="18.75" customHeight="1" x14ac:dyDescent="0.2">
      <c r="A171" s="68">
        <v>169</v>
      </c>
      <c r="B171" s="69" t="s">
        <v>26</v>
      </c>
      <c r="C171" s="69" t="s">
        <v>1721</v>
      </c>
      <c r="D171" s="70">
        <v>42674</v>
      </c>
      <c r="E171" s="71" t="s">
        <v>1722</v>
      </c>
      <c r="F171" s="72" t="s">
        <v>1708</v>
      </c>
      <c r="G171" s="68"/>
      <c r="H171" s="73" t="s">
        <v>1490</v>
      </c>
      <c r="I171" s="75"/>
      <c r="J171" s="75"/>
      <c r="K171" s="69" t="s">
        <v>31</v>
      </c>
      <c r="L171" s="68"/>
      <c r="M171" s="73" t="s">
        <v>33</v>
      </c>
      <c r="N171" s="76">
        <v>18.34</v>
      </c>
      <c r="O171" s="69" t="s">
        <v>34</v>
      </c>
      <c r="P171" s="69" t="s">
        <v>35</v>
      </c>
      <c r="Q171" s="69" t="s">
        <v>36</v>
      </c>
      <c r="R171" s="77">
        <v>2260818.2999999998</v>
      </c>
      <c r="S171" s="77">
        <v>1</v>
      </c>
      <c r="T171" s="78">
        <f t="shared" si="27"/>
        <v>2260818.2999999998</v>
      </c>
      <c r="U171" s="69" t="s">
        <v>1496</v>
      </c>
      <c r="V171" s="77">
        <f t="shared" si="28"/>
        <v>45216.365999999995</v>
      </c>
      <c r="W171" s="69" t="s">
        <v>278</v>
      </c>
      <c r="X171" s="77">
        <f t="shared" si="22"/>
        <v>42955.547699999996</v>
      </c>
      <c r="Y171" s="69" t="s">
        <v>1108</v>
      </c>
      <c r="Z171" s="68" t="s">
        <v>1222</v>
      </c>
    </row>
    <row r="172" spans="1:26" ht="18.75" customHeight="1" x14ac:dyDescent="0.2">
      <c r="A172" s="68">
        <v>170</v>
      </c>
      <c r="B172" s="69" t="s">
        <v>26</v>
      </c>
      <c r="C172" s="69" t="s">
        <v>1723</v>
      </c>
      <c r="D172" s="70">
        <v>42674</v>
      </c>
      <c r="E172" s="71" t="s">
        <v>1724</v>
      </c>
      <c r="F172" s="72" t="s">
        <v>1708</v>
      </c>
      <c r="G172" s="68"/>
      <c r="H172" s="73" t="s">
        <v>1490</v>
      </c>
      <c r="I172" s="75"/>
      <c r="J172" s="75"/>
      <c r="K172" s="69" t="s">
        <v>31</v>
      </c>
      <c r="L172" s="68"/>
      <c r="M172" s="73" t="s">
        <v>33</v>
      </c>
      <c r="N172" s="76">
        <v>18.899999999999999</v>
      </c>
      <c r="O172" s="69" t="s">
        <v>34</v>
      </c>
      <c r="P172" s="69" t="s">
        <v>35</v>
      </c>
      <c r="Q172" s="69" t="s">
        <v>36</v>
      </c>
      <c r="R172" s="77">
        <v>2330605.5</v>
      </c>
      <c r="S172" s="77">
        <v>1</v>
      </c>
      <c r="T172" s="78">
        <f t="shared" si="27"/>
        <v>2330605.5</v>
      </c>
      <c r="U172" s="69" t="s">
        <v>1496</v>
      </c>
      <c r="V172" s="77">
        <f t="shared" si="28"/>
        <v>46612.11</v>
      </c>
      <c r="W172" s="69" t="s">
        <v>278</v>
      </c>
      <c r="X172" s="77">
        <f t="shared" si="22"/>
        <v>44281.504499999995</v>
      </c>
      <c r="Y172" s="69" t="s">
        <v>1108</v>
      </c>
      <c r="Z172" s="68" t="s">
        <v>1222</v>
      </c>
    </row>
    <row r="173" spans="1:26" ht="18.75" customHeight="1" x14ac:dyDescent="0.2">
      <c r="A173" s="68">
        <v>171</v>
      </c>
      <c r="B173" s="69" t="s">
        <v>26</v>
      </c>
      <c r="C173" s="69" t="s">
        <v>1723</v>
      </c>
      <c r="D173" s="70">
        <v>42674</v>
      </c>
      <c r="E173" s="71" t="s">
        <v>1724</v>
      </c>
      <c r="F173" s="72" t="s">
        <v>1708</v>
      </c>
      <c r="G173" s="68"/>
      <c r="H173" s="73" t="s">
        <v>1490</v>
      </c>
      <c r="I173" s="75"/>
      <c r="J173" s="75"/>
      <c r="K173" s="69" t="s">
        <v>31</v>
      </c>
      <c r="L173" s="68"/>
      <c r="M173" s="73" t="s">
        <v>33</v>
      </c>
      <c r="N173" s="76">
        <v>18.93</v>
      </c>
      <c r="O173" s="69" t="s">
        <v>34</v>
      </c>
      <c r="P173" s="69" t="s">
        <v>35</v>
      </c>
      <c r="Q173" s="69" t="s">
        <v>36</v>
      </c>
      <c r="R173" s="77">
        <v>2334344.1</v>
      </c>
      <c r="S173" s="77">
        <v>1</v>
      </c>
      <c r="T173" s="78">
        <f t="shared" si="27"/>
        <v>2334344.1</v>
      </c>
      <c r="U173" s="69" t="s">
        <v>1496</v>
      </c>
      <c r="V173" s="77">
        <f t="shared" si="28"/>
        <v>46686.882000000005</v>
      </c>
      <c r="W173" s="69" t="s">
        <v>278</v>
      </c>
      <c r="X173" s="77">
        <f t="shared" si="22"/>
        <v>44352.537900000003</v>
      </c>
      <c r="Y173" s="69" t="s">
        <v>1108</v>
      </c>
      <c r="Z173" s="68" t="s">
        <v>1222</v>
      </c>
    </row>
    <row r="174" spans="1:26" ht="18.75" customHeight="1" x14ac:dyDescent="0.2">
      <c r="A174" s="68">
        <v>172</v>
      </c>
      <c r="B174" s="69" t="s">
        <v>26</v>
      </c>
      <c r="C174" s="69" t="s">
        <v>1723</v>
      </c>
      <c r="D174" s="70">
        <v>42674</v>
      </c>
      <c r="E174" s="71" t="s">
        <v>1724</v>
      </c>
      <c r="F174" s="72" t="s">
        <v>1708</v>
      </c>
      <c r="G174" s="68"/>
      <c r="H174" s="73" t="s">
        <v>1490</v>
      </c>
      <c r="I174" s="75"/>
      <c r="J174" s="75"/>
      <c r="K174" s="69" t="s">
        <v>31</v>
      </c>
      <c r="L174" s="68"/>
      <c r="M174" s="73" t="s">
        <v>33</v>
      </c>
      <c r="N174" s="76">
        <v>18.95</v>
      </c>
      <c r="O174" s="69" t="s">
        <v>34</v>
      </c>
      <c r="P174" s="69" t="s">
        <v>35</v>
      </c>
      <c r="Q174" s="69" t="s">
        <v>36</v>
      </c>
      <c r="R174" s="77">
        <v>2336836.5</v>
      </c>
      <c r="S174" s="77">
        <v>1</v>
      </c>
      <c r="T174" s="78">
        <f t="shared" si="27"/>
        <v>2336836.5</v>
      </c>
      <c r="U174" s="69" t="s">
        <v>1496</v>
      </c>
      <c r="V174" s="77">
        <f t="shared" si="28"/>
        <v>46736.73</v>
      </c>
      <c r="W174" s="69" t="s">
        <v>278</v>
      </c>
      <c r="X174" s="77">
        <f t="shared" si="22"/>
        <v>44399.893499999998</v>
      </c>
      <c r="Y174" s="69" t="s">
        <v>1108</v>
      </c>
      <c r="Z174" s="68" t="s">
        <v>1222</v>
      </c>
    </row>
    <row r="175" spans="1:26" ht="18.75" customHeight="1" x14ac:dyDescent="0.2">
      <c r="A175" s="68">
        <v>173</v>
      </c>
      <c r="B175" s="69" t="s">
        <v>26</v>
      </c>
      <c r="C175" s="69" t="s">
        <v>1723</v>
      </c>
      <c r="D175" s="70">
        <v>42674</v>
      </c>
      <c r="E175" s="71" t="s">
        <v>1724</v>
      </c>
      <c r="F175" s="72" t="s">
        <v>1708</v>
      </c>
      <c r="G175" s="68"/>
      <c r="H175" s="73" t="s">
        <v>1490</v>
      </c>
      <c r="I175" s="75"/>
      <c r="J175" s="75"/>
      <c r="K175" s="69" t="s">
        <v>31</v>
      </c>
      <c r="L175" s="68"/>
      <c r="M175" s="73" t="s">
        <v>33</v>
      </c>
      <c r="N175" s="76">
        <v>19</v>
      </c>
      <c r="O175" s="69" t="s">
        <v>34</v>
      </c>
      <c r="P175" s="69" t="s">
        <v>35</v>
      </c>
      <c r="Q175" s="69" t="s">
        <v>36</v>
      </c>
      <c r="R175" s="77">
        <v>2343067.5</v>
      </c>
      <c r="S175" s="77">
        <v>1</v>
      </c>
      <c r="T175" s="78">
        <f t="shared" si="27"/>
        <v>2343067.5</v>
      </c>
      <c r="U175" s="69" t="s">
        <v>1496</v>
      </c>
      <c r="V175" s="77">
        <f t="shared" si="28"/>
        <v>46861.35</v>
      </c>
      <c r="W175" s="69" t="s">
        <v>278</v>
      </c>
      <c r="X175" s="77">
        <f t="shared" si="22"/>
        <v>44518.282500000001</v>
      </c>
      <c r="Y175" s="69" t="s">
        <v>1108</v>
      </c>
      <c r="Z175" s="68" t="s">
        <v>1222</v>
      </c>
    </row>
    <row r="176" spans="1:26" ht="18.75" customHeight="1" x14ac:dyDescent="0.2">
      <c r="A176" s="68">
        <v>174</v>
      </c>
      <c r="B176" s="69" t="s">
        <v>26</v>
      </c>
      <c r="C176" s="69" t="s">
        <v>1723</v>
      </c>
      <c r="D176" s="70">
        <v>42674</v>
      </c>
      <c r="E176" s="71" t="s">
        <v>1724</v>
      </c>
      <c r="F176" s="72" t="s">
        <v>1708</v>
      </c>
      <c r="G176" s="68"/>
      <c r="H176" s="73" t="s">
        <v>1490</v>
      </c>
      <c r="I176" s="75"/>
      <c r="J176" s="75"/>
      <c r="K176" s="69" t="s">
        <v>31</v>
      </c>
      <c r="L176" s="68"/>
      <c r="M176" s="73" t="s">
        <v>33</v>
      </c>
      <c r="N176" s="76">
        <v>18.8</v>
      </c>
      <c r="O176" s="69" t="s">
        <v>34</v>
      </c>
      <c r="P176" s="69" t="s">
        <v>35</v>
      </c>
      <c r="Q176" s="69" t="s">
        <v>36</v>
      </c>
      <c r="R176" s="77">
        <v>2318143.5</v>
      </c>
      <c r="S176" s="77">
        <v>1</v>
      </c>
      <c r="T176" s="78">
        <f t="shared" si="27"/>
        <v>2318143.5</v>
      </c>
      <c r="U176" s="69" t="s">
        <v>1496</v>
      </c>
      <c r="V176" s="77">
        <f t="shared" si="28"/>
        <v>46362.87</v>
      </c>
      <c r="W176" s="69" t="s">
        <v>278</v>
      </c>
      <c r="X176" s="77">
        <f t="shared" si="22"/>
        <v>44044.726499999997</v>
      </c>
      <c r="Y176" s="69" t="s">
        <v>1108</v>
      </c>
      <c r="Z176" s="68" t="s">
        <v>1222</v>
      </c>
    </row>
    <row r="177" spans="1:26" ht="18.75" customHeight="1" x14ac:dyDescent="0.2">
      <c r="A177" s="68">
        <v>175</v>
      </c>
      <c r="B177" s="69" t="s">
        <v>26</v>
      </c>
      <c r="C177" s="69" t="s">
        <v>1723</v>
      </c>
      <c r="D177" s="70">
        <v>42674</v>
      </c>
      <c r="E177" s="71" t="s">
        <v>1724</v>
      </c>
      <c r="F177" s="72" t="s">
        <v>1708</v>
      </c>
      <c r="G177" s="68"/>
      <c r="H177" s="73" t="s">
        <v>1490</v>
      </c>
      <c r="I177" s="75"/>
      <c r="J177" s="75"/>
      <c r="K177" s="69" t="s">
        <v>31</v>
      </c>
      <c r="L177" s="68"/>
      <c r="M177" s="73" t="s">
        <v>33</v>
      </c>
      <c r="N177" s="76">
        <v>18.98</v>
      </c>
      <c r="O177" s="69" t="s">
        <v>34</v>
      </c>
      <c r="P177" s="69" t="s">
        <v>35</v>
      </c>
      <c r="Q177" s="69" t="s">
        <v>36</v>
      </c>
      <c r="R177" s="77">
        <v>2340575.1</v>
      </c>
      <c r="S177" s="77">
        <v>1</v>
      </c>
      <c r="T177" s="78">
        <f t="shared" si="27"/>
        <v>2340575.1</v>
      </c>
      <c r="U177" s="69" t="s">
        <v>1496</v>
      </c>
      <c r="V177" s="77">
        <f t="shared" si="28"/>
        <v>46811.502</v>
      </c>
      <c r="W177" s="69" t="s">
        <v>278</v>
      </c>
      <c r="X177" s="77">
        <f t="shared" si="22"/>
        <v>44470.926899999999</v>
      </c>
      <c r="Y177" s="69" t="s">
        <v>1108</v>
      </c>
      <c r="Z177" s="68" t="s">
        <v>1222</v>
      </c>
    </row>
    <row r="178" spans="1:26" ht="18.75" customHeight="1" x14ac:dyDescent="0.2">
      <c r="A178" s="68">
        <v>176</v>
      </c>
      <c r="B178" s="69" t="s">
        <v>26</v>
      </c>
      <c r="C178" s="69" t="s">
        <v>1725</v>
      </c>
      <c r="D178" s="70">
        <v>42674</v>
      </c>
      <c r="E178" s="71" t="s">
        <v>1726</v>
      </c>
      <c r="F178" s="72" t="s">
        <v>1708</v>
      </c>
      <c r="G178" s="68"/>
      <c r="H178" s="73" t="s">
        <v>1727</v>
      </c>
      <c r="I178" s="75"/>
      <c r="J178" s="75"/>
      <c r="K178" s="69" t="s">
        <v>31</v>
      </c>
      <c r="L178" s="68"/>
      <c r="M178" s="73" t="s">
        <v>33</v>
      </c>
      <c r="N178" s="76">
        <v>18.72</v>
      </c>
      <c r="O178" s="69" t="s">
        <v>34</v>
      </c>
      <c r="P178" s="69" t="s">
        <v>35</v>
      </c>
      <c r="Q178" s="69" t="s">
        <v>36</v>
      </c>
      <c r="R178" s="77">
        <v>2173988.94</v>
      </c>
      <c r="S178" s="77">
        <v>1</v>
      </c>
      <c r="T178" s="78">
        <f t="shared" si="27"/>
        <v>2173988.94</v>
      </c>
      <c r="U178" s="69" t="s">
        <v>1496</v>
      </c>
      <c r="V178" s="77">
        <f t="shared" si="28"/>
        <v>43479.7788</v>
      </c>
      <c r="W178" s="69" t="s">
        <v>278</v>
      </c>
      <c r="X178" s="77">
        <f t="shared" si="22"/>
        <v>41305.789859999997</v>
      </c>
      <c r="Y178" s="69" t="s">
        <v>1108</v>
      </c>
      <c r="Z178" s="68" t="s">
        <v>1222</v>
      </c>
    </row>
    <row r="179" spans="1:26" ht="18.75" customHeight="1" x14ac:dyDescent="0.2">
      <c r="A179" s="68">
        <v>177</v>
      </c>
      <c r="B179" s="69" t="s">
        <v>26</v>
      </c>
      <c r="C179" s="69" t="s">
        <v>1725</v>
      </c>
      <c r="D179" s="70">
        <v>42674</v>
      </c>
      <c r="E179" s="71" t="s">
        <v>1726</v>
      </c>
      <c r="F179" s="72" t="s">
        <v>1708</v>
      </c>
      <c r="G179" s="68"/>
      <c r="H179" s="73" t="s">
        <v>1727</v>
      </c>
      <c r="I179" s="75"/>
      <c r="J179" s="75"/>
      <c r="K179" s="69" t="s">
        <v>31</v>
      </c>
      <c r="L179" s="68"/>
      <c r="M179" s="73" t="s">
        <v>33</v>
      </c>
      <c r="N179" s="76">
        <v>18.829999999999998</v>
      </c>
      <c r="O179" s="69" t="s">
        <v>34</v>
      </c>
      <c r="P179" s="69" t="s">
        <v>35</v>
      </c>
      <c r="Q179" s="69" t="s">
        <v>36</v>
      </c>
      <c r="R179" s="77">
        <v>2186908.66</v>
      </c>
      <c r="S179" s="77">
        <v>1</v>
      </c>
      <c r="T179" s="78">
        <f t="shared" si="27"/>
        <v>2186908.66</v>
      </c>
      <c r="U179" s="69" t="s">
        <v>1496</v>
      </c>
      <c r="V179" s="77">
        <f t="shared" si="28"/>
        <v>43738.173200000005</v>
      </c>
      <c r="W179" s="69" t="s">
        <v>278</v>
      </c>
      <c r="X179" s="77">
        <f t="shared" si="22"/>
        <v>41551.264540000004</v>
      </c>
      <c r="Y179" s="69" t="s">
        <v>1108</v>
      </c>
      <c r="Z179" s="68" t="s">
        <v>1222</v>
      </c>
    </row>
    <row r="180" spans="1:26" ht="18.75" customHeight="1" x14ac:dyDescent="0.2">
      <c r="A180" s="68">
        <v>178</v>
      </c>
      <c r="B180" s="69" t="s">
        <v>26</v>
      </c>
      <c r="C180" s="69" t="s">
        <v>1725</v>
      </c>
      <c r="D180" s="70">
        <v>42674</v>
      </c>
      <c r="E180" s="71" t="s">
        <v>1726</v>
      </c>
      <c r="F180" s="72" t="s">
        <v>1708</v>
      </c>
      <c r="G180" s="68"/>
      <c r="H180" s="73" t="s">
        <v>1727</v>
      </c>
      <c r="I180" s="75"/>
      <c r="J180" s="75"/>
      <c r="K180" s="69" t="s">
        <v>31</v>
      </c>
      <c r="L180" s="68"/>
      <c r="M180" s="73" t="s">
        <v>33</v>
      </c>
      <c r="N180" s="76">
        <v>18.84</v>
      </c>
      <c r="O180" s="69" t="s">
        <v>34</v>
      </c>
      <c r="P180" s="69" t="s">
        <v>35</v>
      </c>
      <c r="Q180" s="69" t="s">
        <v>36</v>
      </c>
      <c r="R180" s="77">
        <v>2188083.1800000002</v>
      </c>
      <c r="S180" s="77">
        <v>1</v>
      </c>
      <c r="T180" s="78">
        <f t="shared" si="27"/>
        <v>2188083.1800000002</v>
      </c>
      <c r="U180" s="69" t="s">
        <v>1496</v>
      </c>
      <c r="V180" s="77">
        <f t="shared" si="28"/>
        <v>43761.663600000007</v>
      </c>
      <c r="W180" s="69" t="s">
        <v>278</v>
      </c>
      <c r="X180" s="77">
        <f t="shared" si="22"/>
        <v>41573.580420000006</v>
      </c>
      <c r="Y180" s="69" t="s">
        <v>1108</v>
      </c>
      <c r="Z180" s="68" t="s">
        <v>1222</v>
      </c>
    </row>
    <row r="181" spans="1:26" ht="18.75" customHeight="1" x14ac:dyDescent="0.2">
      <c r="A181" s="68">
        <v>179</v>
      </c>
      <c r="B181" s="69" t="s">
        <v>26</v>
      </c>
      <c r="C181" s="69" t="s">
        <v>1725</v>
      </c>
      <c r="D181" s="70">
        <v>42674</v>
      </c>
      <c r="E181" s="71" t="s">
        <v>1726</v>
      </c>
      <c r="F181" s="72" t="s">
        <v>1708</v>
      </c>
      <c r="G181" s="68"/>
      <c r="H181" s="73" t="s">
        <v>1727</v>
      </c>
      <c r="I181" s="75"/>
      <c r="J181" s="75"/>
      <c r="K181" s="69" t="s">
        <v>31</v>
      </c>
      <c r="L181" s="68"/>
      <c r="M181" s="73" t="s">
        <v>33</v>
      </c>
      <c r="N181" s="76">
        <v>19.03</v>
      </c>
      <c r="O181" s="69" t="s">
        <v>34</v>
      </c>
      <c r="P181" s="69" t="s">
        <v>35</v>
      </c>
      <c r="Q181" s="69" t="s">
        <v>36</v>
      </c>
      <c r="R181" s="77">
        <v>2210399.06</v>
      </c>
      <c r="S181" s="77">
        <v>1</v>
      </c>
      <c r="T181" s="78">
        <f t="shared" si="27"/>
        <v>2210399.06</v>
      </c>
      <c r="U181" s="69" t="s">
        <v>1496</v>
      </c>
      <c r="V181" s="77">
        <f t="shared" si="28"/>
        <v>44207.981200000002</v>
      </c>
      <c r="W181" s="69" t="s">
        <v>278</v>
      </c>
      <c r="X181" s="77">
        <f t="shared" si="22"/>
        <v>41997.582139999999</v>
      </c>
      <c r="Y181" s="69" t="s">
        <v>1108</v>
      </c>
      <c r="Z181" s="68" t="s">
        <v>1222</v>
      </c>
    </row>
    <row r="182" spans="1:26" ht="18.75" customHeight="1" x14ac:dyDescent="0.2">
      <c r="A182" s="68">
        <v>180</v>
      </c>
      <c r="B182" s="69" t="s">
        <v>26</v>
      </c>
      <c r="C182" s="69" t="s">
        <v>1725</v>
      </c>
      <c r="D182" s="70">
        <v>42674</v>
      </c>
      <c r="E182" s="71" t="s">
        <v>1726</v>
      </c>
      <c r="F182" s="72" t="s">
        <v>1708</v>
      </c>
      <c r="G182" s="68"/>
      <c r="H182" s="73" t="s">
        <v>1727</v>
      </c>
      <c r="I182" s="75"/>
      <c r="J182" s="75"/>
      <c r="K182" s="69" t="s">
        <v>31</v>
      </c>
      <c r="L182" s="68"/>
      <c r="M182" s="73" t="s">
        <v>33</v>
      </c>
      <c r="N182" s="76">
        <v>19.100000000000001</v>
      </c>
      <c r="O182" s="69" t="s">
        <v>34</v>
      </c>
      <c r="P182" s="69" t="s">
        <v>35</v>
      </c>
      <c r="Q182" s="69" t="s">
        <v>36</v>
      </c>
      <c r="R182" s="77">
        <v>2218620.7000000002</v>
      </c>
      <c r="S182" s="77">
        <v>1</v>
      </c>
      <c r="T182" s="78">
        <f t="shared" si="27"/>
        <v>2218620.7000000002</v>
      </c>
      <c r="U182" s="69" t="s">
        <v>1496</v>
      </c>
      <c r="V182" s="77">
        <f t="shared" si="28"/>
        <v>44372.414000000004</v>
      </c>
      <c r="W182" s="69" t="s">
        <v>278</v>
      </c>
      <c r="X182" s="77">
        <f t="shared" si="22"/>
        <v>42153.793300000005</v>
      </c>
      <c r="Y182" s="69" t="s">
        <v>1108</v>
      </c>
      <c r="Z182" s="68" t="s">
        <v>1222</v>
      </c>
    </row>
    <row r="183" spans="1:26" ht="18.75" customHeight="1" x14ac:dyDescent="0.2">
      <c r="A183" s="68">
        <v>181</v>
      </c>
      <c r="B183" s="69" t="s">
        <v>26</v>
      </c>
      <c r="C183" s="69" t="s">
        <v>1725</v>
      </c>
      <c r="D183" s="70">
        <v>42674</v>
      </c>
      <c r="E183" s="71" t="s">
        <v>1726</v>
      </c>
      <c r="F183" s="72" t="s">
        <v>1708</v>
      </c>
      <c r="G183" s="68"/>
      <c r="H183" s="73" t="s">
        <v>1727</v>
      </c>
      <c r="I183" s="75"/>
      <c r="J183" s="75"/>
      <c r="K183" s="69" t="s">
        <v>31</v>
      </c>
      <c r="L183" s="68"/>
      <c r="M183" s="73" t="s">
        <v>33</v>
      </c>
      <c r="N183" s="76">
        <v>19.03</v>
      </c>
      <c r="O183" s="69" t="s">
        <v>34</v>
      </c>
      <c r="P183" s="69" t="s">
        <v>35</v>
      </c>
      <c r="Q183" s="69" t="s">
        <v>36</v>
      </c>
      <c r="R183" s="77">
        <v>2210399.06</v>
      </c>
      <c r="S183" s="77">
        <v>1</v>
      </c>
      <c r="T183" s="78">
        <f t="shared" si="27"/>
        <v>2210399.06</v>
      </c>
      <c r="U183" s="69" t="s">
        <v>1496</v>
      </c>
      <c r="V183" s="77">
        <f t="shared" si="28"/>
        <v>44207.981200000002</v>
      </c>
      <c r="W183" s="69" t="s">
        <v>278</v>
      </c>
      <c r="X183" s="77">
        <f t="shared" si="22"/>
        <v>41997.582139999999</v>
      </c>
      <c r="Y183" s="69" t="s">
        <v>1108</v>
      </c>
      <c r="Z183" s="68" t="s">
        <v>1222</v>
      </c>
    </row>
    <row r="184" spans="1:26" ht="18.75" customHeight="1" x14ac:dyDescent="0.2">
      <c r="A184" s="68">
        <v>182</v>
      </c>
      <c r="B184" s="69" t="s">
        <v>26</v>
      </c>
      <c r="C184" s="69" t="s">
        <v>1725</v>
      </c>
      <c r="D184" s="70">
        <v>42674</v>
      </c>
      <c r="E184" s="71" t="s">
        <v>1726</v>
      </c>
      <c r="F184" s="72" t="s">
        <v>1708</v>
      </c>
      <c r="G184" s="68"/>
      <c r="H184" s="73" t="s">
        <v>1727</v>
      </c>
      <c r="I184" s="75"/>
      <c r="J184" s="75"/>
      <c r="K184" s="69" t="s">
        <v>31</v>
      </c>
      <c r="L184" s="68"/>
      <c r="M184" s="73" t="s">
        <v>33</v>
      </c>
      <c r="N184" s="76">
        <v>18.850000000000001</v>
      </c>
      <c r="O184" s="69" t="s">
        <v>34</v>
      </c>
      <c r="P184" s="69" t="s">
        <v>35</v>
      </c>
      <c r="Q184" s="69" t="s">
        <v>36</v>
      </c>
      <c r="R184" s="77">
        <v>2189257.7000000002</v>
      </c>
      <c r="S184" s="77">
        <v>1</v>
      </c>
      <c r="T184" s="78">
        <f t="shared" si="27"/>
        <v>2189257.7000000002</v>
      </c>
      <c r="U184" s="69" t="s">
        <v>1496</v>
      </c>
      <c r="V184" s="77">
        <f t="shared" si="28"/>
        <v>43785.154000000002</v>
      </c>
      <c r="W184" s="69" t="s">
        <v>278</v>
      </c>
      <c r="X184" s="77">
        <f t="shared" si="22"/>
        <v>41595.8963</v>
      </c>
      <c r="Y184" s="69" t="s">
        <v>1108</v>
      </c>
      <c r="Z184" s="68" t="s">
        <v>1222</v>
      </c>
    </row>
    <row r="185" spans="1:26" ht="18.75" customHeight="1" x14ac:dyDescent="0.2">
      <c r="A185" s="68">
        <v>183</v>
      </c>
      <c r="B185" s="69" t="s">
        <v>26</v>
      </c>
      <c r="C185" s="69" t="s">
        <v>1725</v>
      </c>
      <c r="D185" s="70">
        <v>42674</v>
      </c>
      <c r="E185" s="71" t="s">
        <v>1726</v>
      </c>
      <c r="F185" s="72" t="s">
        <v>1708</v>
      </c>
      <c r="G185" s="68"/>
      <c r="H185" s="73" t="s">
        <v>1727</v>
      </c>
      <c r="I185" s="75"/>
      <c r="J185" s="75"/>
      <c r="K185" s="69" t="s">
        <v>31</v>
      </c>
      <c r="L185" s="68"/>
      <c r="M185" s="73" t="s">
        <v>33</v>
      </c>
      <c r="N185" s="76">
        <v>18.79</v>
      </c>
      <c r="O185" s="69" t="s">
        <v>34</v>
      </c>
      <c r="P185" s="69" t="s">
        <v>35</v>
      </c>
      <c r="Q185" s="69" t="s">
        <v>36</v>
      </c>
      <c r="R185" s="77">
        <v>2182210.58</v>
      </c>
      <c r="S185" s="77">
        <v>1</v>
      </c>
      <c r="T185" s="78">
        <f t="shared" si="27"/>
        <v>2182210.58</v>
      </c>
      <c r="U185" s="69" t="s">
        <v>1496</v>
      </c>
      <c r="V185" s="77">
        <f t="shared" si="28"/>
        <v>43644.211600000002</v>
      </c>
      <c r="W185" s="69" t="s">
        <v>278</v>
      </c>
      <c r="X185" s="77">
        <f t="shared" si="22"/>
        <v>41462.001020000003</v>
      </c>
      <c r="Y185" s="69" t="s">
        <v>1108</v>
      </c>
      <c r="Z185" s="68" t="s">
        <v>1222</v>
      </c>
    </row>
    <row r="186" spans="1:26" ht="18.75" customHeight="1" x14ac:dyDescent="0.2">
      <c r="A186" s="68">
        <v>184</v>
      </c>
      <c r="B186" s="69" t="s">
        <v>26</v>
      </c>
      <c r="C186" s="69" t="s">
        <v>1725</v>
      </c>
      <c r="D186" s="70">
        <v>42674</v>
      </c>
      <c r="E186" s="71" t="s">
        <v>1726</v>
      </c>
      <c r="F186" s="72" t="s">
        <v>1708</v>
      </c>
      <c r="G186" s="68"/>
      <c r="H186" s="73" t="s">
        <v>1727</v>
      </c>
      <c r="I186" s="75"/>
      <c r="J186" s="75"/>
      <c r="K186" s="69" t="s">
        <v>31</v>
      </c>
      <c r="L186" s="68"/>
      <c r="M186" s="73" t="s">
        <v>33</v>
      </c>
      <c r="N186" s="76">
        <v>18.66</v>
      </c>
      <c r="O186" s="69" t="s">
        <v>34</v>
      </c>
      <c r="P186" s="69" t="s">
        <v>35</v>
      </c>
      <c r="Q186" s="69" t="s">
        <v>36</v>
      </c>
      <c r="R186" s="77">
        <v>2166941.8199999998</v>
      </c>
      <c r="S186" s="77">
        <v>1</v>
      </c>
      <c r="T186" s="78">
        <f t="shared" si="27"/>
        <v>2166941.8199999998</v>
      </c>
      <c r="U186" s="69" t="s">
        <v>1496</v>
      </c>
      <c r="V186" s="77">
        <f t="shared" si="28"/>
        <v>43338.8364</v>
      </c>
      <c r="W186" s="69" t="s">
        <v>278</v>
      </c>
      <c r="X186" s="77">
        <f t="shared" si="22"/>
        <v>41171.894579999993</v>
      </c>
      <c r="Y186" s="69" t="s">
        <v>1108</v>
      </c>
      <c r="Z186" s="68" t="s">
        <v>1222</v>
      </c>
    </row>
    <row r="187" spans="1:26" ht="18.75" customHeight="1" x14ac:dyDescent="0.2">
      <c r="A187" s="68">
        <v>185</v>
      </c>
      <c r="B187" s="69" t="s">
        <v>26</v>
      </c>
      <c r="C187" s="69" t="s">
        <v>1725</v>
      </c>
      <c r="D187" s="70">
        <v>42674</v>
      </c>
      <c r="E187" s="71" t="s">
        <v>1726</v>
      </c>
      <c r="F187" s="72" t="s">
        <v>1708</v>
      </c>
      <c r="G187" s="68"/>
      <c r="H187" s="73" t="s">
        <v>1727</v>
      </c>
      <c r="I187" s="75"/>
      <c r="J187" s="75"/>
      <c r="K187" s="69" t="s">
        <v>31</v>
      </c>
      <c r="L187" s="68"/>
      <c r="M187" s="73" t="s">
        <v>33</v>
      </c>
      <c r="N187" s="76">
        <v>18.55</v>
      </c>
      <c r="O187" s="69" t="s">
        <v>34</v>
      </c>
      <c r="P187" s="69" t="s">
        <v>35</v>
      </c>
      <c r="Q187" s="69" t="s">
        <v>36</v>
      </c>
      <c r="R187" s="77">
        <v>2154022.1</v>
      </c>
      <c r="S187" s="77">
        <v>1</v>
      </c>
      <c r="T187" s="78">
        <f t="shared" si="27"/>
        <v>2154022.1</v>
      </c>
      <c r="U187" s="69" t="s">
        <v>1496</v>
      </c>
      <c r="V187" s="77">
        <f t="shared" si="28"/>
        <v>43080.442000000003</v>
      </c>
      <c r="W187" s="69" t="s">
        <v>278</v>
      </c>
      <c r="X187" s="77">
        <f t="shared" si="22"/>
        <v>40926.419900000001</v>
      </c>
      <c r="Y187" s="69" t="s">
        <v>1108</v>
      </c>
      <c r="Z187" s="68" t="s">
        <v>1222</v>
      </c>
    </row>
    <row r="188" spans="1:26" ht="18.75" customHeight="1" x14ac:dyDescent="0.2">
      <c r="A188" s="68">
        <v>186</v>
      </c>
      <c r="B188" s="69" t="s">
        <v>967</v>
      </c>
      <c r="C188" s="69" t="s">
        <v>1728</v>
      </c>
      <c r="D188" s="70">
        <v>42653</v>
      </c>
      <c r="E188" s="71" t="s">
        <v>1729</v>
      </c>
      <c r="F188" s="72" t="s">
        <v>1552</v>
      </c>
      <c r="G188" s="68"/>
      <c r="H188" s="73" t="s">
        <v>1730</v>
      </c>
      <c r="I188" s="75"/>
      <c r="J188" s="75"/>
      <c r="K188" s="69" t="s">
        <v>972</v>
      </c>
      <c r="L188" s="68"/>
      <c r="M188" s="73" t="s">
        <v>973</v>
      </c>
      <c r="N188" s="76">
        <v>39.57</v>
      </c>
      <c r="O188" s="69" t="s">
        <v>34</v>
      </c>
      <c r="P188" s="69" t="s">
        <v>70</v>
      </c>
      <c r="Q188" s="69" t="s">
        <v>36</v>
      </c>
      <c r="R188" s="77">
        <v>5213347.5</v>
      </c>
      <c r="S188" s="77">
        <v>1</v>
      </c>
      <c r="T188" s="78">
        <f>R188*S188</f>
        <v>5213347.5</v>
      </c>
      <c r="U188" s="69" t="s">
        <v>1496</v>
      </c>
      <c r="V188" s="77">
        <f>T188*U188</f>
        <v>104266.95</v>
      </c>
      <c r="W188" s="69" t="s">
        <v>278</v>
      </c>
      <c r="X188" s="77">
        <f t="shared" si="22"/>
        <v>99053.602499999994</v>
      </c>
      <c r="Y188" s="69" t="s">
        <v>1108</v>
      </c>
      <c r="Z188" s="68" t="s">
        <v>1222</v>
      </c>
    </row>
    <row r="189" spans="1:26" ht="18.75" customHeight="1" x14ac:dyDescent="0.2">
      <c r="A189" s="68">
        <v>187</v>
      </c>
      <c r="B189" s="69" t="s">
        <v>967</v>
      </c>
      <c r="C189" s="69" t="s">
        <v>1728</v>
      </c>
      <c r="D189" s="70">
        <v>42653</v>
      </c>
      <c r="E189" s="71" t="s">
        <v>1729</v>
      </c>
      <c r="F189" s="72" t="s">
        <v>1552</v>
      </c>
      <c r="G189" s="68"/>
      <c r="H189" s="73" t="s">
        <v>1730</v>
      </c>
      <c r="I189" s="75"/>
      <c r="J189" s="75"/>
      <c r="K189" s="69" t="s">
        <v>972</v>
      </c>
      <c r="L189" s="68"/>
      <c r="M189" s="73" t="s">
        <v>973</v>
      </c>
      <c r="N189" s="76">
        <v>19.815000000000001</v>
      </c>
      <c r="O189" s="69" t="s">
        <v>34</v>
      </c>
      <c r="P189" s="69" t="s">
        <v>70</v>
      </c>
      <c r="Q189" s="69" t="s">
        <v>36</v>
      </c>
      <c r="R189" s="77">
        <v>2610626.25</v>
      </c>
      <c r="S189" s="77">
        <v>1</v>
      </c>
      <c r="T189" s="78">
        <f t="shared" ref="T189:T193" si="29">R189*S189</f>
        <v>2610626.25</v>
      </c>
      <c r="U189" s="69" t="s">
        <v>1496</v>
      </c>
      <c r="V189" s="77">
        <f t="shared" ref="V189:V193" si="30">T189*U189</f>
        <v>52212.525000000001</v>
      </c>
      <c r="W189" s="69" t="s">
        <v>278</v>
      </c>
      <c r="X189" s="77">
        <f t="shared" si="22"/>
        <v>49601.89875</v>
      </c>
      <c r="Y189" s="69" t="s">
        <v>1108</v>
      </c>
      <c r="Z189" s="68" t="s">
        <v>1222</v>
      </c>
    </row>
    <row r="190" spans="1:26" ht="18.75" customHeight="1" x14ac:dyDescent="0.2">
      <c r="A190" s="68">
        <v>188</v>
      </c>
      <c r="B190" s="69" t="s">
        <v>967</v>
      </c>
      <c r="C190" s="69" t="s">
        <v>1731</v>
      </c>
      <c r="D190" s="70">
        <v>42661</v>
      </c>
      <c r="E190" s="71" t="s">
        <v>1732</v>
      </c>
      <c r="F190" s="72" t="s">
        <v>1588</v>
      </c>
      <c r="G190" s="68"/>
      <c r="H190" s="73" t="s">
        <v>1730</v>
      </c>
      <c r="I190" s="75"/>
      <c r="J190" s="75"/>
      <c r="K190" s="69" t="s">
        <v>972</v>
      </c>
      <c r="L190" s="68"/>
      <c r="M190" s="73" t="s">
        <v>973</v>
      </c>
      <c r="N190" s="76">
        <v>19.8</v>
      </c>
      <c r="O190" s="69" t="s">
        <v>34</v>
      </c>
      <c r="P190" s="69" t="s">
        <v>70</v>
      </c>
      <c r="Q190" s="69" t="s">
        <v>36</v>
      </c>
      <c r="R190" s="77">
        <v>2608650</v>
      </c>
      <c r="S190" s="77">
        <v>1</v>
      </c>
      <c r="T190" s="78">
        <f t="shared" si="29"/>
        <v>2608650</v>
      </c>
      <c r="U190" s="69" t="s">
        <v>1496</v>
      </c>
      <c r="V190" s="77">
        <f t="shared" si="30"/>
        <v>52173</v>
      </c>
      <c r="W190" s="69" t="s">
        <v>278</v>
      </c>
      <c r="X190" s="77">
        <f t="shared" si="22"/>
        <v>49564.35</v>
      </c>
      <c r="Y190" s="69" t="s">
        <v>1108</v>
      </c>
      <c r="Z190" s="68" t="s">
        <v>1222</v>
      </c>
    </row>
    <row r="191" spans="1:26" ht="18.75" customHeight="1" x14ac:dyDescent="0.2">
      <c r="A191" s="68">
        <v>189</v>
      </c>
      <c r="B191" s="69" t="s">
        <v>967</v>
      </c>
      <c r="C191" s="69" t="s">
        <v>1731</v>
      </c>
      <c r="D191" s="70">
        <v>42661</v>
      </c>
      <c r="E191" s="71" t="s">
        <v>1732</v>
      </c>
      <c r="F191" s="72" t="s">
        <v>1588</v>
      </c>
      <c r="G191" s="68"/>
      <c r="H191" s="73" t="s">
        <v>1730</v>
      </c>
      <c r="I191" s="75"/>
      <c r="J191" s="75"/>
      <c r="K191" s="69" t="s">
        <v>972</v>
      </c>
      <c r="L191" s="68"/>
      <c r="M191" s="73" t="s">
        <v>973</v>
      </c>
      <c r="N191" s="76">
        <v>19.8</v>
      </c>
      <c r="O191" s="69" t="s">
        <v>34</v>
      </c>
      <c r="P191" s="69" t="s">
        <v>70</v>
      </c>
      <c r="Q191" s="69" t="s">
        <v>36</v>
      </c>
      <c r="R191" s="77">
        <v>2608650</v>
      </c>
      <c r="S191" s="77">
        <v>1</v>
      </c>
      <c r="T191" s="78">
        <f t="shared" si="29"/>
        <v>2608650</v>
      </c>
      <c r="U191" s="69" t="s">
        <v>1496</v>
      </c>
      <c r="V191" s="77">
        <f t="shared" si="30"/>
        <v>52173</v>
      </c>
      <c r="W191" s="69" t="s">
        <v>278</v>
      </c>
      <c r="X191" s="77">
        <f t="shared" si="22"/>
        <v>49564.35</v>
      </c>
      <c r="Y191" s="69" t="s">
        <v>1108</v>
      </c>
      <c r="Z191" s="68" t="s">
        <v>1222</v>
      </c>
    </row>
    <row r="192" spans="1:26" ht="18.75" customHeight="1" x14ac:dyDescent="0.2">
      <c r="A192" s="68">
        <v>190</v>
      </c>
      <c r="B192" s="69" t="s">
        <v>967</v>
      </c>
      <c r="C192" s="69" t="s">
        <v>1733</v>
      </c>
      <c r="D192" s="70">
        <v>42669</v>
      </c>
      <c r="E192" s="71" t="s">
        <v>1734</v>
      </c>
      <c r="F192" s="72" t="s">
        <v>1621</v>
      </c>
      <c r="G192" s="68"/>
      <c r="H192" s="73" t="s">
        <v>668</v>
      </c>
      <c r="I192" s="75"/>
      <c r="J192" s="75"/>
      <c r="K192" s="69" t="s">
        <v>972</v>
      </c>
      <c r="L192" s="68"/>
      <c r="M192" s="73" t="s">
        <v>973</v>
      </c>
      <c r="N192" s="76">
        <v>39.6</v>
      </c>
      <c r="O192" s="69" t="s">
        <v>34</v>
      </c>
      <c r="P192" s="69" t="s">
        <v>35</v>
      </c>
      <c r="Q192" s="69" t="s">
        <v>36</v>
      </c>
      <c r="R192" s="77">
        <v>5163410</v>
      </c>
      <c r="S192" s="77">
        <v>1</v>
      </c>
      <c r="T192" s="78">
        <f t="shared" si="29"/>
        <v>5163410</v>
      </c>
      <c r="U192" s="69" t="s">
        <v>1496</v>
      </c>
      <c r="V192" s="77">
        <f t="shared" si="30"/>
        <v>103268.2</v>
      </c>
      <c r="W192" s="69" t="s">
        <v>278</v>
      </c>
      <c r="X192" s="77">
        <f t="shared" si="22"/>
        <v>98104.79</v>
      </c>
      <c r="Y192" s="69" t="s">
        <v>1108</v>
      </c>
      <c r="Z192" s="68" t="s">
        <v>1222</v>
      </c>
    </row>
    <row r="193" spans="1:26" ht="18.75" customHeight="1" x14ac:dyDescent="0.2">
      <c r="A193" s="68">
        <v>191</v>
      </c>
      <c r="B193" s="69" t="s">
        <v>967</v>
      </c>
      <c r="C193" s="69" t="s">
        <v>1733</v>
      </c>
      <c r="D193" s="70">
        <v>42669</v>
      </c>
      <c r="E193" s="71" t="s">
        <v>1734</v>
      </c>
      <c r="F193" s="72" t="s">
        <v>1621</v>
      </c>
      <c r="G193" s="68"/>
      <c r="H193" s="73" t="s">
        <v>668</v>
      </c>
      <c r="I193" s="75"/>
      <c r="J193" s="75"/>
      <c r="K193" s="69" t="s">
        <v>972</v>
      </c>
      <c r="L193" s="68"/>
      <c r="M193" s="73" t="s">
        <v>973</v>
      </c>
      <c r="N193" s="76">
        <v>19.8</v>
      </c>
      <c r="O193" s="69" t="s">
        <v>34</v>
      </c>
      <c r="P193" s="69" t="s">
        <v>35</v>
      </c>
      <c r="Q193" s="69" t="s">
        <v>36</v>
      </c>
      <c r="R193" s="77">
        <v>2581705</v>
      </c>
      <c r="S193" s="77">
        <v>1</v>
      </c>
      <c r="T193" s="78">
        <f t="shared" si="29"/>
        <v>2581705</v>
      </c>
      <c r="U193" s="69" t="s">
        <v>1496</v>
      </c>
      <c r="V193" s="77">
        <f t="shared" si="30"/>
        <v>51634.1</v>
      </c>
      <c r="W193" s="69" t="s">
        <v>278</v>
      </c>
      <c r="X193" s="77">
        <f t="shared" si="22"/>
        <v>49052.394999999997</v>
      </c>
      <c r="Y193" s="69" t="s">
        <v>1108</v>
      </c>
      <c r="Z193" s="68" t="s">
        <v>1222</v>
      </c>
    </row>
    <row r="194" spans="1:26" ht="18.75" customHeight="1" x14ac:dyDescent="0.25">
      <c r="A194" s="6"/>
      <c r="B194" s="6"/>
      <c r="C194" s="6"/>
      <c r="D194" s="8"/>
      <c r="E194" s="9"/>
      <c r="F194" s="8"/>
      <c r="G194" s="29"/>
      <c r="H194" s="29"/>
      <c r="I194" s="40"/>
      <c r="J194" s="40"/>
      <c r="K194" s="6"/>
      <c r="L194" s="29"/>
      <c r="M194" s="58"/>
      <c r="N194" s="59"/>
      <c r="O194" s="60"/>
      <c r="P194" s="60"/>
      <c r="Q194" s="60"/>
      <c r="R194" s="61"/>
      <c r="S194" s="56"/>
      <c r="T194" s="57"/>
      <c r="U194" s="36"/>
      <c r="V194" s="57"/>
      <c r="W194" s="52"/>
      <c r="X194" s="45"/>
      <c r="Y194" s="6"/>
      <c r="Z194" s="6"/>
    </row>
    <row r="195" spans="1:26" ht="18.75" customHeight="1" x14ac:dyDescent="0.2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33" t="s">
        <v>267</v>
      </c>
      <c r="N195" s="32"/>
      <c r="O195" s="32"/>
      <c r="P195" s="32"/>
      <c r="Q195" s="32"/>
      <c r="R195" s="31"/>
      <c r="S195" s="29"/>
      <c r="T195" s="53">
        <f>SUBTOTAL(9,T3:T193)</f>
        <v>389735394.07599992</v>
      </c>
      <c r="U195" s="54"/>
      <c r="V195" s="53">
        <f>SUBTOTAL(9,V3:V193)</f>
        <v>7794707.881520004</v>
      </c>
      <c r="W195" s="55"/>
      <c r="X195" s="53">
        <f>SUBTOTAL(9,X3:X193)</f>
        <v>7404972.4874440031</v>
      </c>
      <c r="Y195" s="29"/>
      <c r="Z195" s="29"/>
    </row>
    <row r="197" spans="1:26" ht="18.75" customHeight="1" x14ac:dyDescent="0.25">
      <c r="B197" s="80"/>
      <c r="C197" s="81"/>
      <c r="D197" s="81"/>
      <c r="E197" s="81"/>
      <c r="F197" s="81"/>
      <c r="G197" s="81"/>
      <c r="H197" s="81"/>
      <c r="I197" s="82"/>
      <c r="J197" s="82"/>
      <c r="K197" s="82"/>
      <c r="R197" s="62"/>
      <c r="X197" s="63"/>
    </row>
    <row r="198" spans="1:26" ht="18.75" customHeight="1" x14ac:dyDescent="0.25">
      <c r="X198" s="63"/>
    </row>
    <row r="201" spans="1:26" ht="18.75" customHeight="1" x14ac:dyDescent="0.25">
      <c r="M201" s="28" t="s">
        <v>984</v>
      </c>
      <c r="Q201" s="28" t="s">
        <v>265</v>
      </c>
      <c r="U201" s="28" t="s">
        <v>266</v>
      </c>
    </row>
  </sheetData>
  <autoFilter ref="A2:Z193"/>
  <mergeCells count="2">
    <mergeCell ref="A1:Z1"/>
    <mergeCell ref="M195:R195"/>
  </mergeCells>
  <pageMargins left="0.5" right="0.25" top="1" bottom="1" header="0.5" footer="0.5"/>
  <pageSetup scale="4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8"/>
  <sheetViews>
    <sheetView topLeftCell="A159" zoomScaleNormal="100" workbookViewId="0">
      <selection activeCell="K178" sqref="K178"/>
    </sheetView>
  </sheetViews>
  <sheetFormatPr defaultRowHeight="18.75" customHeight="1" x14ac:dyDescent="0.25"/>
  <cols>
    <col min="1" max="1" width="7" style="3" bestFit="1" customWidth="1"/>
    <col min="2" max="2" width="9" style="3" customWidth="1"/>
    <col min="3" max="3" width="12" style="3" customWidth="1"/>
    <col min="4" max="4" width="12.42578125" style="3" customWidth="1"/>
    <col min="5" max="5" width="11.85546875" style="3" customWidth="1"/>
    <col min="6" max="6" width="10.5703125" style="3" customWidth="1"/>
    <col min="7" max="7" width="11" style="3" hidden="1" customWidth="1"/>
    <col min="8" max="8" width="32" style="3" customWidth="1"/>
    <col min="9" max="9" width="18.28515625" style="3" hidden="1" customWidth="1"/>
    <col min="10" max="10" width="13.28515625" style="3" hidden="1" customWidth="1"/>
    <col min="11" max="11" width="12" style="3" bestFit="1" customWidth="1"/>
    <col min="12" max="12" width="8" style="3" hidden="1" customWidth="1"/>
    <col min="13" max="13" width="37" style="3" customWidth="1"/>
    <col min="14" max="14" width="8.7109375" style="3" customWidth="1"/>
    <col min="15" max="15" width="7.42578125" style="3" customWidth="1"/>
    <col min="16" max="16" width="8.85546875" style="3" customWidth="1"/>
    <col min="17" max="17" width="9.7109375" style="3" customWidth="1"/>
    <col min="18" max="18" width="13" style="3" bestFit="1" customWidth="1"/>
    <col min="19" max="19" width="11" style="3" bestFit="1" customWidth="1"/>
    <col min="20" max="20" width="14.140625" style="3" customWidth="1"/>
    <col min="21" max="21" width="9.7109375" style="3" customWidth="1"/>
    <col min="22" max="22" width="12.28515625" style="3" customWidth="1"/>
    <col min="23" max="23" width="11" style="3" customWidth="1"/>
    <col min="24" max="24" width="12.5703125" style="3" customWidth="1"/>
    <col min="25" max="25" width="19.28515625" style="3" customWidth="1"/>
    <col min="26" max="26" width="14.42578125" style="3" customWidth="1"/>
    <col min="27" max="16384" width="9.140625" style="3"/>
  </cols>
  <sheetData>
    <row r="1" spans="1:26" ht="32.25" customHeight="1" x14ac:dyDescent="0.25">
      <c r="A1" s="48" t="s">
        <v>1735</v>
      </c>
      <c r="B1" s="48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60.75" customHeight="1" x14ac:dyDescent="0.25">
      <c r="A2" s="46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4</v>
      </c>
      <c r="G2" s="46" t="s">
        <v>6</v>
      </c>
      <c r="H2" s="46" t="s">
        <v>548</v>
      </c>
      <c r="I2" s="46" t="s">
        <v>8</v>
      </c>
      <c r="J2" s="46" t="s">
        <v>9</v>
      </c>
      <c r="K2" s="46" t="s">
        <v>10</v>
      </c>
      <c r="L2" s="46" t="s">
        <v>11</v>
      </c>
      <c r="M2" s="46" t="s">
        <v>12</v>
      </c>
      <c r="N2" s="46" t="s">
        <v>13</v>
      </c>
      <c r="O2" s="46" t="s">
        <v>14</v>
      </c>
      <c r="P2" s="46" t="s">
        <v>15</v>
      </c>
      <c r="Q2" s="46" t="s">
        <v>16</v>
      </c>
      <c r="R2" s="46" t="s">
        <v>17</v>
      </c>
      <c r="S2" s="46" t="s">
        <v>547</v>
      </c>
      <c r="T2" s="46" t="s">
        <v>546</v>
      </c>
      <c r="U2" s="46" t="s">
        <v>20</v>
      </c>
      <c r="V2" s="46" t="s">
        <v>21</v>
      </c>
      <c r="W2" s="46" t="s">
        <v>22</v>
      </c>
      <c r="X2" s="46" t="s">
        <v>23</v>
      </c>
      <c r="Y2" s="46" t="s">
        <v>24</v>
      </c>
      <c r="Z2" s="46" t="s">
        <v>25</v>
      </c>
    </row>
    <row r="3" spans="1:26" ht="18.75" customHeight="1" x14ac:dyDescent="0.2">
      <c r="A3" s="68">
        <v>1</v>
      </c>
      <c r="B3" s="68" t="s">
        <v>26</v>
      </c>
      <c r="C3" s="68" t="s">
        <v>1736</v>
      </c>
      <c r="D3" s="72">
        <v>42677</v>
      </c>
      <c r="E3" s="71" t="s">
        <v>1737</v>
      </c>
      <c r="F3" s="72" t="s">
        <v>1651</v>
      </c>
      <c r="G3" s="68"/>
      <c r="H3" s="83" t="s">
        <v>888</v>
      </c>
      <c r="I3" s="74"/>
      <c r="J3" s="75"/>
      <c r="K3" s="68" t="s">
        <v>31</v>
      </c>
      <c r="L3" s="68"/>
      <c r="M3" s="83" t="s">
        <v>110</v>
      </c>
      <c r="N3" s="84">
        <v>2.04</v>
      </c>
      <c r="O3" s="68" t="s">
        <v>34</v>
      </c>
      <c r="P3" s="68" t="s">
        <v>70</v>
      </c>
      <c r="Q3" s="68" t="s">
        <v>45</v>
      </c>
      <c r="R3" s="85">
        <v>4671.6000000000004</v>
      </c>
      <c r="S3" s="86">
        <v>65.8</v>
      </c>
      <c r="T3" s="87">
        <f>R3*S3</f>
        <v>307391.28000000003</v>
      </c>
      <c r="U3" s="88">
        <v>0.02</v>
      </c>
      <c r="V3" s="89">
        <f>T3*U3</f>
        <v>6147.825600000001</v>
      </c>
      <c r="W3" s="90">
        <v>1.9E-2</v>
      </c>
      <c r="X3" s="91">
        <f>T3*W3</f>
        <v>5840.4343200000003</v>
      </c>
      <c r="Y3" s="68" t="s">
        <v>1159</v>
      </c>
      <c r="Z3" s="68" t="s">
        <v>1222</v>
      </c>
    </row>
    <row r="4" spans="1:26" ht="18.75" customHeight="1" x14ac:dyDescent="0.2">
      <c r="A4" s="68">
        <v>2</v>
      </c>
      <c r="B4" s="68" t="s">
        <v>26</v>
      </c>
      <c r="C4" s="68" t="s">
        <v>1738</v>
      </c>
      <c r="D4" s="72">
        <v>42676</v>
      </c>
      <c r="E4" s="71" t="s">
        <v>1739</v>
      </c>
      <c r="F4" s="72" t="s">
        <v>1708</v>
      </c>
      <c r="G4" s="68"/>
      <c r="H4" s="83" t="s">
        <v>1740</v>
      </c>
      <c r="I4" s="68"/>
      <c r="J4" s="75"/>
      <c r="K4" s="68" t="s">
        <v>92</v>
      </c>
      <c r="L4" s="68"/>
      <c r="M4" s="83" t="s">
        <v>1741</v>
      </c>
      <c r="N4" s="84">
        <v>19.53</v>
      </c>
      <c r="O4" s="68" t="s">
        <v>34</v>
      </c>
      <c r="P4" s="68" t="s">
        <v>54</v>
      </c>
      <c r="Q4" s="68" t="s">
        <v>45</v>
      </c>
      <c r="R4" s="85">
        <v>20367.59</v>
      </c>
      <c r="S4" s="86">
        <v>65.900000000000006</v>
      </c>
      <c r="T4" s="87">
        <f t="shared" ref="T4:T67" si="0">R4*S4</f>
        <v>1342224.1810000001</v>
      </c>
      <c r="U4" s="88">
        <v>0.02</v>
      </c>
      <c r="V4" s="89">
        <f t="shared" ref="V4:V67" si="1">T4*U4</f>
        <v>26844.483620000003</v>
      </c>
      <c r="W4" s="90">
        <v>1.9E-2</v>
      </c>
      <c r="X4" s="91">
        <f t="shared" ref="X4:X67" si="2">T4*W4</f>
        <v>25502.259439000001</v>
      </c>
      <c r="Y4" s="68" t="s">
        <v>1255</v>
      </c>
      <c r="Z4" s="68" t="s">
        <v>1222</v>
      </c>
    </row>
    <row r="5" spans="1:26" ht="18.75" customHeight="1" x14ac:dyDescent="0.2">
      <c r="A5" s="68">
        <v>3</v>
      </c>
      <c r="B5" s="68" t="s">
        <v>26</v>
      </c>
      <c r="C5" s="68" t="s">
        <v>1738</v>
      </c>
      <c r="D5" s="72">
        <v>42676</v>
      </c>
      <c r="E5" s="71" t="s">
        <v>1739</v>
      </c>
      <c r="F5" s="72" t="s">
        <v>1708</v>
      </c>
      <c r="G5" s="68"/>
      <c r="H5" s="83" t="s">
        <v>1740</v>
      </c>
      <c r="I5" s="68"/>
      <c r="J5" s="74"/>
      <c r="K5" s="68" t="s">
        <v>92</v>
      </c>
      <c r="L5" s="68"/>
      <c r="M5" s="83" t="s">
        <v>1741</v>
      </c>
      <c r="N5" s="84">
        <v>19.45</v>
      </c>
      <c r="O5" s="68" t="s">
        <v>34</v>
      </c>
      <c r="P5" s="68" t="s">
        <v>54</v>
      </c>
      <c r="Q5" s="68" t="s">
        <v>45</v>
      </c>
      <c r="R5" s="85">
        <v>20282.41</v>
      </c>
      <c r="S5" s="86">
        <v>65.900000000000006</v>
      </c>
      <c r="T5" s="87">
        <f t="shared" si="0"/>
        <v>1336610.8190000001</v>
      </c>
      <c r="U5" s="88">
        <v>0.02</v>
      </c>
      <c r="V5" s="89">
        <f t="shared" si="1"/>
        <v>26732.216380000002</v>
      </c>
      <c r="W5" s="90">
        <v>1.9E-2</v>
      </c>
      <c r="X5" s="91">
        <f t="shared" si="2"/>
        <v>25395.605561</v>
      </c>
      <c r="Y5" s="68" t="s">
        <v>1255</v>
      </c>
      <c r="Z5" s="68" t="s">
        <v>1222</v>
      </c>
    </row>
    <row r="6" spans="1:26" ht="18.75" customHeight="1" x14ac:dyDescent="0.2">
      <c r="A6" s="68">
        <v>4</v>
      </c>
      <c r="B6" s="68" t="s">
        <v>26</v>
      </c>
      <c r="C6" s="68" t="s">
        <v>1738</v>
      </c>
      <c r="D6" s="72">
        <v>42676</v>
      </c>
      <c r="E6" s="71" t="s">
        <v>1739</v>
      </c>
      <c r="F6" s="72" t="s">
        <v>1708</v>
      </c>
      <c r="G6" s="68"/>
      <c r="H6" s="83" t="s">
        <v>1740</v>
      </c>
      <c r="I6" s="68"/>
      <c r="J6" s="74"/>
      <c r="K6" s="68" t="s">
        <v>92</v>
      </c>
      <c r="L6" s="68"/>
      <c r="M6" s="83" t="s">
        <v>1741</v>
      </c>
      <c r="N6" s="84">
        <v>19.399999999999999</v>
      </c>
      <c r="O6" s="68" t="s">
        <v>34</v>
      </c>
      <c r="P6" s="68" t="s">
        <v>54</v>
      </c>
      <c r="Q6" s="68" t="s">
        <v>45</v>
      </c>
      <c r="R6" s="85">
        <v>20229.18</v>
      </c>
      <c r="S6" s="86">
        <v>65.900000000000006</v>
      </c>
      <c r="T6" s="87">
        <f t="shared" si="0"/>
        <v>1333102.9620000001</v>
      </c>
      <c r="U6" s="88">
        <v>0.02</v>
      </c>
      <c r="V6" s="89">
        <f t="shared" si="1"/>
        <v>26662.059240000002</v>
      </c>
      <c r="W6" s="90">
        <v>1.9E-2</v>
      </c>
      <c r="X6" s="91">
        <f t="shared" si="2"/>
        <v>25328.956278000001</v>
      </c>
      <c r="Y6" s="68" t="s">
        <v>1255</v>
      </c>
      <c r="Z6" s="68" t="s">
        <v>1222</v>
      </c>
    </row>
    <row r="7" spans="1:26" ht="18.75" customHeight="1" x14ac:dyDescent="0.2">
      <c r="A7" s="68">
        <v>5</v>
      </c>
      <c r="B7" s="68" t="s">
        <v>26</v>
      </c>
      <c r="C7" s="68" t="s">
        <v>1742</v>
      </c>
      <c r="D7" s="72">
        <v>42679</v>
      </c>
      <c r="E7" s="71" t="s">
        <v>1743</v>
      </c>
      <c r="F7" s="72" t="s">
        <v>1708</v>
      </c>
      <c r="G7" s="68"/>
      <c r="H7" s="83" t="s">
        <v>84</v>
      </c>
      <c r="I7" s="68"/>
      <c r="J7" s="74"/>
      <c r="K7" s="68" t="s">
        <v>58</v>
      </c>
      <c r="L7" s="68"/>
      <c r="M7" s="83" t="s">
        <v>1010</v>
      </c>
      <c r="N7" s="84">
        <v>19.844999999999999</v>
      </c>
      <c r="O7" s="68" t="s">
        <v>34</v>
      </c>
      <c r="P7" s="68" t="s">
        <v>54</v>
      </c>
      <c r="Q7" s="68" t="s">
        <v>45</v>
      </c>
      <c r="R7" s="85">
        <v>34426.129999999997</v>
      </c>
      <c r="S7" s="86">
        <v>65.900000000000006</v>
      </c>
      <c r="T7" s="87">
        <f t="shared" si="0"/>
        <v>2268681.9670000002</v>
      </c>
      <c r="U7" s="88">
        <v>0.02</v>
      </c>
      <c r="V7" s="89">
        <f>T7*U7</f>
        <v>45373.639340000002</v>
      </c>
      <c r="W7" s="90">
        <v>1.9E-2</v>
      </c>
      <c r="X7" s="91">
        <f>T7*W7</f>
        <v>43104.957373000005</v>
      </c>
      <c r="Y7" s="68" t="s">
        <v>86</v>
      </c>
      <c r="Z7" s="68" t="s">
        <v>1294</v>
      </c>
    </row>
    <row r="8" spans="1:26" ht="18.75" customHeight="1" x14ac:dyDescent="0.2">
      <c r="A8" s="68">
        <v>6</v>
      </c>
      <c r="B8" s="68" t="s">
        <v>26</v>
      </c>
      <c r="C8" s="68" t="s">
        <v>1744</v>
      </c>
      <c r="D8" s="72">
        <v>42678</v>
      </c>
      <c r="E8" s="71" t="s">
        <v>1745</v>
      </c>
      <c r="F8" s="72" t="s">
        <v>1708</v>
      </c>
      <c r="G8" s="68"/>
      <c r="H8" s="83" t="s">
        <v>84</v>
      </c>
      <c r="I8" s="68"/>
      <c r="J8" s="75"/>
      <c r="K8" s="68" t="s">
        <v>58</v>
      </c>
      <c r="L8" s="68"/>
      <c r="M8" s="83" t="s">
        <v>1010</v>
      </c>
      <c r="N8" s="84">
        <v>19.844999999999999</v>
      </c>
      <c r="O8" s="68" t="s">
        <v>34</v>
      </c>
      <c r="P8" s="68" t="s">
        <v>54</v>
      </c>
      <c r="Q8" s="68" t="s">
        <v>45</v>
      </c>
      <c r="R8" s="85">
        <v>34426.129999999997</v>
      </c>
      <c r="S8" s="86">
        <v>65.900000000000006</v>
      </c>
      <c r="T8" s="87">
        <f>R8*S8</f>
        <v>2268681.9670000002</v>
      </c>
      <c r="U8" s="88">
        <v>0.02</v>
      </c>
      <c r="V8" s="89">
        <f t="shared" si="1"/>
        <v>45373.639340000002</v>
      </c>
      <c r="W8" s="90">
        <v>1.9E-2</v>
      </c>
      <c r="X8" s="91">
        <f t="shared" si="2"/>
        <v>43104.957373000005</v>
      </c>
      <c r="Y8" s="68" t="s">
        <v>86</v>
      </c>
      <c r="Z8" s="68" t="s">
        <v>1294</v>
      </c>
    </row>
    <row r="9" spans="1:26" ht="18.75" customHeight="1" x14ac:dyDescent="0.2">
      <c r="A9" s="68">
        <v>7</v>
      </c>
      <c r="B9" s="68" t="s">
        <v>26</v>
      </c>
      <c r="C9" s="68" t="s">
        <v>1746</v>
      </c>
      <c r="D9" s="72">
        <v>42678</v>
      </c>
      <c r="E9" s="71" t="s">
        <v>1747</v>
      </c>
      <c r="F9" s="72" t="s">
        <v>1748</v>
      </c>
      <c r="G9" s="68"/>
      <c r="H9" s="83" t="s">
        <v>755</v>
      </c>
      <c r="I9" s="68"/>
      <c r="J9" s="75"/>
      <c r="K9" s="68" t="s">
        <v>31</v>
      </c>
      <c r="L9" s="68"/>
      <c r="M9" s="83" t="s">
        <v>69</v>
      </c>
      <c r="N9" s="84">
        <v>16.8</v>
      </c>
      <c r="O9" s="68" t="s">
        <v>34</v>
      </c>
      <c r="P9" s="68" t="s">
        <v>35</v>
      </c>
      <c r="Q9" s="68" t="s">
        <v>45</v>
      </c>
      <c r="R9" s="85">
        <v>64874</v>
      </c>
      <c r="S9" s="86">
        <v>65.900000000000006</v>
      </c>
      <c r="T9" s="87">
        <f>R9*S9</f>
        <v>4275196.6000000006</v>
      </c>
      <c r="U9" s="88">
        <v>0.02</v>
      </c>
      <c r="V9" s="89">
        <f t="shared" si="1"/>
        <v>85503.932000000015</v>
      </c>
      <c r="W9" s="90">
        <v>1.9E-2</v>
      </c>
      <c r="X9" s="91">
        <f t="shared" si="2"/>
        <v>81228.735400000005</v>
      </c>
      <c r="Y9" s="68" t="s">
        <v>1749</v>
      </c>
      <c r="Z9" s="68" t="s">
        <v>1222</v>
      </c>
    </row>
    <row r="10" spans="1:26" ht="18.75" customHeight="1" x14ac:dyDescent="0.2">
      <c r="A10" s="68">
        <v>8</v>
      </c>
      <c r="B10" s="68" t="s">
        <v>26</v>
      </c>
      <c r="C10" s="68" t="s">
        <v>1750</v>
      </c>
      <c r="D10" s="72">
        <v>42678</v>
      </c>
      <c r="E10" s="71" t="s">
        <v>1751</v>
      </c>
      <c r="F10" s="72" t="s">
        <v>1748</v>
      </c>
      <c r="G10" s="68"/>
      <c r="H10" s="83" t="s">
        <v>84</v>
      </c>
      <c r="I10" s="68"/>
      <c r="J10" s="75"/>
      <c r="K10" s="68" t="s">
        <v>58</v>
      </c>
      <c r="L10" s="68"/>
      <c r="M10" s="83" t="s">
        <v>894</v>
      </c>
      <c r="N10" s="84">
        <v>19.844999999999999</v>
      </c>
      <c r="O10" s="68" t="s">
        <v>34</v>
      </c>
      <c r="P10" s="68" t="s">
        <v>54</v>
      </c>
      <c r="Q10" s="68" t="s">
        <v>45</v>
      </c>
      <c r="R10" s="85">
        <v>27411.72</v>
      </c>
      <c r="S10" s="86">
        <v>65.900000000000006</v>
      </c>
      <c r="T10" s="87">
        <f>R10*S10</f>
        <v>1806432.3480000002</v>
      </c>
      <c r="U10" s="88">
        <v>0.02</v>
      </c>
      <c r="V10" s="89">
        <f t="shared" si="1"/>
        <v>36128.646960000005</v>
      </c>
      <c r="W10" s="90">
        <v>1.9E-2</v>
      </c>
      <c r="X10" s="91">
        <f>T10*W10</f>
        <v>34322.214612000003</v>
      </c>
      <c r="Y10" s="68" t="s">
        <v>86</v>
      </c>
      <c r="Z10" s="68" t="s">
        <v>1294</v>
      </c>
    </row>
    <row r="11" spans="1:26" ht="18.75" customHeight="1" x14ac:dyDescent="0.2">
      <c r="A11" s="68">
        <v>9</v>
      </c>
      <c r="B11" s="68" t="s">
        <v>26</v>
      </c>
      <c r="C11" s="68" t="s">
        <v>1752</v>
      </c>
      <c r="D11" s="72">
        <v>42676</v>
      </c>
      <c r="E11" s="71" t="s">
        <v>1753</v>
      </c>
      <c r="F11" s="72" t="s">
        <v>1748</v>
      </c>
      <c r="G11" s="68"/>
      <c r="H11" s="83" t="s">
        <v>1754</v>
      </c>
      <c r="I11" s="68"/>
      <c r="J11" s="75"/>
      <c r="K11" s="68" t="s">
        <v>31</v>
      </c>
      <c r="L11" s="68"/>
      <c r="M11" s="83" t="s">
        <v>66</v>
      </c>
      <c r="N11" s="84">
        <v>18</v>
      </c>
      <c r="O11" s="68" t="s">
        <v>34</v>
      </c>
      <c r="P11" s="68" t="s">
        <v>35</v>
      </c>
      <c r="Q11" s="68" t="s">
        <v>45</v>
      </c>
      <c r="R11" s="85">
        <v>27850</v>
      </c>
      <c r="S11" s="86">
        <v>65.900000000000006</v>
      </c>
      <c r="T11" s="87">
        <f>R11*S11</f>
        <v>1835315.0000000002</v>
      </c>
      <c r="U11" s="88">
        <v>0.02</v>
      </c>
      <c r="V11" s="89">
        <f t="shared" si="1"/>
        <v>36706.300000000003</v>
      </c>
      <c r="W11" s="90">
        <v>1.9E-2</v>
      </c>
      <c r="X11" s="91">
        <f t="shared" si="2"/>
        <v>34870.985000000001</v>
      </c>
      <c r="Y11" s="68" t="s">
        <v>1059</v>
      </c>
      <c r="Z11" s="68" t="s">
        <v>1222</v>
      </c>
    </row>
    <row r="12" spans="1:26" ht="18.75" customHeight="1" x14ac:dyDescent="0.2">
      <c r="A12" s="68">
        <v>10</v>
      </c>
      <c r="B12" s="68" t="s">
        <v>26</v>
      </c>
      <c r="C12" s="68" t="s">
        <v>1755</v>
      </c>
      <c r="D12" s="72">
        <v>42675</v>
      </c>
      <c r="E12" s="71" t="s">
        <v>37</v>
      </c>
      <c r="F12" s="72" t="s">
        <v>37</v>
      </c>
      <c r="G12" s="68"/>
      <c r="H12" s="83" t="s">
        <v>1756</v>
      </c>
      <c r="I12" s="68"/>
      <c r="J12" s="68"/>
      <c r="K12" s="68" t="s">
        <v>31</v>
      </c>
      <c r="L12" s="68"/>
      <c r="M12" s="83" t="s">
        <v>110</v>
      </c>
      <c r="N12" s="84">
        <v>1.36</v>
      </c>
      <c r="O12" s="68" t="s">
        <v>34</v>
      </c>
      <c r="P12" s="68" t="s">
        <v>1303</v>
      </c>
      <c r="Q12" s="68" t="s">
        <v>45</v>
      </c>
      <c r="R12" s="85">
        <v>3454.4</v>
      </c>
      <c r="S12" s="86">
        <v>65.900000000000006</v>
      </c>
      <c r="T12" s="87">
        <f t="shared" si="0"/>
        <v>227644.96000000002</v>
      </c>
      <c r="U12" s="88">
        <v>0.02</v>
      </c>
      <c r="V12" s="89">
        <f t="shared" si="1"/>
        <v>4552.8992000000007</v>
      </c>
      <c r="W12" s="90">
        <v>1.9E-2</v>
      </c>
      <c r="X12" s="91">
        <f>T12*W12</f>
        <v>4325.2542400000002</v>
      </c>
      <c r="Y12" s="68" t="s">
        <v>155</v>
      </c>
      <c r="Z12" s="68" t="s">
        <v>1222</v>
      </c>
    </row>
    <row r="13" spans="1:26" ht="18.75" customHeight="1" x14ac:dyDescent="0.2">
      <c r="A13" s="68">
        <v>11</v>
      </c>
      <c r="B13" s="68" t="s">
        <v>26</v>
      </c>
      <c r="C13" s="68" t="s">
        <v>1757</v>
      </c>
      <c r="D13" s="72">
        <v>42679</v>
      </c>
      <c r="E13" s="71" t="s">
        <v>1758</v>
      </c>
      <c r="F13" s="72" t="s">
        <v>1759</v>
      </c>
      <c r="G13" s="68"/>
      <c r="H13" s="83" t="s">
        <v>1760</v>
      </c>
      <c r="I13" s="68"/>
      <c r="J13" s="74"/>
      <c r="K13" s="68" t="s">
        <v>245</v>
      </c>
      <c r="L13" s="68"/>
      <c r="M13" s="83" t="s">
        <v>1761</v>
      </c>
      <c r="N13" s="84">
        <v>18</v>
      </c>
      <c r="O13" s="68" t="s">
        <v>34</v>
      </c>
      <c r="P13" s="68" t="s">
        <v>54</v>
      </c>
      <c r="Q13" s="68" t="s">
        <v>45</v>
      </c>
      <c r="R13" s="85">
        <v>12475.63</v>
      </c>
      <c r="S13" s="86">
        <v>65.900000000000006</v>
      </c>
      <c r="T13" s="87">
        <f>R13*S13</f>
        <v>822144.01699999999</v>
      </c>
      <c r="U13" s="88">
        <v>0.02</v>
      </c>
      <c r="V13" s="89">
        <f t="shared" si="1"/>
        <v>16442.88034</v>
      </c>
      <c r="W13" s="90">
        <v>1.9E-2</v>
      </c>
      <c r="X13" s="91">
        <f>T13*W13</f>
        <v>15620.736322999999</v>
      </c>
      <c r="Y13" s="68" t="s">
        <v>988</v>
      </c>
      <c r="Z13" s="68" t="s">
        <v>1222</v>
      </c>
    </row>
    <row r="14" spans="1:26" ht="18.75" customHeight="1" x14ac:dyDescent="0.2">
      <c r="A14" s="68">
        <v>12</v>
      </c>
      <c r="B14" s="68" t="s">
        <v>26</v>
      </c>
      <c r="C14" s="68" t="s">
        <v>1762</v>
      </c>
      <c r="D14" s="72">
        <v>42691</v>
      </c>
      <c r="E14" s="71" t="s">
        <v>1726</v>
      </c>
      <c r="F14" s="72" t="s">
        <v>1708</v>
      </c>
      <c r="G14" s="68"/>
      <c r="H14" s="83" t="s">
        <v>1727</v>
      </c>
      <c r="I14" s="68"/>
      <c r="J14" s="74"/>
      <c r="K14" s="68" t="s">
        <v>31</v>
      </c>
      <c r="L14" s="68"/>
      <c r="M14" s="83" t="s">
        <v>33</v>
      </c>
      <c r="N14" s="84">
        <v>18.96</v>
      </c>
      <c r="O14" s="68" t="s">
        <v>34</v>
      </c>
      <c r="P14" s="68" t="s">
        <v>35</v>
      </c>
      <c r="Q14" s="68" t="s">
        <v>36</v>
      </c>
      <c r="R14" s="85">
        <v>2202177.42</v>
      </c>
      <c r="S14" s="86">
        <v>1</v>
      </c>
      <c r="T14" s="87">
        <f t="shared" si="0"/>
        <v>2202177.42</v>
      </c>
      <c r="U14" s="88">
        <v>0.02</v>
      </c>
      <c r="V14" s="89">
        <f t="shared" si="1"/>
        <v>44043.5484</v>
      </c>
      <c r="W14" s="90">
        <v>1.9E-2</v>
      </c>
      <c r="X14" s="91">
        <f>T14*W14</f>
        <v>41841.37098</v>
      </c>
      <c r="Y14" s="68" t="s">
        <v>1108</v>
      </c>
      <c r="Z14" s="68" t="s">
        <v>1222</v>
      </c>
    </row>
    <row r="15" spans="1:26" ht="18.75" customHeight="1" x14ac:dyDescent="0.2">
      <c r="A15" s="68">
        <v>13</v>
      </c>
      <c r="B15" s="68" t="s">
        <v>26</v>
      </c>
      <c r="C15" s="68" t="s">
        <v>1763</v>
      </c>
      <c r="D15" s="72">
        <v>42680</v>
      </c>
      <c r="E15" s="71" t="s">
        <v>1764</v>
      </c>
      <c r="F15" s="72" t="s">
        <v>1765</v>
      </c>
      <c r="G15" s="68"/>
      <c r="H15" s="83" t="s">
        <v>888</v>
      </c>
      <c r="I15" s="68"/>
      <c r="J15" s="75"/>
      <c r="K15" s="68" t="s">
        <v>58</v>
      </c>
      <c r="L15" s="68"/>
      <c r="M15" s="83" t="s">
        <v>99</v>
      </c>
      <c r="N15" s="84">
        <v>15</v>
      </c>
      <c r="O15" s="68" t="s">
        <v>34</v>
      </c>
      <c r="P15" s="68" t="s">
        <v>70</v>
      </c>
      <c r="Q15" s="68" t="s">
        <v>45</v>
      </c>
      <c r="R15" s="85">
        <v>21225</v>
      </c>
      <c r="S15" s="86">
        <v>65.900000000000006</v>
      </c>
      <c r="T15" s="87">
        <f t="shared" si="0"/>
        <v>1398727.5000000002</v>
      </c>
      <c r="U15" s="88">
        <v>0.02</v>
      </c>
      <c r="V15" s="89">
        <f t="shared" si="1"/>
        <v>27974.550000000007</v>
      </c>
      <c r="W15" s="90">
        <v>1.9E-2</v>
      </c>
      <c r="X15" s="91">
        <f t="shared" si="2"/>
        <v>26575.822500000002</v>
      </c>
      <c r="Y15" s="68" t="s">
        <v>1159</v>
      </c>
      <c r="Z15" s="68" t="s">
        <v>1222</v>
      </c>
    </row>
    <row r="16" spans="1:26" ht="18.75" customHeight="1" x14ac:dyDescent="0.2">
      <c r="A16" s="68">
        <v>14</v>
      </c>
      <c r="B16" s="68" t="s">
        <v>26</v>
      </c>
      <c r="C16" s="68" t="s">
        <v>1766</v>
      </c>
      <c r="D16" s="72">
        <v>42680</v>
      </c>
      <c r="E16" s="71" t="s">
        <v>1767</v>
      </c>
      <c r="F16" s="72" t="s">
        <v>1765</v>
      </c>
      <c r="G16" s="68"/>
      <c r="H16" s="83" t="s">
        <v>888</v>
      </c>
      <c r="I16" s="68"/>
      <c r="J16" s="75"/>
      <c r="K16" s="68" t="s">
        <v>58</v>
      </c>
      <c r="L16" s="68"/>
      <c r="M16" s="83" t="s">
        <v>59</v>
      </c>
      <c r="N16" s="84">
        <v>15</v>
      </c>
      <c r="O16" s="68" t="s">
        <v>34</v>
      </c>
      <c r="P16" s="68" t="s">
        <v>70</v>
      </c>
      <c r="Q16" s="68" t="s">
        <v>45</v>
      </c>
      <c r="R16" s="85">
        <v>19950</v>
      </c>
      <c r="S16" s="86">
        <v>65.900000000000006</v>
      </c>
      <c r="T16" s="87">
        <f t="shared" si="0"/>
        <v>1314705</v>
      </c>
      <c r="U16" s="88">
        <v>0.02</v>
      </c>
      <c r="V16" s="89">
        <f t="shared" si="1"/>
        <v>26294.100000000002</v>
      </c>
      <c r="W16" s="90">
        <v>1.9E-2</v>
      </c>
      <c r="X16" s="91">
        <f t="shared" si="2"/>
        <v>24979.395</v>
      </c>
      <c r="Y16" s="68" t="s">
        <v>1159</v>
      </c>
      <c r="Z16" s="68" t="s">
        <v>1222</v>
      </c>
    </row>
    <row r="17" spans="1:26" ht="18.75" customHeight="1" x14ac:dyDescent="0.2">
      <c r="A17" s="68">
        <v>15</v>
      </c>
      <c r="B17" s="68" t="s">
        <v>26</v>
      </c>
      <c r="C17" s="68" t="s">
        <v>1768</v>
      </c>
      <c r="D17" s="72">
        <v>42683</v>
      </c>
      <c r="E17" s="71" t="s">
        <v>1769</v>
      </c>
      <c r="F17" s="72" t="s">
        <v>1770</v>
      </c>
      <c r="G17" s="68"/>
      <c r="H17" s="83" t="s">
        <v>1771</v>
      </c>
      <c r="I17" s="74"/>
      <c r="J17" s="75"/>
      <c r="K17" s="68" t="s">
        <v>31</v>
      </c>
      <c r="L17" s="68"/>
      <c r="M17" s="83" t="s">
        <v>44</v>
      </c>
      <c r="N17" s="84">
        <v>16</v>
      </c>
      <c r="O17" s="68" t="s">
        <v>34</v>
      </c>
      <c r="P17" s="68" t="s">
        <v>54</v>
      </c>
      <c r="Q17" s="68" t="s">
        <v>45</v>
      </c>
      <c r="R17" s="85">
        <v>20967.87</v>
      </c>
      <c r="S17" s="86">
        <v>65.900000000000006</v>
      </c>
      <c r="T17" s="87">
        <f>R17*S17</f>
        <v>1381782.6330000001</v>
      </c>
      <c r="U17" s="88">
        <v>0.02</v>
      </c>
      <c r="V17" s="89">
        <f t="shared" si="1"/>
        <v>27635.652660000003</v>
      </c>
      <c r="W17" s="90">
        <v>1.9E-2</v>
      </c>
      <c r="X17" s="91">
        <f t="shared" si="2"/>
        <v>26253.870027000001</v>
      </c>
      <c r="Y17" s="68" t="s">
        <v>1152</v>
      </c>
      <c r="Z17" s="68" t="s">
        <v>1222</v>
      </c>
    </row>
    <row r="18" spans="1:26" ht="18.75" customHeight="1" x14ac:dyDescent="0.2">
      <c r="A18" s="68">
        <v>16</v>
      </c>
      <c r="B18" s="68" t="s">
        <v>26</v>
      </c>
      <c r="C18" s="68" t="s">
        <v>1772</v>
      </c>
      <c r="D18" s="72">
        <v>42685</v>
      </c>
      <c r="E18" s="71" t="s">
        <v>1773</v>
      </c>
      <c r="F18" s="72" t="s">
        <v>1770</v>
      </c>
      <c r="G18" s="68"/>
      <c r="H18" s="83" t="s">
        <v>1774</v>
      </c>
      <c r="I18" s="74"/>
      <c r="J18" s="75"/>
      <c r="K18" s="68" t="s">
        <v>31</v>
      </c>
      <c r="L18" s="68"/>
      <c r="M18" s="83" t="s">
        <v>44</v>
      </c>
      <c r="N18" s="84">
        <v>16</v>
      </c>
      <c r="O18" s="68" t="s">
        <v>34</v>
      </c>
      <c r="P18" s="68" t="s">
        <v>35</v>
      </c>
      <c r="Q18" s="68" t="s">
        <v>45</v>
      </c>
      <c r="R18" s="85">
        <v>20350</v>
      </c>
      <c r="S18" s="86">
        <v>65.900000000000006</v>
      </c>
      <c r="T18" s="87">
        <f t="shared" si="0"/>
        <v>1341065</v>
      </c>
      <c r="U18" s="88">
        <v>0.02</v>
      </c>
      <c r="V18" s="89">
        <f>T18*U18</f>
        <v>26821.3</v>
      </c>
      <c r="W18" s="90">
        <v>1.9E-2</v>
      </c>
      <c r="X18" s="91">
        <f t="shared" si="2"/>
        <v>25480.235000000001</v>
      </c>
      <c r="Y18" s="68" t="s">
        <v>1056</v>
      </c>
      <c r="Z18" s="68" t="s">
        <v>1222</v>
      </c>
    </row>
    <row r="19" spans="1:26" ht="18.75" customHeight="1" x14ac:dyDescent="0.2">
      <c r="A19" s="68">
        <v>17</v>
      </c>
      <c r="B19" s="68" t="s">
        <v>26</v>
      </c>
      <c r="C19" s="68" t="s">
        <v>1775</v>
      </c>
      <c r="D19" s="72">
        <v>42682</v>
      </c>
      <c r="E19" s="71" t="s">
        <v>1776</v>
      </c>
      <c r="F19" s="72" t="s">
        <v>1770</v>
      </c>
      <c r="G19" s="68"/>
      <c r="H19" s="83" t="s">
        <v>512</v>
      </c>
      <c r="I19" s="68"/>
      <c r="J19" s="75"/>
      <c r="K19" s="68" t="s">
        <v>58</v>
      </c>
      <c r="L19" s="68"/>
      <c r="M19" s="83" t="s">
        <v>59</v>
      </c>
      <c r="N19" s="84">
        <v>6</v>
      </c>
      <c r="O19" s="68" t="s">
        <v>34</v>
      </c>
      <c r="P19" s="68" t="s">
        <v>54</v>
      </c>
      <c r="Q19" s="68" t="s">
        <v>45</v>
      </c>
      <c r="R19" s="85">
        <v>8063.59</v>
      </c>
      <c r="S19" s="86">
        <v>65.900000000000006</v>
      </c>
      <c r="T19" s="87">
        <f t="shared" si="0"/>
        <v>531390.58100000001</v>
      </c>
      <c r="U19" s="88">
        <v>0.02</v>
      </c>
      <c r="V19" s="89">
        <f t="shared" si="1"/>
        <v>10627.81162</v>
      </c>
      <c r="W19" s="90">
        <v>1.9E-2</v>
      </c>
      <c r="X19" s="91">
        <f t="shared" si="2"/>
        <v>10096.421039000001</v>
      </c>
      <c r="Y19" s="68" t="s">
        <v>155</v>
      </c>
      <c r="Z19" s="68" t="s">
        <v>1222</v>
      </c>
    </row>
    <row r="20" spans="1:26" ht="18.75" customHeight="1" x14ac:dyDescent="0.2">
      <c r="A20" s="68">
        <v>18</v>
      </c>
      <c r="B20" s="68" t="s">
        <v>26</v>
      </c>
      <c r="C20" s="68" t="s">
        <v>1775</v>
      </c>
      <c r="D20" s="72">
        <v>42682</v>
      </c>
      <c r="E20" s="71" t="s">
        <v>1776</v>
      </c>
      <c r="F20" s="72" t="s">
        <v>1770</v>
      </c>
      <c r="G20" s="68"/>
      <c r="H20" s="83" t="s">
        <v>512</v>
      </c>
      <c r="I20" s="68"/>
      <c r="J20" s="75"/>
      <c r="K20" s="68" t="s">
        <v>31</v>
      </c>
      <c r="L20" s="68"/>
      <c r="M20" s="83" t="s">
        <v>44</v>
      </c>
      <c r="N20" s="84">
        <v>10</v>
      </c>
      <c r="O20" s="68" t="s">
        <v>34</v>
      </c>
      <c r="P20" s="68" t="s">
        <v>54</v>
      </c>
      <c r="Q20" s="68" t="s">
        <v>45</v>
      </c>
      <c r="R20" s="85">
        <v>12939.48</v>
      </c>
      <c r="S20" s="86">
        <v>65.900000000000006</v>
      </c>
      <c r="T20" s="87">
        <f t="shared" si="0"/>
        <v>852711.73200000008</v>
      </c>
      <c r="U20" s="88">
        <v>0.02</v>
      </c>
      <c r="V20" s="89">
        <f t="shared" si="1"/>
        <v>17054.234640000002</v>
      </c>
      <c r="W20" s="90">
        <v>1.9E-2</v>
      </c>
      <c r="X20" s="91">
        <f t="shared" si="2"/>
        <v>16201.522908000001</v>
      </c>
      <c r="Y20" s="68" t="s">
        <v>155</v>
      </c>
      <c r="Z20" s="68" t="s">
        <v>1222</v>
      </c>
    </row>
    <row r="21" spans="1:26" ht="18.75" customHeight="1" x14ac:dyDescent="0.2">
      <c r="A21" s="68">
        <v>19</v>
      </c>
      <c r="B21" s="68" t="s">
        <v>26</v>
      </c>
      <c r="C21" s="68" t="s">
        <v>1777</v>
      </c>
      <c r="D21" s="72">
        <v>42684</v>
      </c>
      <c r="E21" s="71" t="s">
        <v>1778</v>
      </c>
      <c r="F21" s="72" t="s">
        <v>1770</v>
      </c>
      <c r="G21" s="68"/>
      <c r="H21" s="83" t="s">
        <v>1754</v>
      </c>
      <c r="I21" s="68"/>
      <c r="J21" s="75"/>
      <c r="K21" s="68" t="s">
        <v>31</v>
      </c>
      <c r="L21" s="68"/>
      <c r="M21" s="83" t="s">
        <v>66</v>
      </c>
      <c r="N21" s="84">
        <v>10.5</v>
      </c>
      <c r="O21" s="68" t="s">
        <v>34</v>
      </c>
      <c r="P21" s="68" t="s">
        <v>35</v>
      </c>
      <c r="Q21" s="68" t="s">
        <v>45</v>
      </c>
      <c r="R21" s="85">
        <v>16275</v>
      </c>
      <c r="S21" s="86">
        <v>65.900000000000006</v>
      </c>
      <c r="T21" s="87">
        <f t="shared" si="0"/>
        <v>1072522.5</v>
      </c>
      <c r="U21" s="88">
        <v>0.02</v>
      </c>
      <c r="V21" s="89">
        <f t="shared" si="1"/>
        <v>21450.45</v>
      </c>
      <c r="W21" s="90">
        <v>1.9E-2</v>
      </c>
      <c r="X21" s="91">
        <f t="shared" si="2"/>
        <v>20377.927499999998</v>
      </c>
      <c r="Y21" s="68" t="s">
        <v>1059</v>
      </c>
      <c r="Z21" s="68" t="s">
        <v>1222</v>
      </c>
    </row>
    <row r="22" spans="1:26" ht="18.75" customHeight="1" x14ac:dyDescent="0.2">
      <c r="A22" s="68">
        <v>20</v>
      </c>
      <c r="B22" s="68" t="s">
        <v>26</v>
      </c>
      <c r="C22" s="68" t="s">
        <v>1777</v>
      </c>
      <c r="D22" s="72">
        <v>42684</v>
      </c>
      <c r="E22" s="71" t="s">
        <v>1778</v>
      </c>
      <c r="F22" s="72" t="s">
        <v>1770</v>
      </c>
      <c r="G22" s="68"/>
      <c r="H22" s="83" t="s">
        <v>1754</v>
      </c>
      <c r="I22" s="68"/>
      <c r="J22" s="75"/>
      <c r="K22" s="68" t="s">
        <v>58</v>
      </c>
      <c r="L22" s="68"/>
      <c r="M22" s="83" t="s">
        <v>59</v>
      </c>
      <c r="N22" s="84">
        <v>7.5</v>
      </c>
      <c r="O22" s="68" t="s">
        <v>34</v>
      </c>
      <c r="P22" s="68" t="s">
        <v>35</v>
      </c>
      <c r="Q22" s="68" t="s">
        <v>45</v>
      </c>
      <c r="R22" s="85">
        <v>11737.5</v>
      </c>
      <c r="S22" s="86">
        <v>65.900000000000006</v>
      </c>
      <c r="T22" s="87">
        <f t="shared" si="0"/>
        <v>773501.25000000012</v>
      </c>
      <c r="U22" s="88">
        <v>0.02</v>
      </c>
      <c r="V22" s="89">
        <f t="shared" si="1"/>
        <v>15470.025000000003</v>
      </c>
      <c r="W22" s="90">
        <v>1.9E-2</v>
      </c>
      <c r="X22" s="91">
        <f t="shared" si="2"/>
        <v>14696.523750000002</v>
      </c>
      <c r="Y22" s="68" t="s">
        <v>1059</v>
      </c>
      <c r="Z22" s="68" t="s">
        <v>1222</v>
      </c>
    </row>
    <row r="23" spans="1:26" ht="18.75" customHeight="1" x14ac:dyDescent="0.2">
      <c r="A23" s="68">
        <v>21</v>
      </c>
      <c r="B23" s="68" t="s">
        <v>26</v>
      </c>
      <c r="C23" s="68" t="s">
        <v>1779</v>
      </c>
      <c r="D23" s="72">
        <v>42682</v>
      </c>
      <c r="E23" s="71" t="s">
        <v>1780</v>
      </c>
      <c r="F23" s="72" t="s">
        <v>1770</v>
      </c>
      <c r="G23" s="68"/>
      <c r="H23" s="83" t="s">
        <v>1727</v>
      </c>
      <c r="I23" s="68"/>
      <c r="J23" s="75"/>
      <c r="K23" s="68" t="s">
        <v>31</v>
      </c>
      <c r="L23" s="68"/>
      <c r="M23" s="83" t="s">
        <v>33</v>
      </c>
      <c r="N23" s="84">
        <v>19</v>
      </c>
      <c r="O23" s="68" t="s">
        <v>34</v>
      </c>
      <c r="P23" s="68" t="s">
        <v>35</v>
      </c>
      <c r="Q23" s="68" t="s">
        <v>36</v>
      </c>
      <c r="R23" s="85">
        <v>2206875.5</v>
      </c>
      <c r="S23" s="86">
        <v>1</v>
      </c>
      <c r="T23" s="87">
        <f t="shared" si="0"/>
        <v>2206875.5</v>
      </c>
      <c r="U23" s="88">
        <v>0.02</v>
      </c>
      <c r="V23" s="89">
        <f>T23*U23</f>
        <v>44137.51</v>
      </c>
      <c r="W23" s="90">
        <v>1.9E-2</v>
      </c>
      <c r="X23" s="91">
        <f t="shared" si="2"/>
        <v>41930.6345</v>
      </c>
      <c r="Y23" s="68" t="s">
        <v>1108</v>
      </c>
      <c r="Z23" s="68" t="s">
        <v>1222</v>
      </c>
    </row>
    <row r="24" spans="1:26" ht="18.75" customHeight="1" x14ac:dyDescent="0.2">
      <c r="A24" s="68">
        <v>22</v>
      </c>
      <c r="B24" s="68" t="s">
        <v>26</v>
      </c>
      <c r="C24" s="68" t="s">
        <v>1781</v>
      </c>
      <c r="D24" s="72">
        <v>42682</v>
      </c>
      <c r="E24" s="71" t="s">
        <v>1782</v>
      </c>
      <c r="F24" s="72" t="s">
        <v>1783</v>
      </c>
      <c r="G24" s="68"/>
      <c r="H24" s="83" t="s">
        <v>157</v>
      </c>
      <c r="I24" s="68"/>
      <c r="J24" s="75"/>
      <c r="K24" s="68" t="s">
        <v>31</v>
      </c>
      <c r="L24" s="68"/>
      <c r="M24" s="83" t="s">
        <v>44</v>
      </c>
      <c r="N24" s="84">
        <v>11</v>
      </c>
      <c r="O24" s="68" t="s">
        <v>34</v>
      </c>
      <c r="P24" s="68" t="s">
        <v>54</v>
      </c>
      <c r="Q24" s="68" t="s">
        <v>45</v>
      </c>
      <c r="R24" s="85">
        <v>14177.99</v>
      </c>
      <c r="S24" s="86">
        <v>65.900000000000006</v>
      </c>
      <c r="T24" s="87">
        <f t="shared" si="0"/>
        <v>934329.54100000008</v>
      </c>
      <c r="U24" s="88">
        <v>0.02</v>
      </c>
      <c r="V24" s="89">
        <f t="shared" si="1"/>
        <v>18686.590820000001</v>
      </c>
      <c r="W24" s="90">
        <v>1.9E-2</v>
      </c>
      <c r="X24" s="91">
        <f t="shared" si="2"/>
        <v>17752.261279000002</v>
      </c>
      <c r="Y24" s="68" t="s">
        <v>155</v>
      </c>
      <c r="Z24" s="68" t="s">
        <v>1222</v>
      </c>
    </row>
    <row r="25" spans="1:26" ht="18.75" customHeight="1" x14ac:dyDescent="0.2">
      <c r="A25" s="68">
        <v>23</v>
      </c>
      <c r="B25" s="68" t="s">
        <v>26</v>
      </c>
      <c r="C25" s="68" t="s">
        <v>1781</v>
      </c>
      <c r="D25" s="72">
        <v>42682</v>
      </c>
      <c r="E25" s="71" t="s">
        <v>1782</v>
      </c>
      <c r="F25" s="72" t="s">
        <v>1783</v>
      </c>
      <c r="G25" s="68"/>
      <c r="H25" s="83" t="s">
        <v>157</v>
      </c>
      <c r="I25" s="68"/>
      <c r="J25" s="75"/>
      <c r="K25" s="68" t="s">
        <v>58</v>
      </c>
      <c r="L25" s="68"/>
      <c r="M25" s="83" t="s">
        <v>59</v>
      </c>
      <c r="N25" s="84">
        <v>4</v>
      </c>
      <c r="O25" s="68" t="s">
        <v>34</v>
      </c>
      <c r="P25" s="68" t="s">
        <v>54</v>
      </c>
      <c r="Q25" s="68" t="s">
        <v>45</v>
      </c>
      <c r="R25" s="85">
        <v>5355.56</v>
      </c>
      <c r="S25" s="86">
        <v>65.900000000000006</v>
      </c>
      <c r="T25" s="87">
        <f t="shared" si="0"/>
        <v>352931.40400000004</v>
      </c>
      <c r="U25" s="88">
        <v>0.02</v>
      </c>
      <c r="V25" s="89">
        <f t="shared" si="1"/>
        <v>7058.6280800000013</v>
      </c>
      <c r="W25" s="90">
        <v>1.9E-2</v>
      </c>
      <c r="X25" s="91">
        <f t="shared" si="2"/>
        <v>6705.6966760000005</v>
      </c>
      <c r="Y25" s="68" t="s">
        <v>155</v>
      </c>
      <c r="Z25" s="68" t="s">
        <v>1222</v>
      </c>
    </row>
    <row r="26" spans="1:26" ht="18.75" customHeight="1" x14ac:dyDescent="0.2">
      <c r="A26" s="68">
        <v>24</v>
      </c>
      <c r="B26" s="68" t="s">
        <v>26</v>
      </c>
      <c r="C26" s="68" t="s">
        <v>1784</v>
      </c>
      <c r="D26" s="72">
        <v>42683</v>
      </c>
      <c r="E26" s="71" t="s">
        <v>1785</v>
      </c>
      <c r="F26" s="72" t="s">
        <v>1783</v>
      </c>
      <c r="G26" s="68"/>
      <c r="H26" s="83" t="s">
        <v>599</v>
      </c>
      <c r="I26" s="68"/>
      <c r="J26" s="75"/>
      <c r="K26" s="68" t="s">
        <v>31</v>
      </c>
      <c r="L26" s="68"/>
      <c r="M26" s="83" t="s">
        <v>44</v>
      </c>
      <c r="N26" s="84">
        <v>24</v>
      </c>
      <c r="O26" s="68" t="s">
        <v>34</v>
      </c>
      <c r="P26" s="68" t="s">
        <v>54</v>
      </c>
      <c r="Q26" s="68" t="s">
        <v>45</v>
      </c>
      <c r="R26" s="85">
        <v>33238.67</v>
      </c>
      <c r="S26" s="86">
        <v>65.900000000000006</v>
      </c>
      <c r="T26" s="87">
        <f t="shared" si="0"/>
        <v>2190428.3530000001</v>
      </c>
      <c r="U26" s="88">
        <v>0.02</v>
      </c>
      <c r="V26" s="89">
        <f t="shared" si="1"/>
        <v>43808.567060000001</v>
      </c>
      <c r="W26" s="90">
        <v>1.9E-2</v>
      </c>
      <c r="X26" s="91">
        <f t="shared" si="2"/>
        <v>41618.138706999998</v>
      </c>
      <c r="Y26" s="68" t="s">
        <v>988</v>
      </c>
      <c r="Z26" s="68" t="s">
        <v>1222</v>
      </c>
    </row>
    <row r="27" spans="1:26" ht="18.75" customHeight="1" x14ac:dyDescent="0.2">
      <c r="A27" s="68">
        <v>25</v>
      </c>
      <c r="B27" s="68" t="s">
        <v>26</v>
      </c>
      <c r="C27" s="68" t="s">
        <v>1784</v>
      </c>
      <c r="D27" s="72">
        <v>42683</v>
      </c>
      <c r="E27" s="71" t="s">
        <v>1785</v>
      </c>
      <c r="F27" s="72" t="s">
        <v>1783</v>
      </c>
      <c r="G27" s="68"/>
      <c r="H27" s="83" t="s">
        <v>599</v>
      </c>
      <c r="I27" s="68"/>
      <c r="J27" s="75"/>
      <c r="K27" s="68" t="s">
        <v>31</v>
      </c>
      <c r="L27" s="68"/>
      <c r="M27" s="83" t="s">
        <v>44</v>
      </c>
      <c r="N27" s="84">
        <v>24</v>
      </c>
      <c r="O27" s="68" t="s">
        <v>34</v>
      </c>
      <c r="P27" s="68" t="s">
        <v>54</v>
      </c>
      <c r="Q27" s="68" t="s">
        <v>45</v>
      </c>
      <c r="R27" s="85">
        <v>33238.67</v>
      </c>
      <c r="S27" s="86">
        <v>65.900000000000006</v>
      </c>
      <c r="T27" s="87">
        <f t="shared" si="0"/>
        <v>2190428.3530000001</v>
      </c>
      <c r="U27" s="88">
        <v>0.02</v>
      </c>
      <c r="V27" s="89">
        <f t="shared" si="1"/>
        <v>43808.567060000001</v>
      </c>
      <c r="W27" s="90">
        <v>1.9E-2</v>
      </c>
      <c r="X27" s="91">
        <f t="shared" si="2"/>
        <v>41618.138706999998</v>
      </c>
      <c r="Y27" s="68" t="s">
        <v>988</v>
      </c>
      <c r="Z27" s="68" t="s">
        <v>1222</v>
      </c>
    </row>
    <row r="28" spans="1:26" ht="18.75" customHeight="1" x14ac:dyDescent="0.2">
      <c r="A28" s="68">
        <v>26</v>
      </c>
      <c r="B28" s="68" t="s">
        <v>26</v>
      </c>
      <c r="C28" s="68" t="s">
        <v>1786</v>
      </c>
      <c r="D28" s="72">
        <v>42683</v>
      </c>
      <c r="E28" s="71" t="s">
        <v>1787</v>
      </c>
      <c r="F28" s="72" t="s">
        <v>1783</v>
      </c>
      <c r="G28" s="68"/>
      <c r="H28" s="83" t="s">
        <v>1124</v>
      </c>
      <c r="I28" s="68"/>
      <c r="J28" s="75"/>
      <c r="K28" s="68" t="s">
        <v>31</v>
      </c>
      <c r="L28" s="68"/>
      <c r="M28" s="83" t="s">
        <v>44</v>
      </c>
      <c r="N28" s="84">
        <v>6</v>
      </c>
      <c r="O28" s="68" t="s">
        <v>34</v>
      </c>
      <c r="P28" s="68" t="s">
        <v>35</v>
      </c>
      <c r="Q28" s="68" t="s">
        <v>45</v>
      </c>
      <c r="R28" s="85">
        <v>7812.5</v>
      </c>
      <c r="S28" s="86">
        <v>65.900000000000006</v>
      </c>
      <c r="T28" s="87">
        <f t="shared" si="0"/>
        <v>514843.75000000006</v>
      </c>
      <c r="U28" s="88">
        <v>0.02</v>
      </c>
      <c r="V28" s="89">
        <f t="shared" si="1"/>
        <v>10296.875000000002</v>
      </c>
      <c r="W28" s="90">
        <v>1.9E-2</v>
      </c>
      <c r="X28" s="91">
        <f t="shared" si="2"/>
        <v>9782.03125</v>
      </c>
      <c r="Y28" s="68" t="s">
        <v>1125</v>
      </c>
      <c r="Z28" s="68" t="s">
        <v>1222</v>
      </c>
    </row>
    <row r="29" spans="1:26" ht="18.75" customHeight="1" x14ac:dyDescent="0.2">
      <c r="A29" s="68">
        <v>27</v>
      </c>
      <c r="B29" s="68" t="s">
        <v>26</v>
      </c>
      <c r="C29" s="68" t="s">
        <v>1786</v>
      </c>
      <c r="D29" s="72">
        <v>42683</v>
      </c>
      <c r="E29" s="71" t="s">
        <v>1787</v>
      </c>
      <c r="F29" s="72" t="s">
        <v>1783</v>
      </c>
      <c r="G29" s="68"/>
      <c r="H29" s="83" t="s">
        <v>1124</v>
      </c>
      <c r="I29" s="68"/>
      <c r="J29" s="75"/>
      <c r="K29" s="68" t="s">
        <v>31</v>
      </c>
      <c r="L29" s="68"/>
      <c r="M29" s="83" t="s">
        <v>66</v>
      </c>
      <c r="N29" s="84">
        <v>12</v>
      </c>
      <c r="O29" s="68" t="s">
        <v>34</v>
      </c>
      <c r="P29" s="68" t="s">
        <v>35</v>
      </c>
      <c r="Q29" s="68" t="s">
        <v>45</v>
      </c>
      <c r="R29" s="85">
        <v>16225</v>
      </c>
      <c r="S29" s="86">
        <v>65.900000000000006</v>
      </c>
      <c r="T29" s="87">
        <f t="shared" si="0"/>
        <v>1069227.5</v>
      </c>
      <c r="U29" s="88">
        <v>0.02</v>
      </c>
      <c r="V29" s="89">
        <f t="shared" si="1"/>
        <v>21384.55</v>
      </c>
      <c r="W29" s="90">
        <v>1.9E-2</v>
      </c>
      <c r="X29" s="91">
        <f t="shared" si="2"/>
        <v>20315.322499999998</v>
      </c>
      <c r="Y29" s="68" t="s">
        <v>1125</v>
      </c>
      <c r="Z29" s="68" t="s">
        <v>1222</v>
      </c>
    </row>
    <row r="30" spans="1:26" ht="18.75" customHeight="1" x14ac:dyDescent="0.2">
      <c r="A30" s="68">
        <v>28</v>
      </c>
      <c r="B30" s="68" t="s">
        <v>26</v>
      </c>
      <c r="C30" s="68" t="s">
        <v>1786</v>
      </c>
      <c r="D30" s="72">
        <v>42683</v>
      </c>
      <c r="E30" s="71" t="s">
        <v>1787</v>
      </c>
      <c r="F30" s="72" t="s">
        <v>1783</v>
      </c>
      <c r="G30" s="68"/>
      <c r="H30" s="83" t="s">
        <v>1124</v>
      </c>
      <c r="I30" s="68"/>
      <c r="J30" s="75"/>
      <c r="K30" s="68" t="s">
        <v>52</v>
      </c>
      <c r="L30" s="68"/>
      <c r="M30" s="83" t="s">
        <v>1788</v>
      </c>
      <c r="N30" s="84">
        <v>6</v>
      </c>
      <c r="O30" s="68" t="s">
        <v>34</v>
      </c>
      <c r="P30" s="68" t="s">
        <v>35</v>
      </c>
      <c r="Q30" s="68" t="s">
        <v>45</v>
      </c>
      <c r="R30" s="85">
        <v>5922.5</v>
      </c>
      <c r="S30" s="86">
        <v>65.900000000000006</v>
      </c>
      <c r="T30" s="87">
        <f t="shared" si="0"/>
        <v>390292.75000000006</v>
      </c>
      <c r="U30" s="88">
        <v>0.02</v>
      </c>
      <c r="V30" s="89">
        <f t="shared" si="1"/>
        <v>7805.8550000000014</v>
      </c>
      <c r="W30" s="90">
        <v>1.9E-2</v>
      </c>
      <c r="X30" s="91">
        <f t="shared" si="2"/>
        <v>7415.5622500000009</v>
      </c>
      <c r="Y30" s="68" t="s">
        <v>1125</v>
      </c>
      <c r="Z30" s="68" t="s">
        <v>1222</v>
      </c>
    </row>
    <row r="31" spans="1:26" ht="18.75" customHeight="1" x14ac:dyDescent="0.2">
      <c r="A31" s="68">
        <v>29</v>
      </c>
      <c r="B31" s="68" t="s">
        <v>26</v>
      </c>
      <c r="C31" s="68" t="s">
        <v>1789</v>
      </c>
      <c r="D31" s="72">
        <v>42688</v>
      </c>
      <c r="E31" s="71" t="s">
        <v>1790</v>
      </c>
      <c r="F31" s="72" t="s">
        <v>1791</v>
      </c>
      <c r="G31" s="68"/>
      <c r="H31" s="83" t="s">
        <v>486</v>
      </c>
      <c r="I31" s="68"/>
      <c r="J31" s="75"/>
      <c r="K31" s="68" t="s">
        <v>31</v>
      </c>
      <c r="L31" s="68"/>
      <c r="M31" s="83" t="s">
        <v>44</v>
      </c>
      <c r="N31" s="84">
        <v>26</v>
      </c>
      <c r="O31" s="68" t="s">
        <v>34</v>
      </c>
      <c r="P31" s="68" t="s">
        <v>35</v>
      </c>
      <c r="Q31" s="68" t="s">
        <v>45</v>
      </c>
      <c r="R31" s="85">
        <v>32452</v>
      </c>
      <c r="S31" s="86">
        <v>65.900000000000006</v>
      </c>
      <c r="T31" s="87">
        <f t="shared" si="0"/>
        <v>2138586.8000000003</v>
      </c>
      <c r="U31" s="88">
        <v>0.02</v>
      </c>
      <c r="V31" s="89">
        <f t="shared" si="1"/>
        <v>42771.736000000004</v>
      </c>
      <c r="W31" s="90">
        <v>1.9E-2</v>
      </c>
      <c r="X31" s="91">
        <f t="shared" si="2"/>
        <v>40633.149200000007</v>
      </c>
      <c r="Y31" s="68" t="s">
        <v>1056</v>
      </c>
      <c r="Z31" s="68" t="s">
        <v>1222</v>
      </c>
    </row>
    <row r="32" spans="1:26" ht="18.75" customHeight="1" x14ac:dyDescent="0.2">
      <c r="A32" s="68">
        <v>30</v>
      </c>
      <c r="B32" s="68" t="s">
        <v>26</v>
      </c>
      <c r="C32" s="68" t="s">
        <v>1789</v>
      </c>
      <c r="D32" s="72">
        <v>42688</v>
      </c>
      <c r="E32" s="71" t="s">
        <v>1790</v>
      </c>
      <c r="F32" s="72" t="s">
        <v>1791</v>
      </c>
      <c r="G32" s="68"/>
      <c r="H32" s="83" t="s">
        <v>486</v>
      </c>
      <c r="I32" s="68"/>
      <c r="J32" s="75"/>
      <c r="K32" s="68" t="s">
        <v>31</v>
      </c>
      <c r="L32" s="68"/>
      <c r="M32" s="83" t="s">
        <v>44</v>
      </c>
      <c r="N32" s="84">
        <v>26</v>
      </c>
      <c r="O32" s="68" t="s">
        <v>34</v>
      </c>
      <c r="P32" s="68" t="s">
        <v>35</v>
      </c>
      <c r="Q32" s="68" t="s">
        <v>45</v>
      </c>
      <c r="R32" s="85">
        <v>32452</v>
      </c>
      <c r="S32" s="86">
        <v>65.900000000000006</v>
      </c>
      <c r="T32" s="87">
        <f t="shared" si="0"/>
        <v>2138586.8000000003</v>
      </c>
      <c r="U32" s="88">
        <v>0.02</v>
      </c>
      <c r="V32" s="89">
        <f t="shared" si="1"/>
        <v>42771.736000000004</v>
      </c>
      <c r="W32" s="90">
        <v>1.9E-2</v>
      </c>
      <c r="X32" s="91">
        <f t="shared" si="2"/>
        <v>40633.149200000007</v>
      </c>
      <c r="Y32" s="68" t="s">
        <v>1056</v>
      </c>
      <c r="Z32" s="68" t="s">
        <v>1222</v>
      </c>
    </row>
    <row r="33" spans="1:26" ht="18.75" customHeight="1" x14ac:dyDescent="0.2">
      <c r="A33" s="68">
        <v>31</v>
      </c>
      <c r="B33" s="68" t="s">
        <v>26</v>
      </c>
      <c r="C33" s="68" t="s">
        <v>1789</v>
      </c>
      <c r="D33" s="72">
        <v>42688</v>
      </c>
      <c r="E33" s="71" t="s">
        <v>1790</v>
      </c>
      <c r="F33" s="72" t="s">
        <v>1791</v>
      </c>
      <c r="G33" s="68"/>
      <c r="H33" s="83" t="s">
        <v>486</v>
      </c>
      <c r="I33" s="68"/>
      <c r="J33" s="75"/>
      <c r="K33" s="68" t="s">
        <v>31</v>
      </c>
      <c r="L33" s="68"/>
      <c r="M33" s="83" t="s">
        <v>44</v>
      </c>
      <c r="N33" s="84">
        <v>26</v>
      </c>
      <c r="O33" s="68" t="s">
        <v>34</v>
      </c>
      <c r="P33" s="68" t="s">
        <v>35</v>
      </c>
      <c r="Q33" s="68" t="s">
        <v>45</v>
      </c>
      <c r="R33" s="85">
        <v>32452</v>
      </c>
      <c r="S33" s="86">
        <v>65.900000000000006</v>
      </c>
      <c r="T33" s="87">
        <f t="shared" si="0"/>
        <v>2138586.8000000003</v>
      </c>
      <c r="U33" s="88">
        <v>0.02</v>
      </c>
      <c r="V33" s="89">
        <f t="shared" si="1"/>
        <v>42771.736000000004</v>
      </c>
      <c r="W33" s="90">
        <v>1.9E-2</v>
      </c>
      <c r="X33" s="91">
        <f t="shared" si="2"/>
        <v>40633.149200000007</v>
      </c>
      <c r="Y33" s="68" t="s">
        <v>1056</v>
      </c>
      <c r="Z33" s="68" t="s">
        <v>1222</v>
      </c>
    </row>
    <row r="34" spans="1:26" ht="18.75" customHeight="1" x14ac:dyDescent="0.2">
      <c r="A34" s="68">
        <v>32</v>
      </c>
      <c r="B34" s="68" t="s">
        <v>26</v>
      </c>
      <c r="C34" s="68" t="s">
        <v>1789</v>
      </c>
      <c r="D34" s="72">
        <v>42688</v>
      </c>
      <c r="E34" s="71" t="s">
        <v>1790</v>
      </c>
      <c r="F34" s="72" t="s">
        <v>1791</v>
      </c>
      <c r="G34" s="68"/>
      <c r="H34" s="83" t="s">
        <v>486</v>
      </c>
      <c r="I34" s="68"/>
      <c r="J34" s="75"/>
      <c r="K34" s="68" t="s">
        <v>31</v>
      </c>
      <c r="L34" s="68"/>
      <c r="M34" s="83" t="s">
        <v>44</v>
      </c>
      <c r="N34" s="84">
        <v>26</v>
      </c>
      <c r="O34" s="68" t="s">
        <v>34</v>
      </c>
      <c r="P34" s="68" t="s">
        <v>35</v>
      </c>
      <c r="Q34" s="68" t="s">
        <v>45</v>
      </c>
      <c r="R34" s="85">
        <v>32452</v>
      </c>
      <c r="S34" s="86">
        <v>65.900000000000006</v>
      </c>
      <c r="T34" s="87">
        <f t="shared" si="0"/>
        <v>2138586.8000000003</v>
      </c>
      <c r="U34" s="88">
        <v>0.02</v>
      </c>
      <c r="V34" s="89">
        <f t="shared" si="1"/>
        <v>42771.736000000004</v>
      </c>
      <c r="W34" s="90">
        <v>1.9E-2</v>
      </c>
      <c r="X34" s="91">
        <f t="shared" si="2"/>
        <v>40633.149200000007</v>
      </c>
      <c r="Y34" s="68" t="s">
        <v>1056</v>
      </c>
      <c r="Z34" s="68" t="s">
        <v>1222</v>
      </c>
    </row>
    <row r="35" spans="1:26" ht="18.75" customHeight="1" x14ac:dyDescent="0.2">
      <c r="A35" s="68">
        <v>33</v>
      </c>
      <c r="B35" s="68" t="s">
        <v>26</v>
      </c>
      <c r="C35" s="68" t="s">
        <v>1792</v>
      </c>
      <c r="D35" s="72">
        <v>42688</v>
      </c>
      <c r="E35" s="71" t="s">
        <v>1793</v>
      </c>
      <c r="F35" s="72" t="s">
        <v>1794</v>
      </c>
      <c r="G35" s="68"/>
      <c r="H35" s="83" t="s">
        <v>76</v>
      </c>
      <c r="I35" s="68"/>
      <c r="J35" s="75"/>
      <c r="K35" s="68" t="s">
        <v>31</v>
      </c>
      <c r="L35" s="68"/>
      <c r="M35" s="83" t="s">
        <v>44</v>
      </c>
      <c r="N35" s="84">
        <v>14</v>
      </c>
      <c r="O35" s="68" t="s">
        <v>34</v>
      </c>
      <c r="P35" s="68" t="s">
        <v>54</v>
      </c>
      <c r="Q35" s="68" t="s">
        <v>45</v>
      </c>
      <c r="R35" s="85">
        <v>18414.310000000001</v>
      </c>
      <c r="S35" s="86">
        <v>65.900000000000006</v>
      </c>
      <c r="T35" s="87">
        <f t="shared" si="0"/>
        <v>1213503.0290000001</v>
      </c>
      <c r="U35" s="88">
        <v>0.02</v>
      </c>
      <c r="V35" s="89">
        <f t="shared" si="1"/>
        <v>24270.060580000001</v>
      </c>
      <c r="W35" s="90">
        <v>1.9E-2</v>
      </c>
      <c r="X35" s="91">
        <f t="shared" si="2"/>
        <v>23056.557551000002</v>
      </c>
      <c r="Y35" s="68" t="s">
        <v>1086</v>
      </c>
      <c r="Z35" s="68" t="s">
        <v>1222</v>
      </c>
    </row>
    <row r="36" spans="1:26" ht="18.75" customHeight="1" x14ac:dyDescent="0.2">
      <c r="A36" s="68">
        <v>34</v>
      </c>
      <c r="B36" s="68" t="s">
        <v>26</v>
      </c>
      <c r="C36" s="68" t="s">
        <v>1792</v>
      </c>
      <c r="D36" s="72">
        <v>42688</v>
      </c>
      <c r="E36" s="71" t="s">
        <v>1793</v>
      </c>
      <c r="F36" s="72" t="s">
        <v>1794</v>
      </c>
      <c r="G36" s="68"/>
      <c r="H36" s="83" t="s">
        <v>76</v>
      </c>
      <c r="I36" s="68"/>
      <c r="J36" s="75"/>
      <c r="K36" s="68" t="s">
        <v>347</v>
      </c>
      <c r="L36" s="68"/>
      <c r="M36" s="83" t="s">
        <v>1795</v>
      </c>
      <c r="N36" s="84">
        <v>2</v>
      </c>
      <c r="O36" s="68" t="s">
        <v>34</v>
      </c>
      <c r="P36" s="68" t="s">
        <v>54</v>
      </c>
      <c r="Q36" s="68" t="s">
        <v>45</v>
      </c>
      <c r="R36" s="85">
        <v>3550.31</v>
      </c>
      <c r="S36" s="86">
        <v>65.900000000000006</v>
      </c>
      <c r="T36" s="87">
        <f t="shared" si="0"/>
        <v>233965.429</v>
      </c>
      <c r="U36" s="88">
        <v>0.02</v>
      </c>
      <c r="V36" s="89">
        <f t="shared" si="1"/>
        <v>4679.3085799999999</v>
      </c>
      <c r="W36" s="90">
        <v>1.9E-2</v>
      </c>
      <c r="X36" s="91">
        <f t="shared" si="2"/>
        <v>4445.343151</v>
      </c>
      <c r="Y36" s="68" t="s">
        <v>1086</v>
      </c>
      <c r="Z36" s="68" t="s">
        <v>1222</v>
      </c>
    </row>
    <row r="37" spans="1:26" ht="18.75" customHeight="1" x14ac:dyDescent="0.2">
      <c r="A37" s="68">
        <v>35</v>
      </c>
      <c r="B37" s="68" t="s">
        <v>26</v>
      </c>
      <c r="C37" s="68" t="s">
        <v>1796</v>
      </c>
      <c r="D37" s="72">
        <v>42685</v>
      </c>
      <c r="E37" s="71" t="s">
        <v>1797</v>
      </c>
      <c r="F37" s="72" t="s">
        <v>1791</v>
      </c>
      <c r="G37" s="68"/>
      <c r="H37" s="83" t="s">
        <v>677</v>
      </c>
      <c r="I37" s="68"/>
      <c r="J37" s="75"/>
      <c r="K37" s="68" t="s">
        <v>58</v>
      </c>
      <c r="L37" s="68"/>
      <c r="M37" s="83" t="s">
        <v>59</v>
      </c>
      <c r="N37" s="84">
        <v>6</v>
      </c>
      <c r="O37" s="68" t="s">
        <v>34</v>
      </c>
      <c r="P37" s="68" t="s">
        <v>35</v>
      </c>
      <c r="Q37" s="68" t="s">
        <v>45</v>
      </c>
      <c r="R37" s="85">
        <v>8100</v>
      </c>
      <c r="S37" s="86">
        <v>65.900000000000006</v>
      </c>
      <c r="T37" s="87">
        <f t="shared" si="0"/>
        <v>533790</v>
      </c>
      <c r="U37" s="88">
        <v>0.02</v>
      </c>
      <c r="V37" s="89">
        <f t="shared" si="1"/>
        <v>10675.800000000001</v>
      </c>
      <c r="W37" s="90">
        <v>1.9E-2</v>
      </c>
      <c r="X37" s="91">
        <f t="shared" si="2"/>
        <v>10142.01</v>
      </c>
      <c r="Y37" s="68" t="s">
        <v>1381</v>
      </c>
      <c r="Z37" s="68" t="s">
        <v>1222</v>
      </c>
    </row>
    <row r="38" spans="1:26" ht="18.75" customHeight="1" x14ac:dyDescent="0.2">
      <c r="A38" s="68">
        <v>36</v>
      </c>
      <c r="B38" s="68" t="s">
        <v>26</v>
      </c>
      <c r="C38" s="68" t="s">
        <v>1796</v>
      </c>
      <c r="D38" s="72">
        <v>42685</v>
      </c>
      <c r="E38" s="71" t="s">
        <v>1797</v>
      </c>
      <c r="F38" s="72" t="s">
        <v>1791</v>
      </c>
      <c r="G38" s="68"/>
      <c r="H38" s="83" t="s">
        <v>677</v>
      </c>
      <c r="I38" s="68"/>
      <c r="J38" s="75"/>
      <c r="K38" s="68" t="s">
        <v>31</v>
      </c>
      <c r="L38" s="68"/>
      <c r="M38" s="83" t="s">
        <v>44</v>
      </c>
      <c r="N38" s="84">
        <v>10</v>
      </c>
      <c r="O38" s="68" t="s">
        <v>34</v>
      </c>
      <c r="P38" s="68" t="s">
        <v>35</v>
      </c>
      <c r="Q38" s="68" t="s">
        <v>45</v>
      </c>
      <c r="R38" s="85">
        <v>13000</v>
      </c>
      <c r="S38" s="86">
        <v>65.900000000000006</v>
      </c>
      <c r="T38" s="87">
        <f t="shared" si="0"/>
        <v>856700.00000000012</v>
      </c>
      <c r="U38" s="88">
        <v>0.02</v>
      </c>
      <c r="V38" s="89">
        <f t="shared" si="1"/>
        <v>17134.000000000004</v>
      </c>
      <c r="W38" s="90">
        <v>1.9E-2</v>
      </c>
      <c r="X38" s="91">
        <f t="shared" si="2"/>
        <v>16277.300000000001</v>
      </c>
      <c r="Y38" s="68" t="s">
        <v>1381</v>
      </c>
      <c r="Z38" s="68" t="s">
        <v>1222</v>
      </c>
    </row>
    <row r="39" spans="1:26" ht="18.75" customHeight="1" x14ac:dyDescent="0.2">
      <c r="A39" s="68">
        <v>37</v>
      </c>
      <c r="B39" s="68" t="s">
        <v>26</v>
      </c>
      <c r="C39" s="68" t="s">
        <v>1796</v>
      </c>
      <c r="D39" s="72">
        <v>42685</v>
      </c>
      <c r="E39" s="71" t="s">
        <v>1797</v>
      </c>
      <c r="F39" s="72" t="s">
        <v>1791</v>
      </c>
      <c r="G39" s="68"/>
      <c r="H39" s="83" t="s">
        <v>677</v>
      </c>
      <c r="I39" s="68"/>
      <c r="J39" s="75"/>
      <c r="K39" s="68" t="s">
        <v>58</v>
      </c>
      <c r="L39" s="68"/>
      <c r="M39" s="83" t="s">
        <v>59</v>
      </c>
      <c r="N39" s="84">
        <v>16</v>
      </c>
      <c r="O39" s="68" t="s">
        <v>34</v>
      </c>
      <c r="P39" s="68" t="s">
        <v>35</v>
      </c>
      <c r="Q39" s="68" t="s">
        <v>45</v>
      </c>
      <c r="R39" s="85">
        <v>21600</v>
      </c>
      <c r="S39" s="86">
        <v>65.900000000000006</v>
      </c>
      <c r="T39" s="87">
        <f t="shared" si="0"/>
        <v>1423440.0000000002</v>
      </c>
      <c r="U39" s="88">
        <v>0.02</v>
      </c>
      <c r="V39" s="89">
        <f t="shared" si="1"/>
        <v>28468.800000000007</v>
      </c>
      <c r="W39" s="90">
        <v>1.9E-2</v>
      </c>
      <c r="X39" s="91">
        <f t="shared" si="2"/>
        <v>27045.360000000004</v>
      </c>
      <c r="Y39" s="68" t="s">
        <v>1381</v>
      </c>
      <c r="Z39" s="68" t="s">
        <v>1222</v>
      </c>
    </row>
    <row r="40" spans="1:26" ht="18.75" customHeight="1" x14ac:dyDescent="0.2">
      <c r="A40" s="68">
        <v>38</v>
      </c>
      <c r="B40" s="68" t="s">
        <v>26</v>
      </c>
      <c r="C40" s="68" t="s">
        <v>1798</v>
      </c>
      <c r="D40" s="72">
        <v>42685</v>
      </c>
      <c r="E40" s="71" t="s">
        <v>1799</v>
      </c>
      <c r="F40" s="72" t="s">
        <v>1794</v>
      </c>
      <c r="G40" s="68"/>
      <c r="H40" s="83" t="s">
        <v>1800</v>
      </c>
      <c r="I40" s="68"/>
      <c r="J40" s="75"/>
      <c r="K40" s="68" t="s">
        <v>347</v>
      </c>
      <c r="L40" s="68"/>
      <c r="M40" s="83" t="s">
        <v>1801</v>
      </c>
      <c r="N40" s="84">
        <v>16</v>
      </c>
      <c r="O40" s="68" t="s">
        <v>34</v>
      </c>
      <c r="P40" s="68" t="s">
        <v>54</v>
      </c>
      <c r="Q40" s="68" t="s">
        <v>45</v>
      </c>
      <c r="R40" s="85">
        <v>31749.26</v>
      </c>
      <c r="S40" s="86">
        <v>65.900000000000006</v>
      </c>
      <c r="T40" s="87">
        <f>R40*S40</f>
        <v>2092276.2340000002</v>
      </c>
      <c r="U40" s="88">
        <v>0.02</v>
      </c>
      <c r="V40" s="89">
        <f t="shared" si="1"/>
        <v>41845.524680000002</v>
      </c>
      <c r="W40" s="90">
        <v>1.9E-2</v>
      </c>
      <c r="X40" s="91">
        <f t="shared" si="2"/>
        <v>39753.248446000005</v>
      </c>
      <c r="Y40" s="68" t="s">
        <v>1381</v>
      </c>
      <c r="Z40" s="68" t="s">
        <v>1222</v>
      </c>
    </row>
    <row r="41" spans="1:26" ht="18.75" customHeight="1" x14ac:dyDescent="0.2">
      <c r="A41" s="68">
        <v>39</v>
      </c>
      <c r="B41" s="68" t="s">
        <v>26</v>
      </c>
      <c r="C41" s="68" t="s">
        <v>1802</v>
      </c>
      <c r="D41" s="72">
        <v>42688</v>
      </c>
      <c r="E41" s="71" t="s">
        <v>1803</v>
      </c>
      <c r="F41" s="72" t="s">
        <v>1794</v>
      </c>
      <c r="G41" s="68"/>
      <c r="H41" s="83" t="s">
        <v>486</v>
      </c>
      <c r="I41" s="68"/>
      <c r="J41" s="75"/>
      <c r="K41" s="68" t="s">
        <v>31</v>
      </c>
      <c r="L41" s="68"/>
      <c r="M41" s="83" t="s">
        <v>44</v>
      </c>
      <c r="N41" s="84">
        <v>26</v>
      </c>
      <c r="O41" s="68" t="s">
        <v>34</v>
      </c>
      <c r="P41" s="68" t="s">
        <v>35</v>
      </c>
      <c r="Q41" s="68" t="s">
        <v>45</v>
      </c>
      <c r="R41" s="85">
        <v>32485</v>
      </c>
      <c r="S41" s="86">
        <v>65.900000000000006</v>
      </c>
      <c r="T41" s="87">
        <f t="shared" si="0"/>
        <v>2140761.5</v>
      </c>
      <c r="U41" s="88">
        <v>0.02</v>
      </c>
      <c r="V41" s="89">
        <f t="shared" si="1"/>
        <v>42815.23</v>
      </c>
      <c r="W41" s="90">
        <v>1.9E-2</v>
      </c>
      <c r="X41" s="91">
        <f>T41*W41</f>
        <v>40674.468499999995</v>
      </c>
      <c r="Y41" s="68" t="s">
        <v>1056</v>
      </c>
      <c r="Z41" s="68" t="s">
        <v>1222</v>
      </c>
    </row>
    <row r="42" spans="1:26" ht="18.75" customHeight="1" x14ac:dyDescent="0.2">
      <c r="A42" s="68">
        <v>40</v>
      </c>
      <c r="B42" s="68" t="s">
        <v>26</v>
      </c>
      <c r="C42" s="68" t="s">
        <v>1804</v>
      </c>
      <c r="D42" s="72">
        <v>42688</v>
      </c>
      <c r="E42" s="71" t="s">
        <v>1805</v>
      </c>
      <c r="F42" s="72" t="s">
        <v>1794</v>
      </c>
      <c r="G42" s="68"/>
      <c r="H42" s="83" t="s">
        <v>751</v>
      </c>
      <c r="I42" s="68"/>
      <c r="J42" s="75"/>
      <c r="K42" s="68" t="s">
        <v>31</v>
      </c>
      <c r="L42" s="68"/>
      <c r="M42" s="83" t="s">
        <v>204</v>
      </c>
      <c r="N42" s="84">
        <v>24</v>
      </c>
      <c r="O42" s="68" t="s">
        <v>34</v>
      </c>
      <c r="P42" s="68" t="s">
        <v>35</v>
      </c>
      <c r="Q42" s="68" t="s">
        <v>45</v>
      </c>
      <c r="R42" s="85">
        <v>30504</v>
      </c>
      <c r="S42" s="86">
        <v>65.900000000000006</v>
      </c>
      <c r="T42" s="87">
        <f t="shared" si="0"/>
        <v>2010213.6</v>
      </c>
      <c r="U42" s="88">
        <v>0.02</v>
      </c>
      <c r="V42" s="89">
        <f t="shared" si="1"/>
        <v>40204.272000000004</v>
      </c>
      <c r="W42" s="90">
        <v>1.9E-2</v>
      </c>
      <c r="X42" s="91">
        <f>T42*W42</f>
        <v>38194.058400000002</v>
      </c>
      <c r="Y42" s="68" t="s">
        <v>1093</v>
      </c>
      <c r="Z42" s="68" t="s">
        <v>1222</v>
      </c>
    </row>
    <row r="43" spans="1:26" ht="18.75" customHeight="1" x14ac:dyDescent="0.2">
      <c r="A43" s="68">
        <v>41</v>
      </c>
      <c r="B43" s="68" t="s">
        <v>26</v>
      </c>
      <c r="C43" s="68" t="s">
        <v>1806</v>
      </c>
      <c r="D43" s="72">
        <v>42688</v>
      </c>
      <c r="E43" s="71" t="s">
        <v>1807</v>
      </c>
      <c r="F43" s="72" t="s">
        <v>1808</v>
      </c>
      <c r="G43" s="68"/>
      <c r="H43" s="83" t="s">
        <v>1809</v>
      </c>
      <c r="I43" s="68"/>
      <c r="J43" s="75"/>
      <c r="K43" s="68" t="s">
        <v>31</v>
      </c>
      <c r="L43" s="68"/>
      <c r="M43" s="83" t="s">
        <v>44</v>
      </c>
      <c r="N43" s="84">
        <v>16</v>
      </c>
      <c r="O43" s="68" t="s">
        <v>34</v>
      </c>
      <c r="P43" s="68" t="s">
        <v>54</v>
      </c>
      <c r="Q43" s="68" t="s">
        <v>45</v>
      </c>
      <c r="R43" s="85">
        <v>20831.900000000001</v>
      </c>
      <c r="S43" s="86">
        <v>65.900000000000006</v>
      </c>
      <c r="T43" s="87">
        <f t="shared" si="0"/>
        <v>1372822.2100000002</v>
      </c>
      <c r="U43" s="88">
        <v>0.02</v>
      </c>
      <c r="V43" s="89">
        <f t="shared" si="1"/>
        <v>27456.444200000005</v>
      </c>
      <c r="W43" s="90">
        <v>1.9E-2</v>
      </c>
      <c r="X43" s="91">
        <f>T43*W43</f>
        <v>26083.621990000003</v>
      </c>
      <c r="Y43" s="68" t="s">
        <v>1152</v>
      </c>
      <c r="Z43" s="68" t="s">
        <v>1222</v>
      </c>
    </row>
    <row r="44" spans="1:26" ht="18.75" customHeight="1" x14ac:dyDescent="0.2">
      <c r="A44" s="68">
        <v>42</v>
      </c>
      <c r="B44" s="68" t="s">
        <v>26</v>
      </c>
      <c r="C44" s="68" t="s">
        <v>1810</v>
      </c>
      <c r="D44" s="72">
        <v>42687</v>
      </c>
      <c r="E44" s="71" t="s">
        <v>1811</v>
      </c>
      <c r="F44" s="72" t="s">
        <v>1808</v>
      </c>
      <c r="G44" s="68"/>
      <c r="H44" s="83" t="s">
        <v>404</v>
      </c>
      <c r="I44" s="68"/>
      <c r="J44" s="75"/>
      <c r="K44" s="68" t="s">
        <v>58</v>
      </c>
      <c r="L44" s="68"/>
      <c r="M44" s="83" t="s">
        <v>59</v>
      </c>
      <c r="N44" s="84">
        <v>13</v>
      </c>
      <c r="O44" s="68" t="s">
        <v>34</v>
      </c>
      <c r="P44" s="68" t="s">
        <v>35</v>
      </c>
      <c r="Q44" s="68" t="s">
        <v>45</v>
      </c>
      <c r="R44" s="85">
        <v>17671.88</v>
      </c>
      <c r="S44" s="86">
        <v>65.900000000000006</v>
      </c>
      <c r="T44" s="87">
        <f t="shared" si="0"/>
        <v>1164576.8920000002</v>
      </c>
      <c r="U44" s="88">
        <v>0.02</v>
      </c>
      <c r="V44" s="89">
        <f t="shared" si="1"/>
        <v>23291.537840000005</v>
      </c>
      <c r="W44" s="90">
        <v>1.9E-2</v>
      </c>
      <c r="X44" s="91">
        <f t="shared" si="2"/>
        <v>22126.960948000004</v>
      </c>
      <c r="Y44" s="68" t="s">
        <v>1159</v>
      </c>
      <c r="Z44" s="68" t="s">
        <v>1222</v>
      </c>
    </row>
    <row r="45" spans="1:26" ht="18.75" customHeight="1" x14ac:dyDescent="0.2">
      <c r="A45" s="68">
        <v>43</v>
      </c>
      <c r="B45" s="68" t="s">
        <v>26</v>
      </c>
      <c r="C45" s="68" t="s">
        <v>1810</v>
      </c>
      <c r="D45" s="72">
        <v>42687</v>
      </c>
      <c r="E45" s="71" t="s">
        <v>1811</v>
      </c>
      <c r="F45" s="72" t="s">
        <v>1808</v>
      </c>
      <c r="G45" s="68"/>
      <c r="H45" s="83" t="s">
        <v>404</v>
      </c>
      <c r="I45" s="68"/>
      <c r="J45" s="75"/>
      <c r="K45" s="68" t="s">
        <v>58</v>
      </c>
      <c r="L45" s="68"/>
      <c r="M45" s="83" t="s">
        <v>99</v>
      </c>
      <c r="N45" s="84">
        <v>3</v>
      </c>
      <c r="O45" s="68" t="s">
        <v>34</v>
      </c>
      <c r="P45" s="68" t="s">
        <v>35</v>
      </c>
      <c r="Q45" s="68" t="s">
        <v>45</v>
      </c>
      <c r="R45" s="85">
        <v>4378.12</v>
      </c>
      <c r="S45" s="86">
        <v>65.900000000000006</v>
      </c>
      <c r="T45" s="87">
        <f t="shared" si="0"/>
        <v>288518.10800000001</v>
      </c>
      <c r="U45" s="88">
        <v>0.02</v>
      </c>
      <c r="V45" s="89">
        <f t="shared" si="1"/>
        <v>5770.3621600000006</v>
      </c>
      <c r="W45" s="90">
        <v>1.9E-2</v>
      </c>
      <c r="X45" s="91">
        <f t="shared" si="2"/>
        <v>5481.8440520000004</v>
      </c>
      <c r="Y45" s="68" t="s">
        <v>1159</v>
      </c>
      <c r="Z45" s="68" t="s">
        <v>1222</v>
      </c>
    </row>
    <row r="46" spans="1:26" ht="18.75" customHeight="1" x14ac:dyDescent="0.2">
      <c r="A46" s="68">
        <v>44</v>
      </c>
      <c r="B46" s="68" t="s">
        <v>26</v>
      </c>
      <c r="C46" s="68" t="s">
        <v>1812</v>
      </c>
      <c r="D46" s="72">
        <v>42687</v>
      </c>
      <c r="E46" s="71" t="s">
        <v>1813</v>
      </c>
      <c r="F46" s="72" t="s">
        <v>1808</v>
      </c>
      <c r="G46" s="68"/>
      <c r="H46" s="83" t="s">
        <v>1440</v>
      </c>
      <c r="I46" s="68"/>
      <c r="J46" s="75"/>
      <c r="K46" s="68" t="s">
        <v>660</v>
      </c>
      <c r="L46" s="68"/>
      <c r="M46" s="83" t="s">
        <v>661</v>
      </c>
      <c r="N46" s="84">
        <v>19.78</v>
      </c>
      <c r="O46" s="68" t="s">
        <v>34</v>
      </c>
      <c r="P46" s="68" t="s">
        <v>54</v>
      </c>
      <c r="Q46" s="68" t="s">
        <v>45</v>
      </c>
      <c r="R46" s="85">
        <v>96733.22</v>
      </c>
      <c r="S46" s="86">
        <v>65.900000000000006</v>
      </c>
      <c r="T46" s="87">
        <f t="shared" si="0"/>
        <v>6374719.1980000008</v>
      </c>
      <c r="U46" s="88">
        <v>0.02</v>
      </c>
      <c r="V46" s="89">
        <f>T46*U46</f>
        <v>127494.38396000002</v>
      </c>
      <c r="W46" s="90">
        <v>1.9E-2</v>
      </c>
      <c r="X46" s="91">
        <f t="shared" si="2"/>
        <v>121119.66476200001</v>
      </c>
      <c r="Y46" s="68" t="s">
        <v>1090</v>
      </c>
      <c r="Z46" s="68" t="s">
        <v>1294</v>
      </c>
    </row>
    <row r="47" spans="1:26" ht="18.75" customHeight="1" x14ac:dyDescent="0.2">
      <c r="A47" s="68">
        <v>45</v>
      </c>
      <c r="B47" s="68" t="s">
        <v>26</v>
      </c>
      <c r="C47" s="68" t="s">
        <v>1814</v>
      </c>
      <c r="D47" s="72">
        <v>42687</v>
      </c>
      <c r="E47" s="71" t="s">
        <v>1815</v>
      </c>
      <c r="F47" s="72" t="s">
        <v>1816</v>
      </c>
      <c r="G47" s="68"/>
      <c r="H47" s="83" t="s">
        <v>1440</v>
      </c>
      <c r="I47" s="68"/>
      <c r="J47" s="75"/>
      <c r="K47" s="68" t="s">
        <v>660</v>
      </c>
      <c r="L47" s="68"/>
      <c r="M47" s="83" t="s">
        <v>661</v>
      </c>
      <c r="N47" s="84">
        <v>19.989999999999998</v>
      </c>
      <c r="O47" s="68" t="s">
        <v>34</v>
      </c>
      <c r="P47" s="68" t="s">
        <v>54</v>
      </c>
      <c r="Q47" s="68" t="s">
        <v>45</v>
      </c>
      <c r="R47" s="85">
        <v>97768.18</v>
      </c>
      <c r="S47" s="86">
        <v>65.900000000000006</v>
      </c>
      <c r="T47" s="87">
        <f t="shared" si="0"/>
        <v>6442923.0619999999</v>
      </c>
      <c r="U47" s="88">
        <v>0.02</v>
      </c>
      <c r="V47" s="89">
        <f t="shared" si="1"/>
        <v>128858.46124</v>
      </c>
      <c r="W47" s="90">
        <v>1.9E-2</v>
      </c>
      <c r="X47" s="91">
        <f t="shared" si="2"/>
        <v>122415.538178</v>
      </c>
      <c r="Y47" s="68" t="s">
        <v>1090</v>
      </c>
      <c r="Z47" s="68" t="s">
        <v>1294</v>
      </c>
    </row>
    <row r="48" spans="1:26" ht="18.75" customHeight="1" x14ac:dyDescent="0.2">
      <c r="A48" s="68">
        <v>46</v>
      </c>
      <c r="B48" s="68" t="s">
        <v>26</v>
      </c>
      <c r="C48" s="68" t="s">
        <v>1817</v>
      </c>
      <c r="D48" s="72">
        <v>42688</v>
      </c>
      <c r="E48" s="71" t="s">
        <v>1818</v>
      </c>
      <c r="F48" s="72" t="s">
        <v>1808</v>
      </c>
      <c r="G48" s="68"/>
      <c r="H48" s="83" t="s">
        <v>1819</v>
      </c>
      <c r="I48" s="68"/>
      <c r="J48" s="75"/>
      <c r="K48" s="68" t="s">
        <v>120</v>
      </c>
      <c r="L48" s="68"/>
      <c r="M48" s="83" t="s">
        <v>1820</v>
      </c>
      <c r="N48" s="84">
        <v>9</v>
      </c>
      <c r="O48" s="68" t="s">
        <v>34</v>
      </c>
      <c r="P48" s="68" t="s">
        <v>54</v>
      </c>
      <c r="Q48" s="68" t="s">
        <v>45</v>
      </c>
      <c r="R48" s="85">
        <v>31451.81</v>
      </c>
      <c r="S48" s="86">
        <v>65.900000000000006</v>
      </c>
      <c r="T48" s="87">
        <f t="shared" si="0"/>
        <v>2072674.2790000003</v>
      </c>
      <c r="U48" s="88">
        <v>0.02</v>
      </c>
      <c r="V48" s="89">
        <f t="shared" si="1"/>
        <v>41453.485580000008</v>
      </c>
      <c r="W48" s="90">
        <v>1.9E-2</v>
      </c>
      <c r="X48" s="91">
        <f t="shared" si="2"/>
        <v>39380.811301000009</v>
      </c>
      <c r="Y48" s="68" t="s">
        <v>999</v>
      </c>
      <c r="Z48" s="68" t="s">
        <v>1294</v>
      </c>
    </row>
    <row r="49" spans="1:26" ht="18.75" customHeight="1" x14ac:dyDescent="0.2">
      <c r="A49" s="68">
        <v>47</v>
      </c>
      <c r="B49" s="68" t="s">
        <v>26</v>
      </c>
      <c r="C49" s="68" t="s">
        <v>1817</v>
      </c>
      <c r="D49" s="72">
        <v>42688</v>
      </c>
      <c r="E49" s="71" t="s">
        <v>1818</v>
      </c>
      <c r="F49" s="72" t="s">
        <v>1808</v>
      </c>
      <c r="G49" s="68"/>
      <c r="H49" s="83" t="s">
        <v>1819</v>
      </c>
      <c r="I49" s="68"/>
      <c r="J49" s="75"/>
      <c r="K49" s="68" t="s">
        <v>120</v>
      </c>
      <c r="L49" s="68"/>
      <c r="M49" s="83" t="s">
        <v>1820</v>
      </c>
      <c r="N49" s="84">
        <v>3</v>
      </c>
      <c r="O49" s="68" t="s">
        <v>34</v>
      </c>
      <c r="P49" s="68" t="s">
        <v>54</v>
      </c>
      <c r="Q49" s="68" t="s">
        <v>45</v>
      </c>
      <c r="R49" s="85">
        <v>10483.94</v>
      </c>
      <c r="S49" s="86">
        <v>65.900000000000006</v>
      </c>
      <c r="T49" s="87">
        <f t="shared" si="0"/>
        <v>690891.64600000007</v>
      </c>
      <c r="U49" s="88">
        <v>0.02</v>
      </c>
      <c r="V49" s="89">
        <f t="shared" si="1"/>
        <v>13817.832920000001</v>
      </c>
      <c r="W49" s="90">
        <v>1.9E-2</v>
      </c>
      <c r="X49" s="91">
        <f t="shared" si="2"/>
        <v>13126.941274000001</v>
      </c>
      <c r="Y49" s="68" t="s">
        <v>999</v>
      </c>
      <c r="Z49" s="68" t="s">
        <v>1294</v>
      </c>
    </row>
    <row r="50" spans="1:26" ht="18.75" customHeight="1" x14ac:dyDescent="0.2">
      <c r="A50" s="68">
        <v>48</v>
      </c>
      <c r="B50" s="68" t="s">
        <v>26</v>
      </c>
      <c r="C50" s="68" t="s">
        <v>1821</v>
      </c>
      <c r="D50" s="72">
        <v>42690</v>
      </c>
      <c r="E50" s="71" t="s">
        <v>1822</v>
      </c>
      <c r="F50" s="72" t="s">
        <v>1816</v>
      </c>
      <c r="G50" s="68"/>
      <c r="H50" s="83" t="s">
        <v>154</v>
      </c>
      <c r="I50" s="68"/>
      <c r="J50" s="75"/>
      <c r="K50" s="68" t="s">
        <v>31</v>
      </c>
      <c r="L50" s="68"/>
      <c r="M50" s="83" t="s">
        <v>44</v>
      </c>
      <c r="N50" s="84">
        <v>12</v>
      </c>
      <c r="O50" s="68" t="s">
        <v>34</v>
      </c>
      <c r="P50" s="68" t="s">
        <v>54</v>
      </c>
      <c r="Q50" s="68" t="s">
        <v>45</v>
      </c>
      <c r="R50" s="85">
        <v>15469.87</v>
      </c>
      <c r="S50" s="86">
        <v>65.900000000000006</v>
      </c>
      <c r="T50" s="87">
        <f t="shared" si="0"/>
        <v>1019464.4330000002</v>
      </c>
      <c r="U50" s="88">
        <v>0.02</v>
      </c>
      <c r="V50" s="89">
        <f>T50*U50</f>
        <v>20389.288660000006</v>
      </c>
      <c r="W50" s="90">
        <v>1.9E-2</v>
      </c>
      <c r="X50" s="91">
        <f>T50*W50</f>
        <v>19369.824227000005</v>
      </c>
      <c r="Y50" s="68" t="s">
        <v>155</v>
      </c>
      <c r="Z50" s="68" t="s">
        <v>1222</v>
      </c>
    </row>
    <row r="51" spans="1:26" ht="18.75" customHeight="1" x14ac:dyDescent="0.2">
      <c r="A51" s="68">
        <v>49</v>
      </c>
      <c r="B51" s="68" t="s">
        <v>26</v>
      </c>
      <c r="C51" s="68" t="s">
        <v>1823</v>
      </c>
      <c r="D51" s="72">
        <v>42691</v>
      </c>
      <c r="E51" s="71" t="s">
        <v>1824</v>
      </c>
      <c r="F51" s="72" t="s">
        <v>1816</v>
      </c>
      <c r="G51" s="68"/>
      <c r="H51" s="83" t="s">
        <v>622</v>
      </c>
      <c r="I51" s="68"/>
      <c r="J51" s="75"/>
      <c r="K51" s="68" t="s">
        <v>31</v>
      </c>
      <c r="L51" s="68"/>
      <c r="M51" s="83" t="s">
        <v>44</v>
      </c>
      <c r="N51" s="84">
        <v>26</v>
      </c>
      <c r="O51" s="68" t="s">
        <v>34</v>
      </c>
      <c r="P51" s="68" t="s">
        <v>54</v>
      </c>
      <c r="Q51" s="68" t="s">
        <v>45</v>
      </c>
      <c r="R51" s="85">
        <v>34078.29</v>
      </c>
      <c r="S51" s="86">
        <v>65.900000000000006</v>
      </c>
      <c r="T51" s="87">
        <f t="shared" si="0"/>
        <v>2245759.3110000002</v>
      </c>
      <c r="U51" s="88">
        <v>0.02</v>
      </c>
      <c r="V51" s="89">
        <f t="shared" si="1"/>
        <v>44915.186220000003</v>
      </c>
      <c r="W51" s="90">
        <v>1.9E-2</v>
      </c>
      <c r="X51" s="91">
        <f>T51*W51</f>
        <v>42669.426909000002</v>
      </c>
      <c r="Y51" s="68" t="s">
        <v>1125</v>
      </c>
      <c r="Z51" s="68" t="s">
        <v>1222</v>
      </c>
    </row>
    <row r="52" spans="1:26" ht="18.75" customHeight="1" x14ac:dyDescent="0.2">
      <c r="A52" s="68">
        <v>50</v>
      </c>
      <c r="B52" s="68" t="s">
        <v>26</v>
      </c>
      <c r="C52" s="68" t="s">
        <v>1825</v>
      </c>
      <c r="D52" s="72">
        <v>42689</v>
      </c>
      <c r="E52" s="71" t="s">
        <v>1826</v>
      </c>
      <c r="F52" s="72" t="s">
        <v>1816</v>
      </c>
      <c r="G52" s="68"/>
      <c r="H52" s="83" t="s">
        <v>882</v>
      </c>
      <c r="I52" s="75"/>
      <c r="J52" s="75"/>
      <c r="K52" s="68" t="s">
        <v>141</v>
      </c>
      <c r="L52" s="68"/>
      <c r="M52" s="83" t="s">
        <v>142</v>
      </c>
      <c r="N52" s="84">
        <v>19.78</v>
      </c>
      <c r="O52" s="68" t="s">
        <v>34</v>
      </c>
      <c r="P52" s="68" t="s">
        <v>255</v>
      </c>
      <c r="Q52" s="68" t="s">
        <v>45</v>
      </c>
      <c r="R52" s="85">
        <v>77593.89</v>
      </c>
      <c r="S52" s="86">
        <v>65.900000000000006</v>
      </c>
      <c r="T52" s="87">
        <f t="shared" si="0"/>
        <v>5113437.3510000007</v>
      </c>
      <c r="U52" s="88">
        <v>0.02</v>
      </c>
      <c r="V52" s="89">
        <f t="shared" si="1"/>
        <v>102268.74702000001</v>
      </c>
      <c r="W52" s="90">
        <v>1.9E-2</v>
      </c>
      <c r="X52" s="91">
        <f t="shared" si="2"/>
        <v>97155.309669000009</v>
      </c>
      <c r="Y52" s="68" t="s">
        <v>991</v>
      </c>
      <c r="Z52" s="68" t="s">
        <v>1294</v>
      </c>
    </row>
    <row r="53" spans="1:26" ht="18.75" customHeight="1" x14ac:dyDescent="0.2">
      <c r="A53" s="68">
        <v>51</v>
      </c>
      <c r="B53" s="68" t="s">
        <v>26</v>
      </c>
      <c r="C53" s="68" t="s">
        <v>1825</v>
      </c>
      <c r="D53" s="72">
        <v>42689</v>
      </c>
      <c r="E53" s="71" t="s">
        <v>1826</v>
      </c>
      <c r="F53" s="72" t="s">
        <v>1816</v>
      </c>
      <c r="G53" s="68"/>
      <c r="H53" s="83" t="s">
        <v>882</v>
      </c>
      <c r="I53" s="68"/>
      <c r="J53" s="75"/>
      <c r="K53" s="68" t="s">
        <v>141</v>
      </c>
      <c r="L53" s="68"/>
      <c r="M53" s="83" t="s">
        <v>142</v>
      </c>
      <c r="N53" s="84">
        <v>19.79</v>
      </c>
      <c r="O53" s="68" t="s">
        <v>34</v>
      </c>
      <c r="P53" s="68" t="s">
        <v>255</v>
      </c>
      <c r="Q53" s="68" t="s">
        <v>45</v>
      </c>
      <c r="R53" s="85">
        <v>77633.88</v>
      </c>
      <c r="S53" s="86">
        <v>65.900000000000006</v>
      </c>
      <c r="T53" s="87">
        <f t="shared" si="0"/>
        <v>5116072.6920000007</v>
      </c>
      <c r="U53" s="88">
        <v>0.02</v>
      </c>
      <c r="V53" s="89">
        <f t="shared" si="1"/>
        <v>102321.45384000002</v>
      </c>
      <c r="W53" s="90">
        <v>1.9E-2</v>
      </c>
      <c r="X53" s="91">
        <f t="shared" si="2"/>
        <v>97205.381148000015</v>
      </c>
      <c r="Y53" s="68" t="s">
        <v>991</v>
      </c>
      <c r="Z53" s="68" t="s">
        <v>1294</v>
      </c>
    </row>
    <row r="54" spans="1:26" ht="18.75" customHeight="1" x14ac:dyDescent="0.2">
      <c r="A54" s="68">
        <v>52</v>
      </c>
      <c r="B54" s="68" t="s">
        <v>26</v>
      </c>
      <c r="C54" s="68" t="s">
        <v>1827</v>
      </c>
      <c r="D54" s="72">
        <v>42688</v>
      </c>
      <c r="E54" s="71" t="s">
        <v>1828</v>
      </c>
      <c r="F54" s="72" t="s">
        <v>1816</v>
      </c>
      <c r="G54" s="68"/>
      <c r="H54" s="83" t="s">
        <v>182</v>
      </c>
      <c r="I54" s="68"/>
      <c r="J54" s="75"/>
      <c r="K54" s="68" t="s">
        <v>31</v>
      </c>
      <c r="L54" s="68"/>
      <c r="M54" s="83" t="s">
        <v>66</v>
      </c>
      <c r="N54" s="84">
        <v>2.625</v>
      </c>
      <c r="O54" s="68" t="s">
        <v>34</v>
      </c>
      <c r="P54" s="68" t="s">
        <v>35</v>
      </c>
      <c r="Q54" s="68" t="s">
        <v>45</v>
      </c>
      <c r="R54" s="85">
        <v>4106.6099999999997</v>
      </c>
      <c r="S54" s="86">
        <v>65.900000000000006</v>
      </c>
      <c r="T54" s="87">
        <f t="shared" si="0"/>
        <v>270625.59899999999</v>
      </c>
      <c r="U54" s="88">
        <v>0.02</v>
      </c>
      <c r="V54" s="89">
        <f t="shared" si="1"/>
        <v>5412.5119800000002</v>
      </c>
      <c r="W54" s="90">
        <v>1.9E-2</v>
      </c>
      <c r="X54" s="91">
        <f t="shared" si="2"/>
        <v>5141.8863809999993</v>
      </c>
      <c r="Y54" s="68" t="s">
        <v>1086</v>
      </c>
      <c r="Z54" s="68" t="s">
        <v>1222</v>
      </c>
    </row>
    <row r="55" spans="1:26" ht="18.75" customHeight="1" x14ac:dyDescent="0.2">
      <c r="A55" s="68">
        <v>53</v>
      </c>
      <c r="B55" s="68" t="s">
        <v>26</v>
      </c>
      <c r="C55" s="68" t="s">
        <v>1827</v>
      </c>
      <c r="D55" s="72">
        <v>42688</v>
      </c>
      <c r="E55" s="71" t="s">
        <v>1828</v>
      </c>
      <c r="F55" s="72" t="s">
        <v>1816</v>
      </c>
      <c r="G55" s="68"/>
      <c r="H55" s="83" t="s">
        <v>182</v>
      </c>
      <c r="I55" s="68"/>
      <c r="J55" s="75"/>
      <c r="K55" s="68" t="s">
        <v>31</v>
      </c>
      <c r="L55" s="68"/>
      <c r="M55" s="83" t="s">
        <v>44</v>
      </c>
      <c r="N55" s="84">
        <v>17.05</v>
      </c>
      <c r="O55" s="68" t="s">
        <v>34</v>
      </c>
      <c r="P55" s="68" t="s">
        <v>35</v>
      </c>
      <c r="Q55" s="68" t="s">
        <v>45</v>
      </c>
      <c r="R55" s="85">
        <v>22581.39</v>
      </c>
      <c r="S55" s="86">
        <v>65.900000000000006</v>
      </c>
      <c r="T55" s="87">
        <f t="shared" si="0"/>
        <v>1488113.601</v>
      </c>
      <c r="U55" s="88">
        <v>0.02</v>
      </c>
      <c r="V55" s="89">
        <f t="shared" si="1"/>
        <v>29762.27202</v>
      </c>
      <c r="W55" s="90">
        <v>1.9E-2</v>
      </c>
      <c r="X55" s="91">
        <f t="shared" si="2"/>
        <v>28274.158418999999</v>
      </c>
      <c r="Y55" s="68" t="s">
        <v>1086</v>
      </c>
      <c r="Z55" s="68" t="s">
        <v>1222</v>
      </c>
    </row>
    <row r="56" spans="1:26" ht="18.75" customHeight="1" x14ac:dyDescent="0.2">
      <c r="A56" s="68">
        <v>54</v>
      </c>
      <c r="B56" s="68" t="s">
        <v>26</v>
      </c>
      <c r="C56" s="68" t="s">
        <v>1829</v>
      </c>
      <c r="D56" s="72">
        <v>42690</v>
      </c>
      <c r="E56" s="71" t="s">
        <v>1830</v>
      </c>
      <c r="F56" s="72" t="s">
        <v>1808</v>
      </c>
      <c r="G56" s="68"/>
      <c r="H56" s="83" t="s">
        <v>1831</v>
      </c>
      <c r="I56" s="68"/>
      <c r="J56" s="75"/>
      <c r="K56" s="68" t="s">
        <v>58</v>
      </c>
      <c r="L56" s="68"/>
      <c r="M56" s="83" t="s">
        <v>59</v>
      </c>
      <c r="N56" s="84">
        <v>5.5</v>
      </c>
      <c r="O56" s="68" t="s">
        <v>34</v>
      </c>
      <c r="P56" s="68" t="s">
        <v>70</v>
      </c>
      <c r="Q56" s="68" t="s">
        <v>45</v>
      </c>
      <c r="R56" s="85">
        <v>7425</v>
      </c>
      <c r="S56" s="86">
        <v>65.900000000000006</v>
      </c>
      <c r="T56" s="87">
        <f t="shared" si="0"/>
        <v>489307.50000000006</v>
      </c>
      <c r="U56" s="88">
        <v>0.02</v>
      </c>
      <c r="V56" s="89">
        <f t="shared" si="1"/>
        <v>9786.1500000000015</v>
      </c>
      <c r="W56" s="90">
        <v>1.9E-2</v>
      </c>
      <c r="X56" s="91">
        <f t="shared" si="2"/>
        <v>9296.8425000000007</v>
      </c>
      <c r="Y56" s="68" t="s">
        <v>155</v>
      </c>
      <c r="Z56" s="68" t="s">
        <v>1222</v>
      </c>
    </row>
    <row r="57" spans="1:26" ht="18.75" customHeight="1" x14ac:dyDescent="0.2">
      <c r="A57" s="68">
        <v>55</v>
      </c>
      <c r="B57" s="68" t="s">
        <v>26</v>
      </c>
      <c r="C57" s="68" t="s">
        <v>1829</v>
      </c>
      <c r="D57" s="72">
        <v>42690</v>
      </c>
      <c r="E57" s="71" t="s">
        <v>1830</v>
      </c>
      <c r="F57" s="72" t="s">
        <v>1808</v>
      </c>
      <c r="G57" s="68"/>
      <c r="H57" s="83" t="s">
        <v>1831</v>
      </c>
      <c r="I57" s="68"/>
      <c r="J57" s="75"/>
      <c r="K57" s="68" t="s">
        <v>58</v>
      </c>
      <c r="L57" s="68"/>
      <c r="M57" s="83" t="s">
        <v>59</v>
      </c>
      <c r="N57" s="84">
        <v>9</v>
      </c>
      <c r="O57" s="68" t="s">
        <v>34</v>
      </c>
      <c r="P57" s="68" t="s">
        <v>70</v>
      </c>
      <c r="Q57" s="68" t="s">
        <v>45</v>
      </c>
      <c r="R57" s="85">
        <v>12150</v>
      </c>
      <c r="S57" s="86">
        <v>65.900000000000006</v>
      </c>
      <c r="T57" s="87">
        <f t="shared" si="0"/>
        <v>800685.00000000012</v>
      </c>
      <c r="U57" s="88">
        <v>0.02</v>
      </c>
      <c r="V57" s="89">
        <f t="shared" si="1"/>
        <v>16013.700000000003</v>
      </c>
      <c r="W57" s="90">
        <v>1.9E-2</v>
      </c>
      <c r="X57" s="91">
        <f t="shared" si="2"/>
        <v>15213.015000000001</v>
      </c>
      <c r="Y57" s="68" t="s">
        <v>155</v>
      </c>
      <c r="Z57" s="68" t="s">
        <v>1222</v>
      </c>
    </row>
    <row r="58" spans="1:26" ht="18.75" customHeight="1" x14ac:dyDescent="0.2">
      <c r="A58" s="68">
        <v>56</v>
      </c>
      <c r="B58" s="68" t="s">
        <v>26</v>
      </c>
      <c r="C58" s="68" t="s">
        <v>1832</v>
      </c>
      <c r="D58" s="72">
        <v>42690</v>
      </c>
      <c r="E58" s="71" t="s">
        <v>1833</v>
      </c>
      <c r="F58" s="72" t="s">
        <v>1834</v>
      </c>
      <c r="G58" s="68"/>
      <c r="H58" s="83" t="s">
        <v>552</v>
      </c>
      <c r="I58" s="74"/>
      <c r="J58" s="75"/>
      <c r="K58" s="68" t="s">
        <v>31</v>
      </c>
      <c r="L58" s="68"/>
      <c r="M58" s="83" t="s">
        <v>1254</v>
      </c>
      <c r="N58" s="84">
        <v>0.3</v>
      </c>
      <c r="O58" s="68" t="s">
        <v>34</v>
      </c>
      <c r="P58" s="68" t="s">
        <v>54</v>
      </c>
      <c r="Q58" s="68" t="s">
        <v>45</v>
      </c>
      <c r="R58" s="85">
        <v>1298.32</v>
      </c>
      <c r="S58" s="86">
        <v>65.900000000000006</v>
      </c>
      <c r="T58" s="87">
        <f t="shared" si="0"/>
        <v>85559.288</v>
      </c>
      <c r="U58" s="88">
        <v>0.02</v>
      </c>
      <c r="V58" s="89">
        <f t="shared" si="1"/>
        <v>1711.1857600000001</v>
      </c>
      <c r="W58" s="90">
        <v>1.9E-2</v>
      </c>
      <c r="X58" s="91">
        <f t="shared" si="2"/>
        <v>1625.6264719999999</v>
      </c>
      <c r="Y58" s="68" t="s">
        <v>1035</v>
      </c>
      <c r="Z58" s="68" t="s">
        <v>1222</v>
      </c>
    </row>
    <row r="59" spans="1:26" ht="18.75" customHeight="1" x14ac:dyDescent="0.2">
      <c r="A59" s="68">
        <v>57</v>
      </c>
      <c r="B59" s="68" t="s">
        <v>26</v>
      </c>
      <c r="C59" s="68" t="s">
        <v>1832</v>
      </c>
      <c r="D59" s="72">
        <v>42690</v>
      </c>
      <c r="E59" s="71" t="s">
        <v>1833</v>
      </c>
      <c r="F59" s="72" t="s">
        <v>1834</v>
      </c>
      <c r="G59" s="68"/>
      <c r="H59" s="83" t="s">
        <v>552</v>
      </c>
      <c r="I59" s="68"/>
      <c r="J59" s="75"/>
      <c r="K59" s="68" t="s">
        <v>31</v>
      </c>
      <c r="L59" s="68"/>
      <c r="M59" s="83" t="s">
        <v>1254</v>
      </c>
      <c r="N59" s="84">
        <v>1.5</v>
      </c>
      <c r="O59" s="68" t="s">
        <v>34</v>
      </c>
      <c r="P59" s="68" t="s">
        <v>54</v>
      </c>
      <c r="Q59" s="68" t="s">
        <v>45</v>
      </c>
      <c r="R59" s="85">
        <v>6491.6</v>
      </c>
      <c r="S59" s="86">
        <v>65.900000000000006</v>
      </c>
      <c r="T59" s="87">
        <f t="shared" si="0"/>
        <v>427796.44000000006</v>
      </c>
      <c r="U59" s="88">
        <v>0.02</v>
      </c>
      <c r="V59" s="89">
        <f t="shared" si="1"/>
        <v>8555.9288000000015</v>
      </c>
      <c r="W59" s="90">
        <v>1.9E-2</v>
      </c>
      <c r="X59" s="91">
        <f t="shared" si="2"/>
        <v>8128.1323600000005</v>
      </c>
      <c r="Y59" s="68" t="s">
        <v>1035</v>
      </c>
      <c r="Z59" s="68" t="s">
        <v>1222</v>
      </c>
    </row>
    <row r="60" spans="1:26" ht="18.75" customHeight="1" x14ac:dyDescent="0.2">
      <c r="A60" s="68">
        <v>58</v>
      </c>
      <c r="B60" s="68" t="s">
        <v>26</v>
      </c>
      <c r="C60" s="68" t="s">
        <v>1832</v>
      </c>
      <c r="D60" s="72">
        <v>42690</v>
      </c>
      <c r="E60" s="71" t="s">
        <v>1833</v>
      </c>
      <c r="F60" s="72" t="s">
        <v>1834</v>
      </c>
      <c r="G60" s="68"/>
      <c r="H60" s="83" t="s">
        <v>552</v>
      </c>
      <c r="I60" s="68"/>
      <c r="J60" s="75"/>
      <c r="K60" s="68" t="s">
        <v>31</v>
      </c>
      <c r="L60" s="68"/>
      <c r="M60" s="83" t="s">
        <v>1254</v>
      </c>
      <c r="N60" s="84">
        <v>1.8</v>
      </c>
      <c r="O60" s="68" t="s">
        <v>34</v>
      </c>
      <c r="P60" s="68" t="s">
        <v>54</v>
      </c>
      <c r="Q60" s="68" t="s">
        <v>45</v>
      </c>
      <c r="R60" s="85">
        <v>7789.92</v>
      </c>
      <c r="S60" s="86">
        <v>65.900000000000006</v>
      </c>
      <c r="T60" s="87">
        <f t="shared" si="0"/>
        <v>513355.72800000006</v>
      </c>
      <c r="U60" s="88">
        <v>0.02</v>
      </c>
      <c r="V60" s="89">
        <f t="shared" si="1"/>
        <v>10267.114560000002</v>
      </c>
      <c r="W60" s="90">
        <v>1.9E-2</v>
      </c>
      <c r="X60" s="91">
        <f t="shared" si="2"/>
        <v>9753.7588320000013</v>
      </c>
      <c r="Y60" s="68" t="s">
        <v>1035</v>
      </c>
      <c r="Z60" s="68" t="s">
        <v>1222</v>
      </c>
    </row>
    <row r="61" spans="1:26" ht="18.75" customHeight="1" x14ac:dyDescent="0.2">
      <c r="A61" s="68">
        <v>59</v>
      </c>
      <c r="B61" s="68" t="s">
        <v>26</v>
      </c>
      <c r="C61" s="68" t="s">
        <v>1835</v>
      </c>
      <c r="D61" s="72">
        <v>42690</v>
      </c>
      <c r="E61" s="71" t="s">
        <v>1836</v>
      </c>
      <c r="F61" s="72" t="s">
        <v>1837</v>
      </c>
      <c r="G61" s="68"/>
      <c r="H61" s="83" t="s">
        <v>1838</v>
      </c>
      <c r="I61" s="68"/>
      <c r="J61" s="75"/>
      <c r="K61" s="68" t="s">
        <v>31</v>
      </c>
      <c r="L61" s="68"/>
      <c r="M61" s="83" t="s">
        <v>33</v>
      </c>
      <c r="N61" s="84">
        <v>18.63</v>
      </c>
      <c r="O61" s="68" t="s">
        <v>34</v>
      </c>
      <c r="P61" s="68" t="s">
        <v>35</v>
      </c>
      <c r="Q61" s="68" t="s">
        <v>36</v>
      </c>
      <c r="R61" s="85">
        <v>2683903.2000000002</v>
      </c>
      <c r="S61" s="86">
        <v>1</v>
      </c>
      <c r="T61" s="87">
        <f t="shared" si="0"/>
        <v>2683903.2000000002</v>
      </c>
      <c r="U61" s="88">
        <v>0.02</v>
      </c>
      <c r="V61" s="89">
        <f t="shared" si="1"/>
        <v>53678.064000000006</v>
      </c>
      <c r="W61" s="90">
        <v>1.9E-2</v>
      </c>
      <c r="X61" s="91">
        <f t="shared" si="2"/>
        <v>50994.160800000005</v>
      </c>
      <c r="Y61" s="68" t="s">
        <v>1108</v>
      </c>
      <c r="Z61" s="68" t="s">
        <v>1222</v>
      </c>
    </row>
    <row r="62" spans="1:26" ht="18.75" customHeight="1" x14ac:dyDescent="0.2">
      <c r="A62" s="68">
        <v>60</v>
      </c>
      <c r="B62" s="68" t="s">
        <v>26</v>
      </c>
      <c r="C62" s="68" t="s">
        <v>1835</v>
      </c>
      <c r="D62" s="72">
        <v>42690</v>
      </c>
      <c r="E62" s="71" t="s">
        <v>1836</v>
      </c>
      <c r="F62" s="72" t="s">
        <v>1837</v>
      </c>
      <c r="G62" s="68"/>
      <c r="H62" s="83" t="s">
        <v>1838</v>
      </c>
      <c r="I62" s="68"/>
      <c r="J62" s="75"/>
      <c r="K62" s="68" t="s">
        <v>31</v>
      </c>
      <c r="L62" s="68"/>
      <c r="M62" s="83" t="s">
        <v>33</v>
      </c>
      <c r="N62" s="84">
        <v>18.63</v>
      </c>
      <c r="O62" s="68" t="s">
        <v>34</v>
      </c>
      <c r="P62" s="68" t="s">
        <v>35</v>
      </c>
      <c r="Q62" s="68" t="s">
        <v>36</v>
      </c>
      <c r="R62" s="85">
        <v>2683903.2000000002</v>
      </c>
      <c r="S62" s="86">
        <v>1</v>
      </c>
      <c r="T62" s="87">
        <f t="shared" si="0"/>
        <v>2683903.2000000002</v>
      </c>
      <c r="U62" s="88">
        <v>0.02</v>
      </c>
      <c r="V62" s="89">
        <f t="shared" si="1"/>
        <v>53678.064000000006</v>
      </c>
      <c r="W62" s="90">
        <v>1.9E-2</v>
      </c>
      <c r="X62" s="91">
        <f t="shared" si="2"/>
        <v>50994.160800000005</v>
      </c>
      <c r="Y62" s="68" t="s">
        <v>1108</v>
      </c>
      <c r="Z62" s="68" t="s">
        <v>1222</v>
      </c>
    </row>
    <row r="63" spans="1:26" ht="18.75" customHeight="1" x14ac:dyDescent="0.2">
      <c r="A63" s="68">
        <v>61</v>
      </c>
      <c r="B63" s="68" t="s">
        <v>26</v>
      </c>
      <c r="C63" s="68" t="s">
        <v>1835</v>
      </c>
      <c r="D63" s="72">
        <v>42690</v>
      </c>
      <c r="E63" s="71" t="s">
        <v>1836</v>
      </c>
      <c r="F63" s="72" t="s">
        <v>1837</v>
      </c>
      <c r="G63" s="68"/>
      <c r="H63" s="83" t="s">
        <v>1838</v>
      </c>
      <c r="I63" s="68"/>
      <c r="J63" s="75"/>
      <c r="K63" s="68" t="s">
        <v>31</v>
      </c>
      <c r="L63" s="68"/>
      <c r="M63" s="83" t="s">
        <v>33</v>
      </c>
      <c r="N63" s="84">
        <v>18.68</v>
      </c>
      <c r="O63" s="68" t="s">
        <v>34</v>
      </c>
      <c r="P63" s="68" t="s">
        <v>35</v>
      </c>
      <c r="Q63" s="68" t="s">
        <v>36</v>
      </c>
      <c r="R63" s="85">
        <v>2691172.7</v>
      </c>
      <c r="S63" s="86">
        <v>1</v>
      </c>
      <c r="T63" s="87">
        <f t="shared" si="0"/>
        <v>2691172.7</v>
      </c>
      <c r="U63" s="88">
        <v>0.02</v>
      </c>
      <c r="V63" s="89">
        <f t="shared" si="1"/>
        <v>53823.454000000005</v>
      </c>
      <c r="W63" s="90">
        <v>1.9E-2</v>
      </c>
      <c r="X63" s="91">
        <f t="shared" si="2"/>
        <v>51132.281300000002</v>
      </c>
      <c r="Y63" s="68" t="s">
        <v>1108</v>
      </c>
      <c r="Z63" s="68" t="s">
        <v>1222</v>
      </c>
    </row>
    <row r="64" spans="1:26" ht="18.75" customHeight="1" x14ac:dyDescent="0.2">
      <c r="A64" s="68">
        <v>62</v>
      </c>
      <c r="B64" s="68" t="s">
        <v>26</v>
      </c>
      <c r="C64" s="68" t="s">
        <v>1835</v>
      </c>
      <c r="D64" s="72">
        <v>42690</v>
      </c>
      <c r="E64" s="71" t="s">
        <v>1836</v>
      </c>
      <c r="F64" s="72" t="s">
        <v>1837</v>
      </c>
      <c r="G64" s="68"/>
      <c r="H64" s="83" t="s">
        <v>1838</v>
      </c>
      <c r="I64" s="68"/>
      <c r="J64" s="75"/>
      <c r="K64" s="68" t="s">
        <v>31</v>
      </c>
      <c r="L64" s="68"/>
      <c r="M64" s="83" t="s">
        <v>33</v>
      </c>
      <c r="N64" s="84">
        <v>18.96</v>
      </c>
      <c r="O64" s="68" t="s">
        <v>34</v>
      </c>
      <c r="P64" s="68" t="s">
        <v>35</v>
      </c>
      <c r="Q64" s="68" t="s">
        <v>36</v>
      </c>
      <c r="R64" s="85">
        <v>2731881.9</v>
      </c>
      <c r="S64" s="86">
        <v>1</v>
      </c>
      <c r="T64" s="87">
        <f t="shared" si="0"/>
        <v>2731881.9</v>
      </c>
      <c r="U64" s="88">
        <v>0.02</v>
      </c>
      <c r="V64" s="89">
        <f t="shared" si="1"/>
        <v>54637.637999999999</v>
      </c>
      <c r="W64" s="90">
        <v>1.9E-2</v>
      </c>
      <c r="X64" s="91">
        <f t="shared" si="2"/>
        <v>51905.756099999999</v>
      </c>
      <c r="Y64" s="68" t="s">
        <v>1108</v>
      </c>
      <c r="Z64" s="68" t="s">
        <v>1222</v>
      </c>
    </row>
    <row r="65" spans="1:26" ht="18.75" customHeight="1" x14ac:dyDescent="0.2">
      <c r="A65" s="68">
        <v>63</v>
      </c>
      <c r="B65" s="68" t="s">
        <v>26</v>
      </c>
      <c r="C65" s="68" t="s">
        <v>1835</v>
      </c>
      <c r="D65" s="72">
        <v>42690</v>
      </c>
      <c r="E65" s="71" t="s">
        <v>1836</v>
      </c>
      <c r="F65" s="72" t="s">
        <v>1837</v>
      </c>
      <c r="G65" s="68"/>
      <c r="H65" s="83" t="s">
        <v>1838</v>
      </c>
      <c r="I65" s="68"/>
      <c r="J65" s="75"/>
      <c r="K65" s="68" t="s">
        <v>31</v>
      </c>
      <c r="L65" s="68"/>
      <c r="M65" s="83" t="s">
        <v>33</v>
      </c>
      <c r="N65" s="84">
        <v>18.88</v>
      </c>
      <c r="O65" s="68" t="s">
        <v>34</v>
      </c>
      <c r="P65" s="68" t="s">
        <v>35</v>
      </c>
      <c r="Q65" s="68" t="s">
        <v>36</v>
      </c>
      <c r="R65" s="85">
        <v>2720250.7</v>
      </c>
      <c r="S65" s="86">
        <v>1</v>
      </c>
      <c r="T65" s="87">
        <f t="shared" si="0"/>
        <v>2720250.7</v>
      </c>
      <c r="U65" s="88">
        <v>0.02</v>
      </c>
      <c r="V65" s="89">
        <f t="shared" si="1"/>
        <v>54405.014000000003</v>
      </c>
      <c r="W65" s="90">
        <v>1.9E-2</v>
      </c>
      <c r="X65" s="91">
        <f t="shared" si="2"/>
        <v>51684.763299999999</v>
      </c>
      <c r="Y65" s="68" t="s">
        <v>1108</v>
      </c>
      <c r="Z65" s="68" t="s">
        <v>1222</v>
      </c>
    </row>
    <row r="66" spans="1:26" ht="18.75" customHeight="1" x14ac:dyDescent="0.2">
      <c r="A66" s="68">
        <v>64</v>
      </c>
      <c r="B66" s="68" t="s">
        <v>26</v>
      </c>
      <c r="C66" s="68" t="s">
        <v>1835</v>
      </c>
      <c r="D66" s="72">
        <v>42690</v>
      </c>
      <c r="E66" s="71" t="s">
        <v>1836</v>
      </c>
      <c r="F66" s="72" t="s">
        <v>1837</v>
      </c>
      <c r="G66" s="68"/>
      <c r="H66" s="83" t="s">
        <v>1838</v>
      </c>
      <c r="I66" s="68"/>
      <c r="J66" s="75"/>
      <c r="K66" s="68" t="s">
        <v>31</v>
      </c>
      <c r="L66" s="68"/>
      <c r="M66" s="83" t="s">
        <v>33</v>
      </c>
      <c r="N66" s="84">
        <v>18.93</v>
      </c>
      <c r="O66" s="68" t="s">
        <v>34</v>
      </c>
      <c r="P66" s="68" t="s">
        <v>35</v>
      </c>
      <c r="Q66" s="68" t="s">
        <v>36</v>
      </c>
      <c r="R66" s="85">
        <v>2727520.2</v>
      </c>
      <c r="S66" s="86">
        <v>1</v>
      </c>
      <c r="T66" s="87">
        <f t="shared" si="0"/>
        <v>2727520.2</v>
      </c>
      <c r="U66" s="88">
        <v>0.02</v>
      </c>
      <c r="V66" s="89">
        <f t="shared" si="1"/>
        <v>54550.404000000002</v>
      </c>
      <c r="W66" s="90">
        <v>1.9E-2</v>
      </c>
      <c r="X66" s="91">
        <f t="shared" si="2"/>
        <v>51822.883800000003</v>
      </c>
      <c r="Y66" s="68" t="s">
        <v>1108</v>
      </c>
      <c r="Z66" s="68" t="s">
        <v>1222</v>
      </c>
    </row>
    <row r="67" spans="1:26" ht="18.75" customHeight="1" x14ac:dyDescent="0.2">
      <c r="A67" s="68">
        <v>65</v>
      </c>
      <c r="B67" s="68" t="s">
        <v>26</v>
      </c>
      <c r="C67" s="68" t="s">
        <v>1835</v>
      </c>
      <c r="D67" s="72">
        <v>42690</v>
      </c>
      <c r="E67" s="71" t="s">
        <v>1836</v>
      </c>
      <c r="F67" s="72" t="s">
        <v>1837</v>
      </c>
      <c r="G67" s="68"/>
      <c r="H67" s="83" t="s">
        <v>1838</v>
      </c>
      <c r="I67" s="68"/>
      <c r="J67" s="74"/>
      <c r="K67" s="68" t="s">
        <v>31</v>
      </c>
      <c r="L67" s="68"/>
      <c r="M67" s="83" t="s">
        <v>33</v>
      </c>
      <c r="N67" s="84">
        <v>18.579999999999998</v>
      </c>
      <c r="O67" s="68" t="s">
        <v>34</v>
      </c>
      <c r="P67" s="68" t="s">
        <v>35</v>
      </c>
      <c r="Q67" s="68" t="s">
        <v>36</v>
      </c>
      <c r="R67" s="85">
        <v>2676633.7000000002</v>
      </c>
      <c r="S67" s="86">
        <v>1</v>
      </c>
      <c r="T67" s="87">
        <f t="shared" si="0"/>
        <v>2676633.7000000002</v>
      </c>
      <c r="U67" s="88">
        <v>0.02</v>
      </c>
      <c r="V67" s="89">
        <f t="shared" si="1"/>
        <v>53532.674000000006</v>
      </c>
      <c r="W67" s="90">
        <v>1.9E-2</v>
      </c>
      <c r="X67" s="91">
        <f t="shared" si="2"/>
        <v>50856.040300000001</v>
      </c>
      <c r="Y67" s="68" t="s">
        <v>1108</v>
      </c>
      <c r="Z67" s="68" t="s">
        <v>1222</v>
      </c>
    </row>
    <row r="68" spans="1:26" ht="18.75" customHeight="1" x14ac:dyDescent="0.2">
      <c r="A68" s="68">
        <v>66</v>
      </c>
      <c r="B68" s="68" t="s">
        <v>26</v>
      </c>
      <c r="C68" s="68" t="s">
        <v>1835</v>
      </c>
      <c r="D68" s="72">
        <v>42690</v>
      </c>
      <c r="E68" s="71" t="s">
        <v>1836</v>
      </c>
      <c r="F68" s="72" t="s">
        <v>1837</v>
      </c>
      <c r="G68" s="68"/>
      <c r="H68" s="83" t="s">
        <v>1838</v>
      </c>
      <c r="I68" s="68"/>
      <c r="J68" s="75"/>
      <c r="K68" s="68" t="s">
        <v>31</v>
      </c>
      <c r="L68" s="68"/>
      <c r="M68" s="83" t="s">
        <v>33</v>
      </c>
      <c r="N68" s="84">
        <v>18.510000000000002</v>
      </c>
      <c r="O68" s="68" t="s">
        <v>34</v>
      </c>
      <c r="P68" s="68" t="s">
        <v>35</v>
      </c>
      <c r="Q68" s="68" t="s">
        <v>36</v>
      </c>
      <c r="R68" s="85">
        <v>2666456.4</v>
      </c>
      <c r="S68" s="86">
        <v>1</v>
      </c>
      <c r="T68" s="87">
        <f t="shared" ref="T68:T131" si="3">R68*S68</f>
        <v>2666456.4</v>
      </c>
      <c r="U68" s="88">
        <v>0.02</v>
      </c>
      <c r="V68" s="89">
        <f t="shared" ref="V68:V131" si="4">T68*U68</f>
        <v>53329.127999999997</v>
      </c>
      <c r="W68" s="90">
        <v>1.9E-2</v>
      </c>
      <c r="X68" s="91">
        <f t="shared" ref="X68:X131" si="5">T68*W68</f>
        <v>50662.671599999994</v>
      </c>
      <c r="Y68" s="68" t="s">
        <v>1108</v>
      </c>
      <c r="Z68" s="68" t="s">
        <v>1222</v>
      </c>
    </row>
    <row r="69" spans="1:26" ht="18.75" customHeight="1" x14ac:dyDescent="0.2">
      <c r="A69" s="68">
        <v>67</v>
      </c>
      <c r="B69" s="68" t="s">
        <v>26</v>
      </c>
      <c r="C69" s="68" t="s">
        <v>1835</v>
      </c>
      <c r="D69" s="72">
        <v>42690</v>
      </c>
      <c r="E69" s="71" t="s">
        <v>1836</v>
      </c>
      <c r="F69" s="72" t="s">
        <v>1837</v>
      </c>
      <c r="G69" s="68"/>
      <c r="H69" s="83" t="s">
        <v>1838</v>
      </c>
      <c r="I69" s="68"/>
      <c r="J69" s="75"/>
      <c r="K69" s="68" t="s">
        <v>31</v>
      </c>
      <c r="L69" s="68"/>
      <c r="M69" s="83" t="s">
        <v>33</v>
      </c>
      <c r="N69" s="84">
        <v>18.62</v>
      </c>
      <c r="O69" s="68" t="s">
        <v>34</v>
      </c>
      <c r="P69" s="68" t="s">
        <v>35</v>
      </c>
      <c r="Q69" s="68" t="s">
        <v>36</v>
      </c>
      <c r="R69" s="85">
        <v>2682449.2999999998</v>
      </c>
      <c r="S69" s="86">
        <v>1</v>
      </c>
      <c r="T69" s="87">
        <f t="shared" si="3"/>
        <v>2682449.2999999998</v>
      </c>
      <c r="U69" s="88">
        <v>0.02</v>
      </c>
      <c r="V69" s="89">
        <f t="shared" si="4"/>
        <v>53648.985999999997</v>
      </c>
      <c r="W69" s="90">
        <v>1.9E-2</v>
      </c>
      <c r="X69" s="91">
        <f t="shared" si="5"/>
        <v>50966.536699999997</v>
      </c>
      <c r="Y69" s="68" t="s">
        <v>1108</v>
      </c>
      <c r="Z69" s="68" t="s">
        <v>1222</v>
      </c>
    </row>
    <row r="70" spans="1:26" ht="18.75" customHeight="1" x14ac:dyDescent="0.2">
      <c r="A70" s="68">
        <v>68</v>
      </c>
      <c r="B70" s="68" t="s">
        <v>26</v>
      </c>
      <c r="C70" s="68" t="s">
        <v>1839</v>
      </c>
      <c r="D70" s="72">
        <v>42696</v>
      </c>
      <c r="E70" s="71" t="s">
        <v>1840</v>
      </c>
      <c r="F70" s="72" t="s">
        <v>1841</v>
      </c>
      <c r="G70" s="68"/>
      <c r="H70" s="83" t="s">
        <v>96</v>
      </c>
      <c r="I70" s="68"/>
      <c r="J70" s="68"/>
      <c r="K70" s="68" t="s">
        <v>120</v>
      </c>
      <c r="L70" s="68"/>
      <c r="M70" s="83" t="s">
        <v>412</v>
      </c>
      <c r="N70" s="84">
        <v>20</v>
      </c>
      <c r="O70" s="68" t="s">
        <v>34</v>
      </c>
      <c r="P70" s="68" t="s">
        <v>35</v>
      </c>
      <c r="Q70" s="68" t="s">
        <v>45</v>
      </c>
      <c r="R70" s="85">
        <v>81940</v>
      </c>
      <c r="S70" s="86">
        <v>65.900000000000006</v>
      </c>
      <c r="T70" s="87">
        <f t="shared" si="3"/>
        <v>5399846</v>
      </c>
      <c r="U70" s="88">
        <v>0.02</v>
      </c>
      <c r="V70" s="89">
        <f t="shared" si="4"/>
        <v>107996.92</v>
      </c>
      <c r="W70" s="90">
        <v>1.4999999999999999E-2</v>
      </c>
      <c r="X70" s="91">
        <f t="shared" si="5"/>
        <v>80997.69</v>
      </c>
      <c r="Y70" s="68" t="s">
        <v>1035</v>
      </c>
      <c r="Z70" s="68" t="s">
        <v>1222</v>
      </c>
    </row>
    <row r="71" spans="1:26" ht="18.75" customHeight="1" x14ac:dyDescent="0.2">
      <c r="A71" s="68">
        <v>69</v>
      </c>
      <c r="B71" s="68" t="s">
        <v>26</v>
      </c>
      <c r="C71" s="68" t="s">
        <v>1839</v>
      </c>
      <c r="D71" s="72">
        <v>42696</v>
      </c>
      <c r="E71" s="71" t="s">
        <v>1840</v>
      </c>
      <c r="F71" s="72" t="s">
        <v>1841</v>
      </c>
      <c r="G71" s="68"/>
      <c r="H71" s="83" t="s">
        <v>96</v>
      </c>
      <c r="I71" s="68"/>
      <c r="J71" s="68"/>
      <c r="K71" s="68" t="s">
        <v>120</v>
      </c>
      <c r="L71" s="68"/>
      <c r="M71" s="83" t="s">
        <v>412</v>
      </c>
      <c r="N71" s="84">
        <v>20</v>
      </c>
      <c r="O71" s="68" t="s">
        <v>34</v>
      </c>
      <c r="P71" s="68" t="s">
        <v>35</v>
      </c>
      <c r="Q71" s="68" t="s">
        <v>45</v>
      </c>
      <c r="R71" s="85">
        <v>81940</v>
      </c>
      <c r="S71" s="86">
        <v>65.900000000000006</v>
      </c>
      <c r="T71" s="87">
        <f t="shared" si="3"/>
        <v>5399846</v>
      </c>
      <c r="U71" s="88">
        <v>0.02</v>
      </c>
      <c r="V71" s="89">
        <f t="shared" si="4"/>
        <v>107996.92</v>
      </c>
      <c r="W71" s="90">
        <v>1.4999999999999999E-2</v>
      </c>
      <c r="X71" s="91">
        <f t="shared" si="5"/>
        <v>80997.69</v>
      </c>
      <c r="Y71" s="68" t="s">
        <v>1035</v>
      </c>
      <c r="Z71" s="68" t="s">
        <v>1222</v>
      </c>
    </row>
    <row r="72" spans="1:26" ht="18.75" customHeight="1" x14ac:dyDescent="0.2">
      <c r="A72" s="68">
        <v>70</v>
      </c>
      <c r="B72" s="68" t="s">
        <v>26</v>
      </c>
      <c r="C72" s="68" t="s">
        <v>1842</v>
      </c>
      <c r="D72" s="72">
        <v>42692</v>
      </c>
      <c r="E72" s="71" t="s">
        <v>1843</v>
      </c>
      <c r="F72" s="72" t="s">
        <v>1841</v>
      </c>
      <c r="G72" s="68"/>
      <c r="H72" s="83" t="s">
        <v>599</v>
      </c>
      <c r="I72" s="68"/>
      <c r="J72" s="68"/>
      <c r="K72" s="68" t="s">
        <v>31</v>
      </c>
      <c r="L72" s="68"/>
      <c r="M72" s="83" t="s">
        <v>44</v>
      </c>
      <c r="N72" s="84">
        <v>24</v>
      </c>
      <c r="O72" s="68" t="s">
        <v>34</v>
      </c>
      <c r="P72" s="68" t="s">
        <v>54</v>
      </c>
      <c r="Q72" s="68" t="s">
        <v>45</v>
      </c>
      <c r="R72" s="85">
        <v>32508.87</v>
      </c>
      <c r="S72" s="86">
        <v>65.900000000000006</v>
      </c>
      <c r="T72" s="87">
        <f t="shared" si="3"/>
        <v>2142334.5330000003</v>
      </c>
      <c r="U72" s="88">
        <v>0.02</v>
      </c>
      <c r="V72" s="89">
        <f>T72*U72</f>
        <v>42846.690660000007</v>
      </c>
      <c r="W72" s="90">
        <v>1.4999999999999999E-2</v>
      </c>
      <c r="X72" s="91">
        <f t="shared" si="5"/>
        <v>32135.017995000002</v>
      </c>
      <c r="Y72" s="68" t="s">
        <v>988</v>
      </c>
      <c r="Z72" s="68" t="s">
        <v>1222</v>
      </c>
    </row>
    <row r="73" spans="1:26" ht="18.75" customHeight="1" x14ac:dyDescent="0.2">
      <c r="A73" s="68">
        <v>71</v>
      </c>
      <c r="B73" s="68" t="s">
        <v>26</v>
      </c>
      <c r="C73" s="68" t="s">
        <v>1844</v>
      </c>
      <c r="D73" s="72">
        <v>42695</v>
      </c>
      <c r="E73" s="71" t="s">
        <v>1845</v>
      </c>
      <c r="F73" s="72" t="s">
        <v>1846</v>
      </c>
      <c r="G73" s="68"/>
      <c r="H73" s="83" t="s">
        <v>84</v>
      </c>
      <c r="I73" s="68"/>
      <c r="J73" s="68"/>
      <c r="K73" s="68" t="s">
        <v>31</v>
      </c>
      <c r="L73" s="68"/>
      <c r="M73" s="83" t="s">
        <v>204</v>
      </c>
      <c r="N73" s="84">
        <v>19.5</v>
      </c>
      <c r="O73" s="68" t="s">
        <v>34</v>
      </c>
      <c r="P73" s="68" t="s">
        <v>54</v>
      </c>
      <c r="Q73" s="68" t="s">
        <v>45</v>
      </c>
      <c r="R73" s="85">
        <v>26558.84</v>
      </c>
      <c r="S73" s="86">
        <v>65.900000000000006</v>
      </c>
      <c r="T73" s="87">
        <f t="shared" si="3"/>
        <v>1750227.5560000001</v>
      </c>
      <c r="U73" s="88">
        <v>0.02</v>
      </c>
      <c r="V73" s="89">
        <f t="shared" si="4"/>
        <v>35004.551120000004</v>
      </c>
      <c r="W73" s="90">
        <v>1.4999999999999999E-2</v>
      </c>
      <c r="X73" s="91">
        <f t="shared" si="5"/>
        <v>26253.413339999999</v>
      </c>
      <c r="Y73" s="68" t="s">
        <v>1078</v>
      </c>
      <c r="Z73" s="68" t="s">
        <v>1222</v>
      </c>
    </row>
    <row r="74" spans="1:26" ht="18.75" customHeight="1" x14ac:dyDescent="0.2">
      <c r="A74" s="68">
        <v>72</v>
      </c>
      <c r="B74" s="68" t="s">
        <v>26</v>
      </c>
      <c r="C74" s="68" t="s">
        <v>1844</v>
      </c>
      <c r="D74" s="72">
        <v>42695</v>
      </c>
      <c r="E74" s="71" t="s">
        <v>1845</v>
      </c>
      <c r="F74" s="72" t="s">
        <v>1846</v>
      </c>
      <c r="G74" s="68"/>
      <c r="H74" s="83" t="s">
        <v>84</v>
      </c>
      <c r="I74" s="68"/>
      <c r="J74" s="68"/>
      <c r="K74" s="68" t="s">
        <v>31</v>
      </c>
      <c r="L74" s="68"/>
      <c r="M74" s="83" t="s">
        <v>204</v>
      </c>
      <c r="N74" s="84">
        <v>19.5</v>
      </c>
      <c r="O74" s="68" t="s">
        <v>34</v>
      </c>
      <c r="P74" s="68" t="s">
        <v>54</v>
      </c>
      <c r="Q74" s="68" t="s">
        <v>45</v>
      </c>
      <c r="R74" s="85">
        <v>26558.84</v>
      </c>
      <c r="S74" s="86">
        <v>65.900000000000006</v>
      </c>
      <c r="T74" s="87">
        <f t="shared" si="3"/>
        <v>1750227.5560000001</v>
      </c>
      <c r="U74" s="88">
        <v>0.02</v>
      </c>
      <c r="V74" s="89">
        <f t="shared" si="4"/>
        <v>35004.551120000004</v>
      </c>
      <c r="W74" s="90">
        <v>1.4999999999999999E-2</v>
      </c>
      <c r="X74" s="91">
        <f t="shared" si="5"/>
        <v>26253.413339999999</v>
      </c>
      <c r="Y74" s="68" t="s">
        <v>1078</v>
      </c>
      <c r="Z74" s="68" t="s">
        <v>1222</v>
      </c>
    </row>
    <row r="75" spans="1:26" ht="18.75" customHeight="1" x14ac:dyDescent="0.2">
      <c r="A75" s="68">
        <v>73</v>
      </c>
      <c r="B75" s="68" t="s">
        <v>26</v>
      </c>
      <c r="C75" s="68" t="s">
        <v>1844</v>
      </c>
      <c r="D75" s="72">
        <v>42695</v>
      </c>
      <c r="E75" s="71" t="s">
        <v>1845</v>
      </c>
      <c r="F75" s="72" t="s">
        <v>1846</v>
      </c>
      <c r="G75" s="68"/>
      <c r="H75" s="83" t="s">
        <v>84</v>
      </c>
      <c r="I75" s="68"/>
      <c r="J75" s="75"/>
      <c r="K75" s="68" t="s">
        <v>31</v>
      </c>
      <c r="L75" s="68"/>
      <c r="M75" s="83" t="s">
        <v>204</v>
      </c>
      <c r="N75" s="84">
        <v>19.5</v>
      </c>
      <c r="O75" s="68" t="s">
        <v>34</v>
      </c>
      <c r="P75" s="68" t="s">
        <v>54</v>
      </c>
      <c r="Q75" s="68" t="s">
        <v>45</v>
      </c>
      <c r="R75" s="85">
        <v>26558.84</v>
      </c>
      <c r="S75" s="86">
        <v>65.900000000000006</v>
      </c>
      <c r="T75" s="87">
        <f t="shared" si="3"/>
        <v>1750227.5560000001</v>
      </c>
      <c r="U75" s="88">
        <v>0.02</v>
      </c>
      <c r="V75" s="89">
        <f t="shared" si="4"/>
        <v>35004.551120000004</v>
      </c>
      <c r="W75" s="90">
        <v>1.4999999999999999E-2</v>
      </c>
      <c r="X75" s="91">
        <f t="shared" si="5"/>
        <v>26253.413339999999</v>
      </c>
      <c r="Y75" s="68" t="s">
        <v>1078</v>
      </c>
      <c r="Z75" s="68" t="s">
        <v>1222</v>
      </c>
    </row>
    <row r="76" spans="1:26" ht="18.75" customHeight="1" x14ac:dyDescent="0.2">
      <c r="A76" s="68">
        <v>74</v>
      </c>
      <c r="B76" s="68" t="s">
        <v>26</v>
      </c>
      <c r="C76" s="68" t="s">
        <v>1847</v>
      </c>
      <c r="D76" s="72">
        <v>42695</v>
      </c>
      <c r="E76" s="71" t="s">
        <v>1848</v>
      </c>
      <c r="F76" s="72" t="s">
        <v>1846</v>
      </c>
      <c r="G76" s="68"/>
      <c r="H76" s="83" t="s">
        <v>1849</v>
      </c>
      <c r="I76" s="68"/>
      <c r="J76" s="75"/>
      <c r="K76" s="68" t="s">
        <v>58</v>
      </c>
      <c r="L76" s="68"/>
      <c r="M76" s="83" t="s">
        <v>59</v>
      </c>
      <c r="N76" s="84">
        <v>12</v>
      </c>
      <c r="O76" s="68" t="s">
        <v>34</v>
      </c>
      <c r="P76" s="68" t="s">
        <v>35</v>
      </c>
      <c r="Q76" s="68" t="s">
        <v>45</v>
      </c>
      <c r="R76" s="85">
        <v>15933</v>
      </c>
      <c r="S76" s="86">
        <v>65.900000000000006</v>
      </c>
      <c r="T76" s="87">
        <f t="shared" si="3"/>
        <v>1049984.7000000002</v>
      </c>
      <c r="U76" s="88">
        <v>0.02</v>
      </c>
      <c r="V76" s="89">
        <f t="shared" si="4"/>
        <v>20999.694000000003</v>
      </c>
      <c r="W76" s="90">
        <v>1.4999999999999999E-2</v>
      </c>
      <c r="X76" s="91">
        <f t="shared" si="5"/>
        <v>15749.770500000002</v>
      </c>
      <c r="Y76" s="68" t="s">
        <v>1646</v>
      </c>
      <c r="Z76" s="68" t="s">
        <v>1222</v>
      </c>
    </row>
    <row r="77" spans="1:26" ht="18.75" customHeight="1" x14ac:dyDescent="0.2">
      <c r="A77" s="68">
        <v>75</v>
      </c>
      <c r="B77" s="68" t="s">
        <v>26</v>
      </c>
      <c r="C77" s="68" t="s">
        <v>1847</v>
      </c>
      <c r="D77" s="72">
        <v>42695</v>
      </c>
      <c r="E77" s="71" t="s">
        <v>1848</v>
      </c>
      <c r="F77" s="72" t="s">
        <v>1846</v>
      </c>
      <c r="G77" s="68"/>
      <c r="H77" s="83" t="s">
        <v>1849</v>
      </c>
      <c r="I77" s="68"/>
      <c r="J77" s="75"/>
      <c r="K77" s="68" t="s">
        <v>58</v>
      </c>
      <c r="L77" s="68"/>
      <c r="M77" s="83" t="s">
        <v>59</v>
      </c>
      <c r="N77" s="84">
        <v>12</v>
      </c>
      <c r="O77" s="68" t="s">
        <v>34</v>
      </c>
      <c r="P77" s="68" t="s">
        <v>35</v>
      </c>
      <c r="Q77" s="68" t="s">
        <v>45</v>
      </c>
      <c r="R77" s="85">
        <v>15933</v>
      </c>
      <c r="S77" s="86">
        <v>65.900000000000006</v>
      </c>
      <c r="T77" s="87">
        <f t="shared" si="3"/>
        <v>1049984.7000000002</v>
      </c>
      <c r="U77" s="88">
        <v>0.02</v>
      </c>
      <c r="V77" s="89">
        <f t="shared" si="4"/>
        <v>20999.694000000003</v>
      </c>
      <c r="W77" s="90">
        <v>1.4999999999999999E-2</v>
      </c>
      <c r="X77" s="91">
        <f t="shared" si="5"/>
        <v>15749.770500000002</v>
      </c>
      <c r="Y77" s="68" t="s">
        <v>1646</v>
      </c>
      <c r="Z77" s="68" t="s">
        <v>1222</v>
      </c>
    </row>
    <row r="78" spans="1:26" ht="18.75" customHeight="1" x14ac:dyDescent="0.2">
      <c r="A78" s="68">
        <v>76</v>
      </c>
      <c r="B78" s="68" t="s">
        <v>26</v>
      </c>
      <c r="C78" s="68" t="s">
        <v>1847</v>
      </c>
      <c r="D78" s="72">
        <v>42695</v>
      </c>
      <c r="E78" s="71" t="s">
        <v>1848</v>
      </c>
      <c r="F78" s="72" t="s">
        <v>1846</v>
      </c>
      <c r="G78" s="68"/>
      <c r="H78" s="83" t="s">
        <v>1849</v>
      </c>
      <c r="I78" s="68"/>
      <c r="J78" s="75"/>
      <c r="K78" s="68" t="s">
        <v>58</v>
      </c>
      <c r="L78" s="68"/>
      <c r="M78" s="83" t="s">
        <v>59</v>
      </c>
      <c r="N78" s="84">
        <v>12</v>
      </c>
      <c r="O78" s="68" t="s">
        <v>34</v>
      </c>
      <c r="P78" s="68" t="s">
        <v>35</v>
      </c>
      <c r="Q78" s="68" t="s">
        <v>45</v>
      </c>
      <c r="R78" s="85">
        <v>15933</v>
      </c>
      <c r="S78" s="86">
        <v>65.900000000000006</v>
      </c>
      <c r="T78" s="87">
        <f t="shared" si="3"/>
        <v>1049984.7000000002</v>
      </c>
      <c r="U78" s="88">
        <v>0.02</v>
      </c>
      <c r="V78" s="89">
        <f t="shared" si="4"/>
        <v>20999.694000000003</v>
      </c>
      <c r="W78" s="90">
        <v>1.4999999999999999E-2</v>
      </c>
      <c r="X78" s="91">
        <f t="shared" si="5"/>
        <v>15749.770500000002</v>
      </c>
      <c r="Y78" s="68" t="s">
        <v>1646</v>
      </c>
      <c r="Z78" s="68" t="s">
        <v>1222</v>
      </c>
    </row>
    <row r="79" spans="1:26" ht="18.75" customHeight="1" x14ac:dyDescent="0.2">
      <c r="A79" s="68">
        <v>77</v>
      </c>
      <c r="B79" s="68" t="s">
        <v>26</v>
      </c>
      <c r="C79" s="68" t="s">
        <v>1847</v>
      </c>
      <c r="D79" s="72">
        <v>42695</v>
      </c>
      <c r="E79" s="71" t="s">
        <v>1848</v>
      </c>
      <c r="F79" s="72" t="s">
        <v>1846</v>
      </c>
      <c r="G79" s="68"/>
      <c r="H79" s="83" t="s">
        <v>1849</v>
      </c>
      <c r="I79" s="75"/>
      <c r="J79" s="75"/>
      <c r="K79" s="68" t="s">
        <v>58</v>
      </c>
      <c r="L79" s="68"/>
      <c r="M79" s="83" t="s">
        <v>59</v>
      </c>
      <c r="N79" s="84">
        <v>12</v>
      </c>
      <c r="O79" s="68" t="s">
        <v>34</v>
      </c>
      <c r="P79" s="68" t="s">
        <v>35</v>
      </c>
      <c r="Q79" s="68" t="s">
        <v>45</v>
      </c>
      <c r="R79" s="85">
        <v>15933</v>
      </c>
      <c r="S79" s="86">
        <v>65.900000000000006</v>
      </c>
      <c r="T79" s="87">
        <f t="shared" si="3"/>
        <v>1049984.7000000002</v>
      </c>
      <c r="U79" s="88">
        <v>0.02</v>
      </c>
      <c r="V79" s="89">
        <f t="shared" si="4"/>
        <v>20999.694000000003</v>
      </c>
      <c r="W79" s="90">
        <v>1.4999999999999999E-2</v>
      </c>
      <c r="X79" s="91">
        <f t="shared" si="5"/>
        <v>15749.770500000002</v>
      </c>
      <c r="Y79" s="68" t="s">
        <v>1646</v>
      </c>
      <c r="Z79" s="68" t="s">
        <v>1222</v>
      </c>
    </row>
    <row r="80" spans="1:26" ht="18.75" customHeight="1" x14ac:dyDescent="0.2">
      <c r="A80" s="68">
        <v>78</v>
      </c>
      <c r="B80" s="68" t="s">
        <v>26</v>
      </c>
      <c r="C80" s="68" t="s">
        <v>1850</v>
      </c>
      <c r="D80" s="72">
        <v>42695</v>
      </c>
      <c r="E80" s="71" t="s">
        <v>1851</v>
      </c>
      <c r="F80" s="72" t="s">
        <v>1852</v>
      </c>
      <c r="G80" s="68"/>
      <c r="H80" s="83" t="s">
        <v>1838</v>
      </c>
      <c r="I80" s="68"/>
      <c r="J80" s="75"/>
      <c r="K80" s="68" t="s">
        <v>31</v>
      </c>
      <c r="L80" s="68"/>
      <c r="M80" s="83" t="s">
        <v>33</v>
      </c>
      <c r="N80" s="84">
        <v>18.89</v>
      </c>
      <c r="O80" s="68" t="s">
        <v>34</v>
      </c>
      <c r="P80" s="68" t="s">
        <v>35</v>
      </c>
      <c r="Q80" s="68" t="s">
        <v>36</v>
      </c>
      <c r="R80" s="85">
        <v>2721704.6</v>
      </c>
      <c r="S80" s="86">
        <v>1</v>
      </c>
      <c r="T80" s="87">
        <f t="shared" si="3"/>
        <v>2721704.6</v>
      </c>
      <c r="U80" s="88">
        <v>0.02</v>
      </c>
      <c r="V80" s="89">
        <f t="shared" si="4"/>
        <v>54434.092000000004</v>
      </c>
      <c r="W80" s="90">
        <v>1.9E-2</v>
      </c>
      <c r="X80" s="91">
        <f t="shared" si="5"/>
        <v>51712.3874</v>
      </c>
      <c r="Y80" s="68" t="s">
        <v>1108</v>
      </c>
      <c r="Z80" s="68" t="s">
        <v>1222</v>
      </c>
    </row>
    <row r="81" spans="1:27" ht="18.75" customHeight="1" x14ac:dyDescent="0.2">
      <c r="A81" s="68">
        <v>79</v>
      </c>
      <c r="B81" s="68" t="s">
        <v>26</v>
      </c>
      <c r="C81" s="68" t="s">
        <v>1853</v>
      </c>
      <c r="D81" s="72">
        <v>42695</v>
      </c>
      <c r="E81" s="71" t="s">
        <v>1854</v>
      </c>
      <c r="F81" s="72" t="s">
        <v>1846</v>
      </c>
      <c r="G81" s="68"/>
      <c r="H81" s="83" t="s">
        <v>1838</v>
      </c>
      <c r="I81" s="68"/>
      <c r="J81" s="75"/>
      <c r="K81" s="68" t="s">
        <v>31</v>
      </c>
      <c r="L81" s="68"/>
      <c r="M81" s="83" t="s">
        <v>33</v>
      </c>
      <c r="N81" s="84">
        <v>18.489999999999998</v>
      </c>
      <c r="O81" s="68" t="s">
        <v>34</v>
      </c>
      <c r="P81" s="68" t="s">
        <v>35</v>
      </c>
      <c r="Q81" s="68" t="s">
        <v>36</v>
      </c>
      <c r="R81" s="85">
        <v>2663548.6</v>
      </c>
      <c r="S81" s="86">
        <v>1</v>
      </c>
      <c r="T81" s="87">
        <f t="shared" si="3"/>
        <v>2663548.6</v>
      </c>
      <c r="U81" s="88">
        <v>0.02</v>
      </c>
      <c r="V81" s="89">
        <f t="shared" si="4"/>
        <v>53270.972000000002</v>
      </c>
      <c r="W81" s="90">
        <v>1.4999999999999999E-2</v>
      </c>
      <c r="X81" s="91">
        <f t="shared" si="5"/>
        <v>39953.228999999999</v>
      </c>
      <c r="Y81" s="68" t="s">
        <v>1108</v>
      </c>
      <c r="Z81" s="68" t="s">
        <v>1222</v>
      </c>
    </row>
    <row r="82" spans="1:27" ht="18.75" customHeight="1" x14ac:dyDescent="0.2">
      <c r="A82" s="68">
        <v>80</v>
      </c>
      <c r="B82" s="68" t="s">
        <v>26</v>
      </c>
      <c r="C82" s="68" t="s">
        <v>1855</v>
      </c>
      <c r="D82" s="72">
        <v>42692</v>
      </c>
      <c r="E82" s="71" t="s">
        <v>1856</v>
      </c>
      <c r="F82" s="72" t="s">
        <v>1846</v>
      </c>
      <c r="G82" s="68"/>
      <c r="H82" s="83" t="s">
        <v>84</v>
      </c>
      <c r="I82" s="68"/>
      <c r="J82" s="75"/>
      <c r="K82" s="68" t="s">
        <v>58</v>
      </c>
      <c r="L82" s="68"/>
      <c r="M82" s="83" t="s">
        <v>891</v>
      </c>
      <c r="N82" s="84">
        <v>3.9689999999999999</v>
      </c>
      <c r="O82" s="68" t="s">
        <v>34</v>
      </c>
      <c r="P82" s="68" t="s">
        <v>54</v>
      </c>
      <c r="Q82" s="68" t="s">
        <v>45</v>
      </c>
      <c r="R82" s="85">
        <v>5943.92</v>
      </c>
      <c r="S82" s="86">
        <v>65.900000000000006</v>
      </c>
      <c r="T82" s="87">
        <f t="shared" si="3"/>
        <v>391704.32800000004</v>
      </c>
      <c r="U82" s="88">
        <v>0.02</v>
      </c>
      <c r="V82" s="89">
        <f t="shared" si="4"/>
        <v>7834.0865600000006</v>
      </c>
      <c r="W82" s="90">
        <v>1.4999999999999999E-2</v>
      </c>
      <c r="X82" s="91">
        <f t="shared" si="5"/>
        <v>5875.5649200000007</v>
      </c>
      <c r="Y82" s="68" t="s">
        <v>86</v>
      </c>
      <c r="Z82" s="68" t="s">
        <v>1294</v>
      </c>
    </row>
    <row r="83" spans="1:27" ht="18.75" customHeight="1" x14ac:dyDescent="0.2">
      <c r="A83" s="68">
        <v>81</v>
      </c>
      <c r="B83" s="68" t="s">
        <v>26</v>
      </c>
      <c r="C83" s="68" t="s">
        <v>1855</v>
      </c>
      <c r="D83" s="72">
        <v>42692</v>
      </c>
      <c r="E83" s="71" t="s">
        <v>1856</v>
      </c>
      <c r="F83" s="72" t="s">
        <v>1846</v>
      </c>
      <c r="G83" s="68"/>
      <c r="H83" s="83" t="s">
        <v>84</v>
      </c>
      <c r="I83" s="68"/>
      <c r="J83" s="75"/>
      <c r="K83" s="68" t="s">
        <v>31</v>
      </c>
      <c r="L83" s="68"/>
      <c r="M83" s="83" t="s">
        <v>802</v>
      </c>
      <c r="N83" s="84">
        <v>15.875999999999999</v>
      </c>
      <c r="O83" s="68" t="s">
        <v>34</v>
      </c>
      <c r="P83" s="68" t="s">
        <v>54</v>
      </c>
      <c r="Q83" s="68" t="s">
        <v>45</v>
      </c>
      <c r="R83" s="85">
        <v>21077.64</v>
      </c>
      <c r="S83" s="86">
        <v>65.900000000000006</v>
      </c>
      <c r="T83" s="87">
        <f t="shared" si="3"/>
        <v>1389016.476</v>
      </c>
      <c r="U83" s="88">
        <v>0.02</v>
      </c>
      <c r="V83" s="89">
        <f t="shared" si="4"/>
        <v>27780.329519999999</v>
      </c>
      <c r="W83" s="90">
        <v>1.4999999999999999E-2</v>
      </c>
      <c r="X83" s="91">
        <f t="shared" si="5"/>
        <v>20835.247139999999</v>
      </c>
      <c r="Y83" s="68" t="s">
        <v>86</v>
      </c>
      <c r="Z83" s="68" t="s">
        <v>1294</v>
      </c>
    </row>
    <row r="84" spans="1:27" ht="18.75" customHeight="1" x14ac:dyDescent="0.2">
      <c r="A84" s="68">
        <v>82</v>
      </c>
      <c r="B84" s="68" t="s">
        <v>26</v>
      </c>
      <c r="C84" s="68" t="s">
        <v>1857</v>
      </c>
      <c r="D84" s="72">
        <v>42696</v>
      </c>
      <c r="E84" s="71" t="s">
        <v>1858</v>
      </c>
      <c r="F84" s="72" t="s">
        <v>1859</v>
      </c>
      <c r="G84" s="68"/>
      <c r="H84" s="83" t="s">
        <v>84</v>
      </c>
      <c r="I84" s="68"/>
      <c r="J84" s="75"/>
      <c r="K84" s="68" t="s">
        <v>58</v>
      </c>
      <c r="L84" s="68"/>
      <c r="M84" s="83" t="s">
        <v>575</v>
      </c>
      <c r="N84" s="84">
        <v>10.625</v>
      </c>
      <c r="O84" s="68" t="s">
        <v>34</v>
      </c>
      <c r="P84" s="68" t="s">
        <v>54</v>
      </c>
      <c r="Q84" s="68" t="s">
        <v>45</v>
      </c>
      <c r="R84" s="85">
        <v>16990.349999999999</v>
      </c>
      <c r="S84" s="86">
        <v>65.900000000000006</v>
      </c>
      <c r="T84" s="87">
        <f t="shared" si="3"/>
        <v>1119664.0649999999</v>
      </c>
      <c r="U84" s="88">
        <v>0.02</v>
      </c>
      <c r="V84" s="89">
        <f t="shared" si="4"/>
        <v>22393.281299999999</v>
      </c>
      <c r="W84" s="90">
        <v>1.4999999999999999E-2</v>
      </c>
      <c r="X84" s="91">
        <f t="shared" si="5"/>
        <v>16794.960974999998</v>
      </c>
      <c r="Y84" s="68" t="s">
        <v>999</v>
      </c>
      <c r="Z84" s="68" t="s">
        <v>1294</v>
      </c>
    </row>
    <row r="85" spans="1:27" ht="18.75" customHeight="1" x14ac:dyDescent="0.2">
      <c r="A85" s="68">
        <v>83</v>
      </c>
      <c r="B85" s="68" t="s">
        <v>26</v>
      </c>
      <c r="C85" s="68" t="s">
        <v>1857</v>
      </c>
      <c r="D85" s="72">
        <v>42696</v>
      </c>
      <c r="E85" s="71" t="s">
        <v>1858</v>
      </c>
      <c r="F85" s="72" t="s">
        <v>1859</v>
      </c>
      <c r="G85" s="68"/>
      <c r="H85" s="83" t="s">
        <v>84</v>
      </c>
      <c r="I85" s="74"/>
      <c r="J85" s="75"/>
      <c r="K85" s="68" t="s">
        <v>31</v>
      </c>
      <c r="L85" s="68"/>
      <c r="M85" s="83" t="s">
        <v>1860</v>
      </c>
      <c r="N85" s="84">
        <v>5.625</v>
      </c>
      <c r="O85" s="68" t="s">
        <v>34</v>
      </c>
      <c r="P85" s="68" t="s">
        <v>54</v>
      </c>
      <c r="Q85" s="68" t="s">
        <v>45</v>
      </c>
      <c r="R85" s="85">
        <v>7988.35</v>
      </c>
      <c r="S85" s="86">
        <v>65.900000000000006</v>
      </c>
      <c r="T85" s="87">
        <f t="shared" si="3"/>
        <v>526432.26500000001</v>
      </c>
      <c r="U85" s="88">
        <v>0.02</v>
      </c>
      <c r="V85" s="89">
        <f t="shared" si="4"/>
        <v>10528.6453</v>
      </c>
      <c r="W85" s="90">
        <v>1.4999999999999999E-2</v>
      </c>
      <c r="X85" s="91">
        <f t="shared" si="5"/>
        <v>7896.4839750000001</v>
      </c>
      <c r="Y85" s="68" t="s">
        <v>999</v>
      </c>
      <c r="Z85" s="68" t="s">
        <v>1294</v>
      </c>
    </row>
    <row r="86" spans="1:27" ht="18.75" customHeight="1" x14ac:dyDescent="0.2">
      <c r="A86" s="68">
        <v>84</v>
      </c>
      <c r="B86" s="68" t="s">
        <v>26</v>
      </c>
      <c r="C86" s="68" t="s">
        <v>1857</v>
      </c>
      <c r="D86" s="72">
        <v>42696</v>
      </c>
      <c r="E86" s="71" t="s">
        <v>1858</v>
      </c>
      <c r="F86" s="72" t="s">
        <v>1859</v>
      </c>
      <c r="G86" s="68"/>
      <c r="H86" s="83" t="s">
        <v>84</v>
      </c>
      <c r="I86" s="74"/>
      <c r="J86" s="75"/>
      <c r="K86" s="68" t="s">
        <v>31</v>
      </c>
      <c r="L86" s="68"/>
      <c r="M86" s="83" t="s">
        <v>1860</v>
      </c>
      <c r="N86" s="84">
        <v>5</v>
      </c>
      <c r="O86" s="68" t="s">
        <v>34</v>
      </c>
      <c r="P86" s="68" t="s">
        <v>54</v>
      </c>
      <c r="Q86" s="68" t="s">
        <v>45</v>
      </c>
      <c r="R86" s="85">
        <v>7100.76</v>
      </c>
      <c r="S86" s="86">
        <v>65.900000000000006</v>
      </c>
      <c r="T86" s="87">
        <f t="shared" si="3"/>
        <v>467940.08400000003</v>
      </c>
      <c r="U86" s="88">
        <v>0.02</v>
      </c>
      <c r="V86" s="89">
        <f t="shared" si="4"/>
        <v>9358.8016800000005</v>
      </c>
      <c r="W86" s="90">
        <v>1.4999999999999999E-2</v>
      </c>
      <c r="X86" s="91">
        <f t="shared" si="5"/>
        <v>7019.1012600000004</v>
      </c>
      <c r="Y86" s="68" t="s">
        <v>999</v>
      </c>
      <c r="Z86" s="68" t="s">
        <v>1294</v>
      </c>
    </row>
    <row r="87" spans="1:27" ht="18.75" customHeight="1" x14ac:dyDescent="0.2">
      <c r="A87" s="68">
        <v>85</v>
      </c>
      <c r="B87" s="68" t="s">
        <v>26</v>
      </c>
      <c r="C87" s="68" t="s">
        <v>1861</v>
      </c>
      <c r="D87" s="72">
        <v>42696</v>
      </c>
      <c r="E87" s="71" t="s">
        <v>1862</v>
      </c>
      <c r="F87" s="72" t="s">
        <v>1859</v>
      </c>
      <c r="G87" s="68"/>
      <c r="H87" s="83" t="s">
        <v>84</v>
      </c>
      <c r="I87" s="68"/>
      <c r="J87" s="74"/>
      <c r="K87" s="68" t="s">
        <v>31</v>
      </c>
      <c r="L87" s="68"/>
      <c r="M87" s="83" t="s">
        <v>802</v>
      </c>
      <c r="N87" s="84">
        <v>19.844999999999999</v>
      </c>
      <c r="O87" s="68" t="s">
        <v>34</v>
      </c>
      <c r="P87" s="68" t="s">
        <v>54</v>
      </c>
      <c r="Q87" s="68" t="s">
        <v>45</v>
      </c>
      <c r="R87" s="85">
        <v>26123.03</v>
      </c>
      <c r="S87" s="86">
        <v>65.900000000000006</v>
      </c>
      <c r="T87" s="87">
        <f t="shared" si="3"/>
        <v>1721507.6770000001</v>
      </c>
      <c r="U87" s="88">
        <v>0.02</v>
      </c>
      <c r="V87" s="89">
        <f t="shared" si="4"/>
        <v>34430.153540000007</v>
      </c>
      <c r="W87" s="90">
        <v>1.4999999999999999E-2</v>
      </c>
      <c r="X87" s="91">
        <f t="shared" si="5"/>
        <v>25822.615155</v>
      </c>
      <c r="Y87" s="68" t="s">
        <v>86</v>
      </c>
      <c r="Z87" s="68" t="s">
        <v>1294</v>
      </c>
      <c r="AA87" s="79"/>
    </row>
    <row r="88" spans="1:27" ht="18.75" customHeight="1" x14ac:dyDescent="0.2">
      <c r="A88" s="68">
        <v>86</v>
      </c>
      <c r="B88" s="68" t="s">
        <v>26</v>
      </c>
      <c r="C88" s="68" t="s">
        <v>1861</v>
      </c>
      <c r="D88" s="72">
        <v>42696</v>
      </c>
      <c r="E88" s="71" t="s">
        <v>1862</v>
      </c>
      <c r="F88" s="72" t="s">
        <v>1859</v>
      </c>
      <c r="G88" s="68"/>
      <c r="H88" s="83" t="s">
        <v>84</v>
      </c>
      <c r="I88" s="68"/>
      <c r="J88" s="75"/>
      <c r="K88" s="68" t="s">
        <v>31</v>
      </c>
      <c r="L88" s="68"/>
      <c r="M88" s="83" t="s">
        <v>802</v>
      </c>
      <c r="N88" s="84">
        <v>4.5359999999999996</v>
      </c>
      <c r="O88" s="68" t="s">
        <v>34</v>
      </c>
      <c r="P88" s="68" t="s">
        <v>54</v>
      </c>
      <c r="Q88" s="68" t="s">
        <v>45</v>
      </c>
      <c r="R88" s="85">
        <v>5970.98</v>
      </c>
      <c r="S88" s="86">
        <v>65.900000000000006</v>
      </c>
      <c r="T88" s="87">
        <f t="shared" si="3"/>
        <v>393487.58199999999</v>
      </c>
      <c r="U88" s="88">
        <v>0.02</v>
      </c>
      <c r="V88" s="89">
        <f t="shared" si="4"/>
        <v>7869.7516400000004</v>
      </c>
      <c r="W88" s="90">
        <v>1.4999999999999999E-2</v>
      </c>
      <c r="X88" s="91">
        <f t="shared" si="5"/>
        <v>5902.3137299999999</v>
      </c>
      <c r="Y88" s="68" t="s">
        <v>86</v>
      </c>
      <c r="Z88" s="68" t="s">
        <v>1294</v>
      </c>
    </row>
    <row r="89" spans="1:27" ht="18.75" customHeight="1" x14ac:dyDescent="0.2">
      <c r="A89" s="68">
        <v>87</v>
      </c>
      <c r="B89" s="68" t="s">
        <v>26</v>
      </c>
      <c r="C89" s="68" t="s">
        <v>1861</v>
      </c>
      <c r="D89" s="72">
        <v>42696</v>
      </c>
      <c r="E89" s="71" t="s">
        <v>1862</v>
      </c>
      <c r="F89" s="72" t="s">
        <v>1859</v>
      </c>
      <c r="G89" s="68"/>
      <c r="H89" s="83" t="s">
        <v>84</v>
      </c>
      <c r="I89" s="68"/>
      <c r="J89" s="75"/>
      <c r="K89" s="68" t="s">
        <v>31</v>
      </c>
      <c r="L89" s="68"/>
      <c r="M89" s="83" t="s">
        <v>802</v>
      </c>
      <c r="N89" s="84">
        <v>15.308999999999999</v>
      </c>
      <c r="O89" s="68" t="s">
        <v>34</v>
      </c>
      <c r="P89" s="68" t="s">
        <v>54</v>
      </c>
      <c r="Q89" s="68" t="s">
        <v>45</v>
      </c>
      <c r="R89" s="85">
        <v>20152.05</v>
      </c>
      <c r="S89" s="86">
        <v>65.900000000000006</v>
      </c>
      <c r="T89" s="87">
        <f t="shared" si="3"/>
        <v>1328020.095</v>
      </c>
      <c r="U89" s="88">
        <v>0.02</v>
      </c>
      <c r="V89" s="89">
        <f t="shared" si="4"/>
        <v>26560.401900000001</v>
      </c>
      <c r="W89" s="90">
        <v>1.4999999999999999E-2</v>
      </c>
      <c r="X89" s="91">
        <f t="shared" si="5"/>
        <v>19920.301424999998</v>
      </c>
      <c r="Y89" s="68" t="s">
        <v>86</v>
      </c>
      <c r="Z89" s="68" t="s">
        <v>1294</v>
      </c>
    </row>
    <row r="90" spans="1:27" ht="18.75" customHeight="1" x14ac:dyDescent="0.2">
      <c r="A90" s="68">
        <v>88</v>
      </c>
      <c r="B90" s="68" t="s">
        <v>26</v>
      </c>
      <c r="C90" s="68" t="s">
        <v>1863</v>
      </c>
      <c r="D90" s="72">
        <v>42695</v>
      </c>
      <c r="E90" s="71" t="s">
        <v>1864</v>
      </c>
      <c r="F90" s="72" t="s">
        <v>1859</v>
      </c>
      <c r="G90" s="68"/>
      <c r="H90" s="83" t="s">
        <v>919</v>
      </c>
      <c r="I90" s="68"/>
      <c r="J90" s="75"/>
      <c r="K90" s="68" t="s">
        <v>31</v>
      </c>
      <c r="L90" s="68"/>
      <c r="M90" s="83" t="s">
        <v>44</v>
      </c>
      <c r="N90" s="84">
        <v>16</v>
      </c>
      <c r="O90" s="68" t="s">
        <v>34</v>
      </c>
      <c r="P90" s="68" t="s">
        <v>35</v>
      </c>
      <c r="Q90" s="68" t="s">
        <v>45</v>
      </c>
      <c r="R90" s="85">
        <v>21007</v>
      </c>
      <c r="S90" s="86">
        <v>65.900000000000006</v>
      </c>
      <c r="T90" s="87">
        <f>R90*S90</f>
        <v>1384361.3</v>
      </c>
      <c r="U90" s="88">
        <v>0.02</v>
      </c>
      <c r="V90" s="89">
        <f>T90*U90</f>
        <v>27687.226000000002</v>
      </c>
      <c r="W90" s="90">
        <v>1.4999999999999999E-2</v>
      </c>
      <c r="X90" s="91">
        <f t="shared" si="5"/>
        <v>20765.4195</v>
      </c>
      <c r="Y90" s="68" t="s">
        <v>1086</v>
      </c>
      <c r="Z90" s="68" t="s">
        <v>1222</v>
      </c>
    </row>
    <row r="91" spans="1:27" ht="18.75" customHeight="1" x14ac:dyDescent="0.2">
      <c r="A91" s="68">
        <v>89</v>
      </c>
      <c r="B91" s="68" t="s">
        <v>26</v>
      </c>
      <c r="C91" s="68" t="s">
        <v>1865</v>
      </c>
      <c r="D91" s="72">
        <v>42696</v>
      </c>
      <c r="E91" s="71" t="s">
        <v>1866</v>
      </c>
      <c r="F91" s="72" t="s">
        <v>1867</v>
      </c>
      <c r="G91" s="68"/>
      <c r="H91" s="83" t="s">
        <v>84</v>
      </c>
      <c r="I91" s="68"/>
      <c r="J91" s="75"/>
      <c r="K91" s="68" t="s">
        <v>58</v>
      </c>
      <c r="L91" s="68"/>
      <c r="M91" s="83" t="s">
        <v>894</v>
      </c>
      <c r="N91" s="84">
        <v>5.67</v>
      </c>
      <c r="O91" s="68" t="s">
        <v>34</v>
      </c>
      <c r="P91" s="68" t="s">
        <v>54</v>
      </c>
      <c r="Q91" s="68" t="s">
        <v>45</v>
      </c>
      <c r="R91" s="85">
        <v>7860.49</v>
      </c>
      <c r="S91" s="86">
        <v>65.900000000000006</v>
      </c>
      <c r="T91" s="87">
        <f t="shared" si="3"/>
        <v>518006.29100000003</v>
      </c>
      <c r="U91" s="88">
        <v>0.02</v>
      </c>
      <c r="V91" s="89">
        <f t="shared" si="4"/>
        <v>10360.125820000001</v>
      </c>
      <c r="W91" s="90">
        <v>1.4999999999999999E-2</v>
      </c>
      <c r="X91" s="91">
        <f t="shared" si="5"/>
        <v>7770.0943649999999</v>
      </c>
      <c r="Y91" s="68" t="s">
        <v>86</v>
      </c>
      <c r="Z91" s="68" t="s">
        <v>1294</v>
      </c>
    </row>
    <row r="92" spans="1:27" ht="18.75" customHeight="1" x14ac:dyDescent="0.2">
      <c r="A92" s="68">
        <v>90</v>
      </c>
      <c r="B92" s="68" t="s">
        <v>26</v>
      </c>
      <c r="C92" s="68" t="s">
        <v>1865</v>
      </c>
      <c r="D92" s="72">
        <v>42696</v>
      </c>
      <c r="E92" s="71" t="s">
        <v>1866</v>
      </c>
      <c r="F92" s="72" t="s">
        <v>1867</v>
      </c>
      <c r="G92" s="68"/>
      <c r="H92" s="83" t="s">
        <v>84</v>
      </c>
      <c r="I92" s="68"/>
      <c r="J92" s="75"/>
      <c r="K92" s="68" t="s">
        <v>58</v>
      </c>
      <c r="L92" s="68"/>
      <c r="M92" s="83" t="s">
        <v>891</v>
      </c>
      <c r="N92" s="84">
        <v>2.835</v>
      </c>
      <c r="O92" s="68" t="s">
        <v>34</v>
      </c>
      <c r="P92" s="68" t="s">
        <v>54</v>
      </c>
      <c r="Q92" s="68" t="s">
        <v>45</v>
      </c>
      <c r="R92" s="85">
        <v>4213.66</v>
      </c>
      <c r="S92" s="86">
        <v>65.900000000000006</v>
      </c>
      <c r="T92" s="87">
        <f t="shared" si="3"/>
        <v>277680.19400000002</v>
      </c>
      <c r="U92" s="88">
        <v>0.02</v>
      </c>
      <c r="V92" s="89">
        <f t="shared" si="4"/>
        <v>5553.6038800000006</v>
      </c>
      <c r="W92" s="90">
        <v>1.4999999999999999E-2</v>
      </c>
      <c r="X92" s="91">
        <f t="shared" si="5"/>
        <v>4165.20291</v>
      </c>
      <c r="Y92" s="68" t="s">
        <v>86</v>
      </c>
      <c r="Z92" s="68" t="s">
        <v>1294</v>
      </c>
    </row>
    <row r="93" spans="1:27" ht="18.75" customHeight="1" x14ac:dyDescent="0.2">
      <c r="A93" s="68">
        <v>91</v>
      </c>
      <c r="B93" s="68" t="s">
        <v>26</v>
      </c>
      <c r="C93" s="68" t="s">
        <v>1865</v>
      </c>
      <c r="D93" s="72">
        <v>42696</v>
      </c>
      <c r="E93" s="71" t="s">
        <v>1866</v>
      </c>
      <c r="F93" s="72" t="s">
        <v>1867</v>
      </c>
      <c r="G93" s="68"/>
      <c r="H93" s="83" t="s">
        <v>84</v>
      </c>
      <c r="I93" s="68"/>
      <c r="J93" s="75"/>
      <c r="K93" s="68" t="s">
        <v>31</v>
      </c>
      <c r="L93" s="68"/>
      <c r="M93" s="83" t="s">
        <v>802</v>
      </c>
      <c r="N93" s="84">
        <v>10.206</v>
      </c>
      <c r="O93" s="68" t="s">
        <v>34</v>
      </c>
      <c r="P93" s="68" t="s">
        <v>54</v>
      </c>
      <c r="Q93" s="68" t="s">
        <v>45</v>
      </c>
      <c r="R93" s="85">
        <v>13434.7</v>
      </c>
      <c r="S93" s="86">
        <v>65.900000000000006</v>
      </c>
      <c r="T93" s="87">
        <f t="shared" si="3"/>
        <v>885346.7300000001</v>
      </c>
      <c r="U93" s="88">
        <v>0.02</v>
      </c>
      <c r="V93" s="89">
        <f t="shared" si="4"/>
        <v>17706.934600000004</v>
      </c>
      <c r="W93" s="90">
        <v>1.4999999999999999E-2</v>
      </c>
      <c r="X93" s="91">
        <f t="shared" si="5"/>
        <v>13280.20095</v>
      </c>
      <c r="Y93" s="68" t="s">
        <v>86</v>
      </c>
      <c r="Z93" s="68" t="s">
        <v>1294</v>
      </c>
    </row>
    <row r="94" spans="1:27" ht="18.75" customHeight="1" x14ac:dyDescent="0.2">
      <c r="A94" s="68">
        <v>92</v>
      </c>
      <c r="B94" s="68" t="s">
        <v>26</v>
      </c>
      <c r="C94" s="68" t="s">
        <v>1865</v>
      </c>
      <c r="D94" s="72">
        <v>42696</v>
      </c>
      <c r="E94" s="71" t="s">
        <v>1866</v>
      </c>
      <c r="F94" s="72" t="s">
        <v>1867</v>
      </c>
      <c r="G94" s="68"/>
      <c r="H94" s="83" t="s">
        <v>84</v>
      </c>
      <c r="I94" s="68"/>
      <c r="J94" s="75"/>
      <c r="K94" s="68" t="s">
        <v>31</v>
      </c>
      <c r="L94" s="68"/>
      <c r="M94" s="83" t="s">
        <v>763</v>
      </c>
      <c r="N94" s="84">
        <v>0.56699999999999995</v>
      </c>
      <c r="O94" s="68" t="s">
        <v>34</v>
      </c>
      <c r="P94" s="68" t="s">
        <v>54</v>
      </c>
      <c r="Q94" s="68" t="s">
        <v>45</v>
      </c>
      <c r="R94" s="85">
        <v>774.72</v>
      </c>
      <c r="S94" s="86">
        <v>65.900000000000006</v>
      </c>
      <c r="T94" s="87">
        <f t="shared" si="3"/>
        <v>51054.04800000001</v>
      </c>
      <c r="U94" s="88">
        <v>0.02</v>
      </c>
      <c r="V94" s="89">
        <f t="shared" si="4"/>
        <v>1021.0809600000002</v>
      </c>
      <c r="W94" s="90">
        <v>1.4999999999999999E-2</v>
      </c>
      <c r="X94" s="91">
        <f t="shared" si="5"/>
        <v>765.81072000000017</v>
      </c>
      <c r="Y94" s="68" t="s">
        <v>86</v>
      </c>
      <c r="Z94" s="68" t="s">
        <v>1294</v>
      </c>
    </row>
    <row r="95" spans="1:27" ht="18.75" customHeight="1" x14ac:dyDescent="0.2">
      <c r="A95" s="68">
        <v>93</v>
      </c>
      <c r="B95" s="68" t="s">
        <v>26</v>
      </c>
      <c r="C95" s="68" t="s">
        <v>1865</v>
      </c>
      <c r="D95" s="72">
        <v>42696</v>
      </c>
      <c r="E95" s="71" t="s">
        <v>1866</v>
      </c>
      <c r="F95" s="72" t="s">
        <v>1867</v>
      </c>
      <c r="G95" s="68"/>
      <c r="H95" s="83" t="s">
        <v>84</v>
      </c>
      <c r="I95" s="68"/>
      <c r="J95" s="75"/>
      <c r="K95" s="68" t="s">
        <v>31</v>
      </c>
      <c r="L95" s="68"/>
      <c r="M95" s="83" t="s">
        <v>1137</v>
      </c>
      <c r="N95" s="84">
        <v>0.56699999999999995</v>
      </c>
      <c r="O95" s="68" t="s">
        <v>34</v>
      </c>
      <c r="P95" s="68" t="s">
        <v>54</v>
      </c>
      <c r="Q95" s="68" t="s">
        <v>45</v>
      </c>
      <c r="R95" s="85">
        <v>2118.06</v>
      </c>
      <c r="S95" s="86">
        <v>65.900000000000006</v>
      </c>
      <c r="T95" s="87">
        <f t="shared" si="3"/>
        <v>139580.15400000001</v>
      </c>
      <c r="U95" s="88">
        <v>0.02</v>
      </c>
      <c r="V95" s="89">
        <f t="shared" si="4"/>
        <v>2791.6030800000003</v>
      </c>
      <c r="W95" s="90">
        <v>1.4999999999999999E-2</v>
      </c>
      <c r="X95" s="91">
        <f t="shared" si="5"/>
        <v>2093.7023100000001</v>
      </c>
      <c r="Y95" s="68" t="s">
        <v>86</v>
      </c>
      <c r="Z95" s="68" t="s">
        <v>1294</v>
      </c>
    </row>
    <row r="96" spans="1:27" ht="18.75" customHeight="1" x14ac:dyDescent="0.2">
      <c r="A96" s="68">
        <v>94</v>
      </c>
      <c r="B96" s="68" t="s">
        <v>26</v>
      </c>
      <c r="C96" s="68" t="s">
        <v>1868</v>
      </c>
      <c r="D96" s="72">
        <v>42699</v>
      </c>
      <c r="E96" s="71" t="s">
        <v>1869</v>
      </c>
      <c r="F96" s="72" t="s">
        <v>1867</v>
      </c>
      <c r="G96" s="68"/>
      <c r="H96" s="83" t="s">
        <v>209</v>
      </c>
      <c r="I96" s="68"/>
      <c r="J96" s="75"/>
      <c r="K96" s="68" t="s">
        <v>141</v>
      </c>
      <c r="L96" s="68"/>
      <c r="M96" s="83" t="s">
        <v>1870</v>
      </c>
      <c r="N96" s="84">
        <v>14.4</v>
      </c>
      <c r="O96" s="68" t="s">
        <v>34</v>
      </c>
      <c r="P96" s="68" t="s">
        <v>54</v>
      </c>
      <c r="Q96" s="68" t="s">
        <v>45</v>
      </c>
      <c r="R96" s="85">
        <v>27050.97</v>
      </c>
      <c r="S96" s="86">
        <v>67.099999999999994</v>
      </c>
      <c r="T96" s="87">
        <f t="shared" si="3"/>
        <v>1815120.0869999998</v>
      </c>
      <c r="U96" s="88">
        <v>0.02</v>
      </c>
      <c r="V96" s="89">
        <f t="shared" si="4"/>
        <v>36302.401739999994</v>
      </c>
      <c r="W96" s="90">
        <v>1.4999999999999999E-2</v>
      </c>
      <c r="X96" s="91">
        <f t="shared" si="5"/>
        <v>27226.801304999997</v>
      </c>
      <c r="Y96" s="68" t="s">
        <v>1065</v>
      </c>
      <c r="Z96" s="68" t="s">
        <v>1222</v>
      </c>
    </row>
    <row r="97" spans="1:26" ht="18.75" customHeight="1" x14ac:dyDescent="0.2">
      <c r="A97" s="68">
        <v>95</v>
      </c>
      <c r="B97" s="68" t="s">
        <v>26</v>
      </c>
      <c r="C97" s="68" t="s">
        <v>1868</v>
      </c>
      <c r="D97" s="72">
        <v>42699</v>
      </c>
      <c r="E97" s="71" t="s">
        <v>1869</v>
      </c>
      <c r="F97" s="72" t="s">
        <v>1867</v>
      </c>
      <c r="G97" s="68"/>
      <c r="H97" s="83" t="s">
        <v>209</v>
      </c>
      <c r="I97" s="68"/>
      <c r="J97" s="75"/>
      <c r="K97" s="68" t="s">
        <v>141</v>
      </c>
      <c r="L97" s="68"/>
      <c r="M97" s="83" t="s">
        <v>1870</v>
      </c>
      <c r="N97" s="84">
        <v>14.4</v>
      </c>
      <c r="O97" s="68" t="s">
        <v>34</v>
      </c>
      <c r="P97" s="68" t="s">
        <v>54</v>
      </c>
      <c r="Q97" s="68" t="s">
        <v>45</v>
      </c>
      <c r="R97" s="85">
        <v>27050.97</v>
      </c>
      <c r="S97" s="86">
        <v>67.099999999999994</v>
      </c>
      <c r="T97" s="87">
        <f t="shared" si="3"/>
        <v>1815120.0869999998</v>
      </c>
      <c r="U97" s="88">
        <v>0.02</v>
      </c>
      <c r="V97" s="89">
        <f t="shared" si="4"/>
        <v>36302.401739999994</v>
      </c>
      <c r="W97" s="90">
        <v>1.4999999999999999E-2</v>
      </c>
      <c r="X97" s="91">
        <f t="shared" si="5"/>
        <v>27226.801304999997</v>
      </c>
      <c r="Y97" s="68" t="s">
        <v>1065</v>
      </c>
      <c r="Z97" s="68" t="s">
        <v>1222</v>
      </c>
    </row>
    <row r="98" spans="1:26" ht="18.75" customHeight="1" x14ac:dyDescent="0.2">
      <c r="A98" s="68">
        <v>96</v>
      </c>
      <c r="B98" s="68" t="s">
        <v>26</v>
      </c>
      <c r="C98" s="68" t="s">
        <v>1868</v>
      </c>
      <c r="D98" s="72">
        <v>42699</v>
      </c>
      <c r="E98" s="71" t="s">
        <v>1869</v>
      </c>
      <c r="F98" s="72" t="s">
        <v>1867</v>
      </c>
      <c r="G98" s="68"/>
      <c r="H98" s="83" t="s">
        <v>209</v>
      </c>
      <c r="I98" s="68"/>
      <c r="J98" s="75"/>
      <c r="K98" s="68" t="s">
        <v>141</v>
      </c>
      <c r="L98" s="68"/>
      <c r="M98" s="83" t="s">
        <v>1870</v>
      </c>
      <c r="N98" s="84">
        <v>14.4</v>
      </c>
      <c r="O98" s="68" t="s">
        <v>34</v>
      </c>
      <c r="P98" s="68" t="s">
        <v>54</v>
      </c>
      <c r="Q98" s="68" t="s">
        <v>45</v>
      </c>
      <c r="R98" s="85">
        <v>27050.97</v>
      </c>
      <c r="S98" s="86">
        <v>67.099999999999994</v>
      </c>
      <c r="T98" s="87">
        <f t="shared" si="3"/>
        <v>1815120.0869999998</v>
      </c>
      <c r="U98" s="88">
        <v>0.02</v>
      </c>
      <c r="V98" s="89">
        <f t="shared" si="4"/>
        <v>36302.401739999994</v>
      </c>
      <c r="W98" s="90">
        <v>1.4999999999999999E-2</v>
      </c>
      <c r="X98" s="91">
        <f t="shared" si="5"/>
        <v>27226.801304999997</v>
      </c>
      <c r="Y98" s="68" t="s">
        <v>1065</v>
      </c>
      <c r="Z98" s="68" t="s">
        <v>1222</v>
      </c>
    </row>
    <row r="99" spans="1:26" ht="18.75" customHeight="1" x14ac:dyDescent="0.2">
      <c r="A99" s="68">
        <v>97</v>
      </c>
      <c r="B99" s="68" t="s">
        <v>26</v>
      </c>
      <c r="C99" s="68" t="s">
        <v>1868</v>
      </c>
      <c r="D99" s="72">
        <v>42699</v>
      </c>
      <c r="E99" s="71" t="s">
        <v>1869</v>
      </c>
      <c r="F99" s="72" t="s">
        <v>1867</v>
      </c>
      <c r="G99" s="68"/>
      <c r="H99" s="83" t="s">
        <v>209</v>
      </c>
      <c r="I99" s="68"/>
      <c r="J99" s="75"/>
      <c r="K99" s="68" t="s">
        <v>141</v>
      </c>
      <c r="L99" s="68"/>
      <c r="M99" s="83" t="s">
        <v>1870</v>
      </c>
      <c r="N99" s="84">
        <v>14.4</v>
      </c>
      <c r="O99" s="68" t="s">
        <v>34</v>
      </c>
      <c r="P99" s="68" t="s">
        <v>54</v>
      </c>
      <c r="Q99" s="68" t="s">
        <v>45</v>
      </c>
      <c r="R99" s="85">
        <v>27050.97</v>
      </c>
      <c r="S99" s="86">
        <v>67.099999999999994</v>
      </c>
      <c r="T99" s="87">
        <f t="shared" si="3"/>
        <v>1815120.0869999998</v>
      </c>
      <c r="U99" s="88">
        <v>0.02</v>
      </c>
      <c r="V99" s="89">
        <f t="shared" si="4"/>
        <v>36302.401739999994</v>
      </c>
      <c r="W99" s="90">
        <v>1.4999999999999999E-2</v>
      </c>
      <c r="X99" s="91">
        <f t="shared" si="5"/>
        <v>27226.801304999997</v>
      </c>
      <c r="Y99" s="68" t="s">
        <v>1065</v>
      </c>
      <c r="Z99" s="68" t="s">
        <v>1222</v>
      </c>
    </row>
    <row r="100" spans="1:26" ht="18.75" customHeight="1" x14ac:dyDescent="0.2">
      <c r="A100" s="68">
        <v>98</v>
      </c>
      <c r="B100" s="68" t="s">
        <v>26</v>
      </c>
      <c r="C100" s="68" t="s">
        <v>1871</v>
      </c>
      <c r="D100" s="72">
        <v>42698</v>
      </c>
      <c r="E100" s="71" t="s">
        <v>1872</v>
      </c>
      <c r="F100" s="72" t="s">
        <v>1867</v>
      </c>
      <c r="G100" s="68"/>
      <c r="H100" s="83" t="s">
        <v>349</v>
      </c>
      <c r="I100" s="68"/>
      <c r="J100" s="75"/>
      <c r="K100" s="68" t="s">
        <v>347</v>
      </c>
      <c r="L100" s="68"/>
      <c r="M100" s="83" t="s">
        <v>346</v>
      </c>
      <c r="N100" s="84">
        <v>16</v>
      </c>
      <c r="O100" s="68" t="s">
        <v>34</v>
      </c>
      <c r="P100" s="68" t="s">
        <v>35</v>
      </c>
      <c r="Q100" s="68" t="s">
        <v>45</v>
      </c>
      <c r="R100" s="85">
        <v>31960</v>
      </c>
      <c r="S100" s="86">
        <v>67.099999999999994</v>
      </c>
      <c r="T100" s="87">
        <f t="shared" si="3"/>
        <v>2144516</v>
      </c>
      <c r="U100" s="88">
        <v>0.02</v>
      </c>
      <c r="V100" s="89">
        <f t="shared" si="4"/>
        <v>42890.32</v>
      </c>
      <c r="W100" s="90">
        <v>1.4999999999999999E-2</v>
      </c>
      <c r="X100" s="91">
        <f t="shared" si="5"/>
        <v>32167.739999999998</v>
      </c>
      <c r="Y100" s="68" t="s">
        <v>1873</v>
      </c>
      <c r="Z100" s="68" t="s">
        <v>1238</v>
      </c>
    </row>
    <row r="101" spans="1:26" ht="18.75" customHeight="1" x14ac:dyDescent="0.2">
      <c r="A101" s="68">
        <v>99</v>
      </c>
      <c r="B101" s="68" t="s">
        <v>26</v>
      </c>
      <c r="C101" s="68" t="s">
        <v>1874</v>
      </c>
      <c r="D101" s="72">
        <v>42699</v>
      </c>
      <c r="E101" s="71" t="s">
        <v>1875</v>
      </c>
      <c r="F101" s="72" t="s">
        <v>1876</v>
      </c>
      <c r="G101" s="68"/>
      <c r="H101" s="83" t="s">
        <v>84</v>
      </c>
      <c r="I101" s="68"/>
      <c r="J101" s="75"/>
      <c r="K101" s="68" t="s">
        <v>58</v>
      </c>
      <c r="L101" s="68"/>
      <c r="M101" s="83" t="s">
        <v>909</v>
      </c>
      <c r="N101" s="84">
        <v>18.143999999999998</v>
      </c>
      <c r="O101" s="68" t="s">
        <v>34</v>
      </c>
      <c r="P101" s="68" t="s">
        <v>54</v>
      </c>
      <c r="Q101" s="68" t="s">
        <v>45</v>
      </c>
      <c r="R101" s="85">
        <v>24282.95</v>
      </c>
      <c r="S101" s="86">
        <v>67.099999999999994</v>
      </c>
      <c r="T101" s="87">
        <f t="shared" si="3"/>
        <v>1629385.9449999998</v>
      </c>
      <c r="U101" s="88">
        <v>0.02</v>
      </c>
      <c r="V101" s="89">
        <f t="shared" si="4"/>
        <v>32587.718899999996</v>
      </c>
      <c r="W101" s="90">
        <v>1.4999999999999999E-2</v>
      </c>
      <c r="X101" s="91">
        <f t="shared" si="5"/>
        <v>24440.789174999998</v>
      </c>
      <c r="Y101" s="68" t="s">
        <v>86</v>
      </c>
      <c r="Z101" s="68" t="s">
        <v>1294</v>
      </c>
    </row>
    <row r="102" spans="1:26" ht="18.75" customHeight="1" x14ac:dyDescent="0.2">
      <c r="A102" s="68">
        <v>100</v>
      </c>
      <c r="B102" s="68" t="s">
        <v>26</v>
      </c>
      <c r="C102" s="68" t="s">
        <v>1874</v>
      </c>
      <c r="D102" s="72">
        <v>42699</v>
      </c>
      <c r="E102" s="71" t="s">
        <v>1875</v>
      </c>
      <c r="F102" s="72" t="s">
        <v>1876</v>
      </c>
      <c r="G102" s="68"/>
      <c r="H102" s="83" t="s">
        <v>84</v>
      </c>
      <c r="I102" s="68"/>
      <c r="J102" s="68"/>
      <c r="K102" s="68" t="s">
        <v>58</v>
      </c>
      <c r="L102" s="68"/>
      <c r="M102" s="83" t="s">
        <v>909</v>
      </c>
      <c r="N102" s="84">
        <v>18.143999999999998</v>
      </c>
      <c r="O102" s="68" t="s">
        <v>34</v>
      </c>
      <c r="P102" s="68" t="s">
        <v>54</v>
      </c>
      <c r="Q102" s="68" t="s">
        <v>45</v>
      </c>
      <c r="R102" s="85">
        <v>24282.95</v>
      </c>
      <c r="S102" s="86">
        <v>67.099999999999994</v>
      </c>
      <c r="T102" s="87">
        <f t="shared" si="3"/>
        <v>1629385.9449999998</v>
      </c>
      <c r="U102" s="88">
        <v>0.02</v>
      </c>
      <c r="V102" s="89">
        <f t="shared" si="4"/>
        <v>32587.718899999996</v>
      </c>
      <c r="W102" s="90">
        <v>1.4999999999999999E-2</v>
      </c>
      <c r="X102" s="91">
        <f t="shared" si="5"/>
        <v>24440.789174999998</v>
      </c>
      <c r="Y102" s="68" t="s">
        <v>86</v>
      </c>
      <c r="Z102" s="68" t="s">
        <v>1294</v>
      </c>
    </row>
    <row r="103" spans="1:26" ht="18.75" customHeight="1" x14ac:dyDescent="0.2">
      <c r="A103" s="68">
        <v>101</v>
      </c>
      <c r="B103" s="68" t="s">
        <v>26</v>
      </c>
      <c r="C103" s="68" t="s">
        <v>1877</v>
      </c>
      <c r="D103" s="72">
        <v>42702</v>
      </c>
      <c r="E103" s="71" t="s">
        <v>1878</v>
      </c>
      <c r="F103" s="72" t="s">
        <v>1879</v>
      </c>
      <c r="G103" s="68"/>
      <c r="H103" s="83" t="s">
        <v>209</v>
      </c>
      <c r="I103" s="68"/>
      <c r="J103" s="68"/>
      <c r="K103" s="68" t="s">
        <v>141</v>
      </c>
      <c r="L103" s="68"/>
      <c r="M103" s="83" t="s">
        <v>1870</v>
      </c>
      <c r="N103" s="84">
        <v>14.4</v>
      </c>
      <c r="O103" s="68" t="s">
        <v>34</v>
      </c>
      <c r="P103" s="68" t="s">
        <v>54</v>
      </c>
      <c r="Q103" s="68" t="s">
        <v>45</v>
      </c>
      <c r="R103" s="85">
        <v>27125.97</v>
      </c>
      <c r="S103" s="86">
        <v>67.099999999999994</v>
      </c>
      <c r="T103" s="87">
        <f t="shared" si="3"/>
        <v>1820152.5869999998</v>
      </c>
      <c r="U103" s="88">
        <v>0.02</v>
      </c>
      <c r="V103" s="89">
        <f t="shared" si="4"/>
        <v>36403.051739999995</v>
      </c>
      <c r="W103" s="90">
        <v>1.4999999999999999E-2</v>
      </c>
      <c r="X103" s="91">
        <f t="shared" si="5"/>
        <v>27302.288804999997</v>
      </c>
      <c r="Y103" s="68" t="s">
        <v>1065</v>
      </c>
      <c r="Z103" s="68" t="s">
        <v>1222</v>
      </c>
    </row>
    <row r="104" spans="1:26" ht="18.75" customHeight="1" x14ac:dyDescent="0.2">
      <c r="A104" s="68">
        <v>102</v>
      </c>
      <c r="B104" s="68" t="s">
        <v>26</v>
      </c>
      <c r="C104" s="68" t="s">
        <v>1877</v>
      </c>
      <c r="D104" s="72">
        <v>42702</v>
      </c>
      <c r="E104" s="71" t="s">
        <v>1878</v>
      </c>
      <c r="F104" s="72" t="s">
        <v>1879</v>
      </c>
      <c r="G104" s="68"/>
      <c r="H104" s="83" t="s">
        <v>209</v>
      </c>
      <c r="I104" s="68"/>
      <c r="J104" s="68"/>
      <c r="K104" s="68" t="s">
        <v>141</v>
      </c>
      <c r="L104" s="68"/>
      <c r="M104" s="83" t="s">
        <v>1870</v>
      </c>
      <c r="N104" s="84">
        <v>14.4</v>
      </c>
      <c r="O104" s="68" t="s">
        <v>34</v>
      </c>
      <c r="P104" s="68" t="s">
        <v>54</v>
      </c>
      <c r="Q104" s="68" t="s">
        <v>45</v>
      </c>
      <c r="R104" s="85">
        <v>27125.97</v>
      </c>
      <c r="S104" s="86">
        <v>67.099999999999994</v>
      </c>
      <c r="T104" s="87">
        <f t="shared" si="3"/>
        <v>1820152.5869999998</v>
      </c>
      <c r="U104" s="88">
        <v>0.02</v>
      </c>
      <c r="V104" s="89">
        <f t="shared" si="4"/>
        <v>36403.051739999995</v>
      </c>
      <c r="W104" s="90">
        <v>1.4999999999999999E-2</v>
      </c>
      <c r="X104" s="91">
        <f t="shared" si="5"/>
        <v>27302.288804999997</v>
      </c>
      <c r="Y104" s="68" t="s">
        <v>1065</v>
      </c>
      <c r="Z104" s="68" t="s">
        <v>1222</v>
      </c>
    </row>
    <row r="105" spans="1:26" ht="18.75" customHeight="1" x14ac:dyDescent="0.2">
      <c r="A105" s="68">
        <v>103</v>
      </c>
      <c r="B105" s="68" t="s">
        <v>26</v>
      </c>
      <c r="C105" s="68" t="s">
        <v>1877</v>
      </c>
      <c r="D105" s="72">
        <v>42702</v>
      </c>
      <c r="E105" s="71" t="s">
        <v>1878</v>
      </c>
      <c r="F105" s="72" t="s">
        <v>1879</v>
      </c>
      <c r="G105" s="68"/>
      <c r="H105" s="83" t="s">
        <v>209</v>
      </c>
      <c r="I105" s="68"/>
      <c r="J105" s="68"/>
      <c r="K105" s="68" t="s">
        <v>141</v>
      </c>
      <c r="L105" s="68"/>
      <c r="M105" s="83" t="s">
        <v>1870</v>
      </c>
      <c r="N105" s="84">
        <v>14.4</v>
      </c>
      <c r="O105" s="68" t="s">
        <v>34</v>
      </c>
      <c r="P105" s="68" t="s">
        <v>54</v>
      </c>
      <c r="Q105" s="68" t="s">
        <v>45</v>
      </c>
      <c r="R105" s="85">
        <v>27125.97</v>
      </c>
      <c r="S105" s="86">
        <v>67.099999999999994</v>
      </c>
      <c r="T105" s="87">
        <f t="shared" si="3"/>
        <v>1820152.5869999998</v>
      </c>
      <c r="U105" s="88">
        <v>0.02</v>
      </c>
      <c r="V105" s="89">
        <f t="shared" si="4"/>
        <v>36403.051739999995</v>
      </c>
      <c r="W105" s="90">
        <v>1.4999999999999999E-2</v>
      </c>
      <c r="X105" s="91">
        <f t="shared" si="5"/>
        <v>27302.288804999997</v>
      </c>
      <c r="Y105" s="68" t="s">
        <v>1065</v>
      </c>
      <c r="Z105" s="68" t="s">
        <v>1222</v>
      </c>
    </row>
    <row r="106" spans="1:26" ht="18.75" customHeight="1" x14ac:dyDescent="0.2">
      <c r="A106" s="68">
        <v>104</v>
      </c>
      <c r="B106" s="68" t="s">
        <v>26</v>
      </c>
      <c r="C106" s="68" t="s">
        <v>1877</v>
      </c>
      <c r="D106" s="72">
        <v>42702</v>
      </c>
      <c r="E106" s="71" t="s">
        <v>1878</v>
      </c>
      <c r="F106" s="72" t="s">
        <v>1879</v>
      </c>
      <c r="G106" s="68"/>
      <c r="H106" s="83" t="s">
        <v>209</v>
      </c>
      <c r="I106" s="68"/>
      <c r="J106" s="68"/>
      <c r="K106" s="68" t="s">
        <v>141</v>
      </c>
      <c r="L106" s="68"/>
      <c r="M106" s="83" t="s">
        <v>1870</v>
      </c>
      <c r="N106" s="84">
        <v>14.4</v>
      </c>
      <c r="O106" s="68" t="s">
        <v>34</v>
      </c>
      <c r="P106" s="68" t="s">
        <v>54</v>
      </c>
      <c r="Q106" s="68" t="s">
        <v>45</v>
      </c>
      <c r="R106" s="85">
        <v>27125.97</v>
      </c>
      <c r="S106" s="86">
        <v>67.099999999999994</v>
      </c>
      <c r="T106" s="87">
        <f t="shared" si="3"/>
        <v>1820152.5869999998</v>
      </c>
      <c r="U106" s="88">
        <v>0.02</v>
      </c>
      <c r="V106" s="89">
        <f t="shared" si="4"/>
        <v>36403.051739999995</v>
      </c>
      <c r="W106" s="90">
        <v>1.4999999999999999E-2</v>
      </c>
      <c r="X106" s="91">
        <f t="shared" si="5"/>
        <v>27302.288804999997</v>
      </c>
      <c r="Y106" s="68" t="s">
        <v>1065</v>
      </c>
      <c r="Z106" s="68" t="s">
        <v>1222</v>
      </c>
    </row>
    <row r="107" spans="1:26" ht="18.75" customHeight="1" x14ac:dyDescent="0.2">
      <c r="A107" s="68">
        <v>105</v>
      </c>
      <c r="B107" s="68" t="s">
        <v>26</v>
      </c>
      <c r="C107" s="68" t="s">
        <v>1877</v>
      </c>
      <c r="D107" s="72">
        <v>42702</v>
      </c>
      <c r="E107" s="71" t="s">
        <v>1878</v>
      </c>
      <c r="F107" s="72" t="s">
        <v>1879</v>
      </c>
      <c r="G107" s="68"/>
      <c r="H107" s="83" t="s">
        <v>209</v>
      </c>
      <c r="I107" s="68"/>
      <c r="J107" s="74"/>
      <c r="K107" s="68" t="s">
        <v>141</v>
      </c>
      <c r="L107" s="68"/>
      <c r="M107" s="83" t="s">
        <v>1870</v>
      </c>
      <c r="N107" s="84">
        <v>14.4</v>
      </c>
      <c r="O107" s="68" t="s">
        <v>34</v>
      </c>
      <c r="P107" s="68" t="s">
        <v>54</v>
      </c>
      <c r="Q107" s="68" t="s">
        <v>45</v>
      </c>
      <c r="R107" s="85">
        <v>27125.97</v>
      </c>
      <c r="S107" s="86">
        <v>67.099999999999994</v>
      </c>
      <c r="T107" s="87">
        <f t="shared" si="3"/>
        <v>1820152.5869999998</v>
      </c>
      <c r="U107" s="88">
        <v>0.02</v>
      </c>
      <c r="V107" s="89">
        <f t="shared" si="4"/>
        <v>36403.051739999995</v>
      </c>
      <c r="W107" s="90">
        <v>1.4999999999999999E-2</v>
      </c>
      <c r="X107" s="91">
        <f t="shared" si="5"/>
        <v>27302.288804999997</v>
      </c>
      <c r="Y107" s="68" t="s">
        <v>1065</v>
      </c>
      <c r="Z107" s="68" t="s">
        <v>1222</v>
      </c>
    </row>
    <row r="108" spans="1:26" ht="18.75" customHeight="1" x14ac:dyDescent="0.2">
      <c r="A108" s="68">
        <v>106</v>
      </c>
      <c r="B108" s="68" t="s">
        <v>26</v>
      </c>
      <c r="C108" s="68" t="s">
        <v>1877</v>
      </c>
      <c r="D108" s="72">
        <v>42702</v>
      </c>
      <c r="E108" s="71" t="s">
        <v>1878</v>
      </c>
      <c r="F108" s="72" t="s">
        <v>1879</v>
      </c>
      <c r="G108" s="68"/>
      <c r="H108" s="83" t="s">
        <v>209</v>
      </c>
      <c r="I108" s="68"/>
      <c r="J108" s="74"/>
      <c r="K108" s="68" t="s">
        <v>141</v>
      </c>
      <c r="L108" s="68"/>
      <c r="M108" s="83" t="s">
        <v>1870</v>
      </c>
      <c r="N108" s="84">
        <v>14.4</v>
      </c>
      <c r="O108" s="68" t="s">
        <v>34</v>
      </c>
      <c r="P108" s="68" t="s">
        <v>54</v>
      </c>
      <c r="Q108" s="68" t="s">
        <v>45</v>
      </c>
      <c r="R108" s="85">
        <v>27125.97</v>
      </c>
      <c r="S108" s="86">
        <v>67.099999999999994</v>
      </c>
      <c r="T108" s="87">
        <f t="shared" si="3"/>
        <v>1820152.5869999998</v>
      </c>
      <c r="U108" s="88">
        <v>0.02</v>
      </c>
      <c r="V108" s="89">
        <f t="shared" si="4"/>
        <v>36403.051739999995</v>
      </c>
      <c r="W108" s="90">
        <v>1.4999999999999999E-2</v>
      </c>
      <c r="X108" s="91">
        <f t="shared" si="5"/>
        <v>27302.288804999997</v>
      </c>
      <c r="Y108" s="68" t="s">
        <v>1065</v>
      </c>
      <c r="Z108" s="68" t="s">
        <v>1222</v>
      </c>
    </row>
    <row r="109" spans="1:26" ht="18.75" customHeight="1" x14ac:dyDescent="0.2">
      <c r="A109" s="68">
        <v>107</v>
      </c>
      <c r="B109" s="68" t="s">
        <v>26</v>
      </c>
      <c r="C109" s="68" t="s">
        <v>1877</v>
      </c>
      <c r="D109" s="72">
        <v>42702</v>
      </c>
      <c r="E109" s="71" t="s">
        <v>1878</v>
      </c>
      <c r="F109" s="72" t="s">
        <v>1879</v>
      </c>
      <c r="G109" s="68"/>
      <c r="H109" s="83" t="s">
        <v>209</v>
      </c>
      <c r="I109" s="75"/>
      <c r="J109" s="75"/>
      <c r="K109" s="68" t="s">
        <v>141</v>
      </c>
      <c r="L109" s="68"/>
      <c r="M109" s="83" t="s">
        <v>1870</v>
      </c>
      <c r="N109" s="84">
        <v>14.4</v>
      </c>
      <c r="O109" s="68" t="s">
        <v>34</v>
      </c>
      <c r="P109" s="68" t="s">
        <v>54</v>
      </c>
      <c r="Q109" s="68" t="s">
        <v>45</v>
      </c>
      <c r="R109" s="85">
        <v>27125.97</v>
      </c>
      <c r="S109" s="86">
        <v>67.099999999999994</v>
      </c>
      <c r="T109" s="87">
        <f t="shared" si="3"/>
        <v>1820152.5869999998</v>
      </c>
      <c r="U109" s="88">
        <v>0.02</v>
      </c>
      <c r="V109" s="89">
        <f t="shared" si="4"/>
        <v>36403.051739999995</v>
      </c>
      <c r="W109" s="90">
        <v>1.4999999999999999E-2</v>
      </c>
      <c r="X109" s="91">
        <f t="shared" si="5"/>
        <v>27302.288804999997</v>
      </c>
      <c r="Y109" s="68" t="s">
        <v>1065</v>
      </c>
      <c r="Z109" s="68" t="s">
        <v>1222</v>
      </c>
    </row>
    <row r="110" spans="1:26" ht="18.75" customHeight="1" x14ac:dyDescent="0.2">
      <c r="A110" s="68">
        <v>108</v>
      </c>
      <c r="B110" s="68" t="s">
        <v>26</v>
      </c>
      <c r="C110" s="68" t="s">
        <v>1877</v>
      </c>
      <c r="D110" s="72">
        <v>42702</v>
      </c>
      <c r="E110" s="71" t="s">
        <v>1878</v>
      </c>
      <c r="F110" s="72" t="s">
        <v>1879</v>
      </c>
      <c r="G110" s="68"/>
      <c r="H110" s="83" t="s">
        <v>209</v>
      </c>
      <c r="I110" s="68"/>
      <c r="J110" s="68"/>
      <c r="K110" s="68" t="s">
        <v>141</v>
      </c>
      <c r="L110" s="68"/>
      <c r="M110" s="83" t="s">
        <v>1870</v>
      </c>
      <c r="N110" s="84">
        <v>14.4</v>
      </c>
      <c r="O110" s="68" t="s">
        <v>34</v>
      </c>
      <c r="P110" s="68" t="s">
        <v>54</v>
      </c>
      <c r="Q110" s="68" t="s">
        <v>45</v>
      </c>
      <c r="R110" s="85">
        <v>27125.97</v>
      </c>
      <c r="S110" s="86">
        <v>67.099999999999994</v>
      </c>
      <c r="T110" s="87">
        <f t="shared" si="3"/>
        <v>1820152.5869999998</v>
      </c>
      <c r="U110" s="88">
        <v>0.02</v>
      </c>
      <c r="V110" s="89">
        <f t="shared" si="4"/>
        <v>36403.051739999995</v>
      </c>
      <c r="W110" s="90">
        <v>1.4999999999999999E-2</v>
      </c>
      <c r="X110" s="91">
        <f t="shared" si="5"/>
        <v>27302.288804999997</v>
      </c>
      <c r="Y110" s="68" t="s">
        <v>1065</v>
      </c>
      <c r="Z110" s="68" t="s">
        <v>1222</v>
      </c>
    </row>
    <row r="111" spans="1:26" ht="18.75" customHeight="1" x14ac:dyDescent="0.2">
      <c r="A111" s="68">
        <v>109</v>
      </c>
      <c r="B111" s="68" t="s">
        <v>26</v>
      </c>
      <c r="C111" s="68" t="s">
        <v>1880</v>
      </c>
      <c r="D111" s="72">
        <v>42699</v>
      </c>
      <c r="E111" s="71" t="s">
        <v>1881</v>
      </c>
      <c r="F111" s="72" t="s">
        <v>1879</v>
      </c>
      <c r="G111" s="68"/>
      <c r="H111" s="83" t="s">
        <v>84</v>
      </c>
      <c r="I111" s="68"/>
      <c r="J111" s="68"/>
      <c r="K111" s="68" t="s">
        <v>120</v>
      </c>
      <c r="L111" s="68"/>
      <c r="M111" s="83" t="s">
        <v>188</v>
      </c>
      <c r="N111" s="84">
        <v>18.75</v>
      </c>
      <c r="O111" s="68" t="s">
        <v>34</v>
      </c>
      <c r="P111" s="68" t="s">
        <v>54</v>
      </c>
      <c r="Q111" s="68" t="s">
        <v>45</v>
      </c>
      <c r="R111" s="85">
        <v>78454.63</v>
      </c>
      <c r="S111" s="86">
        <v>67.099999999999994</v>
      </c>
      <c r="T111" s="87">
        <f t="shared" si="3"/>
        <v>5264305.6729999995</v>
      </c>
      <c r="U111" s="88">
        <v>0.02</v>
      </c>
      <c r="V111" s="89">
        <f t="shared" si="4"/>
        <v>105286.11345999999</v>
      </c>
      <c r="W111" s="90">
        <v>1.4999999999999999E-2</v>
      </c>
      <c r="X111" s="91">
        <f t="shared" si="5"/>
        <v>78964.585094999988</v>
      </c>
      <c r="Y111" s="68" t="s">
        <v>86</v>
      </c>
      <c r="Z111" s="68" t="s">
        <v>1294</v>
      </c>
    </row>
    <row r="112" spans="1:26" ht="18.75" customHeight="1" x14ac:dyDescent="0.2">
      <c r="A112" s="68">
        <v>110</v>
      </c>
      <c r="B112" s="68" t="s">
        <v>26</v>
      </c>
      <c r="C112" s="68" t="s">
        <v>1882</v>
      </c>
      <c r="D112" s="72">
        <v>42704</v>
      </c>
      <c r="E112" s="71" t="s">
        <v>1883</v>
      </c>
      <c r="F112" s="72" t="s">
        <v>1879</v>
      </c>
      <c r="G112" s="68"/>
      <c r="H112" s="83" t="s">
        <v>1047</v>
      </c>
      <c r="I112" s="68"/>
      <c r="J112" s="68"/>
      <c r="K112" s="68" t="s">
        <v>31</v>
      </c>
      <c r="L112" s="68"/>
      <c r="M112" s="83" t="s">
        <v>66</v>
      </c>
      <c r="N112" s="84">
        <v>0.875</v>
      </c>
      <c r="O112" s="68" t="s">
        <v>34</v>
      </c>
      <c r="P112" s="68" t="s">
        <v>54</v>
      </c>
      <c r="Q112" s="68" t="s">
        <v>45</v>
      </c>
      <c r="R112" s="85">
        <v>1336.92</v>
      </c>
      <c r="S112" s="86">
        <v>67.099999999999994</v>
      </c>
      <c r="T112" s="87">
        <f t="shared" si="3"/>
        <v>89707.331999999995</v>
      </c>
      <c r="U112" s="88">
        <v>0.02</v>
      </c>
      <c r="V112" s="89">
        <f t="shared" si="4"/>
        <v>1794.1466399999999</v>
      </c>
      <c r="W112" s="90">
        <v>1.4999999999999999E-2</v>
      </c>
      <c r="X112" s="91">
        <f t="shared" si="5"/>
        <v>1345.60998</v>
      </c>
      <c r="Y112" s="68" t="s">
        <v>988</v>
      </c>
      <c r="Z112" s="68" t="s">
        <v>1222</v>
      </c>
    </row>
    <row r="113" spans="1:26" ht="18.75" customHeight="1" x14ac:dyDescent="0.2">
      <c r="A113" s="68">
        <v>111</v>
      </c>
      <c r="B113" s="68" t="s">
        <v>26</v>
      </c>
      <c r="C113" s="68" t="s">
        <v>1882</v>
      </c>
      <c r="D113" s="72">
        <v>42704</v>
      </c>
      <c r="E113" s="71" t="s">
        <v>1883</v>
      </c>
      <c r="F113" s="72" t="s">
        <v>1879</v>
      </c>
      <c r="G113" s="68"/>
      <c r="H113" s="83" t="s">
        <v>1047</v>
      </c>
      <c r="I113" s="68"/>
      <c r="J113" s="68"/>
      <c r="K113" s="68" t="s">
        <v>58</v>
      </c>
      <c r="L113" s="68"/>
      <c r="M113" s="83" t="s">
        <v>59</v>
      </c>
      <c r="N113" s="84">
        <v>1.175</v>
      </c>
      <c r="O113" s="68" t="s">
        <v>34</v>
      </c>
      <c r="P113" s="68" t="s">
        <v>54</v>
      </c>
      <c r="Q113" s="68" t="s">
        <v>45</v>
      </c>
      <c r="R113" s="85">
        <v>1959.73</v>
      </c>
      <c r="S113" s="86">
        <v>67.099999999999994</v>
      </c>
      <c r="T113" s="87">
        <f t="shared" si="3"/>
        <v>131497.883</v>
      </c>
      <c r="U113" s="88">
        <v>0.02</v>
      </c>
      <c r="V113" s="89">
        <f t="shared" si="4"/>
        <v>2629.95766</v>
      </c>
      <c r="W113" s="90">
        <v>1.4999999999999999E-2</v>
      </c>
      <c r="X113" s="91">
        <f t="shared" si="5"/>
        <v>1972.468245</v>
      </c>
      <c r="Y113" s="68" t="s">
        <v>988</v>
      </c>
      <c r="Z113" s="68" t="s">
        <v>1222</v>
      </c>
    </row>
    <row r="114" spans="1:26" ht="18.75" customHeight="1" x14ac:dyDescent="0.2">
      <c r="A114" s="68">
        <v>112</v>
      </c>
      <c r="B114" s="68" t="s">
        <v>26</v>
      </c>
      <c r="C114" s="68" t="s">
        <v>1882</v>
      </c>
      <c r="D114" s="72">
        <v>42704</v>
      </c>
      <c r="E114" s="71" t="s">
        <v>1883</v>
      </c>
      <c r="F114" s="72" t="s">
        <v>1879</v>
      </c>
      <c r="G114" s="68"/>
      <c r="H114" s="83" t="s">
        <v>1047</v>
      </c>
      <c r="I114" s="68"/>
      <c r="J114" s="68"/>
      <c r="K114" s="68" t="s">
        <v>58</v>
      </c>
      <c r="L114" s="68"/>
      <c r="M114" s="83" t="s">
        <v>99</v>
      </c>
      <c r="N114" s="84">
        <v>0.32500000000000001</v>
      </c>
      <c r="O114" s="68" t="s">
        <v>34</v>
      </c>
      <c r="P114" s="68" t="s">
        <v>54</v>
      </c>
      <c r="Q114" s="68" t="s">
        <v>45</v>
      </c>
      <c r="R114" s="85">
        <v>639.53</v>
      </c>
      <c r="S114" s="86">
        <v>67.099999999999994</v>
      </c>
      <c r="T114" s="87">
        <f t="shared" si="3"/>
        <v>42912.462999999996</v>
      </c>
      <c r="U114" s="88">
        <v>0.02</v>
      </c>
      <c r="V114" s="89">
        <f t="shared" si="4"/>
        <v>858.24925999999994</v>
      </c>
      <c r="W114" s="90">
        <v>1.4999999999999999E-2</v>
      </c>
      <c r="X114" s="91">
        <f t="shared" si="5"/>
        <v>643.68694499999992</v>
      </c>
      <c r="Y114" s="68" t="s">
        <v>988</v>
      </c>
      <c r="Z114" s="68" t="s">
        <v>1222</v>
      </c>
    </row>
    <row r="115" spans="1:26" ht="18.75" customHeight="1" x14ac:dyDescent="0.2">
      <c r="A115" s="68">
        <v>113</v>
      </c>
      <c r="B115" s="68" t="s">
        <v>26</v>
      </c>
      <c r="C115" s="68" t="s">
        <v>1884</v>
      </c>
      <c r="D115" s="72">
        <v>42699</v>
      </c>
      <c r="E115" s="71" t="s">
        <v>1885</v>
      </c>
      <c r="F115" s="72" t="s">
        <v>1886</v>
      </c>
      <c r="G115" s="68"/>
      <c r="H115" s="83" t="s">
        <v>1453</v>
      </c>
      <c r="I115" s="68"/>
      <c r="J115" s="75"/>
      <c r="K115" s="68" t="s">
        <v>120</v>
      </c>
      <c r="L115" s="68"/>
      <c r="M115" s="83" t="s">
        <v>1454</v>
      </c>
      <c r="N115" s="84">
        <v>16</v>
      </c>
      <c r="O115" s="68" t="s">
        <v>34</v>
      </c>
      <c r="P115" s="68" t="s">
        <v>35</v>
      </c>
      <c r="Q115" s="68" t="s">
        <v>45</v>
      </c>
      <c r="R115" s="85">
        <v>25660</v>
      </c>
      <c r="S115" s="86">
        <v>67.099999999999994</v>
      </c>
      <c r="T115" s="87">
        <f>R115*S115</f>
        <v>1721785.9999999998</v>
      </c>
      <c r="U115" s="88">
        <v>0.02</v>
      </c>
      <c r="V115" s="89">
        <f t="shared" si="4"/>
        <v>34435.719999999994</v>
      </c>
      <c r="W115" s="90">
        <v>1.4999999999999999E-2</v>
      </c>
      <c r="X115" s="91">
        <f t="shared" si="5"/>
        <v>25826.789999999997</v>
      </c>
      <c r="Y115" s="68" t="s">
        <v>1056</v>
      </c>
      <c r="Z115" s="68" t="s">
        <v>1222</v>
      </c>
    </row>
    <row r="116" spans="1:26" ht="18.75" customHeight="1" x14ac:dyDescent="0.2">
      <c r="A116" s="68">
        <v>114</v>
      </c>
      <c r="B116" s="68" t="s">
        <v>26</v>
      </c>
      <c r="C116" s="68" t="s">
        <v>1884</v>
      </c>
      <c r="D116" s="72">
        <v>42699</v>
      </c>
      <c r="E116" s="71" t="s">
        <v>1885</v>
      </c>
      <c r="F116" s="72" t="s">
        <v>1886</v>
      </c>
      <c r="G116" s="68"/>
      <c r="H116" s="83" t="s">
        <v>1453</v>
      </c>
      <c r="I116" s="68"/>
      <c r="J116" s="75"/>
      <c r="K116" s="68" t="s">
        <v>120</v>
      </c>
      <c r="L116" s="68"/>
      <c r="M116" s="83" t="s">
        <v>1454</v>
      </c>
      <c r="N116" s="84">
        <v>16</v>
      </c>
      <c r="O116" s="68" t="s">
        <v>34</v>
      </c>
      <c r="P116" s="68" t="s">
        <v>35</v>
      </c>
      <c r="Q116" s="68" t="s">
        <v>45</v>
      </c>
      <c r="R116" s="85">
        <v>25660</v>
      </c>
      <c r="S116" s="86">
        <v>67.099999999999994</v>
      </c>
      <c r="T116" s="87">
        <f>R116*S116</f>
        <v>1721785.9999999998</v>
      </c>
      <c r="U116" s="88">
        <v>0.02</v>
      </c>
      <c r="V116" s="89">
        <f t="shared" si="4"/>
        <v>34435.719999999994</v>
      </c>
      <c r="W116" s="90">
        <v>1.4999999999999999E-2</v>
      </c>
      <c r="X116" s="91">
        <f t="shared" si="5"/>
        <v>25826.789999999997</v>
      </c>
      <c r="Y116" s="68" t="s">
        <v>1056</v>
      </c>
      <c r="Z116" s="68" t="s">
        <v>1222</v>
      </c>
    </row>
    <row r="117" spans="1:26" ht="18.75" customHeight="1" x14ac:dyDescent="0.2">
      <c r="A117" s="68">
        <v>115</v>
      </c>
      <c r="B117" s="68" t="s">
        <v>26</v>
      </c>
      <c r="C117" s="68" t="s">
        <v>1887</v>
      </c>
      <c r="D117" s="72">
        <v>42698</v>
      </c>
      <c r="E117" s="71" t="s">
        <v>1888</v>
      </c>
      <c r="F117" s="72" t="s">
        <v>1879</v>
      </c>
      <c r="G117" s="68"/>
      <c r="H117" s="83" t="s">
        <v>1047</v>
      </c>
      <c r="I117" s="68"/>
      <c r="J117" s="75"/>
      <c r="K117" s="68" t="s">
        <v>58</v>
      </c>
      <c r="L117" s="68"/>
      <c r="M117" s="83" t="s">
        <v>59</v>
      </c>
      <c r="N117" s="84">
        <v>0.17499999999999999</v>
      </c>
      <c r="O117" s="68" t="s">
        <v>34</v>
      </c>
      <c r="P117" s="68" t="s">
        <v>54</v>
      </c>
      <c r="Q117" s="68" t="s">
        <v>45</v>
      </c>
      <c r="R117" s="85">
        <v>251.33</v>
      </c>
      <c r="S117" s="86">
        <v>67.099999999999994</v>
      </c>
      <c r="T117" s="87">
        <f t="shared" si="3"/>
        <v>16864.242999999999</v>
      </c>
      <c r="U117" s="88">
        <v>0.02</v>
      </c>
      <c r="V117" s="89">
        <f t="shared" si="4"/>
        <v>337.28485999999998</v>
      </c>
      <c r="W117" s="90">
        <v>1.4999999999999999E-2</v>
      </c>
      <c r="X117" s="91">
        <f t="shared" si="5"/>
        <v>252.96364499999996</v>
      </c>
      <c r="Y117" s="68" t="s">
        <v>988</v>
      </c>
      <c r="Z117" s="68" t="s">
        <v>1222</v>
      </c>
    </row>
    <row r="118" spans="1:26" ht="18.75" customHeight="1" x14ac:dyDescent="0.2">
      <c r="A118" s="68">
        <v>116</v>
      </c>
      <c r="B118" s="68" t="s">
        <v>26</v>
      </c>
      <c r="C118" s="68" t="s">
        <v>1889</v>
      </c>
      <c r="D118" s="72">
        <v>42702</v>
      </c>
      <c r="E118" s="71" t="s">
        <v>1890</v>
      </c>
      <c r="F118" s="72" t="s">
        <v>1886</v>
      </c>
      <c r="G118" s="68"/>
      <c r="H118" s="83" t="s">
        <v>84</v>
      </c>
      <c r="I118" s="68"/>
      <c r="J118" s="75"/>
      <c r="K118" s="68" t="s">
        <v>31</v>
      </c>
      <c r="L118" s="68"/>
      <c r="M118" s="83" t="s">
        <v>204</v>
      </c>
      <c r="N118" s="84">
        <v>20</v>
      </c>
      <c r="O118" s="68" t="s">
        <v>34</v>
      </c>
      <c r="P118" s="68" t="s">
        <v>54</v>
      </c>
      <c r="Q118" s="68" t="s">
        <v>45</v>
      </c>
      <c r="R118" s="85">
        <v>27303.599999999999</v>
      </c>
      <c r="S118" s="86">
        <v>67.099999999999994</v>
      </c>
      <c r="T118" s="87">
        <f t="shared" si="3"/>
        <v>1832071.5599999998</v>
      </c>
      <c r="U118" s="88">
        <v>0.02</v>
      </c>
      <c r="V118" s="89">
        <f t="shared" si="4"/>
        <v>36641.431199999999</v>
      </c>
      <c r="W118" s="90">
        <v>1.4999999999999999E-2</v>
      </c>
      <c r="X118" s="91">
        <f t="shared" si="5"/>
        <v>27481.073399999997</v>
      </c>
      <c r="Y118" s="68" t="s">
        <v>1078</v>
      </c>
      <c r="Z118" s="68" t="s">
        <v>1222</v>
      </c>
    </row>
    <row r="119" spans="1:26" ht="18.75" customHeight="1" x14ac:dyDescent="0.2">
      <c r="A119" s="68">
        <v>117</v>
      </c>
      <c r="B119" s="68" t="s">
        <v>26</v>
      </c>
      <c r="C119" s="68" t="s">
        <v>1889</v>
      </c>
      <c r="D119" s="72">
        <v>42702</v>
      </c>
      <c r="E119" s="71" t="s">
        <v>1890</v>
      </c>
      <c r="F119" s="72" t="s">
        <v>1886</v>
      </c>
      <c r="G119" s="68"/>
      <c r="H119" s="83" t="s">
        <v>84</v>
      </c>
      <c r="I119" s="74"/>
      <c r="J119" s="75"/>
      <c r="K119" s="68" t="s">
        <v>31</v>
      </c>
      <c r="L119" s="68"/>
      <c r="M119" s="83" t="s">
        <v>204</v>
      </c>
      <c r="N119" s="84">
        <v>20</v>
      </c>
      <c r="O119" s="68" t="s">
        <v>34</v>
      </c>
      <c r="P119" s="68" t="s">
        <v>54</v>
      </c>
      <c r="Q119" s="68" t="s">
        <v>45</v>
      </c>
      <c r="R119" s="85">
        <v>27303.599999999999</v>
      </c>
      <c r="S119" s="86">
        <v>67.099999999999994</v>
      </c>
      <c r="T119" s="87">
        <f t="shared" si="3"/>
        <v>1832071.5599999998</v>
      </c>
      <c r="U119" s="88">
        <v>0.02</v>
      </c>
      <c r="V119" s="89">
        <f t="shared" si="4"/>
        <v>36641.431199999999</v>
      </c>
      <c r="W119" s="90">
        <v>1.4999999999999999E-2</v>
      </c>
      <c r="X119" s="91">
        <f t="shared" si="5"/>
        <v>27481.073399999997</v>
      </c>
      <c r="Y119" s="68" t="s">
        <v>1078</v>
      </c>
      <c r="Z119" s="68" t="s">
        <v>1222</v>
      </c>
    </row>
    <row r="120" spans="1:26" ht="18.75" customHeight="1" x14ac:dyDescent="0.2">
      <c r="A120" s="68">
        <v>118</v>
      </c>
      <c r="B120" s="68" t="s">
        <v>26</v>
      </c>
      <c r="C120" s="68" t="s">
        <v>1891</v>
      </c>
      <c r="D120" s="72">
        <v>42704</v>
      </c>
      <c r="E120" s="71" t="s">
        <v>1892</v>
      </c>
      <c r="F120" s="72" t="s">
        <v>1893</v>
      </c>
      <c r="G120" s="68"/>
      <c r="H120" s="83" t="s">
        <v>209</v>
      </c>
      <c r="I120" s="68"/>
      <c r="J120" s="75"/>
      <c r="K120" s="68" t="s">
        <v>1311</v>
      </c>
      <c r="L120" s="68"/>
      <c r="M120" s="83" t="s">
        <v>1894</v>
      </c>
      <c r="N120" s="84">
        <v>16</v>
      </c>
      <c r="O120" s="68" t="s">
        <v>34</v>
      </c>
      <c r="P120" s="68" t="s">
        <v>54</v>
      </c>
      <c r="Q120" s="68" t="s">
        <v>45</v>
      </c>
      <c r="R120" s="85">
        <v>8197.23</v>
      </c>
      <c r="S120" s="86">
        <v>67.099999999999994</v>
      </c>
      <c r="T120" s="87">
        <f t="shared" si="3"/>
        <v>550034.13299999991</v>
      </c>
      <c r="U120" s="88">
        <v>0.02</v>
      </c>
      <c r="V120" s="89">
        <f t="shared" si="4"/>
        <v>11000.682659999999</v>
      </c>
      <c r="W120" s="90">
        <v>1.4999999999999999E-2</v>
      </c>
      <c r="X120" s="91">
        <f t="shared" si="5"/>
        <v>8250.5119949999989</v>
      </c>
      <c r="Y120" s="68" t="s">
        <v>1065</v>
      </c>
      <c r="Z120" s="68" t="s">
        <v>1222</v>
      </c>
    </row>
    <row r="121" spans="1:26" ht="18.75" customHeight="1" x14ac:dyDescent="0.2">
      <c r="A121" s="68">
        <v>119</v>
      </c>
      <c r="B121" s="68" t="s">
        <v>26</v>
      </c>
      <c r="C121" s="68" t="s">
        <v>1891</v>
      </c>
      <c r="D121" s="72">
        <v>42704</v>
      </c>
      <c r="E121" s="71" t="s">
        <v>1892</v>
      </c>
      <c r="F121" s="72" t="s">
        <v>1893</v>
      </c>
      <c r="G121" s="68"/>
      <c r="H121" s="83" t="s">
        <v>209</v>
      </c>
      <c r="I121" s="68"/>
      <c r="J121" s="75"/>
      <c r="K121" s="68" t="s">
        <v>1311</v>
      </c>
      <c r="L121" s="68"/>
      <c r="M121" s="83" t="s">
        <v>1894</v>
      </c>
      <c r="N121" s="84">
        <v>16</v>
      </c>
      <c r="O121" s="68" t="s">
        <v>34</v>
      </c>
      <c r="P121" s="68" t="s">
        <v>54</v>
      </c>
      <c r="Q121" s="68" t="s">
        <v>45</v>
      </c>
      <c r="R121" s="85">
        <v>8197.23</v>
      </c>
      <c r="S121" s="86">
        <v>67.099999999999994</v>
      </c>
      <c r="T121" s="87">
        <f t="shared" si="3"/>
        <v>550034.13299999991</v>
      </c>
      <c r="U121" s="88">
        <v>0.02</v>
      </c>
      <c r="V121" s="89">
        <f t="shared" si="4"/>
        <v>11000.682659999999</v>
      </c>
      <c r="W121" s="90">
        <v>1.4999999999999999E-2</v>
      </c>
      <c r="X121" s="91">
        <f t="shared" si="5"/>
        <v>8250.5119949999989</v>
      </c>
      <c r="Y121" s="68" t="s">
        <v>1065</v>
      </c>
      <c r="Z121" s="68" t="s">
        <v>1222</v>
      </c>
    </row>
    <row r="122" spans="1:26" ht="18.75" customHeight="1" x14ac:dyDescent="0.2">
      <c r="A122" s="68">
        <v>120</v>
      </c>
      <c r="B122" s="68" t="s">
        <v>26</v>
      </c>
      <c r="C122" s="68" t="s">
        <v>1891</v>
      </c>
      <c r="D122" s="72">
        <v>42704</v>
      </c>
      <c r="E122" s="71" t="s">
        <v>1892</v>
      </c>
      <c r="F122" s="72" t="s">
        <v>1893</v>
      </c>
      <c r="G122" s="68"/>
      <c r="H122" s="83" t="s">
        <v>209</v>
      </c>
      <c r="I122" s="68"/>
      <c r="J122" s="75"/>
      <c r="K122" s="68" t="s">
        <v>1311</v>
      </c>
      <c r="L122" s="68"/>
      <c r="M122" s="83" t="s">
        <v>1894</v>
      </c>
      <c r="N122" s="84">
        <v>16</v>
      </c>
      <c r="O122" s="68" t="s">
        <v>34</v>
      </c>
      <c r="P122" s="68" t="s">
        <v>54</v>
      </c>
      <c r="Q122" s="68" t="s">
        <v>45</v>
      </c>
      <c r="R122" s="85">
        <v>8197.23</v>
      </c>
      <c r="S122" s="86">
        <v>67.099999999999994</v>
      </c>
      <c r="T122" s="87">
        <f t="shared" si="3"/>
        <v>550034.13299999991</v>
      </c>
      <c r="U122" s="88">
        <v>0.02</v>
      </c>
      <c r="V122" s="89">
        <f t="shared" si="4"/>
        <v>11000.682659999999</v>
      </c>
      <c r="W122" s="90">
        <v>1.4999999999999999E-2</v>
      </c>
      <c r="X122" s="91">
        <f t="shared" si="5"/>
        <v>8250.5119949999989</v>
      </c>
      <c r="Y122" s="68" t="s">
        <v>1065</v>
      </c>
      <c r="Z122" s="68" t="s">
        <v>1222</v>
      </c>
    </row>
    <row r="123" spans="1:26" ht="18.75" customHeight="1" x14ac:dyDescent="0.2">
      <c r="A123" s="68">
        <v>121</v>
      </c>
      <c r="B123" s="68" t="s">
        <v>26</v>
      </c>
      <c r="C123" s="68" t="s">
        <v>1891</v>
      </c>
      <c r="D123" s="72">
        <v>42704</v>
      </c>
      <c r="E123" s="71" t="s">
        <v>1892</v>
      </c>
      <c r="F123" s="72" t="s">
        <v>1893</v>
      </c>
      <c r="G123" s="68"/>
      <c r="H123" s="83" t="s">
        <v>209</v>
      </c>
      <c r="I123" s="68"/>
      <c r="J123" s="75"/>
      <c r="K123" s="68" t="s">
        <v>1311</v>
      </c>
      <c r="L123" s="68"/>
      <c r="M123" s="83" t="s">
        <v>1894</v>
      </c>
      <c r="N123" s="84">
        <v>16</v>
      </c>
      <c r="O123" s="68" t="s">
        <v>34</v>
      </c>
      <c r="P123" s="68" t="s">
        <v>54</v>
      </c>
      <c r="Q123" s="68" t="s">
        <v>45</v>
      </c>
      <c r="R123" s="85">
        <v>8197.23</v>
      </c>
      <c r="S123" s="86">
        <v>67.099999999999994</v>
      </c>
      <c r="T123" s="87">
        <f t="shared" si="3"/>
        <v>550034.13299999991</v>
      </c>
      <c r="U123" s="88">
        <v>0.02</v>
      </c>
      <c r="V123" s="89">
        <f t="shared" si="4"/>
        <v>11000.682659999999</v>
      </c>
      <c r="W123" s="90">
        <v>1.4999999999999999E-2</v>
      </c>
      <c r="X123" s="91">
        <f t="shared" si="5"/>
        <v>8250.5119949999989</v>
      </c>
      <c r="Y123" s="68" t="s">
        <v>1065</v>
      </c>
      <c r="Z123" s="68" t="s">
        <v>1222</v>
      </c>
    </row>
    <row r="124" spans="1:26" ht="18.75" customHeight="1" x14ac:dyDescent="0.2">
      <c r="A124" s="68">
        <v>122</v>
      </c>
      <c r="B124" s="68" t="s">
        <v>26</v>
      </c>
      <c r="C124" s="68" t="s">
        <v>1891</v>
      </c>
      <c r="D124" s="72">
        <v>42704</v>
      </c>
      <c r="E124" s="71" t="s">
        <v>1892</v>
      </c>
      <c r="F124" s="72" t="s">
        <v>1893</v>
      </c>
      <c r="G124" s="68"/>
      <c r="H124" s="83" t="s">
        <v>209</v>
      </c>
      <c r="I124" s="68"/>
      <c r="J124" s="75"/>
      <c r="K124" s="68" t="s">
        <v>1311</v>
      </c>
      <c r="L124" s="68"/>
      <c r="M124" s="83" t="s">
        <v>1894</v>
      </c>
      <c r="N124" s="84">
        <v>16</v>
      </c>
      <c r="O124" s="68" t="s">
        <v>34</v>
      </c>
      <c r="P124" s="68" t="s">
        <v>54</v>
      </c>
      <c r="Q124" s="68" t="s">
        <v>45</v>
      </c>
      <c r="R124" s="85">
        <v>8197.23</v>
      </c>
      <c r="S124" s="86">
        <v>67.099999999999994</v>
      </c>
      <c r="T124" s="87">
        <f t="shared" si="3"/>
        <v>550034.13299999991</v>
      </c>
      <c r="U124" s="88">
        <v>0.02</v>
      </c>
      <c r="V124" s="89">
        <f t="shared" si="4"/>
        <v>11000.682659999999</v>
      </c>
      <c r="W124" s="90">
        <v>1.4999999999999999E-2</v>
      </c>
      <c r="X124" s="91">
        <f t="shared" si="5"/>
        <v>8250.5119949999989</v>
      </c>
      <c r="Y124" s="68" t="s">
        <v>1065</v>
      </c>
      <c r="Z124" s="68" t="s">
        <v>1222</v>
      </c>
    </row>
    <row r="125" spans="1:26" ht="18.75" customHeight="1" x14ac:dyDescent="0.2">
      <c r="A125" s="68">
        <v>123</v>
      </c>
      <c r="B125" s="68" t="s">
        <v>26</v>
      </c>
      <c r="C125" s="68" t="s">
        <v>1891</v>
      </c>
      <c r="D125" s="72">
        <v>42704</v>
      </c>
      <c r="E125" s="71" t="s">
        <v>1892</v>
      </c>
      <c r="F125" s="72" t="s">
        <v>1893</v>
      </c>
      <c r="G125" s="68"/>
      <c r="H125" s="83" t="s">
        <v>209</v>
      </c>
      <c r="I125" s="68"/>
      <c r="J125" s="75"/>
      <c r="K125" s="68" t="s">
        <v>1311</v>
      </c>
      <c r="L125" s="68"/>
      <c r="M125" s="83" t="s">
        <v>1894</v>
      </c>
      <c r="N125" s="84">
        <v>16</v>
      </c>
      <c r="O125" s="68" t="s">
        <v>34</v>
      </c>
      <c r="P125" s="68" t="s">
        <v>54</v>
      </c>
      <c r="Q125" s="68" t="s">
        <v>45</v>
      </c>
      <c r="R125" s="85">
        <v>8197.23</v>
      </c>
      <c r="S125" s="86">
        <v>67.099999999999994</v>
      </c>
      <c r="T125" s="87">
        <f t="shared" si="3"/>
        <v>550034.13299999991</v>
      </c>
      <c r="U125" s="88">
        <v>0.02</v>
      </c>
      <c r="V125" s="89">
        <f t="shared" si="4"/>
        <v>11000.682659999999</v>
      </c>
      <c r="W125" s="90">
        <v>1.4999999999999999E-2</v>
      </c>
      <c r="X125" s="91">
        <f t="shared" si="5"/>
        <v>8250.5119949999989</v>
      </c>
      <c r="Y125" s="68" t="s">
        <v>1065</v>
      </c>
      <c r="Z125" s="68" t="s">
        <v>1222</v>
      </c>
    </row>
    <row r="126" spans="1:26" ht="18.75" customHeight="1" x14ac:dyDescent="0.2">
      <c r="A126" s="68">
        <v>124</v>
      </c>
      <c r="B126" s="68" t="s">
        <v>26</v>
      </c>
      <c r="C126" s="68" t="s">
        <v>1895</v>
      </c>
      <c r="D126" s="72">
        <v>42704</v>
      </c>
      <c r="E126" s="71" t="s">
        <v>1896</v>
      </c>
      <c r="F126" s="72" t="s">
        <v>1897</v>
      </c>
      <c r="G126" s="68"/>
      <c r="H126" s="83" t="s">
        <v>209</v>
      </c>
      <c r="I126" s="68"/>
      <c r="J126" s="75"/>
      <c r="K126" s="68" t="s">
        <v>1311</v>
      </c>
      <c r="L126" s="68"/>
      <c r="M126" s="83" t="s">
        <v>1894</v>
      </c>
      <c r="N126" s="84">
        <v>16</v>
      </c>
      <c r="O126" s="68" t="s">
        <v>34</v>
      </c>
      <c r="P126" s="68" t="s">
        <v>54</v>
      </c>
      <c r="Q126" s="68" t="s">
        <v>45</v>
      </c>
      <c r="R126" s="85">
        <v>8197.23</v>
      </c>
      <c r="S126" s="86">
        <v>67.099999999999994</v>
      </c>
      <c r="T126" s="87">
        <f t="shared" si="3"/>
        <v>550034.13299999991</v>
      </c>
      <c r="U126" s="88">
        <v>0.02</v>
      </c>
      <c r="V126" s="89">
        <f t="shared" si="4"/>
        <v>11000.682659999999</v>
      </c>
      <c r="W126" s="90">
        <v>1.4999999999999999E-2</v>
      </c>
      <c r="X126" s="91">
        <f t="shared" si="5"/>
        <v>8250.5119949999989</v>
      </c>
      <c r="Y126" s="68" t="s">
        <v>1065</v>
      </c>
      <c r="Z126" s="68" t="s">
        <v>1222</v>
      </c>
    </row>
    <row r="127" spans="1:26" ht="18.75" customHeight="1" x14ac:dyDescent="0.2">
      <c r="A127" s="68">
        <v>125</v>
      </c>
      <c r="B127" s="68" t="s">
        <v>26</v>
      </c>
      <c r="C127" s="68" t="s">
        <v>1895</v>
      </c>
      <c r="D127" s="72">
        <v>42704</v>
      </c>
      <c r="E127" s="71" t="s">
        <v>1896</v>
      </c>
      <c r="F127" s="72" t="s">
        <v>1897</v>
      </c>
      <c r="G127" s="68"/>
      <c r="H127" s="83" t="s">
        <v>209</v>
      </c>
      <c r="I127" s="68"/>
      <c r="J127" s="75"/>
      <c r="K127" s="68" t="s">
        <v>1311</v>
      </c>
      <c r="L127" s="68"/>
      <c r="M127" s="83" t="s">
        <v>1894</v>
      </c>
      <c r="N127" s="84">
        <v>16</v>
      </c>
      <c r="O127" s="68" t="s">
        <v>34</v>
      </c>
      <c r="P127" s="68" t="s">
        <v>54</v>
      </c>
      <c r="Q127" s="68" t="s">
        <v>45</v>
      </c>
      <c r="R127" s="85">
        <v>8197.23</v>
      </c>
      <c r="S127" s="86">
        <v>67.099999999999994</v>
      </c>
      <c r="T127" s="87">
        <f t="shared" si="3"/>
        <v>550034.13299999991</v>
      </c>
      <c r="U127" s="88">
        <v>0.02</v>
      </c>
      <c r="V127" s="89">
        <f t="shared" si="4"/>
        <v>11000.682659999999</v>
      </c>
      <c r="W127" s="90">
        <v>1.4999999999999999E-2</v>
      </c>
      <c r="X127" s="91">
        <f t="shared" si="5"/>
        <v>8250.5119949999989</v>
      </c>
      <c r="Y127" s="68" t="s">
        <v>1065</v>
      </c>
      <c r="Z127" s="68" t="s">
        <v>1222</v>
      </c>
    </row>
    <row r="128" spans="1:26" ht="18.75" customHeight="1" x14ac:dyDescent="0.2">
      <c r="A128" s="68">
        <v>126</v>
      </c>
      <c r="B128" s="68" t="s">
        <v>26</v>
      </c>
      <c r="C128" s="68" t="s">
        <v>1895</v>
      </c>
      <c r="D128" s="72">
        <v>42704</v>
      </c>
      <c r="E128" s="71" t="s">
        <v>1896</v>
      </c>
      <c r="F128" s="72" t="s">
        <v>1897</v>
      </c>
      <c r="G128" s="68"/>
      <c r="H128" s="83" t="s">
        <v>209</v>
      </c>
      <c r="I128" s="68"/>
      <c r="J128" s="75"/>
      <c r="K128" s="68" t="s">
        <v>1311</v>
      </c>
      <c r="L128" s="68"/>
      <c r="M128" s="83" t="s">
        <v>1894</v>
      </c>
      <c r="N128" s="84">
        <v>16</v>
      </c>
      <c r="O128" s="68" t="s">
        <v>34</v>
      </c>
      <c r="P128" s="68" t="s">
        <v>54</v>
      </c>
      <c r="Q128" s="68" t="s">
        <v>45</v>
      </c>
      <c r="R128" s="85">
        <v>8197.23</v>
      </c>
      <c r="S128" s="86">
        <v>67.099999999999994</v>
      </c>
      <c r="T128" s="87">
        <f t="shared" si="3"/>
        <v>550034.13299999991</v>
      </c>
      <c r="U128" s="88">
        <v>0.02</v>
      </c>
      <c r="V128" s="89">
        <f t="shared" si="4"/>
        <v>11000.682659999999</v>
      </c>
      <c r="W128" s="90">
        <v>1.4999999999999999E-2</v>
      </c>
      <c r="X128" s="91">
        <f t="shared" si="5"/>
        <v>8250.5119949999989</v>
      </c>
      <c r="Y128" s="68" t="s">
        <v>1065</v>
      </c>
      <c r="Z128" s="68" t="s">
        <v>1222</v>
      </c>
    </row>
    <row r="129" spans="1:26" ht="18.75" customHeight="1" x14ac:dyDescent="0.2">
      <c r="A129" s="68">
        <v>127</v>
      </c>
      <c r="B129" s="68" t="s">
        <v>26</v>
      </c>
      <c r="C129" s="68" t="s">
        <v>1895</v>
      </c>
      <c r="D129" s="72">
        <v>42704</v>
      </c>
      <c r="E129" s="71" t="s">
        <v>1896</v>
      </c>
      <c r="F129" s="72" t="s">
        <v>1897</v>
      </c>
      <c r="G129" s="68"/>
      <c r="H129" s="83" t="s">
        <v>209</v>
      </c>
      <c r="I129" s="68"/>
      <c r="J129" s="75"/>
      <c r="K129" s="68" t="s">
        <v>1311</v>
      </c>
      <c r="L129" s="68"/>
      <c r="M129" s="83" t="s">
        <v>1894</v>
      </c>
      <c r="N129" s="84">
        <v>16</v>
      </c>
      <c r="O129" s="68" t="s">
        <v>34</v>
      </c>
      <c r="P129" s="68" t="s">
        <v>54</v>
      </c>
      <c r="Q129" s="68" t="s">
        <v>45</v>
      </c>
      <c r="R129" s="85">
        <v>8197.23</v>
      </c>
      <c r="S129" s="86">
        <v>67.099999999999994</v>
      </c>
      <c r="T129" s="87">
        <f t="shared" si="3"/>
        <v>550034.13299999991</v>
      </c>
      <c r="U129" s="88">
        <v>0.02</v>
      </c>
      <c r="V129" s="89">
        <f t="shared" si="4"/>
        <v>11000.682659999999</v>
      </c>
      <c r="W129" s="90">
        <v>1.4999999999999999E-2</v>
      </c>
      <c r="X129" s="91">
        <f t="shared" si="5"/>
        <v>8250.5119949999989</v>
      </c>
      <c r="Y129" s="68" t="s">
        <v>1065</v>
      </c>
      <c r="Z129" s="68" t="s">
        <v>1222</v>
      </c>
    </row>
    <row r="130" spans="1:26" ht="18.75" customHeight="1" x14ac:dyDescent="0.2">
      <c r="A130" s="68">
        <v>128</v>
      </c>
      <c r="B130" s="68" t="s">
        <v>26</v>
      </c>
      <c r="C130" s="68" t="s">
        <v>1895</v>
      </c>
      <c r="D130" s="72">
        <v>42704</v>
      </c>
      <c r="E130" s="71" t="s">
        <v>1896</v>
      </c>
      <c r="F130" s="72" t="s">
        <v>1897</v>
      </c>
      <c r="G130" s="68"/>
      <c r="H130" s="83" t="s">
        <v>209</v>
      </c>
      <c r="I130" s="68"/>
      <c r="J130" s="75"/>
      <c r="K130" s="68" t="s">
        <v>1311</v>
      </c>
      <c r="L130" s="68"/>
      <c r="M130" s="83" t="s">
        <v>1894</v>
      </c>
      <c r="N130" s="84">
        <v>16</v>
      </c>
      <c r="O130" s="68" t="s">
        <v>34</v>
      </c>
      <c r="P130" s="68" t="s">
        <v>54</v>
      </c>
      <c r="Q130" s="68" t="s">
        <v>45</v>
      </c>
      <c r="R130" s="85">
        <v>8197.23</v>
      </c>
      <c r="S130" s="86">
        <v>67.099999999999994</v>
      </c>
      <c r="T130" s="87">
        <f t="shared" si="3"/>
        <v>550034.13299999991</v>
      </c>
      <c r="U130" s="88">
        <v>0.02</v>
      </c>
      <c r="V130" s="89">
        <f t="shared" si="4"/>
        <v>11000.682659999999</v>
      </c>
      <c r="W130" s="90">
        <v>1.4999999999999999E-2</v>
      </c>
      <c r="X130" s="91">
        <f t="shared" si="5"/>
        <v>8250.5119949999989</v>
      </c>
      <c r="Y130" s="68" t="s">
        <v>1065</v>
      </c>
      <c r="Z130" s="68" t="s">
        <v>1222</v>
      </c>
    </row>
    <row r="131" spans="1:26" ht="18.75" customHeight="1" x14ac:dyDescent="0.2">
      <c r="A131" s="68">
        <v>129</v>
      </c>
      <c r="B131" s="68" t="s">
        <v>26</v>
      </c>
      <c r="C131" s="68" t="s">
        <v>1895</v>
      </c>
      <c r="D131" s="72">
        <v>42704</v>
      </c>
      <c r="E131" s="71" t="s">
        <v>1896</v>
      </c>
      <c r="F131" s="72" t="s">
        <v>1897</v>
      </c>
      <c r="G131" s="68"/>
      <c r="H131" s="83" t="s">
        <v>209</v>
      </c>
      <c r="I131" s="68"/>
      <c r="J131" s="68"/>
      <c r="K131" s="68" t="s">
        <v>1311</v>
      </c>
      <c r="L131" s="68"/>
      <c r="M131" s="83" t="s">
        <v>1894</v>
      </c>
      <c r="N131" s="84">
        <v>16</v>
      </c>
      <c r="O131" s="68" t="s">
        <v>34</v>
      </c>
      <c r="P131" s="68" t="s">
        <v>54</v>
      </c>
      <c r="Q131" s="68" t="s">
        <v>45</v>
      </c>
      <c r="R131" s="85">
        <v>8197.23</v>
      </c>
      <c r="S131" s="86">
        <v>67.099999999999994</v>
      </c>
      <c r="T131" s="87">
        <f t="shared" si="3"/>
        <v>550034.13299999991</v>
      </c>
      <c r="U131" s="88">
        <v>0.02</v>
      </c>
      <c r="V131" s="89">
        <f t="shared" si="4"/>
        <v>11000.682659999999</v>
      </c>
      <c r="W131" s="90">
        <v>1.4999999999999999E-2</v>
      </c>
      <c r="X131" s="91">
        <f t="shared" si="5"/>
        <v>8250.5119949999989</v>
      </c>
      <c r="Y131" s="68" t="s">
        <v>1065</v>
      </c>
      <c r="Z131" s="68" t="s">
        <v>1222</v>
      </c>
    </row>
    <row r="132" spans="1:26" ht="18.75" customHeight="1" x14ac:dyDescent="0.2">
      <c r="A132" s="68">
        <v>130</v>
      </c>
      <c r="B132" s="68" t="s">
        <v>26</v>
      </c>
      <c r="C132" s="68" t="s">
        <v>1895</v>
      </c>
      <c r="D132" s="72">
        <v>42704</v>
      </c>
      <c r="E132" s="71" t="s">
        <v>1896</v>
      </c>
      <c r="F132" s="72" t="s">
        <v>1897</v>
      </c>
      <c r="G132" s="68"/>
      <c r="H132" s="83" t="s">
        <v>209</v>
      </c>
      <c r="I132" s="75"/>
      <c r="J132" s="75"/>
      <c r="K132" s="68" t="s">
        <v>1311</v>
      </c>
      <c r="L132" s="68"/>
      <c r="M132" s="83" t="s">
        <v>1894</v>
      </c>
      <c r="N132" s="84">
        <v>16</v>
      </c>
      <c r="O132" s="68" t="s">
        <v>34</v>
      </c>
      <c r="P132" s="68" t="s">
        <v>54</v>
      </c>
      <c r="Q132" s="68" t="s">
        <v>45</v>
      </c>
      <c r="R132" s="85">
        <v>8197.23</v>
      </c>
      <c r="S132" s="86">
        <v>67.099999999999994</v>
      </c>
      <c r="T132" s="87">
        <f t="shared" ref="T132:T180" si="6">R132*S132</f>
        <v>550034.13299999991</v>
      </c>
      <c r="U132" s="88">
        <v>0.02</v>
      </c>
      <c r="V132" s="89">
        <f t="shared" ref="V132:V180" si="7">T132*U132</f>
        <v>11000.682659999999</v>
      </c>
      <c r="W132" s="90">
        <v>1.4999999999999999E-2</v>
      </c>
      <c r="X132" s="91">
        <f t="shared" ref="X132:X180" si="8">T132*W132</f>
        <v>8250.5119949999989</v>
      </c>
      <c r="Y132" s="68" t="s">
        <v>1065</v>
      </c>
      <c r="Z132" s="68" t="s">
        <v>1222</v>
      </c>
    </row>
    <row r="133" spans="1:26" ht="18.75" customHeight="1" x14ac:dyDescent="0.2">
      <c r="A133" s="68">
        <v>131</v>
      </c>
      <c r="B133" s="68" t="s">
        <v>26</v>
      </c>
      <c r="C133" s="68" t="s">
        <v>1895</v>
      </c>
      <c r="D133" s="72">
        <v>42704</v>
      </c>
      <c r="E133" s="71" t="s">
        <v>1896</v>
      </c>
      <c r="F133" s="72" t="s">
        <v>1897</v>
      </c>
      <c r="G133" s="68"/>
      <c r="H133" s="83" t="s">
        <v>209</v>
      </c>
      <c r="I133" s="75"/>
      <c r="J133" s="75"/>
      <c r="K133" s="68" t="s">
        <v>1311</v>
      </c>
      <c r="L133" s="68"/>
      <c r="M133" s="83" t="s">
        <v>1894</v>
      </c>
      <c r="N133" s="84">
        <v>16</v>
      </c>
      <c r="O133" s="68" t="s">
        <v>34</v>
      </c>
      <c r="P133" s="68" t="s">
        <v>54</v>
      </c>
      <c r="Q133" s="68" t="s">
        <v>45</v>
      </c>
      <c r="R133" s="85">
        <v>8197.23</v>
      </c>
      <c r="S133" s="86">
        <v>67.099999999999994</v>
      </c>
      <c r="T133" s="87">
        <f t="shared" si="6"/>
        <v>550034.13299999991</v>
      </c>
      <c r="U133" s="88">
        <v>0.02</v>
      </c>
      <c r="V133" s="89">
        <f t="shared" si="7"/>
        <v>11000.682659999999</v>
      </c>
      <c r="W133" s="90">
        <v>1.4999999999999999E-2</v>
      </c>
      <c r="X133" s="91">
        <f t="shared" si="8"/>
        <v>8250.5119949999989</v>
      </c>
      <c r="Y133" s="68" t="s">
        <v>1065</v>
      </c>
      <c r="Z133" s="68" t="s">
        <v>1222</v>
      </c>
    </row>
    <row r="134" spans="1:26" ht="18.75" customHeight="1" x14ac:dyDescent="0.2">
      <c r="A134" s="68">
        <v>132</v>
      </c>
      <c r="B134" s="68" t="s">
        <v>26</v>
      </c>
      <c r="C134" s="68" t="s">
        <v>1895</v>
      </c>
      <c r="D134" s="72">
        <v>42704</v>
      </c>
      <c r="E134" s="71" t="s">
        <v>1896</v>
      </c>
      <c r="F134" s="72" t="s">
        <v>1897</v>
      </c>
      <c r="G134" s="68"/>
      <c r="H134" s="83" t="s">
        <v>209</v>
      </c>
      <c r="I134" s="75"/>
      <c r="J134" s="75"/>
      <c r="K134" s="68" t="s">
        <v>1311</v>
      </c>
      <c r="L134" s="68"/>
      <c r="M134" s="83" t="s">
        <v>1894</v>
      </c>
      <c r="N134" s="84">
        <v>15.324999999999999</v>
      </c>
      <c r="O134" s="68" t="s">
        <v>34</v>
      </c>
      <c r="P134" s="68" t="s">
        <v>54</v>
      </c>
      <c r="Q134" s="68" t="s">
        <v>45</v>
      </c>
      <c r="R134" s="85">
        <v>7842.97</v>
      </c>
      <c r="S134" s="86">
        <v>67.099999999999994</v>
      </c>
      <c r="T134" s="87">
        <f t="shared" si="6"/>
        <v>526263.28700000001</v>
      </c>
      <c r="U134" s="88">
        <v>0.02</v>
      </c>
      <c r="V134" s="89">
        <f t="shared" si="7"/>
        <v>10525.265740000001</v>
      </c>
      <c r="W134" s="90">
        <v>1.4999999999999999E-2</v>
      </c>
      <c r="X134" s="91">
        <f t="shared" si="8"/>
        <v>7893.9493050000001</v>
      </c>
      <c r="Y134" s="68" t="s">
        <v>1065</v>
      </c>
      <c r="Z134" s="68" t="s">
        <v>1222</v>
      </c>
    </row>
    <row r="135" spans="1:26" ht="18.75" customHeight="1" x14ac:dyDescent="0.2">
      <c r="A135" s="68">
        <v>133</v>
      </c>
      <c r="B135" s="68" t="s">
        <v>26</v>
      </c>
      <c r="C135" s="68" t="s">
        <v>1898</v>
      </c>
      <c r="D135" s="72">
        <v>42704</v>
      </c>
      <c r="E135" s="71" t="s">
        <v>1899</v>
      </c>
      <c r="F135" s="72" t="s">
        <v>1897</v>
      </c>
      <c r="G135" s="68"/>
      <c r="H135" s="83" t="s">
        <v>1051</v>
      </c>
      <c r="I135" s="75"/>
      <c r="J135" s="75"/>
      <c r="K135" s="68" t="s">
        <v>31</v>
      </c>
      <c r="L135" s="68"/>
      <c r="M135" s="83" t="s">
        <v>66</v>
      </c>
      <c r="N135" s="84">
        <v>13</v>
      </c>
      <c r="O135" s="68" t="s">
        <v>34</v>
      </c>
      <c r="P135" s="68" t="s">
        <v>70</v>
      </c>
      <c r="Q135" s="68" t="s">
        <v>45</v>
      </c>
      <c r="R135" s="85">
        <v>17420</v>
      </c>
      <c r="S135" s="86">
        <v>67.099999999999994</v>
      </c>
      <c r="T135" s="87">
        <f t="shared" si="6"/>
        <v>1168882</v>
      </c>
      <c r="U135" s="88">
        <v>0.02</v>
      </c>
      <c r="V135" s="89">
        <f t="shared" si="7"/>
        <v>23377.64</v>
      </c>
      <c r="W135" s="90">
        <v>1.4999999999999999E-2</v>
      </c>
      <c r="X135" s="91">
        <f t="shared" si="8"/>
        <v>17533.23</v>
      </c>
      <c r="Y135" s="68" t="s">
        <v>1053</v>
      </c>
      <c r="Z135" s="68" t="s">
        <v>1222</v>
      </c>
    </row>
    <row r="136" spans="1:26" ht="18.75" customHeight="1" x14ac:dyDescent="0.2">
      <c r="A136" s="68">
        <v>134</v>
      </c>
      <c r="B136" s="68" t="s">
        <v>26</v>
      </c>
      <c r="C136" s="68" t="s">
        <v>1898</v>
      </c>
      <c r="D136" s="72">
        <v>42704</v>
      </c>
      <c r="E136" s="71" t="s">
        <v>1899</v>
      </c>
      <c r="F136" s="72" t="s">
        <v>1897</v>
      </c>
      <c r="G136" s="68"/>
      <c r="H136" s="83" t="s">
        <v>1051</v>
      </c>
      <c r="I136" s="75"/>
      <c r="J136" s="75"/>
      <c r="K136" s="68" t="s">
        <v>245</v>
      </c>
      <c r="L136" s="68"/>
      <c r="M136" s="83" t="s">
        <v>1900</v>
      </c>
      <c r="N136" s="84">
        <v>3</v>
      </c>
      <c r="O136" s="68" t="s">
        <v>34</v>
      </c>
      <c r="P136" s="68" t="s">
        <v>70</v>
      </c>
      <c r="Q136" s="68" t="s">
        <v>45</v>
      </c>
      <c r="R136" s="85">
        <v>2205</v>
      </c>
      <c r="S136" s="86">
        <v>67.099999999999994</v>
      </c>
      <c r="T136" s="87">
        <f t="shared" si="6"/>
        <v>147955.5</v>
      </c>
      <c r="U136" s="88">
        <v>0.02</v>
      </c>
      <c r="V136" s="89">
        <f t="shared" si="7"/>
        <v>2959.11</v>
      </c>
      <c r="W136" s="90">
        <v>1.4999999999999999E-2</v>
      </c>
      <c r="X136" s="91">
        <f t="shared" si="8"/>
        <v>2219.3325</v>
      </c>
      <c r="Y136" s="68" t="s">
        <v>1053</v>
      </c>
      <c r="Z136" s="68" t="s">
        <v>1222</v>
      </c>
    </row>
    <row r="137" spans="1:26" ht="18.75" customHeight="1" x14ac:dyDescent="0.2">
      <c r="A137" s="68">
        <v>135</v>
      </c>
      <c r="B137" s="68" t="s">
        <v>26</v>
      </c>
      <c r="C137" s="68" t="s">
        <v>1898</v>
      </c>
      <c r="D137" s="72">
        <v>42704</v>
      </c>
      <c r="E137" s="71" t="s">
        <v>1899</v>
      </c>
      <c r="F137" s="72" t="s">
        <v>1897</v>
      </c>
      <c r="G137" s="68"/>
      <c r="H137" s="83" t="s">
        <v>1051</v>
      </c>
      <c r="I137" s="75"/>
      <c r="J137" s="75"/>
      <c r="K137" s="68" t="s">
        <v>31</v>
      </c>
      <c r="L137" s="68"/>
      <c r="M137" s="83" t="s">
        <v>66</v>
      </c>
      <c r="N137" s="84">
        <v>10</v>
      </c>
      <c r="O137" s="68" t="s">
        <v>34</v>
      </c>
      <c r="P137" s="68" t="s">
        <v>70</v>
      </c>
      <c r="Q137" s="68" t="s">
        <v>45</v>
      </c>
      <c r="R137" s="85">
        <v>13400</v>
      </c>
      <c r="S137" s="86">
        <v>67.099999999999994</v>
      </c>
      <c r="T137" s="87">
        <f t="shared" si="6"/>
        <v>899139.99999999988</v>
      </c>
      <c r="U137" s="88">
        <v>0.02</v>
      </c>
      <c r="V137" s="89">
        <f t="shared" si="7"/>
        <v>17982.8</v>
      </c>
      <c r="W137" s="90">
        <v>1.4999999999999999E-2</v>
      </c>
      <c r="X137" s="91">
        <f t="shared" si="8"/>
        <v>13487.099999999999</v>
      </c>
      <c r="Y137" s="68" t="s">
        <v>1053</v>
      </c>
      <c r="Z137" s="68" t="s">
        <v>1222</v>
      </c>
    </row>
    <row r="138" spans="1:26" ht="18.75" customHeight="1" x14ac:dyDescent="0.2">
      <c r="A138" s="68">
        <v>136</v>
      </c>
      <c r="B138" s="68" t="s">
        <v>26</v>
      </c>
      <c r="C138" s="68" t="s">
        <v>1898</v>
      </c>
      <c r="D138" s="72">
        <v>42704</v>
      </c>
      <c r="E138" s="71" t="s">
        <v>1899</v>
      </c>
      <c r="F138" s="72" t="s">
        <v>1897</v>
      </c>
      <c r="G138" s="68"/>
      <c r="H138" s="83" t="s">
        <v>1051</v>
      </c>
      <c r="I138" s="75"/>
      <c r="J138" s="75"/>
      <c r="K138" s="68" t="s">
        <v>52</v>
      </c>
      <c r="L138" s="68"/>
      <c r="M138" s="83" t="s">
        <v>1788</v>
      </c>
      <c r="N138" s="84">
        <v>5</v>
      </c>
      <c r="O138" s="68" t="s">
        <v>34</v>
      </c>
      <c r="P138" s="68" t="s">
        <v>70</v>
      </c>
      <c r="Q138" s="68" t="s">
        <v>45</v>
      </c>
      <c r="R138" s="85">
        <v>4950</v>
      </c>
      <c r="S138" s="86">
        <v>67.099999999999994</v>
      </c>
      <c r="T138" s="87">
        <f t="shared" si="6"/>
        <v>332145</v>
      </c>
      <c r="U138" s="88">
        <v>0.02</v>
      </c>
      <c r="V138" s="89">
        <f t="shared" si="7"/>
        <v>6642.9000000000005</v>
      </c>
      <c r="W138" s="90">
        <v>1.4999999999999999E-2</v>
      </c>
      <c r="X138" s="91">
        <f t="shared" si="8"/>
        <v>4982.1750000000002</v>
      </c>
      <c r="Y138" s="68" t="s">
        <v>1053</v>
      </c>
      <c r="Z138" s="68" t="s">
        <v>1222</v>
      </c>
    </row>
    <row r="139" spans="1:26" ht="18.75" customHeight="1" x14ac:dyDescent="0.2">
      <c r="A139" s="68">
        <v>137</v>
      </c>
      <c r="B139" s="68" t="s">
        <v>26</v>
      </c>
      <c r="C139" s="68" t="s">
        <v>1901</v>
      </c>
      <c r="D139" s="72">
        <v>42704</v>
      </c>
      <c r="E139" s="71" t="s">
        <v>1902</v>
      </c>
      <c r="F139" s="72" t="s">
        <v>1903</v>
      </c>
      <c r="G139" s="68"/>
      <c r="H139" s="83" t="s">
        <v>29</v>
      </c>
      <c r="I139" s="75"/>
      <c r="J139" s="75"/>
      <c r="K139" s="68" t="s">
        <v>31</v>
      </c>
      <c r="L139" s="68"/>
      <c r="M139" s="83" t="s">
        <v>33</v>
      </c>
      <c r="N139" s="84">
        <v>18.71</v>
      </c>
      <c r="O139" s="68" t="s">
        <v>34</v>
      </c>
      <c r="P139" s="68" t="s">
        <v>35</v>
      </c>
      <c r="Q139" s="68" t="s">
        <v>36</v>
      </c>
      <c r="R139" s="85">
        <v>2774452.22</v>
      </c>
      <c r="S139" s="86">
        <v>1</v>
      </c>
      <c r="T139" s="87">
        <f t="shared" si="6"/>
        <v>2774452.22</v>
      </c>
      <c r="U139" s="88">
        <v>0.02</v>
      </c>
      <c r="V139" s="89">
        <f t="shared" si="7"/>
        <v>55489.044400000006</v>
      </c>
      <c r="W139" s="90">
        <v>1.4999999999999999E-2</v>
      </c>
      <c r="X139" s="91">
        <f t="shared" si="8"/>
        <v>41616.783300000003</v>
      </c>
      <c r="Y139" s="68" t="s">
        <v>1108</v>
      </c>
      <c r="Z139" s="68" t="s">
        <v>1222</v>
      </c>
    </row>
    <row r="140" spans="1:26" ht="18.75" customHeight="1" x14ac:dyDescent="0.2">
      <c r="A140" s="68">
        <v>138</v>
      </c>
      <c r="B140" s="68" t="s">
        <v>26</v>
      </c>
      <c r="C140" s="68" t="s">
        <v>1901</v>
      </c>
      <c r="D140" s="72">
        <v>42704</v>
      </c>
      <c r="E140" s="71" t="s">
        <v>1902</v>
      </c>
      <c r="F140" s="72" t="s">
        <v>1903</v>
      </c>
      <c r="G140" s="68"/>
      <c r="H140" s="83" t="s">
        <v>29</v>
      </c>
      <c r="I140" s="75"/>
      <c r="J140" s="75"/>
      <c r="K140" s="68" t="s">
        <v>31</v>
      </c>
      <c r="L140" s="68"/>
      <c r="M140" s="83" t="s">
        <v>33</v>
      </c>
      <c r="N140" s="84">
        <v>18.579999999999998</v>
      </c>
      <c r="O140" s="68" t="s">
        <v>34</v>
      </c>
      <c r="P140" s="68" t="s">
        <v>35</v>
      </c>
      <c r="Q140" s="68" t="s">
        <v>36</v>
      </c>
      <c r="R140" s="85">
        <v>2755000.06</v>
      </c>
      <c r="S140" s="86">
        <v>1</v>
      </c>
      <c r="T140" s="87">
        <f t="shared" si="6"/>
        <v>2755000.06</v>
      </c>
      <c r="U140" s="88">
        <v>0.02</v>
      </c>
      <c r="V140" s="89">
        <f t="shared" si="7"/>
        <v>55100.001199999999</v>
      </c>
      <c r="W140" s="90">
        <v>1.4999999999999999E-2</v>
      </c>
      <c r="X140" s="91">
        <f t="shared" si="8"/>
        <v>41325.000899999999</v>
      </c>
      <c r="Y140" s="68" t="s">
        <v>1108</v>
      </c>
      <c r="Z140" s="68" t="s">
        <v>1222</v>
      </c>
    </row>
    <row r="141" spans="1:26" ht="18.75" customHeight="1" x14ac:dyDescent="0.2">
      <c r="A141" s="68">
        <v>139</v>
      </c>
      <c r="B141" s="68" t="s">
        <v>26</v>
      </c>
      <c r="C141" s="68" t="s">
        <v>1901</v>
      </c>
      <c r="D141" s="72">
        <v>42704</v>
      </c>
      <c r="E141" s="71" t="s">
        <v>1902</v>
      </c>
      <c r="F141" s="72" t="s">
        <v>1903</v>
      </c>
      <c r="G141" s="68"/>
      <c r="H141" s="83" t="s">
        <v>29</v>
      </c>
      <c r="I141" s="75"/>
      <c r="J141" s="75"/>
      <c r="K141" s="68" t="s">
        <v>31</v>
      </c>
      <c r="L141" s="68"/>
      <c r="M141" s="83" t="s">
        <v>33</v>
      </c>
      <c r="N141" s="84">
        <v>18.920000000000002</v>
      </c>
      <c r="O141" s="68" t="s">
        <v>34</v>
      </c>
      <c r="P141" s="68" t="s">
        <v>35</v>
      </c>
      <c r="Q141" s="68" t="s">
        <v>36</v>
      </c>
      <c r="R141" s="85">
        <v>2805874.94</v>
      </c>
      <c r="S141" s="86">
        <v>1</v>
      </c>
      <c r="T141" s="87">
        <f t="shared" si="6"/>
        <v>2805874.94</v>
      </c>
      <c r="U141" s="88">
        <v>0.02</v>
      </c>
      <c r="V141" s="89">
        <f t="shared" si="7"/>
        <v>56117.498800000001</v>
      </c>
      <c r="W141" s="90">
        <v>1.4999999999999999E-2</v>
      </c>
      <c r="X141" s="91">
        <f t="shared" si="8"/>
        <v>42088.124100000001</v>
      </c>
      <c r="Y141" s="68" t="s">
        <v>1108</v>
      </c>
      <c r="Z141" s="68" t="s">
        <v>1222</v>
      </c>
    </row>
    <row r="142" spans="1:26" ht="18.75" customHeight="1" x14ac:dyDescent="0.2">
      <c r="A142" s="68">
        <v>140</v>
      </c>
      <c r="B142" s="68" t="s">
        <v>26</v>
      </c>
      <c r="C142" s="68" t="s">
        <v>1901</v>
      </c>
      <c r="D142" s="72">
        <v>42704</v>
      </c>
      <c r="E142" s="71" t="s">
        <v>1902</v>
      </c>
      <c r="F142" s="72" t="s">
        <v>1903</v>
      </c>
      <c r="G142" s="68"/>
      <c r="H142" s="83" t="s">
        <v>29</v>
      </c>
      <c r="I142" s="75"/>
      <c r="J142" s="75"/>
      <c r="K142" s="68" t="s">
        <v>31</v>
      </c>
      <c r="L142" s="68"/>
      <c r="M142" s="83" t="s">
        <v>33</v>
      </c>
      <c r="N142" s="84">
        <v>18.96</v>
      </c>
      <c r="O142" s="68" t="s">
        <v>34</v>
      </c>
      <c r="P142" s="68" t="s">
        <v>35</v>
      </c>
      <c r="Q142" s="68" t="s">
        <v>36</v>
      </c>
      <c r="R142" s="85">
        <v>2811860.22</v>
      </c>
      <c r="S142" s="86">
        <v>1</v>
      </c>
      <c r="T142" s="87">
        <f t="shared" si="6"/>
        <v>2811860.22</v>
      </c>
      <c r="U142" s="88">
        <v>0.02</v>
      </c>
      <c r="V142" s="89">
        <f t="shared" si="7"/>
        <v>56237.204400000002</v>
      </c>
      <c r="W142" s="90">
        <v>1.4999999999999999E-2</v>
      </c>
      <c r="X142" s="91">
        <f t="shared" si="8"/>
        <v>42177.903299999998</v>
      </c>
      <c r="Y142" s="68" t="s">
        <v>1108</v>
      </c>
      <c r="Z142" s="68" t="s">
        <v>1222</v>
      </c>
    </row>
    <row r="143" spans="1:26" ht="18.75" customHeight="1" x14ac:dyDescent="0.2">
      <c r="A143" s="68">
        <v>141</v>
      </c>
      <c r="B143" s="68" t="s">
        <v>26</v>
      </c>
      <c r="C143" s="68" t="s">
        <v>1901</v>
      </c>
      <c r="D143" s="72">
        <v>42704</v>
      </c>
      <c r="E143" s="71" t="s">
        <v>1902</v>
      </c>
      <c r="F143" s="72" t="s">
        <v>1903</v>
      </c>
      <c r="G143" s="68"/>
      <c r="H143" s="83" t="s">
        <v>29</v>
      </c>
      <c r="I143" s="75"/>
      <c r="J143" s="75"/>
      <c r="K143" s="68" t="s">
        <v>31</v>
      </c>
      <c r="L143" s="68"/>
      <c r="M143" s="83" t="s">
        <v>33</v>
      </c>
      <c r="N143" s="84">
        <v>18.940000000000001</v>
      </c>
      <c r="O143" s="68" t="s">
        <v>34</v>
      </c>
      <c r="P143" s="68" t="s">
        <v>35</v>
      </c>
      <c r="Q143" s="68" t="s">
        <v>36</v>
      </c>
      <c r="R143" s="85">
        <v>2808867.58</v>
      </c>
      <c r="S143" s="86">
        <v>1</v>
      </c>
      <c r="T143" s="87">
        <f t="shared" si="6"/>
        <v>2808867.58</v>
      </c>
      <c r="U143" s="88">
        <v>0.02</v>
      </c>
      <c r="V143" s="89">
        <f t="shared" si="7"/>
        <v>56177.351600000002</v>
      </c>
      <c r="W143" s="90">
        <v>1.4999999999999999E-2</v>
      </c>
      <c r="X143" s="91">
        <f t="shared" si="8"/>
        <v>42133.013700000003</v>
      </c>
      <c r="Y143" s="68" t="s">
        <v>1108</v>
      </c>
      <c r="Z143" s="68" t="s">
        <v>1222</v>
      </c>
    </row>
    <row r="144" spans="1:26" ht="18.75" customHeight="1" x14ac:dyDescent="0.2">
      <c r="A144" s="68">
        <v>142</v>
      </c>
      <c r="B144" s="68" t="s">
        <v>26</v>
      </c>
      <c r="C144" s="68" t="s">
        <v>1901</v>
      </c>
      <c r="D144" s="72">
        <v>42704</v>
      </c>
      <c r="E144" s="71" t="s">
        <v>1902</v>
      </c>
      <c r="F144" s="72" t="s">
        <v>1903</v>
      </c>
      <c r="G144" s="68"/>
      <c r="H144" s="83" t="s">
        <v>29</v>
      </c>
      <c r="I144" s="75"/>
      <c r="J144" s="75"/>
      <c r="K144" s="68" t="s">
        <v>31</v>
      </c>
      <c r="L144" s="68"/>
      <c r="M144" s="83" t="s">
        <v>33</v>
      </c>
      <c r="N144" s="84">
        <v>18.68</v>
      </c>
      <c r="O144" s="68" t="s">
        <v>34</v>
      </c>
      <c r="P144" s="68" t="s">
        <v>35</v>
      </c>
      <c r="Q144" s="68" t="s">
        <v>36</v>
      </c>
      <c r="R144" s="85">
        <v>2769963.26</v>
      </c>
      <c r="S144" s="86">
        <v>1</v>
      </c>
      <c r="T144" s="87">
        <f t="shared" si="6"/>
        <v>2769963.26</v>
      </c>
      <c r="U144" s="88">
        <v>0.02</v>
      </c>
      <c r="V144" s="89">
        <f t="shared" si="7"/>
        <v>55399.265199999994</v>
      </c>
      <c r="W144" s="90">
        <v>1.4999999999999999E-2</v>
      </c>
      <c r="X144" s="91">
        <f t="shared" si="8"/>
        <v>41549.448899999996</v>
      </c>
      <c r="Y144" s="68" t="s">
        <v>1108</v>
      </c>
      <c r="Z144" s="68" t="s">
        <v>1222</v>
      </c>
    </row>
    <row r="145" spans="1:26" ht="18.75" customHeight="1" x14ac:dyDescent="0.2">
      <c r="A145" s="68">
        <v>143</v>
      </c>
      <c r="B145" s="68" t="s">
        <v>26</v>
      </c>
      <c r="C145" s="68" t="s">
        <v>1901</v>
      </c>
      <c r="D145" s="72">
        <v>42704</v>
      </c>
      <c r="E145" s="71" t="s">
        <v>1902</v>
      </c>
      <c r="F145" s="72" t="s">
        <v>1903</v>
      </c>
      <c r="G145" s="68"/>
      <c r="H145" s="83" t="s">
        <v>29</v>
      </c>
      <c r="I145" s="75"/>
      <c r="J145" s="75"/>
      <c r="K145" s="68" t="s">
        <v>31</v>
      </c>
      <c r="L145" s="68"/>
      <c r="M145" s="83" t="s">
        <v>33</v>
      </c>
      <c r="N145" s="84">
        <v>18.93</v>
      </c>
      <c r="O145" s="68" t="s">
        <v>34</v>
      </c>
      <c r="P145" s="68" t="s">
        <v>35</v>
      </c>
      <c r="Q145" s="68" t="s">
        <v>36</v>
      </c>
      <c r="R145" s="85">
        <v>2807371.26</v>
      </c>
      <c r="S145" s="86">
        <v>1</v>
      </c>
      <c r="T145" s="87">
        <f t="shared" si="6"/>
        <v>2807371.26</v>
      </c>
      <c r="U145" s="88">
        <v>0.02</v>
      </c>
      <c r="V145" s="89">
        <f t="shared" si="7"/>
        <v>56147.425199999998</v>
      </c>
      <c r="W145" s="90">
        <v>1.4999999999999999E-2</v>
      </c>
      <c r="X145" s="91">
        <f t="shared" si="8"/>
        <v>42110.568899999998</v>
      </c>
      <c r="Y145" s="68" t="s">
        <v>1108</v>
      </c>
      <c r="Z145" s="68" t="s">
        <v>1222</v>
      </c>
    </row>
    <row r="146" spans="1:26" ht="18.75" customHeight="1" x14ac:dyDescent="0.2">
      <c r="A146" s="68">
        <v>144</v>
      </c>
      <c r="B146" s="68" t="s">
        <v>26</v>
      </c>
      <c r="C146" s="68" t="s">
        <v>1901</v>
      </c>
      <c r="D146" s="72">
        <v>42704</v>
      </c>
      <c r="E146" s="71" t="s">
        <v>1902</v>
      </c>
      <c r="F146" s="72" t="s">
        <v>1903</v>
      </c>
      <c r="G146" s="68"/>
      <c r="H146" s="83" t="s">
        <v>29</v>
      </c>
      <c r="I146" s="75"/>
      <c r="J146" s="75"/>
      <c r="K146" s="68" t="s">
        <v>31</v>
      </c>
      <c r="L146" s="68"/>
      <c r="M146" s="83" t="s">
        <v>33</v>
      </c>
      <c r="N146" s="84">
        <v>18.54</v>
      </c>
      <c r="O146" s="68" t="s">
        <v>34</v>
      </c>
      <c r="P146" s="68" t="s">
        <v>35</v>
      </c>
      <c r="Q146" s="68" t="s">
        <v>36</v>
      </c>
      <c r="R146" s="85">
        <v>2749014.78</v>
      </c>
      <c r="S146" s="86">
        <v>1</v>
      </c>
      <c r="T146" s="87">
        <f t="shared" si="6"/>
        <v>2749014.78</v>
      </c>
      <c r="U146" s="88">
        <v>0.02</v>
      </c>
      <c r="V146" s="89">
        <f t="shared" si="7"/>
        <v>54980.295599999998</v>
      </c>
      <c r="W146" s="90">
        <v>1.4999999999999999E-2</v>
      </c>
      <c r="X146" s="91">
        <f t="shared" si="8"/>
        <v>41235.221699999995</v>
      </c>
      <c r="Y146" s="68" t="s">
        <v>1108</v>
      </c>
      <c r="Z146" s="68" t="s">
        <v>1222</v>
      </c>
    </row>
    <row r="147" spans="1:26" ht="18.75" customHeight="1" x14ac:dyDescent="0.2">
      <c r="A147" s="68">
        <v>145</v>
      </c>
      <c r="B147" s="68" t="s">
        <v>26</v>
      </c>
      <c r="C147" s="68" t="s">
        <v>1901</v>
      </c>
      <c r="D147" s="72">
        <v>42704</v>
      </c>
      <c r="E147" s="71" t="s">
        <v>1902</v>
      </c>
      <c r="F147" s="72" t="s">
        <v>1903</v>
      </c>
      <c r="G147" s="68"/>
      <c r="H147" s="83" t="s">
        <v>29</v>
      </c>
      <c r="I147" s="75"/>
      <c r="J147" s="75"/>
      <c r="K147" s="68" t="s">
        <v>31</v>
      </c>
      <c r="L147" s="68"/>
      <c r="M147" s="83" t="s">
        <v>33</v>
      </c>
      <c r="N147" s="84">
        <v>18.78</v>
      </c>
      <c r="O147" s="68" t="s">
        <v>34</v>
      </c>
      <c r="P147" s="68" t="s">
        <v>35</v>
      </c>
      <c r="Q147" s="68" t="s">
        <v>36</v>
      </c>
      <c r="R147" s="85">
        <v>2784926.46</v>
      </c>
      <c r="S147" s="86">
        <v>1</v>
      </c>
      <c r="T147" s="87">
        <f t="shared" si="6"/>
        <v>2784926.46</v>
      </c>
      <c r="U147" s="88">
        <v>0.02</v>
      </c>
      <c r="V147" s="89">
        <f t="shared" si="7"/>
        <v>55698.529199999997</v>
      </c>
      <c r="W147" s="90">
        <v>1.4999999999999999E-2</v>
      </c>
      <c r="X147" s="91">
        <f t="shared" si="8"/>
        <v>41773.8969</v>
      </c>
      <c r="Y147" s="68" t="s">
        <v>1108</v>
      </c>
      <c r="Z147" s="68" t="s">
        <v>1222</v>
      </c>
    </row>
    <row r="148" spans="1:26" ht="18.75" customHeight="1" x14ac:dyDescent="0.2">
      <c r="A148" s="68">
        <v>146</v>
      </c>
      <c r="B148" s="68" t="s">
        <v>26</v>
      </c>
      <c r="C148" s="68" t="s">
        <v>1901</v>
      </c>
      <c r="D148" s="72">
        <v>42704</v>
      </c>
      <c r="E148" s="71" t="s">
        <v>1902</v>
      </c>
      <c r="F148" s="72" t="s">
        <v>1903</v>
      </c>
      <c r="G148" s="68"/>
      <c r="H148" s="83" t="s">
        <v>29</v>
      </c>
      <c r="I148" s="75"/>
      <c r="J148" s="75"/>
      <c r="K148" s="68" t="s">
        <v>31</v>
      </c>
      <c r="L148" s="68"/>
      <c r="M148" s="83" t="s">
        <v>33</v>
      </c>
      <c r="N148" s="84">
        <v>18.600000000000001</v>
      </c>
      <c r="O148" s="68" t="s">
        <v>34</v>
      </c>
      <c r="P148" s="68" t="s">
        <v>35</v>
      </c>
      <c r="Q148" s="68" t="s">
        <v>36</v>
      </c>
      <c r="R148" s="85">
        <v>2757992.7</v>
      </c>
      <c r="S148" s="86">
        <v>1</v>
      </c>
      <c r="T148" s="87">
        <f t="shared" si="6"/>
        <v>2757992.7</v>
      </c>
      <c r="U148" s="88">
        <v>0.02</v>
      </c>
      <c r="V148" s="89">
        <f t="shared" si="7"/>
        <v>55159.854000000007</v>
      </c>
      <c r="W148" s="90">
        <v>1.4999999999999999E-2</v>
      </c>
      <c r="X148" s="91">
        <f t="shared" si="8"/>
        <v>41369.890500000001</v>
      </c>
      <c r="Y148" s="68" t="s">
        <v>1108</v>
      </c>
      <c r="Z148" s="68" t="s">
        <v>1222</v>
      </c>
    </row>
    <row r="149" spans="1:26" ht="18.75" customHeight="1" x14ac:dyDescent="0.2">
      <c r="A149" s="68">
        <v>147</v>
      </c>
      <c r="B149" s="68" t="s">
        <v>26</v>
      </c>
      <c r="C149" s="68" t="s">
        <v>1901</v>
      </c>
      <c r="D149" s="72">
        <v>42704</v>
      </c>
      <c r="E149" s="71" t="s">
        <v>1902</v>
      </c>
      <c r="F149" s="72" t="s">
        <v>1903</v>
      </c>
      <c r="G149" s="68"/>
      <c r="H149" s="83" t="s">
        <v>29</v>
      </c>
      <c r="I149" s="75"/>
      <c r="J149" s="75"/>
      <c r="K149" s="68" t="s">
        <v>31</v>
      </c>
      <c r="L149" s="68"/>
      <c r="M149" s="83" t="s">
        <v>33</v>
      </c>
      <c r="N149" s="84">
        <v>18.68</v>
      </c>
      <c r="O149" s="68" t="s">
        <v>34</v>
      </c>
      <c r="P149" s="68" t="s">
        <v>35</v>
      </c>
      <c r="Q149" s="68" t="s">
        <v>36</v>
      </c>
      <c r="R149" s="85">
        <v>2769963.26</v>
      </c>
      <c r="S149" s="86">
        <v>1</v>
      </c>
      <c r="T149" s="87">
        <f t="shared" si="6"/>
        <v>2769963.26</v>
      </c>
      <c r="U149" s="88">
        <v>0.02</v>
      </c>
      <c r="V149" s="89">
        <f t="shared" si="7"/>
        <v>55399.265199999994</v>
      </c>
      <c r="W149" s="90">
        <v>1.4999999999999999E-2</v>
      </c>
      <c r="X149" s="91">
        <f t="shared" si="8"/>
        <v>41549.448899999996</v>
      </c>
      <c r="Y149" s="68" t="s">
        <v>1108</v>
      </c>
      <c r="Z149" s="68" t="s">
        <v>1222</v>
      </c>
    </row>
    <row r="150" spans="1:26" ht="18.75" customHeight="1" x14ac:dyDescent="0.2">
      <c r="A150" s="68">
        <v>148</v>
      </c>
      <c r="B150" s="68" t="s">
        <v>26</v>
      </c>
      <c r="C150" s="68" t="s">
        <v>1904</v>
      </c>
      <c r="D150" s="72">
        <v>42691</v>
      </c>
      <c r="E150" s="71" t="s">
        <v>1726</v>
      </c>
      <c r="F150" s="72" t="s">
        <v>1708</v>
      </c>
      <c r="G150" s="68"/>
      <c r="H150" s="83" t="s">
        <v>1727</v>
      </c>
      <c r="I150" s="75"/>
      <c r="J150" s="75"/>
      <c r="K150" s="68" t="s">
        <v>31</v>
      </c>
      <c r="L150" s="68"/>
      <c r="M150" s="83" t="s">
        <v>33</v>
      </c>
      <c r="N150" s="84">
        <v>-18.96</v>
      </c>
      <c r="O150" s="68" t="s">
        <v>34</v>
      </c>
      <c r="P150" s="68" t="s">
        <v>35</v>
      </c>
      <c r="Q150" s="68" t="s">
        <v>36</v>
      </c>
      <c r="R150" s="85">
        <v>-2202177.42</v>
      </c>
      <c r="S150" s="86">
        <v>1</v>
      </c>
      <c r="T150" s="87">
        <f t="shared" si="6"/>
        <v>-2202177.42</v>
      </c>
      <c r="U150" s="88">
        <v>0.02</v>
      </c>
      <c r="V150" s="89">
        <f t="shared" si="7"/>
        <v>-44043.5484</v>
      </c>
      <c r="W150" s="90">
        <v>1.4999999999999999E-2</v>
      </c>
      <c r="X150" s="91">
        <f t="shared" si="8"/>
        <v>-33032.6613</v>
      </c>
      <c r="Y150" s="68" t="s">
        <v>1108</v>
      </c>
      <c r="Z150" s="68" t="s">
        <v>1222</v>
      </c>
    </row>
    <row r="151" spans="1:26" ht="18.75" customHeight="1" x14ac:dyDescent="0.2">
      <c r="A151" s="68">
        <v>149</v>
      </c>
      <c r="B151" s="68" t="s">
        <v>26</v>
      </c>
      <c r="C151" s="68" t="s">
        <v>1905</v>
      </c>
      <c r="D151" s="72">
        <v>42704</v>
      </c>
      <c r="E151" s="71" t="s">
        <v>1902</v>
      </c>
      <c r="F151" s="72" t="s">
        <v>1903</v>
      </c>
      <c r="G151" s="68"/>
      <c r="H151" s="83" t="s">
        <v>29</v>
      </c>
      <c r="I151" s="75"/>
      <c r="J151" s="75"/>
      <c r="K151" s="68" t="s">
        <v>31</v>
      </c>
      <c r="L151" s="68"/>
      <c r="M151" s="83" t="s">
        <v>33</v>
      </c>
      <c r="N151" s="84">
        <v>-18.71</v>
      </c>
      <c r="O151" s="68" t="s">
        <v>34</v>
      </c>
      <c r="P151" s="68" t="s">
        <v>35</v>
      </c>
      <c r="Q151" s="68" t="s">
        <v>36</v>
      </c>
      <c r="R151" s="85">
        <v>-2774452.22</v>
      </c>
      <c r="S151" s="86">
        <v>1</v>
      </c>
      <c r="T151" s="87">
        <f t="shared" si="6"/>
        <v>-2774452.22</v>
      </c>
      <c r="U151" s="88">
        <v>0.02</v>
      </c>
      <c r="V151" s="89">
        <f t="shared" si="7"/>
        <v>-55489.044400000006</v>
      </c>
      <c r="W151" s="90">
        <v>1.4999999999999999E-2</v>
      </c>
      <c r="X151" s="91">
        <f t="shared" si="8"/>
        <v>-41616.783300000003</v>
      </c>
      <c r="Y151" s="68" t="s">
        <v>1108</v>
      </c>
      <c r="Z151" s="68" t="s">
        <v>1222</v>
      </c>
    </row>
    <row r="152" spans="1:26" ht="18.75" customHeight="1" x14ac:dyDescent="0.2">
      <c r="A152" s="68">
        <v>150</v>
      </c>
      <c r="B152" s="68" t="s">
        <v>26</v>
      </c>
      <c r="C152" s="68" t="s">
        <v>1905</v>
      </c>
      <c r="D152" s="72">
        <v>42704</v>
      </c>
      <c r="E152" s="71" t="s">
        <v>1902</v>
      </c>
      <c r="F152" s="72" t="s">
        <v>1903</v>
      </c>
      <c r="G152" s="68"/>
      <c r="H152" s="83" t="s">
        <v>29</v>
      </c>
      <c r="I152" s="75"/>
      <c r="J152" s="75"/>
      <c r="K152" s="68" t="s">
        <v>31</v>
      </c>
      <c r="L152" s="68"/>
      <c r="M152" s="83" t="s">
        <v>33</v>
      </c>
      <c r="N152" s="84">
        <v>-18.579999999999998</v>
      </c>
      <c r="O152" s="68" t="s">
        <v>34</v>
      </c>
      <c r="P152" s="68" t="s">
        <v>35</v>
      </c>
      <c r="Q152" s="68" t="s">
        <v>36</v>
      </c>
      <c r="R152" s="85">
        <v>-2755000.06</v>
      </c>
      <c r="S152" s="86">
        <v>1</v>
      </c>
      <c r="T152" s="87">
        <f t="shared" si="6"/>
        <v>-2755000.06</v>
      </c>
      <c r="U152" s="88">
        <v>0.02</v>
      </c>
      <c r="V152" s="89">
        <f t="shared" si="7"/>
        <v>-55100.001199999999</v>
      </c>
      <c r="W152" s="90">
        <v>1.4999999999999999E-2</v>
      </c>
      <c r="X152" s="91">
        <f t="shared" si="8"/>
        <v>-41325.000899999999</v>
      </c>
      <c r="Y152" s="68" t="s">
        <v>1108</v>
      </c>
      <c r="Z152" s="68" t="s">
        <v>1222</v>
      </c>
    </row>
    <row r="153" spans="1:26" ht="18.75" customHeight="1" x14ac:dyDescent="0.2">
      <c r="A153" s="68">
        <v>151</v>
      </c>
      <c r="B153" s="68" t="s">
        <v>26</v>
      </c>
      <c r="C153" s="68" t="s">
        <v>1905</v>
      </c>
      <c r="D153" s="72">
        <v>42704</v>
      </c>
      <c r="E153" s="71" t="s">
        <v>1902</v>
      </c>
      <c r="F153" s="72" t="s">
        <v>1903</v>
      </c>
      <c r="G153" s="68"/>
      <c r="H153" s="83" t="s">
        <v>29</v>
      </c>
      <c r="I153" s="75"/>
      <c r="J153" s="75"/>
      <c r="K153" s="68" t="s">
        <v>31</v>
      </c>
      <c r="L153" s="68"/>
      <c r="M153" s="83" t="s">
        <v>33</v>
      </c>
      <c r="N153" s="84">
        <v>-18.920000000000002</v>
      </c>
      <c r="O153" s="68" t="s">
        <v>34</v>
      </c>
      <c r="P153" s="68" t="s">
        <v>35</v>
      </c>
      <c r="Q153" s="68" t="s">
        <v>36</v>
      </c>
      <c r="R153" s="85">
        <v>-2805874.94</v>
      </c>
      <c r="S153" s="86">
        <v>1</v>
      </c>
      <c r="T153" s="87">
        <f t="shared" si="6"/>
        <v>-2805874.94</v>
      </c>
      <c r="U153" s="88">
        <v>0.02</v>
      </c>
      <c r="V153" s="89">
        <f t="shared" si="7"/>
        <v>-56117.498800000001</v>
      </c>
      <c r="W153" s="90">
        <v>1.4999999999999999E-2</v>
      </c>
      <c r="X153" s="91">
        <f t="shared" si="8"/>
        <v>-42088.124100000001</v>
      </c>
      <c r="Y153" s="68" t="s">
        <v>1108</v>
      </c>
      <c r="Z153" s="68" t="s">
        <v>1222</v>
      </c>
    </row>
    <row r="154" spans="1:26" ht="18.75" customHeight="1" x14ac:dyDescent="0.2">
      <c r="A154" s="68">
        <v>152</v>
      </c>
      <c r="B154" s="68" t="s">
        <v>26</v>
      </c>
      <c r="C154" s="68" t="s">
        <v>1905</v>
      </c>
      <c r="D154" s="72">
        <v>42704</v>
      </c>
      <c r="E154" s="71" t="s">
        <v>1902</v>
      </c>
      <c r="F154" s="72" t="s">
        <v>1903</v>
      </c>
      <c r="G154" s="68"/>
      <c r="H154" s="83" t="s">
        <v>29</v>
      </c>
      <c r="I154" s="75"/>
      <c r="J154" s="75"/>
      <c r="K154" s="68" t="s">
        <v>31</v>
      </c>
      <c r="L154" s="68"/>
      <c r="M154" s="83" t="s">
        <v>33</v>
      </c>
      <c r="N154" s="84">
        <v>-18.96</v>
      </c>
      <c r="O154" s="68" t="s">
        <v>34</v>
      </c>
      <c r="P154" s="68" t="s">
        <v>35</v>
      </c>
      <c r="Q154" s="68" t="s">
        <v>36</v>
      </c>
      <c r="R154" s="85">
        <v>-2811860.22</v>
      </c>
      <c r="S154" s="86">
        <v>1</v>
      </c>
      <c r="T154" s="87">
        <f t="shared" si="6"/>
        <v>-2811860.22</v>
      </c>
      <c r="U154" s="88">
        <v>0.02</v>
      </c>
      <c r="V154" s="89">
        <f t="shared" si="7"/>
        <v>-56237.204400000002</v>
      </c>
      <c r="W154" s="90">
        <v>1.4999999999999999E-2</v>
      </c>
      <c r="X154" s="91">
        <f t="shared" si="8"/>
        <v>-42177.903299999998</v>
      </c>
      <c r="Y154" s="68" t="s">
        <v>1108</v>
      </c>
      <c r="Z154" s="68" t="s">
        <v>1222</v>
      </c>
    </row>
    <row r="155" spans="1:26" ht="18.75" customHeight="1" x14ac:dyDescent="0.2">
      <c r="A155" s="68">
        <v>153</v>
      </c>
      <c r="B155" s="68" t="s">
        <v>26</v>
      </c>
      <c r="C155" s="68" t="s">
        <v>1905</v>
      </c>
      <c r="D155" s="72">
        <v>42704</v>
      </c>
      <c r="E155" s="71" t="s">
        <v>1902</v>
      </c>
      <c r="F155" s="72" t="s">
        <v>1903</v>
      </c>
      <c r="G155" s="68"/>
      <c r="H155" s="83" t="s">
        <v>29</v>
      </c>
      <c r="I155" s="75"/>
      <c r="J155" s="75"/>
      <c r="K155" s="68" t="s">
        <v>31</v>
      </c>
      <c r="L155" s="68"/>
      <c r="M155" s="83" t="s">
        <v>33</v>
      </c>
      <c r="N155" s="84">
        <v>-18.940000000000001</v>
      </c>
      <c r="O155" s="68" t="s">
        <v>34</v>
      </c>
      <c r="P155" s="68" t="s">
        <v>35</v>
      </c>
      <c r="Q155" s="68" t="s">
        <v>36</v>
      </c>
      <c r="R155" s="85">
        <v>-2808867.58</v>
      </c>
      <c r="S155" s="86">
        <v>1</v>
      </c>
      <c r="T155" s="87">
        <f t="shared" si="6"/>
        <v>-2808867.58</v>
      </c>
      <c r="U155" s="88">
        <v>0.02</v>
      </c>
      <c r="V155" s="89">
        <f t="shared" si="7"/>
        <v>-56177.351600000002</v>
      </c>
      <c r="W155" s="90">
        <v>1.4999999999999999E-2</v>
      </c>
      <c r="X155" s="91">
        <f t="shared" si="8"/>
        <v>-42133.013700000003</v>
      </c>
      <c r="Y155" s="68" t="s">
        <v>1108</v>
      </c>
      <c r="Z155" s="68" t="s">
        <v>1222</v>
      </c>
    </row>
    <row r="156" spans="1:26" ht="18.75" customHeight="1" x14ac:dyDescent="0.2">
      <c r="A156" s="68">
        <v>154</v>
      </c>
      <c r="B156" s="68" t="s">
        <v>26</v>
      </c>
      <c r="C156" s="68" t="s">
        <v>1905</v>
      </c>
      <c r="D156" s="72">
        <v>42704</v>
      </c>
      <c r="E156" s="71" t="s">
        <v>1902</v>
      </c>
      <c r="F156" s="72" t="s">
        <v>1903</v>
      </c>
      <c r="G156" s="68"/>
      <c r="H156" s="83" t="s">
        <v>29</v>
      </c>
      <c r="I156" s="75"/>
      <c r="J156" s="75"/>
      <c r="K156" s="68" t="s">
        <v>31</v>
      </c>
      <c r="L156" s="68"/>
      <c r="M156" s="83" t="s">
        <v>33</v>
      </c>
      <c r="N156" s="84">
        <v>-18.68</v>
      </c>
      <c r="O156" s="68" t="s">
        <v>34</v>
      </c>
      <c r="P156" s="68" t="s">
        <v>35</v>
      </c>
      <c r="Q156" s="68" t="s">
        <v>36</v>
      </c>
      <c r="R156" s="85">
        <v>-2769963.26</v>
      </c>
      <c r="S156" s="86">
        <v>1</v>
      </c>
      <c r="T156" s="87">
        <f t="shared" si="6"/>
        <v>-2769963.26</v>
      </c>
      <c r="U156" s="88">
        <v>0.02</v>
      </c>
      <c r="V156" s="89">
        <f t="shared" si="7"/>
        <v>-55399.265199999994</v>
      </c>
      <c r="W156" s="90">
        <v>1.4999999999999999E-2</v>
      </c>
      <c r="X156" s="91">
        <f t="shared" si="8"/>
        <v>-41549.448899999996</v>
      </c>
      <c r="Y156" s="68" t="s">
        <v>1108</v>
      </c>
      <c r="Z156" s="68" t="s">
        <v>1222</v>
      </c>
    </row>
    <row r="157" spans="1:26" ht="18.75" customHeight="1" x14ac:dyDescent="0.2">
      <c r="A157" s="68">
        <v>155</v>
      </c>
      <c r="B157" s="68" t="s">
        <v>26</v>
      </c>
      <c r="C157" s="68" t="s">
        <v>1905</v>
      </c>
      <c r="D157" s="72">
        <v>42704</v>
      </c>
      <c r="E157" s="71" t="s">
        <v>1902</v>
      </c>
      <c r="F157" s="72" t="s">
        <v>1903</v>
      </c>
      <c r="G157" s="68"/>
      <c r="H157" s="83" t="s">
        <v>29</v>
      </c>
      <c r="I157" s="75"/>
      <c r="J157" s="75"/>
      <c r="K157" s="68" t="s">
        <v>31</v>
      </c>
      <c r="L157" s="68"/>
      <c r="M157" s="83" t="s">
        <v>33</v>
      </c>
      <c r="N157" s="84">
        <v>-18.93</v>
      </c>
      <c r="O157" s="68" t="s">
        <v>34</v>
      </c>
      <c r="P157" s="68" t="s">
        <v>35</v>
      </c>
      <c r="Q157" s="68" t="s">
        <v>36</v>
      </c>
      <c r="R157" s="85">
        <v>-2807371.26</v>
      </c>
      <c r="S157" s="86">
        <v>1</v>
      </c>
      <c r="T157" s="87">
        <f t="shared" si="6"/>
        <v>-2807371.26</v>
      </c>
      <c r="U157" s="88">
        <v>0.02</v>
      </c>
      <c r="V157" s="89">
        <f t="shared" si="7"/>
        <v>-56147.425199999998</v>
      </c>
      <c r="W157" s="90">
        <v>1.4999999999999999E-2</v>
      </c>
      <c r="X157" s="91">
        <f t="shared" si="8"/>
        <v>-42110.568899999998</v>
      </c>
      <c r="Y157" s="68" t="s">
        <v>1108</v>
      </c>
      <c r="Z157" s="68" t="s">
        <v>1222</v>
      </c>
    </row>
    <row r="158" spans="1:26" ht="18.75" customHeight="1" x14ac:dyDescent="0.2">
      <c r="A158" s="68">
        <v>156</v>
      </c>
      <c r="B158" s="68" t="s">
        <v>26</v>
      </c>
      <c r="C158" s="68" t="s">
        <v>1905</v>
      </c>
      <c r="D158" s="72">
        <v>42704</v>
      </c>
      <c r="E158" s="71" t="s">
        <v>1902</v>
      </c>
      <c r="F158" s="72" t="s">
        <v>1903</v>
      </c>
      <c r="G158" s="68"/>
      <c r="H158" s="83" t="s">
        <v>29</v>
      </c>
      <c r="I158" s="75"/>
      <c r="J158" s="75"/>
      <c r="K158" s="68" t="s">
        <v>31</v>
      </c>
      <c r="L158" s="68"/>
      <c r="M158" s="83" t="s">
        <v>33</v>
      </c>
      <c r="N158" s="84">
        <v>-18.54</v>
      </c>
      <c r="O158" s="68" t="s">
        <v>34</v>
      </c>
      <c r="P158" s="68" t="s">
        <v>35</v>
      </c>
      <c r="Q158" s="68" t="s">
        <v>36</v>
      </c>
      <c r="R158" s="85">
        <v>-2749014.78</v>
      </c>
      <c r="S158" s="86">
        <v>1</v>
      </c>
      <c r="T158" s="87">
        <f t="shared" si="6"/>
        <v>-2749014.78</v>
      </c>
      <c r="U158" s="88">
        <v>0.02</v>
      </c>
      <c r="V158" s="89">
        <f t="shared" si="7"/>
        <v>-54980.295599999998</v>
      </c>
      <c r="W158" s="90">
        <v>1.4999999999999999E-2</v>
      </c>
      <c r="X158" s="91">
        <f t="shared" si="8"/>
        <v>-41235.221699999995</v>
      </c>
      <c r="Y158" s="68" t="s">
        <v>1108</v>
      </c>
      <c r="Z158" s="68" t="s">
        <v>1222</v>
      </c>
    </row>
    <row r="159" spans="1:26" ht="18.75" customHeight="1" x14ac:dyDescent="0.2">
      <c r="A159" s="68">
        <v>157</v>
      </c>
      <c r="B159" s="68" t="s">
        <v>26</v>
      </c>
      <c r="C159" s="68" t="s">
        <v>1905</v>
      </c>
      <c r="D159" s="72">
        <v>42704</v>
      </c>
      <c r="E159" s="71" t="s">
        <v>1902</v>
      </c>
      <c r="F159" s="72" t="s">
        <v>1903</v>
      </c>
      <c r="G159" s="68"/>
      <c r="H159" s="83" t="s">
        <v>29</v>
      </c>
      <c r="I159" s="75"/>
      <c r="J159" s="75"/>
      <c r="K159" s="68" t="s">
        <v>31</v>
      </c>
      <c r="L159" s="68"/>
      <c r="M159" s="83" t="s">
        <v>33</v>
      </c>
      <c r="N159" s="84">
        <v>-18.78</v>
      </c>
      <c r="O159" s="68" t="s">
        <v>34</v>
      </c>
      <c r="P159" s="68" t="s">
        <v>35</v>
      </c>
      <c r="Q159" s="68" t="s">
        <v>36</v>
      </c>
      <c r="R159" s="85">
        <v>-2784926.46</v>
      </c>
      <c r="S159" s="86">
        <v>1</v>
      </c>
      <c r="T159" s="87">
        <f t="shared" si="6"/>
        <v>-2784926.46</v>
      </c>
      <c r="U159" s="88">
        <v>0.02</v>
      </c>
      <c r="V159" s="89">
        <f t="shared" si="7"/>
        <v>-55698.529199999997</v>
      </c>
      <c r="W159" s="90">
        <v>1.4999999999999999E-2</v>
      </c>
      <c r="X159" s="91">
        <f t="shared" si="8"/>
        <v>-41773.8969</v>
      </c>
      <c r="Y159" s="68" t="s">
        <v>1108</v>
      </c>
      <c r="Z159" s="68" t="s">
        <v>1222</v>
      </c>
    </row>
    <row r="160" spans="1:26" ht="18.75" customHeight="1" x14ac:dyDescent="0.2">
      <c r="A160" s="68">
        <v>158</v>
      </c>
      <c r="B160" s="68" t="s">
        <v>26</v>
      </c>
      <c r="C160" s="68" t="s">
        <v>1905</v>
      </c>
      <c r="D160" s="72">
        <v>42704</v>
      </c>
      <c r="E160" s="71" t="s">
        <v>1902</v>
      </c>
      <c r="F160" s="72" t="s">
        <v>1903</v>
      </c>
      <c r="G160" s="68"/>
      <c r="H160" s="83" t="s">
        <v>29</v>
      </c>
      <c r="I160" s="75"/>
      <c r="J160" s="75"/>
      <c r="K160" s="68" t="s">
        <v>31</v>
      </c>
      <c r="L160" s="68"/>
      <c r="M160" s="83" t="s">
        <v>33</v>
      </c>
      <c r="N160" s="84">
        <v>-18.600000000000001</v>
      </c>
      <c r="O160" s="68" t="s">
        <v>34</v>
      </c>
      <c r="P160" s="68" t="s">
        <v>35</v>
      </c>
      <c r="Q160" s="68" t="s">
        <v>36</v>
      </c>
      <c r="R160" s="85">
        <v>-2757992.7</v>
      </c>
      <c r="S160" s="86">
        <v>1</v>
      </c>
      <c r="T160" s="87">
        <f t="shared" si="6"/>
        <v>-2757992.7</v>
      </c>
      <c r="U160" s="88">
        <v>0.02</v>
      </c>
      <c r="V160" s="89">
        <f t="shared" si="7"/>
        <v>-55159.854000000007</v>
      </c>
      <c r="W160" s="90">
        <v>1.4999999999999999E-2</v>
      </c>
      <c r="X160" s="91">
        <f t="shared" si="8"/>
        <v>-41369.890500000001</v>
      </c>
      <c r="Y160" s="68" t="s">
        <v>1108</v>
      </c>
      <c r="Z160" s="68" t="s">
        <v>1222</v>
      </c>
    </row>
    <row r="161" spans="1:26" ht="18.75" customHeight="1" x14ac:dyDescent="0.2">
      <c r="A161" s="68">
        <v>159</v>
      </c>
      <c r="B161" s="68" t="s">
        <v>26</v>
      </c>
      <c r="C161" s="68" t="s">
        <v>1905</v>
      </c>
      <c r="D161" s="72">
        <v>42704</v>
      </c>
      <c r="E161" s="71" t="s">
        <v>1902</v>
      </c>
      <c r="F161" s="72" t="s">
        <v>1903</v>
      </c>
      <c r="G161" s="68"/>
      <c r="H161" s="83" t="s">
        <v>29</v>
      </c>
      <c r="I161" s="75"/>
      <c r="J161" s="75"/>
      <c r="K161" s="68" t="s">
        <v>31</v>
      </c>
      <c r="L161" s="68"/>
      <c r="M161" s="83" t="s">
        <v>33</v>
      </c>
      <c r="N161" s="84">
        <v>-18.68</v>
      </c>
      <c r="O161" s="68" t="s">
        <v>34</v>
      </c>
      <c r="P161" s="68" t="s">
        <v>35</v>
      </c>
      <c r="Q161" s="68" t="s">
        <v>36</v>
      </c>
      <c r="R161" s="85">
        <v>-2769963.26</v>
      </c>
      <c r="S161" s="86">
        <v>1</v>
      </c>
      <c r="T161" s="87">
        <f t="shared" si="6"/>
        <v>-2769963.26</v>
      </c>
      <c r="U161" s="88">
        <v>0.02</v>
      </c>
      <c r="V161" s="89">
        <f t="shared" si="7"/>
        <v>-55399.265199999994</v>
      </c>
      <c r="W161" s="90">
        <v>1.4999999999999999E-2</v>
      </c>
      <c r="X161" s="91">
        <f t="shared" si="8"/>
        <v>-41549.448899999996</v>
      </c>
      <c r="Y161" s="68" t="s">
        <v>1108</v>
      </c>
      <c r="Z161" s="68" t="s">
        <v>1222</v>
      </c>
    </row>
    <row r="162" spans="1:26" ht="18.75" customHeight="1" x14ac:dyDescent="0.2">
      <c r="A162" s="68">
        <v>160</v>
      </c>
      <c r="B162" s="68" t="s">
        <v>967</v>
      </c>
      <c r="C162" s="68" t="s">
        <v>1906</v>
      </c>
      <c r="D162" s="72">
        <v>42682</v>
      </c>
      <c r="E162" s="71" t="s">
        <v>1907</v>
      </c>
      <c r="F162" s="72" t="s">
        <v>1748</v>
      </c>
      <c r="G162" s="68"/>
      <c r="H162" s="83" t="s">
        <v>1908</v>
      </c>
      <c r="I162" s="75"/>
      <c r="J162" s="75"/>
      <c r="K162" s="68" t="s">
        <v>972</v>
      </c>
      <c r="L162" s="68"/>
      <c r="M162" s="83" t="s">
        <v>1491</v>
      </c>
      <c r="N162" s="84">
        <v>19.62</v>
      </c>
      <c r="O162" s="68" t="s">
        <v>34</v>
      </c>
      <c r="P162" s="68" t="s">
        <v>70</v>
      </c>
      <c r="Q162" s="68" t="s">
        <v>36</v>
      </c>
      <c r="R162" s="85">
        <v>2191043.88</v>
      </c>
      <c r="S162" s="86">
        <v>1</v>
      </c>
      <c r="T162" s="87">
        <f t="shared" si="6"/>
        <v>2191043.88</v>
      </c>
      <c r="U162" s="88">
        <v>0.02</v>
      </c>
      <c r="V162" s="89">
        <f t="shared" si="7"/>
        <v>43820.8776</v>
      </c>
      <c r="W162" s="90">
        <v>1.9E-2</v>
      </c>
      <c r="X162" s="91">
        <f t="shared" si="8"/>
        <v>41629.833719999995</v>
      </c>
      <c r="Y162" s="68" t="s">
        <v>1108</v>
      </c>
      <c r="Z162" s="68" t="s">
        <v>1222</v>
      </c>
    </row>
    <row r="163" spans="1:26" ht="18.75" customHeight="1" x14ac:dyDescent="0.2">
      <c r="A163" s="68">
        <v>161</v>
      </c>
      <c r="B163" s="68" t="s">
        <v>967</v>
      </c>
      <c r="C163" s="68" t="s">
        <v>1909</v>
      </c>
      <c r="D163" s="72">
        <v>42675</v>
      </c>
      <c r="E163" s="71" t="s">
        <v>1910</v>
      </c>
      <c r="F163" s="72" t="s">
        <v>1684</v>
      </c>
      <c r="G163" s="68"/>
      <c r="H163" s="83" t="s">
        <v>1908</v>
      </c>
      <c r="I163" s="75"/>
      <c r="J163" s="75"/>
      <c r="K163" s="68" t="s">
        <v>972</v>
      </c>
      <c r="L163" s="68"/>
      <c r="M163" s="83" t="s">
        <v>1491</v>
      </c>
      <c r="N163" s="84">
        <v>19.82</v>
      </c>
      <c r="O163" s="68" t="s">
        <v>34</v>
      </c>
      <c r="P163" s="68" t="s">
        <v>70</v>
      </c>
      <c r="Q163" s="68" t="s">
        <v>36</v>
      </c>
      <c r="R163" s="85">
        <v>2213378.6800000002</v>
      </c>
      <c r="S163" s="86">
        <v>1</v>
      </c>
      <c r="T163" s="87">
        <f t="shared" si="6"/>
        <v>2213378.6800000002</v>
      </c>
      <c r="U163" s="88">
        <v>0.02</v>
      </c>
      <c r="V163" s="89">
        <f t="shared" si="7"/>
        <v>44267.573600000003</v>
      </c>
      <c r="W163" s="90">
        <v>1.9E-2</v>
      </c>
      <c r="X163" s="91">
        <f t="shared" si="8"/>
        <v>42054.194920000002</v>
      </c>
      <c r="Y163" s="68" t="s">
        <v>1108</v>
      </c>
      <c r="Z163" s="68" t="s">
        <v>1222</v>
      </c>
    </row>
    <row r="164" spans="1:26" ht="18.75" customHeight="1" x14ac:dyDescent="0.2">
      <c r="A164" s="68">
        <v>162</v>
      </c>
      <c r="B164" s="68" t="s">
        <v>967</v>
      </c>
      <c r="C164" s="68" t="s">
        <v>1909</v>
      </c>
      <c r="D164" s="72">
        <v>42675</v>
      </c>
      <c r="E164" s="71" t="s">
        <v>1911</v>
      </c>
      <c r="F164" s="72" t="s">
        <v>1708</v>
      </c>
      <c r="G164" s="68"/>
      <c r="H164" s="83" t="s">
        <v>1908</v>
      </c>
      <c r="I164" s="75"/>
      <c r="J164" s="75"/>
      <c r="K164" s="68" t="s">
        <v>972</v>
      </c>
      <c r="L164" s="68"/>
      <c r="M164" s="83" t="s">
        <v>1491</v>
      </c>
      <c r="N164" s="84">
        <v>19.91</v>
      </c>
      <c r="O164" s="68" t="s">
        <v>34</v>
      </c>
      <c r="P164" s="68" t="s">
        <v>70</v>
      </c>
      <c r="Q164" s="68" t="s">
        <v>36</v>
      </c>
      <c r="R164" s="85">
        <v>2223429.34</v>
      </c>
      <c r="S164" s="86">
        <v>1</v>
      </c>
      <c r="T164" s="87">
        <f>R164*S164</f>
        <v>2223429.34</v>
      </c>
      <c r="U164" s="88">
        <v>0.02</v>
      </c>
      <c r="V164" s="89">
        <f t="shared" si="7"/>
        <v>44468.586799999997</v>
      </c>
      <c r="W164" s="90">
        <v>1.9E-2</v>
      </c>
      <c r="X164" s="91">
        <f t="shared" si="8"/>
        <v>42245.157459999995</v>
      </c>
      <c r="Y164" s="68" t="s">
        <v>1108</v>
      </c>
      <c r="Z164" s="68" t="s">
        <v>1222</v>
      </c>
    </row>
    <row r="165" spans="1:26" ht="18.75" customHeight="1" x14ac:dyDescent="0.2">
      <c r="A165" s="68">
        <v>163</v>
      </c>
      <c r="B165" s="68" t="s">
        <v>967</v>
      </c>
      <c r="C165" s="68" t="s">
        <v>1912</v>
      </c>
      <c r="D165" s="72">
        <v>42682</v>
      </c>
      <c r="E165" s="71" t="s">
        <v>1913</v>
      </c>
      <c r="F165" s="72" t="s">
        <v>1770</v>
      </c>
      <c r="G165" s="68"/>
      <c r="H165" s="83" t="s">
        <v>1908</v>
      </c>
      <c r="I165" s="75"/>
      <c r="J165" s="75"/>
      <c r="K165" s="68" t="s">
        <v>972</v>
      </c>
      <c r="L165" s="68"/>
      <c r="M165" s="83" t="s">
        <v>1491</v>
      </c>
      <c r="N165" s="84">
        <v>19.440000000000001</v>
      </c>
      <c r="O165" s="68" t="s">
        <v>34</v>
      </c>
      <c r="P165" s="68" t="s">
        <v>70</v>
      </c>
      <c r="Q165" s="68" t="s">
        <v>36</v>
      </c>
      <c r="R165" s="85">
        <v>2170942.56</v>
      </c>
      <c r="S165" s="86">
        <v>1</v>
      </c>
      <c r="T165" s="87">
        <f t="shared" si="6"/>
        <v>2170942.56</v>
      </c>
      <c r="U165" s="88">
        <v>0.02</v>
      </c>
      <c r="V165" s="89">
        <f t="shared" si="7"/>
        <v>43418.851200000005</v>
      </c>
      <c r="W165" s="90">
        <v>1.9E-2</v>
      </c>
      <c r="X165" s="91">
        <f t="shared" si="8"/>
        <v>41247.908640000001</v>
      </c>
      <c r="Y165" s="68" t="s">
        <v>1108</v>
      </c>
      <c r="Z165" s="68" t="s">
        <v>1222</v>
      </c>
    </row>
    <row r="166" spans="1:26" ht="18.75" customHeight="1" x14ac:dyDescent="0.2">
      <c r="A166" s="68">
        <v>164</v>
      </c>
      <c r="B166" s="68" t="s">
        <v>967</v>
      </c>
      <c r="C166" s="68" t="s">
        <v>1914</v>
      </c>
      <c r="D166" s="72">
        <v>42689</v>
      </c>
      <c r="E166" s="71" t="s">
        <v>1915</v>
      </c>
      <c r="F166" s="72" t="s">
        <v>1808</v>
      </c>
      <c r="G166" s="68"/>
      <c r="H166" s="83" t="s">
        <v>668</v>
      </c>
      <c r="I166" s="75"/>
      <c r="J166" s="75"/>
      <c r="K166" s="68" t="s">
        <v>972</v>
      </c>
      <c r="L166" s="68"/>
      <c r="M166" s="83" t="s">
        <v>973</v>
      </c>
      <c r="N166" s="84">
        <v>19.600000000000001</v>
      </c>
      <c r="O166" s="68" t="s">
        <v>34</v>
      </c>
      <c r="P166" s="68" t="s">
        <v>35</v>
      </c>
      <c r="Q166" s="68" t="s">
        <v>36</v>
      </c>
      <c r="R166" s="85">
        <v>2547291</v>
      </c>
      <c r="S166" s="86">
        <v>1</v>
      </c>
      <c r="T166" s="87">
        <f t="shared" si="6"/>
        <v>2547291</v>
      </c>
      <c r="U166" s="88">
        <v>0.02</v>
      </c>
      <c r="V166" s="89">
        <f t="shared" si="7"/>
        <v>50945.82</v>
      </c>
      <c r="W166" s="90">
        <v>1.9E-2</v>
      </c>
      <c r="X166" s="91">
        <f>T166*W166</f>
        <v>48398.529000000002</v>
      </c>
      <c r="Y166" s="68" t="s">
        <v>1108</v>
      </c>
      <c r="Z166" s="68" t="s">
        <v>1222</v>
      </c>
    </row>
    <row r="167" spans="1:26" ht="18.75" customHeight="1" x14ac:dyDescent="0.2">
      <c r="A167" s="68">
        <v>165</v>
      </c>
      <c r="B167" s="68" t="s">
        <v>967</v>
      </c>
      <c r="C167" s="68" t="s">
        <v>1914</v>
      </c>
      <c r="D167" s="72">
        <v>42689</v>
      </c>
      <c r="E167" s="71" t="s">
        <v>1915</v>
      </c>
      <c r="F167" s="72" t="s">
        <v>1808</v>
      </c>
      <c r="G167" s="68"/>
      <c r="H167" s="83" t="s">
        <v>668</v>
      </c>
      <c r="I167" s="75"/>
      <c r="J167" s="75"/>
      <c r="K167" s="68" t="s">
        <v>972</v>
      </c>
      <c r="L167" s="68"/>
      <c r="M167" s="83" t="s">
        <v>973</v>
      </c>
      <c r="N167" s="84">
        <v>19.61</v>
      </c>
      <c r="O167" s="68" t="s">
        <v>34</v>
      </c>
      <c r="P167" s="68" t="s">
        <v>35</v>
      </c>
      <c r="Q167" s="68" t="s">
        <v>36</v>
      </c>
      <c r="R167" s="85">
        <v>2548591</v>
      </c>
      <c r="S167" s="86">
        <v>1</v>
      </c>
      <c r="T167" s="87">
        <f t="shared" si="6"/>
        <v>2548591</v>
      </c>
      <c r="U167" s="88">
        <v>0.02</v>
      </c>
      <c r="V167" s="89">
        <f t="shared" si="7"/>
        <v>50971.82</v>
      </c>
      <c r="W167" s="90">
        <v>1.9E-2</v>
      </c>
      <c r="X167" s="91">
        <f t="shared" si="8"/>
        <v>48423.228999999999</v>
      </c>
      <c r="Y167" s="68" t="s">
        <v>1108</v>
      </c>
      <c r="Z167" s="68" t="s">
        <v>1222</v>
      </c>
    </row>
    <row r="168" spans="1:26" ht="18.75" customHeight="1" x14ac:dyDescent="0.2">
      <c r="A168" s="68">
        <v>166</v>
      </c>
      <c r="B168" s="68" t="s">
        <v>967</v>
      </c>
      <c r="C168" s="68" t="s">
        <v>1916</v>
      </c>
      <c r="D168" s="72">
        <v>42689</v>
      </c>
      <c r="E168" s="71" t="s">
        <v>1917</v>
      </c>
      <c r="F168" s="72" t="s">
        <v>1791</v>
      </c>
      <c r="G168" s="68"/>
      <c r="H168" s="83" t="s">
        <v>1908</v>
      </c>
      <c r="I168" s="75"/>
      <c r="J168" s="75"/>
      <c r="K168" s="68" t="s">
        <v>972</v>
      </c>
      <c r="L168" s="68"/>
      <c r="M168" s="83" t="s">
        <v>1491</v>
      </c>
      <c r="N168" s="84">
        <v>19.84</v>
      </c>
      <c r="O168" s="68" t="s">
        <v>34</v>
      </c>
      <c r="P168" s="68" t="s">
        <v>70</v>
      </c>
      <c r="Q168" s="68" t="s">
        <v>36</v>
      </c>
      <c r="R168" s="85">
        <v>2215612.16</v>
      </c>
      <c r="S168" s="86">
        <v>1</v>
      </c>
      <c r="T168" s="87">
        <f t="shared" si="6"/>
        <v>2215612.16</v>
      </c>
      <c r="U168" s="88">
        <v>0.02</v>
      </c>
      <c r="V168" s="89">
        <f t="shared" si="7"/>
        <v>44312.243200000004</v>
      </c>
      <c r="W168" s="90">
        <v>1.9E-2</v>
      </c>
      <c r="X168" s="91">
        <f>T168*W168</f>
        <v>42096.63104</v>
      </c>
      <c r="Y168" s="68" t="s">
        <v>1108</v>
      </c>
      <c r="Z168" s="68" t="s">
        <v>1222</v>
      </c>
    </row>
    <row r="169" spans="1:26" ht="18.75" customHeight="1" x14ac:dyDescent="0.2">
      <c r="A169" s="68">
        <v>167</v>
      </c>
      <c r="B169" s="68" t="s">
        <v>967</v>
      </c>
      <c r="C169" s="68" t="s">
        <v>1918</v>
      </c>
      <c r="D169" s="72">
        <v>42696</v>
      </c>
      <c r="E169" s="71" t="s">
        <v>1919</v>
      </c>
      <c r="F169" s="72" t="s">
        <v>1846</v>
      </c>
      <c r="G169" s="68"/>
      <c r="H169" s="83" t="s">
        <v>1908</v>
      </c>
      <c r="I169" s="75"/>
      <c r="J169" s="75"/>
      <c r="K169" s="68" t="s">
        <v>972</v>
      </c>
      <c r="L169" s="68"/>
      <c r="M169" s="83" t="s">
        <v>1491</v>
      </c>
      <c r="N169" s="84">
        <v>19.600000000000001</v>
      </c>
      <c r="O169" s="68" t="s">
        <v>34</v>
      </c>
      <c r="P169" s="68" t="s">
        <v>35</v>
      </c>
      <c r="Q169" s="68" t="s">
        <v>36</v>
      </c>
      <c r="R169" s="85">
        <v>2174877.9</v>
      </c>
      <c r="S169" s="86">
        <v>1</v>
      </c>
      <c r="T169" s="87">
        <f t="shared" si="6"/>
        <v>2174877.9</v>
      </c>
      <c r="U169" s="88">
        <v>0.02</v>
      </c>
      <c r="V169" s="89">
        <f t="shared" si="7"/>
        <v>43497.557999999997</v>
      </c>
      <c r="W169" s="90">
        <v>1.4999999999999999E-2</v>
      </c>
      <c r="X169" s="91">
        <f t="shared" si="8"/>
        <v>32623.168499999996</v>
      </c>
      <c r="Y169" s="68" t="s">
        <v>1108</v>
      </c>
      <c r="Z169" s="68" t="s">
        <v>1222</v>
      </c>
    </row>
    <row r="170" spans="1:26" ht="18.75" customHeight="1" x14ac:dyDescent="0.2">
      <c r="A170" s="68">
        <v>168</v>
      </c>
      <c r="B170" s="68" t="s">
        <v>967</v>
      </c>
      <c r="C170" s="68" t="s">
        <v>1918</v>
      </c>
      <c r="D170" s="72">
        <v>42696</v>
      </c>
      <c r="E170" s="71" t="s">
        <v>1919</v>
      </c>
      <c r="F170" s="72" t="s">
        <v>1846</v>
      </c>
      <c r="G170" s="68"/>
      <c r="H170" s="83" t="s">
        <v>1908</v>
      </c>
      <c r="I170" s="75"/>
      <c r="J170" s="75"/>
      <c r="K170" s="68" t="s">
        <v>972</v>
      </c>
      <c r="L170" s="68"/>
      <c r="M170" s="83" t="s">
        <v>1491</v>
      </c>
      <c r="N170" s="84">
        <v>19.600000000000001</v>
      </c>
      <c r="O170" s="68" t="s">
        <v>34</v>
      </c>
      <c r="P170" s="68" t="s">
        <v>35</v>
      </c>
      <c r="Q170" s="68" t="s">
        <v>36</v>
      </c>
      <c r="R170" s="85">
        <v>2174877.9</v>
      </c>
      <c r="S170" s="86">
        <v>1</v>
      </c>
      <c r="T170" s="87">
        <f t="shared" si="6"/>
        <v>2174877.9</v>
      </c>
      <c r="U170" s="88">
        <v>0.02</v>
      </c>
      <c r="V170" s="89">
        <f t="shared" si="7"/>
        <v>43497.557999999997</v>
      </c>
      <c r="W170" s="90">
        <v>1.4999999999999999E-2</v>
      </c>
      <c r="X170" s="91">
        <f t="shared" si="8"/>
        <v>32623.168499999996</v>
      </c>
      <c r="Y170" s="68" t="s">
        <v>1108</v>
      </c>
      <c r="Z170" s="68" t="s">
        <v>1222</v>
      </c>
    </row>
    <row r="171" spans="1:26" ht="18.75" customHeight="1" x14ac:dyDescent="0.2">
      <c r="A171" s="68">
        <v>169</v>
      </c>
      <c r="B171" s="68" t="s">
        <v>967</v>
      </c>
      <c r="C171" s="68" t="s">
        <v>1918</v>
      </c>
      <c r="D171" s="72">
        <v>42696</v>
      </c>
      <c r="E171" s="71" t="s">
        <v>1920</v>
      </c>
      <c r="F171" s="72" t="s">
        <v>1867</v>
      </c>
      <c r="G171" s="68"/>
      <c r="H171" s="83" t="s">
        <v>1908</v>
      </c>
      <c r="I171" s="75"/>
      <c r="J171" s="75"/>
      <c r="K171" s="68" t="s">
        <v>972</v>
      </c>
      <c r="L171" s="68"/>
      <c r="M171" s="83" t="s">
        <v>1491</v>
      </c>
      <c r="N171" s="84">
        <v>19.600000000000001</v>
      </c>
      <c r="O171" s="68" t="s">
        <v>34</v>
      </c>
      <c r="P171" s="68" t="s">
        <v>35</v>
      </c>
      <c r="Q171" s="68" t="s">
        <v>36</v>
      </c>
      <c r="R171" s="85">
        <v>2174835.7999999998</v>
      </c>
      <c r="S171" s="86">
        <v>1</v>
      </c>
      <c r="T171" s="87">
        <f t="shared" si="6"/>
        <v>2174835.7999999998</v>
      </c>
      <c r="U171" s="88">
        <v>0.02</v>
      </c>
      <c r="V171" s="89">
        <f t="shared" si="7"/>
        <v>43496.716</v>
      </c>
      <c r="W171" s="90">
        <v>1.4999999999999999E-2</v>
      </c>
      <c r="X171" s="91">
        <f t="shared" si="8"/>
        <v>32622.536999999997</v>
      </c>
      <c r="Y171" s="68" t="s">
        <v>1108</v>
      </c>
      <c r="Z171" s="68" t="s">
        <v>1222</v>
      </c>
    </row>
    <row r="172" spans="1:26" ht="18.75" customHeight="1" x14ac:dyDescent="0.2">
      <c r="A172" s="68">
        <v>170</v>
      </c>
      <c r="B172" s="68" t="s">
        <v>967</v>
      </c>
      <c r="C172" s="68" t="s">
        <v>1918</v>
      </c>
      <c r="D172" s="72">
        <v>42696</v>
      </c>
      <c r="E172" s="71" t="s">
        <v>1920</v>
      </c>
      <c r="F172" s="72" t="s">
        <v>1867</v>
      </c>
      <c r="G172" s="68"/>
      <c r="H172" s="83" t="s">
        <v>1908</v>
      </c>
      <c r="I172" s="75"/>
      <c r="J172" s="75"/>
      <c r="K172" s="68" t="s">
        <v>972</v>
      </c>
      <c r="L172" s="68"/>
      <c r="M172" s="83" t="s">
        <v>1491</v>
      </c>
      <c r="N172" s="84">
        <v>19.600000000000001</v>
      </c>
      <c r="O172" s="68" t="s">
        <v>34</v>
      </c>
      <c r="P172" s="68" t="s">
        <v>35</v>
      </c>
      <c r="Q172" s="68" t="s">
        <v>36</v>
      </c>
      <c r="R172" s="85">
        <v>2174835.7999999998</v>
      </c>
      <c r="S172" s="86">
        <v>1</v>
      </c>
      <c r="T172" s="87">
        <f t="shared" si="6"/>
        <v>2174835.7999999998</v>
      </c>
      <c r="U172" s="88">
        <v>0.02</v>
      </c>
      <c r="V172" s="89">
        <f t="shared" si="7"/>
        <v>43496.716</v>
      </c>
      <c r="W172" s="90">
        <v>1.4999999999999999E-2</v>
      </c>
      <c r="X172" s="91">
        <f t="shared" si="8"/>
        <v>32622.536999999997</v>
      </c>
      <c r="Y172" s="68" t="s">
        <v>1108</v>
      </c>
      <c r="Z172" s="68" t="s">
        <v>1222</v>
      </c>
    </row>
    <row r="173" spans="1:26" ht="18.75" customHeight="1" x14ac:dyDescent="0.2">
      <c r="A173" s="68">
        <v>171</v>
      </c>
      <c r="B173" s="68" t="s">
        <v>967</v>
      </c>
      <c r="C173" s="68" t="s">
        <v>1918</v>
      </c>
      <c r="D173" s="72">
        <v>42696</v>
      </c>
      <c r="E173" s="71" t="s">
        <v>1920</v>
      </c>
      <c r="F173" s="72" t="s">
        <v>1867</v>
      </c>
      <c r="G173" s="68"/>
      <c r="H173" s="83" t="s">
        <v>1908</v>
      </c>
      <c r="I173" s="75"/>
      <c r="J173" s="75"/>
      <c r="K173" s="68" t="s">
        <v>972</v>
      </c>
      <c r="L173" s="68"/>
      <c r="M173" s="83" t="s">
        <v>1491</v>
      </c>
      <c r="N173" s="84">
        <v>19.5</v>
      </c>
      <c r="O173" s="68" t="s">
        <v>34</v>
      </c>
      <c r="P173" s="68" t="s">
        <v>35</v>
      </c>
      <c r="Q173" s="68" t="s">
        <v>36</v>
      </c>
      <c r="R173" s="85">
        <v>2163739.7000000002</v>
      </c>
      <c r="S173" s="86">
        <v>1</v>
      </c>
      <c r="T173" s="87">
        <f t="shared" si="6"/>
        <v>2163739.7000000002</v>
      </c>
      <c r="U173" s="88">
        <v>0.02</v>
      </c>
      <c r="V173" s="89">
        <f t="shared" si="7"/>
        <v>43274.794000000002</v>
      </c>
      <c r="W173" s="90">
        <v>1.4999999999999999E-2</v>
      </c>
      <c r="X173" s="91">
        <f t="shared" si="8"/>
        <v>32456.095500000003</v>
      </c>
      <c r="Y173" s="68" t="s">
        <v>1108</v>
      </c>
      <c r="Z173" s="68" t="s">
        <v>1222</v>
      </c>
    </row>
    <row r="174" spans="1:26" ht="18.75" customHeight="1" x14ac:dyDescent="0.2">
      <c r="A174" s="68">
        <v>172</v>
      </c>
      <c r="B174" s="68" t="s">
        <v>967</v>
      </c>
      <c r="C174" s="68" t="s">
        <v>1921</v>
      </c>
      <c r="D174" s="72">
        <v>42699</v>
      </c>
      <c r="E174" s="71" t="s">
        <v>1922</v>
      </c>
      <c r="F174" s="72" t="s">
        <v>1841</v>
      </c>
      <c r="G174" s="68"/>
      <c r="H174" s="83" t="s">
        <v>1908</v>
      </c>
      <c r="I174" s="75"/>
      <c r="J174" s="75"/>
      <c r="K174" s="68" t="s">
        <v>972</v>
      </c>
      <c r="L174" s="68"/>
      <c r="M174" s="83" t="s">
        <v>973</v>
      </c>
      <c r="N174" s="84">
        <v>19.61</v>
      </c>
      <c r="O174" s="68" t="s">
        <v>34</v>
      </c>
      <c r="P174" s="68" t="s">
        <v>35</v>
      </c>
      <c r="Q174" s="68" t="s">
        <v>36</v>
      </c>
      <c r="R174" s="85">
        <v>2408414.48</v>
      </c>
      <c r="S174" s="86">
        <v>1</v>
      </c>
      <c r="T174" s="87">
        <f t="shared" si="6"/>
        <v>2408414.48</v>
      </c>
      <c r="U174" s="88">
        <v>0.02</v>
      </c>
      <c r="V174" s="89">
        <f t="shared" si="7"/>
        <v>48168.289600000004</v>
      </c>
      <c r="W174" s="90">
        <v>1.4999999999999999E-2</v>
      </c>
      <c r="X174" s="91">
        <f t="shared" si="8"/>
        <v>36126.217199999999</v>
      </c>
      <c r="Y174" s="68" t="s">
        <v>1108</v>
      </c>
      <c r="Z174" s="68" t="s">
        <v>1222</v>
      </c>
    </row>
    <row r="175" spans="1:26" ht="18.75" customHeight="1" x14ac:dyDescent="0.2">
      <c r="A175" s="68">
        <v>173</v>
      </c>
      <c r="B175" s="68" t="s">
        <v>967</v>
      </c>
      <c r="C175" s="68" t="s">
        <v>1921</v>
      </c>
      <c r="D175" s="72">
        <v>42699</v>
      </c>
      <c r="E175" s="71" t="s">
        <v>1923</v>
      </c>
      <c r="F175" s="72" t="s">
        <v>1841</v>
      </c>
      <c r="G175" s="68"/>
      <c r="H175" s="83" t="s">
        <v>1908</v>
      </c>
      <c r="I175" s="75"/>
      <c r="J175" s="75"/>
      <c r="K175" s="68" t="s">
        <v>972</v>
      </c>
      <c r="L175" s="68"/>
      <c r="M175" s="83" t="s">
        <v>973</v>
      </c>
      <c r="N175" s="84">
        <v>19.559999999999999</v>
      </c>
      <c r="O175" s="68" t="s">
        <v>34</v>
      </c>
      <c r="P175" s="68" t="s">
        <v>35</v>
      </c>
      <c r="Q175" s="68" t="s">
        <v>36</v>
      </c>
      <c r="R175" s="85">
        <v>2402156.08</v>
      </c>
      <c r="S175" s="86">
        <v>1</v>
      </c>
      <c r="T175" s="87">
        <f t="shared" si="6"/>
        <v>2402156.08</v>
      </c>
      <c r="U175" s="88">
        <v>0.02</v>
      </c>
      <c r="V175" s="89">
        <f t="shared" si="7"/>
        <v>48043.121600000006</v>
      </c>
      <c r="W175" s="90">
        <v>1.4999999999999999E-2</v>
      </c>
      <c r="X175" s="91">
        <f>T175*W175</f>
        <v>36032.341200000003</v>
      </c>
      <c r="Y175" s="68" t="s">
        <v>1108</v>
      </c>
      <c r="Z175" s="68" t="s">
        <v>1222</v>
      </c>
    </row>
    <row r="176" spans="1:26" ht="18.75" customHeight="1" x14ac:dyDescent="0.2">
      <c r="A176" s="68">
        <v>174</v>
      </c>
      <c r="B176" s="68" t="s">
        <v>967</v>
      </c>
      <c r="C176" s="68" t="s">
        <v>1921</v>
      </c>
      <c r="D176" s="72">
        <v>42699</v>
      </c>
      <c r="E176" s="71" t="s">
        <v>1924</v>
      </c>
      <c r="F176" s="72" t="s">
        <v>1841</v>
      </c>
      <c r="G176" s="68"/>
      <c r="H176" s="83" t="s">
        <v>1908</v>
      </c>
      <c r="I176" s="75"/>
      <c r="J176" s="75"/>
      <c r="K176" s="68" t="s">
        <v>972</v>
      </c>
      <c r="L176" s="68"/>
      <c r="M176" s="83" t="s">
        <v>973</v>
      </c>
      <c r="N176" s="84">
        <v>19.809999999999999</v>
      </c>
      <c r="O176" s="68" t="s">
        <v>34</v>
      </c>
      <c r="P176" s="68" t="s">
        <v>35</v>
      </c>
      <c r="Q176" s="68" t="s">
        <v>36</v>
      </c>
      <c r="R176" s="85">
        <v>2433448.08</v>
      </c>
      <c r="S176" s="86">
        <v>1</v>
      </c>
      <c r="T176" s="87">
        <f t="shared" si="6"/>
        <v>2433448.08</v>
      </c>
      <c r="U176" s="88">
        <v>0.02</v>
      </c>
      <c r="V176" s="89">
        <f t="shared" si="7"/>
        <v>48668.961600000002</v>
      </c>
      <c r="W176" s="90">
        <v>1.4999999999999999E-2</v>
      </c>
      <c r="X176" s="91">
        <f t="shared" si="8"/>
        <v>36501.7212</v>
      </c>
      <c r="Y176" s="68" t="s">
        <v>1108</v>
      </c>
      <c r="Z176" s="68" t="s">
        <v>1222</v>
      </c>
    </row>
    <row r="177" spans="1:26" ht="18.75" customHeight="1" x14ac:dyDescent="0.2">
      <c r="A177" s="68">
        <v>175</v>
      </c>
      <c r="B177" s="68" t="s">
        <v>967</v>
      </c>
      <c r="C177" s="68" t="s">
        <v>1921</v>
      </c>
      <c r="D177" s="72">
        <v>42699</v>
      </c>
      <c r="E177" s="71" t="s">
        <v>1925</v>
      </c>
      <c r="F177" s="72" t="s">
        <v>1841</v>
      </c>
      <c r="G177" s="68"/>
      <c r="H177" s="83" t="s">
        <v>1908</v>
      </c>
      <c r="I177" s="75"/>
      <c r="J177" s="75"/>
      <c r="K177" s="68" t="s">
        <v>972</v>
      </c>
      <c r="L177" s="68"/>
      <c r="M177" s="83" t="s">
        <v>973</v>
      </c>
      <c r="N177" s="84">
        <v>19.47</v>
      </c>
      <c r="O177" s="68" t="s">
        <v>34</v>
      </c>
      <c r="P177" s="68" t="s">
        <v>35</v>
      </c>
      <c r="Q177" s="68" t="s">
        <v>36</v>
      </c>
      <c r="R177" s="85">
        <v>2390890.96</v>
      </c>
      <c r="S177" s="86">
        <v>1</v>
      </c>
      <c r="T177" s="87">
        <f t="shared" si="6"/>
        <v>2390890.96</v>
      </c>
      <c r="U177" s="88">
        <v>0.02</v>
      </c>
      <c r="V177" s="89">
        <f t="shared" si="7"/>
        <v>47817.819199999998</v>
      </c>
      <c r="W177" s="90">
        <v>1.4999999999999999E-2</v>
      </c>
      <c r="X177" s="91">
        <f t="shared" si="8"/>
        <v>35863.364399999999</v>
      </c>
      <c r="Y177" s="68" t="s">
        <v>1108</v>
      </c>
      <c r="Z177" s="68" t="s">
        <v>1222</v>
      </c>
    </row>
    <row r="178" spans="1:26" ht="18.75" customHeight="1" x14ac:dyDescent="0.2">
      <c r="A178" s="68">
        <v>176</v>
      </c>
      <c r="B178" s="68" t="s">
        <v>967</v>
      </c>
      <c r="C178" s="68" t="s">
        <v>1921</v>
      </c>
      <c r="D178" s="72">
        <v>42699</v>
      </c>
      <c r="E178" s="71" t="s">
        <v>1926</v>
      </c>
      <c r="F178" s="72" t="s">
        <v>1867</v>
      </c>
      <c r="G178" s="68"/>
      <c r="H178" s="83" t="s">
        <v>1908</v>
      </c>
      <c r="I178" s="75"/>
      <c r="J178" s="75"/>
      <c r="K178" s="68" t="s">
        <v>972</v>
      </c>
      <c r="L178" s="68"/>
      <c r="M178" s="83" t="s">
        <v>973</v>
      </c>
      <c r="N178" s="84">
        <v>18.510000000000002</v>
      </c>
      <c r="O178" s="68" t="s">
        <v>34</v>
      </c>
      <c r="P178" s="68" t="s">
        <v>35</v>
      </c>
      <c r="Q178" s="68" t="s">
        <v>36</v>
      </c>
      <c r="R178" s="85">
        <v>2270729.6800000002</v>
      </c>
      <c r="S178" s="86">
        <v>1</v>
      </c>
      <c r="T178" s="87">
        <f t="shared" si="6"/>
        <v>2270729.6800000002</v>
      </c>
      <c r="U178" s="88">
        <v>0.02</v>
      </c>
      <c r="V178" s="89">
        <f t="shared" si="7"/>
        <v>45414.593600000007</v>
      </c>
      <c r="W178" s="90">
        <v>1.4999999999999999E-2</v>
      </c>
      <c r="X178" s="91">
        <f t="shared" si="8"/>
        <v>34060.945200000002</v>
      </c>
      <c r="Y178" s="68" t="s">
        <v>1108</v>
      </c>
      <c r="Z178" s="68" t="s">
        <v>1222</v>
      </c>
    </row>
    <row r="179" spans="1:26" ht="18.75" customHeight="1" x14ac:dyDescent="0.2">
      <c r="A179" s="68">
        <v>177</v>
      </c>
      <c r="B179" s="68" t="s">
        <v>967</v>
      </c>
      <c r="C179" s="68" t="s">
        <v>1921</v>
      </c>
      <c r="D179" s="72">
        <v>42699</v>
      </c>
      <c r="E179" s="71" t="s">
        <v>1927</v>
      </c>
      <c r="F179" s="72" t="s">
        <v>1867</v>
      </c>
      <c r="G179" s="68"/>
      <c r="H179" s="83" t="s">
        <v>1908</v>
      </c>
      <c r="I179" s="75"/>
      <c r="J179" s="75"/>
      <c r="K179" s="68" t="s">
        <v>972</v>
      </c>
      <c r="L179" s="68"/>
      <c r="M179" s="83" t="s">
        <v>973</v>
      </c>
      <c r="N179" s="84">
        <v>18.79</v>
      </c>
      <c r="O179" s="68" t="s">
        <v>34</v>
      </c>
      <c r="P179" s="68" t="s">
        <v>35</v>
      </c>
      <c r="Q179" s="68" t="s">
        <v>36</v>
      </c>
      <c r="R179" s="85">
        <v>2305776.7200000002</v>
      </c>
      <c r="S179" s="86">
        <v>1</v>
      </c>
      <c r="T179" s="87">
        <f t="shared" si="6"/>
        <v>2305776.7200000002</v>
      </c>
      <c r="U179" s="88">
        <v>0.02</v>
      </c>
      <c r="V179" s="89">
        <f t="shared" si="7"/>
        <v>46115.534400000004</v>
      </c>
      <c r="W179" s="90">
        <v>1.4999999999999999E-2</v>
      </c>
      <c r="X179" s="91">
        <f t="shared" si="8"/>
        <v>34586.650800000003</v>
      </c>
      <c r="Y179" s="68" t="s">
        <v>1108</v>
      </c>
      <c r="Z179" s="68" t="s">
        <v>1222</v>
      </c>
    </row>
    <row r="180" spans="1:26" ht="18.75" customHeight="1" x14ac:dyDescent="0.2">
      <c r="A180" s="68">
        <v>178</v>
      </c>
      <c r="B180" s="68" t="s">
        <v>967</v>
      </c>
      <c r="C180" s="68" t="s">
        <v>1928</v>
      </c>
      <c r="D180" s="72">
        <v>42702</v>
      </c>
      <c r="E180" s="71" t="s">
        <v>1929</v>
      </c>
      <c r="F180" s="72" t="s">
        <v>1893</v>
      </c>
      <c r="G180" s="68"/>
      <c r="H180" s="83" t="s">
        <v>668</v>
      </c>
      <c r="I180" s="75"/>
      <c r="J180" s="75"/>
      <c r="K180" s="68" t="s">
        <v>972</v>
      </c>
      <c r="L180" s="68"/>
      <c r="M180" s="83" t="s">
        <v>1491</v>
      </c>
      <c r="N180" s="84">
        <v>19.84</v>
      </c>
      <c r="O180" s="68" t="s">
        <v>34</v>
      </c>
      <c r="P180" s="68" t="s">
        <v>35</v>
      </c>
      <c r="Q180" s="68" t="s">
        <v>36</v>
      </c>
      <c r="R180" s="85">
        <v>2199684.16</v>
      </c>
      <c r="S180" s="86">
        <v>1</v>
      </c>
      <c r="T180" s="87">
        <f t="shared" si="6"/>
        <v>2199684.16</v>
      </c>
      <c r="U180" s="88">
        <v>0.02</v>
      </c>
      <c r="V180" s="89">
        <f t="shared" si="7"/>
        <v>43993.683200000007</v>
      </c>
      <c r="W180" s="90">
        <v>1.4999999999999999E-2</v>
      </c>
      <c r="X180" s="91">
        <f t="shared" si="8"/>
        <v>32995.2624</v>
      </c>
      <c r="Y180" s="68" t="s">
        <v>1108</v>
      </c>
      <c r="Z180" s="68" t="s">
        <v>1222</v>
      </c>
    </row>
    <row r="181" spans="1:26" ht="18.75" customHeight="1" x14ac:dyDescent="0.25">
      <c r="A181" s="6"/>
      <c r="B181" s="6"/>
      <c r="C181" s="6"/>
      <c r="D181" s="8"/>
      <c r="E181" s="9"/>
      <c r="F181" s="8"/>
      <c r="G181" s="29"/>
      <c r="H181" s="29"/>
      <c r="I181" s="40"/>
      <c r="J181" s="40"/>
      <c r="K181" s="6"/>
      <c r="L181" s="29"/>
      <c r="M181" s="58"/>
      <c r="N181" s="59"/>
      <c r="O181" s="60"/>
      <c r="P181" s="60"/>
      <c r="Q181" s="60"/>
      <c r="R181" s="61"/>
      <c r="S181" s="56"/>
      <c r="T181" s="57"/>
      <c r="U181" s="36"/>
      <c r="V181" s="57"/>
      <c r="W181" s="52"/>
      <c r="X181" s="45"/>
      <c r="Y181" s="6"/>
      <c r="Z181" s="6"/>
    </row>
    <row r="182" spans="1:26" ht="18.75" customHeight="1" x14ac:dyDescent="0.2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33" t="s">
        <v>267</v>
      </c>
      <c r="N182" s="32"/>
      <c r="O182" s="32"/>
      <c r="P182" s="32"/>
      <c r="Q182" s="32"/>
      <c r="R182" s="31"/>
      <c r="S182" s="29"/>
      <c r="T182" s="53">
        <f>SUBTOTAL(9,T3:T180)</f>
        <v>248048773.74499997</v>
      </c>
      <c r="U182" s="54"/>
      <c r="V182" s="53">
        <f>SUBTOTAL(9,V3:V180)</f>
        <v>4960975.4749000035</v>
      </c>
      <c r="W182" s="55"/>
      <c r="X182" s="53">
        <f>SUBTOTAL(9,X3:X180)</f>
        <v>4267426.9290469997</v>
      </c>
      <c r="Y182" s="29"/>
      <c r="Z182" s="29"/>
    </row>
    <row r="184" spans="1:26" ht="18.75" customHeight="1" x14ac:dyDescent="0.25">
      <c r="B184" s="80"/>
      <c r="C184" s="81"/>
      <c r="D184" s="81"/>
      <c r="E184" s="81"/>
      <c r="F184" s="81"/>
      <c r="G184" s="81"/>
      <c r="H184" s="81"/>
      <c r="I184" s="82"/>
      <c r="J184" s="82"/>
      <c r="K184" s="82"/>
      <c r="R184" s="62"/>
      <c r="X184" s="63"/>
    </row>
    <row r="185" spans="1:26" ht="18.75" customHeight="1" x14ac:dyDescent="0.25">
      <c r="X185" s="63"/>
    </row>
    <row r="188" spans="1:26" ht="18.75" customHeight="1" x14ac:dyDescent="0.25">
      <c r="M188" s="28" t="s">
        <v>984</v>
      </c>
      <c r="Q188" s="28" t="s">
        <v>265</v>
      </c>
      <c r="U188" s="28" t="s">
        <v>266</v>
      </c>
    </row>
  </sheetData>
  <autoFilter ref="A2:Z180"/>
  <mergeCells count="2">
    <mergeCell ref="A1:Z1"/>
    <mergeCell ref="M182:R182"/>
  </mergeCells>
  <pageMargins left="0.5" right="0.25" top="1" bottom="1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APRIL 2016</vt:lpstr>
      <vt:lpstr>Sheet1</vt:lpstr>
      <vt:lpstr>MAY 2016</vt:lpstr>
      <vt:lpstr>JUNE 2016</vt:lpstr>
      <vt:lpstr>JULY 2016</vt:lpstr>
      <vt:lpstr>AUGUST 2016</vt:lpstr>
      <vt:lpstr>SEPTEMBER 2016</vt:lpstr>
      <vt:lpstr>OCTOBER 2016</vt:lpstr>
      <vt:lpstr>NOVEMBER 2016</vt:lpstr>
      <vt:lpstr>DECEMBER 2016</vt:lpstr>
      <vt:lpstr>JANUARY 2017</vt:lpstr>
      <vt:lpstr>FEBRUARY 2017</vt:lpstr>
      <vt:lpstr>MARCH 2017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Nagesh   Sawant</dc:creator>
  <cp:lastModifiedBy>Nagesh   Sawant</cp:lastModifiedBy>
  <dcterms:created xsi:type="dcterms:W3CDTF">2017-04-12T08:18:30Z</dcterms:created>
  <dcterms:modified xsi:type="dcterms:W3CDTF">2017-04-12T08:25:36Z</dcterms:modified>
</cp:coreProperties>
</file>