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H13" i="1"/>
  <c r="G13" i="1"/>
  <c r="F13" i="1"/>
  <c r="E13" i="1"/>
  <c r="D13" i="1"/>
  <c r="P13" i="1" s="1"/>
  <c r="Q7" i="1"/>
  <c r="P7" i="1"/>
  <c r="O7" i="1"/>
  <c r="N7" i="1"/>
  <c r="M7" i="1"/>
  <c r="L7" i="1"/>
  <c r="K7" i="1"/>
  <c r="J7" i="1"/>
  <c r="I7" i="1"/>
  <c r="H7" i="1"/>
  <c r="G7" i="1"/>
  <c r="F7" i="1"/>
  <c r="R7" i="1" s="1"/>
  <c r="T7" i="1" s="1"/>
  <c r="C7" i="1"/>
</calcChain>
</file>

<file path=xl/comments1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Temp reduction in C1214 &amp; C1618 from 257 to 255 deg cent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Temp reduction in C1214 &amp; C1618 from 257 to 255 deg cent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Temp reduction in C1214 &amp; C1618 from 257 to 255 deg cent</t>
        </r>
      </text>
    </comment>
  </commentList>
</comments>
</file>

<file path=xl/sharedStrings.xml><?xml version="1.0" encoding="utf-8"?>
<sst xmlns="http://schemas.openxmlformats.org/spreadsheetml/2006/main" count="44" uniqueCount="32">
  <si>
    <t>Optimization of Process Parameters</t>
  </si>
  <si>
    <t>Sr No</t>
  </si>
  <si>
    <t>Activity</t>
  </si>
  <si>
    <t>Quantity</t>
  </si>
  <si>
    <t>Utility/Unit saved</t>
  </si>
  <si>
    <t>Cost/Unit</t>
  </si>
  <si>
    <t>April'16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</si>
  <si>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</si>
  <si>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</si>
  <si>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</si>
  <si>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</si>
  <si>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</si>
  <si>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</si>
  <si>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</si>
  <si>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</si>
  <si>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</si>
  <si>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</si>
  <si>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Mar'17</t>
  </si>
  <si>
    <t>TOTAL</t>
  </si>
  <si>
    <t>No of days</t>
  </si>
  <si>
    <t>Kg/day</t>
  </si>
  <si>
    <t>Optimise Process Parameters in Sec01(01D3 &amp; 01D4 )</t>
  </si>
  <si>
    <t>Kg Coal/hr</t>
  </si>
  <si>
    <t>Rs 4.6 /Kg</t>
  </si>
  <si>
    <t>Back-up data</t>
  </si>
  <si>
    <t>Total</t>
  </si>
  <si>
    <t>C1214</t>
  </si>
  <si>
    <t>C1618</t>
  </si>
  <si>
    <t>Reduction in coal consumption</t>
  </si>
  <si>
    <t>49.34 kg/hr or 1184 kg/day</t>
  </si>
  <si>
    <t>Total Savings in Rs</t>
  </si>
  <si>
    <t>coal = 4.60/kg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</si>
</sst>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0" fillId="0" borderId="5" xfId="0" applyFill="1" applyBorder="1"/>
    <xf numFmtId="0" fontId="0" fillId="0" borderId="6" xfId="0" applyBorder="1"/>
    <xf numFmtId="1" fontId="0" fillId="0" borderId="1" xfId="0" applyNumberFormat="1" applyBorder="1"/>
    <xf numFmtId="0" fontId="0" fillId="0" borderId="7" xfId="0" applyFill="1" applyBorder="1"/>
    <xf numFmtId="0" fontId="0" fillId="0" borderId="8" xfId="0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T17"/>
  <sheetViews>
    <sheetView tabSelected="1" workbookViewId="0">
      <selection activeCell="E22" sqref="E22"/>
    </sheetView>
  </sheetViews>
  <sheetFormatPr defaultRowHeight="15" x14ac:dyDescent="0.25"/>
  <cols>
    <col min="2" max="2" width="33.28515625" bestFit="1" customWidth="1"/>
    <col min="4" max="4" width="12.28515625" customWidth="1"/>
    <col min="5" max="5" width="12.85546875" customWidth="1"/>
    <col min="7" max="7" width="17" customWidth="1"/>
    <col min="18" max="19" width="9.5703125" bestFit="1" customWidth="1"/>
  </cols>
  <sheetData>
    <row r="4" spans="1:20" x14ac:dyDescent="0.25">
      <c r="A4" s="1"/>
      <c r="B4" s="1" t="s">
        <v>0</v>
      </c>
      <c r="C4" s="1"/>
      <c r="O4" s="1"/>
      <c r="P4" s="1"/>
      <c r="Q4" s="1"/>
    </row>
    <row r="5" spans="1:20" x14ac:dyDescent="0.25">
      <c r="A5" s="1"/>
      <c r="B5" s="2"/>
      <c r="C5" s="1"/>
      <c r="O5" s="1"/>
      <c r="P5" s="1"/>
      <c r="Q5" s="1"/>
    </row>
    <row r="6" spans="1:20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  <c r="N6" s="4" t="s">
        <v>14</v>
      </c>
      <c r="O6" s="4" t="s">
        <v>15</v>
      </c>
      <c r="P6" s="4" t="s">
        <v>16</v>
      </c>
      <c r="Q6" s="5" t="s">
        <v>17</v>
      </c>
      <c r="R6" s="4" t="s">
        <v>18</v>
      </c>
      <c r="S6" s="6" t="s">
        <v>19</v>
      </c>
      <c r="T6" s="7" t="s">
        <v>20</v>
      </c>
    </row>
    <row r="7" spans="1:20" ht="30" x14ac:dyDescent="0.25">
      <c r="A7" s="4">
        <v>2</v>
      </c>
      <c r="B7" s="8" t="s">
        <v>21</v>
      </c>
      <c r="C7" s="9">
        <f>154.4*2*0.65*1000*0.59*2/4800</f>
        <v>49.343666666666671</v>
      </c>
      <c r="D7" s="9" t="s">
        <v>22</v>
      </c>
      <c r="E7" s="3" t="s">
        <v>23</v>
      </c>
      <c r="F7" s="10">
        <f>(154.4*2*0.65*1000*0.59*2/4800)*6*24</f>
        <v>7105.4880000000003</v>
      </c>
      <c r="G7" s="10">
        <f>(154.4*2*0.65*1000*0.59*2/4800)*13*24</f>
        <v>15395.224</v>
      </c>
      <c r="H7" s="10">
        <f>(154.4*2*0.65*1000*0.59*2/4800)*15*24</f>
        <v>17763.72</v>
      </c>
      <c r="I7" s="10">
        <f>(154.4*2*0.65*1000*0.59*2/4800)*21*24</f>
        <v>24869.208000000002</v>
      </c>
      <c r="J7" s="10">
        <f>(154.4*2*0.65*1000*0.59*2/4800)*15*24</f>
        <v>17763.72</v>
      </c>
      <c r="K7" s="10">
        <f>(154.4*2*0.65*1000*0.59*2/4800)*20*24</f>
        <v>23684.960000000003</v>
      </c>
      <c r="L7" s="10">
        <f>(154.4*2*0.65*1000*0.59*2/4800)*24*24</f>
        <v>28421.952000000001</v>
      </c>
      <c r="M7" s="10">
        <f>(154.4*2*0.65*1000*0.59*2/4800)*25*24</f>
        <v>29606.2</v>
      </c>
      <c r="N7" s="10">
        <f>(154.4*2*0.65*1000*0.59*2/4800)*23*24</f>
        <v>27237.704000000002</v>
      </c>
      <c r="O7" s="10">
        <f>(154.4*2*0.65*1000*0.59*2/4800)*23*24</f>
        <v>27237.704000000002</v>
      </c>
      <c r="P7" s="10">
        <f>(154.4*2*0.65*1000*0.59*2/4800)*25*24</f>
        <v>29606.2</v>
      </c>
      <c r="Q7" s="10">
        <f>(154.4*2*0.65*1000*0.59*2/4800)*20*24</f>
        <v>23684.960000000003</v>
      </c>
      <c r="R7" s="10">
        <f>SUM(F7:Q7)</f>
        <v>272377.04000000004</v>
      </c>
      <c r="S7" s="11">
        <v>230</v>
      </c>
      <c r="T7" s="12">
        <f>R7/S7</f>
        <v>1184.2480000000003</v>
      </c>
    </row>
    <row r="8" spans="1:20" x14ac:dyDescent="0.25">
      <c r="C8" s="1"/>
      <c r="O8" s="1"/>
      <c r="P8" s="1"/>
      <c r="Q8" s="1"/>
    </row>
    <row r="10" spans="1:20" x14ac:dyDescent="0.25">
      <c r="B10" t="s">
        <v>24</v>
      </c>
      <c r="C10" s="13"/>
      <c r="D10" s="14" t="s">
        <v>6</v>
      </c>
      <c r="E10" s="14" t="s">
        <v>7</v>
      </c>
      <c r="F10" s="14" t="s">
        <v>8</v>
      </c>
      <c r="G10" s="14" t="s">
        <v>9</v>
      </c>
      <c r="H10" s="14" t="s">
        <v>10</v>
      </c>
      <c r="I10" s="14" t="s">
        <v>11</v>
      </c>
      <c r="J10" s="14" t="s">
        <v>12</v>
      </c>
      <c r="K10" s="14" t="s">
        <v>13</v>
      </c>
      <c r="L10" s="14" t="s">
        <v>14</v>
      </c>
      <c r="M10" s="14" t="s">
        <v>15</v>
      </c>
      <c r="N10" s="14" t="s">
        <v>16</v>
      </c>
      <c r="O10" s="14" t="s">
        <v>17</v>
      </c>
      <c r="P10" s="14" t="s">
        <v>25</v>
      </c>
    </row>
    <row r="11" spans="1:20" x14ac:dyDescent="0.25">
      <c r="C11" s="13" t="s">
        <v>26</v>
      </c>
      <c r="D11" s="13">
        <v>6</v>
      </c>
      <c r="E11" s="13">
        <v>11</v>
      </c>
      <c r="F11" s="13">
        <v>9</v>
      </c>
      <c r="G11" s="13">
        <v>13</v>
      </c>
      <c r="H11" s="13">
        <v>7</v>
      </c>
      <c r="I11" s="13"/>
      <c r="J11" s="13"/>
      <c r="K11" s="13">
        <v>12</v>
      </c>
      <c r="L11" s="13">
        <v>17</v>
      </c>
      <c r="M11" s="13">
        <v>12</v>
      </c>
      <c r="N11" s="13">
        <v>9</v>
      </c>
      <c r="O11" s="13">
        <v>12</v>
      </c>
      <c r="P11" s="13"/>
    </row>
    <row r="12" spans="1:20" x14ac:dyDescent="0.25">
      <c r="C12" s="13" t="s">
        <v>27</v>
      </c>
      <c r="D12" s="13">
        <v>0</v>
      </c>
      <c r="E12" s="13">
        <v>2</v>
      </c>
      <c r="F12" s="13">
        <v>6</v>
      </c>
      <c r="G12" s="13">
        <v>8</v>
      </c>
      <c r="H12" s="13">
        <v>8</v>
      </c>
      <c r="I12" s="13"/>
      <c r="J12" s="13"/>
      <c r="K12" s="13">
        <v>13</v>
      </c>
      <c r="L12" s="13">
        <v>6</v>
      </c>
      <c r="M12" s="13">
        <v>11</v>
      </c>
      <c r="N12" s="13">
        <v>16</v>
      </c>
      <c r="O12" s="13">
        <v>8</v>
      </c>
      <c r="P12" s="13"/>
    </row>
    <row r="13" spans="1:20" x14ac:dyDescent="0.25">
      <c r="C13" s="13"/>
      <c r="D13" s="15">
        <f>D11+D12</f>
        <v>6</v>
      </c>
      <c r="E13" s="15">
        <f t="shared" ref="E13:H13" si="0">E11+E12</f>
        <v>13</v>
      </c>
      <c r="F13" s="15">
        <f t="shared" si="0"/>
        <v>15</v>
      </c>
      <c r="G13" s="15">
        <f t="shared" si="0"/>
        <v>21</v>
      </c>
      <c r="H13" s="15">
        <f t="shared" si="0"/>
        <v>15</v>
      </c>
      <c r="I13" s="15">
        <v>20</v>
      </c>
      <c r="J13" s="15">
        <v>24</v>
      </c>
      <c r="K13" s="15">
        <f>K11+K12</f>
        <v>25</v>
      </c>
      <c r="L13" s="15">
        <f>L11+L12</f>
        <v>23</v>
      </c>
      <c r="M13" s="15">
        <f>M11+M12</f>
        <v>23</v>
      </c>
      <c r="N13" s="15">
        <f>N11+N12</f>
        <v>25</v>
      </c>
      <c r="O13" s="15">
        <f>O11+O12</f>
        <v>20</v>
      </c>
      <c r="P13" s="15">
        <f>SUM(D13:O13)</f>
        <v>230</v>
      </c>
    </row>
    <row r="14" spans="1:20" x14ac:dyDescent="0.25">
      <c r="A14" s="1"/>
      <c r="B14" s="2"/>
      <c r="C14" s="1"/>
      <c r="O14" s="1"/>
      <c r="P14" s="1"/>
      <c r="Q14" s="1"/>
    </row>
    <row r="15" spans="1:20" x14ac:dyDescent="0.25">
      <c r="A15" s="1"/>
      <c r="B15" s="16" t="s">
        <v>28</v>
      </c>
      <c r="C15" s="17"/>
      <c r="D15" s="18" t="s">
        <v>29</v>
      </c>
      <c r="E15" s="17"/>
      <c r="O15" s="1"/>
      <c r="P15" s="1"/>
      <c r="Q15" s="1"/>
    </row>
    <row r="16" spans="1:20" x14ac:dyDescent="0.25">
      <c r="A16" s="1"/>
      <c r="B16" s="19" t="s">
        <v>30</v>
      </c>
      <c r="C16" s="20"/>
      <c r="D16" s="21">
        <v>1253467</v>
      </c>
      <c r="E16" s="17" t="s">
        <v>31</v>
      </c>
      <c r="O16" s="1"/>
      <c r="P16" s="1"/>
      <c r="Q16" s="1"/>
    </row>
    <row r="17" spans="1:17" x14ac:dyDescent="0.25">
      <c r="A17" s="1"/>
      <c r="B17" s="2"/>
      <c r="C17" s="1"/>
      <c r="O17" s="1"/>
      <c r="P17" s="1"/>
      <c r="Q17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2017-04-20T12:12:30Z</dcterms:modified>
</cp:coreProperties>
</file>