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6" i="1" l="1"/>
  <c r="C106" i="1"/>
  <c r="D100" i="1"/>
  <c r="C100" i="1"/>
  <c r="D88" i="1"/>
  <c r="C88" i="1"/>
  <c r="D84" i="1"/>
  <c r="C84" i="1"/>
  <c r="D58" i="1"/>
  <c r="C58" i="1"/>
  <c r="D48" i="1"/>
  <c r="C48" i="1"/>
  <c r="D42" i="1"/>
  <c r="C42" i="1"/>
  <c r="D33" i="1"/>
  <c r="D107" i="1" s="1"/>
  <c r="D110" i="1" s="1"/>
  <c r="C33" i="1"/>
  <c r="C107" i="1" s="1"/>
  <c r="C110" i="1" s="1"/>
  <c r="D27" i="1"/>
  <c r="C27" i="1"/>
  <c r="C111" i="1" l="1"/>
  <c r="C112" i="1" s="1"/>
</calcChain>
</file>

<file path=xl/sharedStrings.xml><?xml version="1.0" encoding="utf-8"?>
<sst xmlns="http://schemas.openxmlformats.org/spreadsheetml/2006/main" count="115" uniqueCount="115">
  <si>
    <t>VVF(India) LTD</t>
  </si>
  <si>
    <t>DAMAN</t>
  </si>
  <si>
    <t>Budget VS Actual 2016-17</t>
  </si>
  <si>
    <t>Amount in Lacs</t>
  </si>
  <si>
    <t>GL</t>
  </si>
  <si>
    <t>GL Name</t>
  </si>
  <si>
    <t>Budget 16-17</t>
  </si>
  <si>
    <t>Actual 16-17</t>
  </si>
  <si>
    <t>Gross Salaries &amp; Wages</t>
  </si>
  <si>
    <t>Overetime/Exgratia</t>
  </si>
  <si>
    <t>Uniform Maintenance</t>
  </si>
  <si>
    <t>Bonus</t>
  </si>
  <si>
    <t>Leave Encashment</t>
  </si>
  <si>
    <t>Car Reimbursement</t>
  </si>
  <si>
    <t>Co's Contribution to PF / Pension Fund &amp; Admin Charg</t>
  </si>
  <si>
    <t>Gratuity</t>
  </si>
  <si>
    <t>Labour Welfare Fund Contribution</t>
  </si>
  <si>
    <t>PF Admin. Chgs.</t>
  </si>
  <si>
    <t>Co's Contribution to ESIC</t>
  </si>
  <si>
    <t>EDLI &amp; Admin Charges</t>
  </si>
  <si>
    <t>Reallocation Expenses/Joining Expenses</t>
  </si>
  <si>
    <t>LTA-Leave Travel Allowance</t>
  </si>
  <si>
    <t>Medical Expenses</t>
  </si>
  <si>
    <t>Performance link Incentive</t>
  </si>
  <si>
    <t>Emp Mediclaim Policy</t>
  </si>
  <si>
    <t>Deputation Allowance</t>
  </si>
  <si>
    <t>Sick Leave Encashment</t>
  </si>
  <si>
    <t>Canteen Expenses Subsidy</t>
  </si>
  <si>
    <t>Staff Welfare</t>
  </si>
  <si>
    <t>Employee Benefits</t>
  </si>
  <si>
    <t>Rent - Factory</t>
  </si>
  <si>
    <t>Rent - Office Buildings</t>
  </si>
  <si>
    <t>Rent - Flats</t>
  </si>
  <si>
    <t>Rent Godown</t>
  </si>
  <si>
    <t>Hire Charges-Computers</t>
  </si>
  <si>
    <t>Rent Charges/Lease rentals</t>
  </si>
  <si>
    <t>Printing and Stationery</t>
  </si>
  <si>
    <t>Postage and Telegram</t>
  </si>
  <si>
    <t>Courier Charges</t>
  </si>
  <si>
    <t>Telephone-Office</t>
  </si>
  <si>
    <t>Telephone-Email/Internet</t>
  </si>
  <si>
    <t>Telephone-Mobile</t>
  </si>
  <si>
    <t>Books &amp; Periodicals</t>
  </si>
  <si>
    <t>Photocopying Charges</t>
  </si>
  <si>
    <t>Printing &amp; Stationery/Communication Exp.</t>
  </si>
  <si>
    <t>Travelling Expenses Inland</t>
  </si>
  <si>
    <t>Travelling Expenses Foreign</t>
  </si>
  <si>
    <t>Conveyance-Local</t>
  </si>
  <si>
    <t>Vehicle - Fuels</t>
  </si>
  <si>
    <t>Vehicle-Hire Charges</t>
  </si>
  <si>
    <t>Travel,Conv.&amp; Vehical Exp.</t>
  </si>
  <si>
    <t>Insurance-Goods in Transit</t>
  </si>
  <si>
    <t>Insurance-Stock</t>
  </si>
  <si>
    <t>Insurance-Theft of Cash</t>
  </si>
  <si>
    <t>Insurance- Mediclaim Policy</t>
  </si>
  <si>
    <t>Insurance-Marine-Exports</t>
  </si>
  <si>
    <t>Insurance-Product Liability</t>
  </si>
  <si>
    <t>Insurance-Burglary</t>
  </si>
  <si>
    <t>Insurance Group Personal Accident</t>
  </si>
  <si>
    <t>Insurance-Fire</t>
  </si>
  <si>
    <t>Insurance</t>
  </si>
  <si>
    <t>Laboratory Expenses</t>
  </si>
  <si>
    <t>Security Charges</t>
  </si>
  <si>
    <t>Payment to Recruitment Agency/Trainig</t>
  </si>
  <si>
    <t>ETP Expenses</t>
  </si>
  <si>
    <t>Bad Debts</t>
  </si>
  <si>
    <t>Legal Fees</t>
  </si>
  <si>
    <t>Professional Charges</t>
  </si>
  <si>
    <t>Stamping &amp; Franking Charges</t>
  </si>
  <si>
    <t>Training Expenses</t>
  </si>
  <si>
    <t>Membership &amp; subscription</t>
  </si>
  <si>
    <t>Subscription to Trade Association/Seminar</t>
  </si>
  <si>
    <t>Business Development</t>
  </si>
  <si>
    <t>Directors Sitting Fees</t>
  </si>
  <si>
    <t>Paise Rounding Off</t>
  </si>
  <si>
    <t>Corporate image Building Expenses</t>
  </si>
  <si>
    <t>House Keeping Expenses</t>
  </si>
  <si>
    <t>Waste Disposal</t>
  </si>
  <si>
    <t>Material Testing Charges</t>
  </si>
  <si>
    <t>Provision for Bad &amp; Doubtful debts</t>
  </si>
  <si>
    <t>Employee Recognition expenses</t>
  </si>
  <si>
    <t>Employee Engagement programme</t>
  </si>
  <si>
    <t>Cost of Stores &amp; Spares Consumed-Project</t>
  </si>
  <si>
    <t>Bank Charges</t>
  </si>
  <si>
    <t>Retainer Ship Fees</t>
  </si>
  <si>
    <t>Manufacturing Service Expenses</t>
  </si>
  <si>
    <t>Miscellaneous Expenses</t>
  </si>
  <si>
    <t>Licence Fees</t>
  </si>
  <si>
    <t>Rates &amp; Taxes</t>
  </si>
  <si>
    <t>Municipality Taxes</t>
  </si>
  <si>
    <t>Rates &amp; taxes</t>
  </si>
  <si>
    <t xml:space="preserve">Cost of Misc. items - Consumed </t>
  </si>
  <si>
    <t>Price Difference-Stores &amp; Spares</t>
  </si>
  <si>
    <t>R&amp;M - Computers Hardware</t>
  </si>
  <si>
    <t>R&amp;M - Computers Software</t>
  </si>
  <si>
    <t>R&amp;M - Others</t>
  </si>
  <si>
    <t>R&amp;M - Mechanical</t>
  </si>
  <si>
    <t>R&amp;M - Electrical</t>
  </si>
  <si>
    <t>R&amp;M - Civil</t>
  </si>
  <si>
    <t>Vehicle - Repairs &amp; Maint.</t>
  </si>
  <si>
    <t>R&amp;M - Instrumentation</t>
  </si>
  <si>
    <t>R&amp;M - Safety</t>
  </si>
  <si>
    <t>Repairs &amp; maintenance</t>
  </si>
  <si>
    <t>Power &amp; Fuel</t>
  </si>
  <si>
    <t>Electricity</t>
  </si>
  <si>
    <t>Cost Of HSD Consumed</t>
  </si>
  <si>
    <t>Water</t>
  </si>
  <si>
    <t>Total Power &amp; Fuel</t>
  </si>
  <si>
    <t>Total Overheads</t>
  </si>
  <si>
    <t>Total Production Plan</t>
  </si>
  <si>
    <t>Lacs</t>
  </si>
  <si>
    <t>Actual Production 2016-17</t>
  </si>
  <si>
    <t>Per Pcs  Cost</t>
  </si>
  <si>
    <t>Saving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</si>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</sst>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wrapText="1"/>
    </xf>
    <xf numFmtId="43" fontId="7" fillId="0" borderId="1" xfId="1" applyFont="1" applyFill="1" applyBorder="1" applyAlignment="1">
      <alignment horizontal="center" wrapText="1"/>
    </xf>
    <xf numFmtId="0" fontId="8" fillId="0" borderId="0" xfId="0" applyFont="1" applyFill="1" applyBorder="1"/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43" fontId="3" fillId="0" borderId="1" xfId="1" applyFont="1" applyFill="1" applyBorder="1"/>
    <xf numFmtId="43" fontId="5" fillId="0" borderId="1" xfId="1" applyFont="1" applyFill="1" applyBorder="1"/>
    <xf numFmtId="49" fontId="9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/>
    <xf numFmtId="0" fontId="5" fillId="0" borderId="1" xfId="0" applyFont="1" applyFill="1" applyBorder="1"/>
    <xf numFmtId="2" fontId="3" fillId="0" borderId="1" xfId="0" applyNumberFormat="1" applyFont="1" applyFill="1" applyBorder="1"/>
    <xf numFmtId="49" fontId="9" fillId="0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/>
    <xf numFmtId="164" fontId="3" fillId="0" borderId="1" xfId="0" applyNumberFormat="1" applyFont="1" applyFill="1" applyBorder="1"/>
    <xf numFmtId="2" fontId="5" fillId="0" borderId="1" xfId="0" applyNumberFormat="1" applyFont="1" applyFill="1" applyBorder="1"/>
    <xf numFmtId="43" fontId="5" fillId="0" borderId="1" xfId="0" applyNumberFormat="1" applyFont="1" applyFill="1" applyBorder="1"/>
    <xf numFmtId="43" fontId="3" fillId="0" borderId="0" xfId="1" applyFont="1" applyFill="1" applyBorder="1"/>
    <xf numFmtId="43" fontId="3" fillId="0" borderId="1" xfId="0" applyNumberFormat="1" applyFont="1" applyFill="1" applyBorder="1"/>
    <xf numFmtId="9" fontId="3" fillId="0" borderId="1" xfId="2" applyNumberFormat="1" applyFont="1" applyFill="1" applyBorder="1"/>
    <xf numFmtId="43" fontId="3" fillId="0" borderId="0" xfId="0" applyNumberFormat="1" applyFont="1" applyFill="1"/>
    <xf numFmtId="0" fontId="3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tabSelected="1" workbookViewId="0">
      <selection sqref="A1:XFD1048576"/>
    </sheetView>
  </sheetViews>
  <sheetFormatPr defaultRowHeight="12.75" x14ac:dyDescent="0.2"/>
  <cols>
    <col min="1" max="1" width="30.5703125" style="30" customWidth="1"/>
    <col min="2" max="2" width="45.5703125" style="30" customWidth="1"/>
    <col min="3" max="3" width="13" style="30" customWidth="1"/>
    <col min="4" max="4" width="17" style="30" customWidth="1"/>
    <col min="5" max="16384" width="9.140625" style="2"/>
  </cols>
  <sheetData>
    <row r="1" spans="1:4" x14ac:dyDescent="0.2">
      <c r="A1" s="1" t="s">
        <v>0</v>
      </c>
      <c r="B1" s="1"/>
      <c r="C1" s="2"/>
      <c r="D1" s="2"/>
    </row>
    <row r="2" spans="1:4" ht="15.75" x14ac:dyDescent="0.25">
      <c r="A2" s="3" t="s">
        <v>1</v>
      </c>
      <c r="B2" s="4" t="s">
        <v>2</v>
      </c>
      <c r="C2" s="5"/>
      <c r="D2" s="2"/>
    </row>
    <row r="3" spans="1:4" x14ac:dyDescent="0.2">
      <c r="A3" s="6" t="s">
        <v>3</v>
      </c>
      <c r="B3" s="6"/>
      <c r="C3" s="2"/>
      <c r="D3" s="2"/>
    </row>
    <row r="4" spans="1:4" x14ac:dyDescent="0.2">
      <c r="A4" s="7" t="s">
        <v>4</v>
      </c>
      <c r="B4" s="7" t="s">
        <v>5</v>
      </c>
      <c r="C4" s="8"/>
      <c r="D4" s="8"/>
    </row>
    <row r="5" spans="1:4" s="10" customFormat="1" ht="12" x14ac:dyDescent="0.2">
      <c r="A5" s="7"/>
      <c r="B5" s="7"/>
      <c r="C5" s="9" t="s">
        <v>6</v>
      </c>
      <c r="D5" s="9" t="s">
        <v>7</v>
      </c>
    </row>
    <row r="6" spans="1:4" x14ac:dyDescent="0.2">
      <c r="A6" s="11">
        <v>75501001</v>
      </c>
      <c r="B6" s="12" t="s">
        <v>8</v>
      </c>
      <c r="C6" s="13">
        <v>403.94316000000003</v>
      </c>
      <c r="D6" s="13">
        <v>360.0774419</v>
      </c>
    </row>
    <row r="7" spans="1:4" x14ac:dyDescent="0.2">
      <c r="A7" s="11">
        <v>75501005</v>
      </c>
      <c r="B7" s="12" t="s">
        <v>9</v>
      </c>
      <c r="C7" s="13">
        <v>6</v>
      </c>
      <c r="D7" s="14">
        <v>3.8072300000000001</v>
      </c>
    </row>
    <row r="8" spans="1:4" x14ac:dyDescent="0.2">
      <c r="A8" s="11">
        <v>75501007</v>
      </c>
      <c r="B8" s="12" t="s">
        <v>10</v>
      </c>
      <c r="C8" s="13">
        <v>0.72</v>
      </c>
      <c r="D8" s="13">
        <v>0.25008000000000002</v>
      </c>
    </row>
    <row r="9" spans="1:4" x14ac:dyDescent="0.2">
      <c r="A9" s="11">
        <v>75501008</v>
      </c>
      <c r="B9" s="12" t="s">
        <v>11</v>
      </c>
      <c r="C9" s="13">
        <v>27.140639999999998</v>
      </c>
      <c r="D9" s="13">
        <v>27.140640000000001</v>
      </c>
    </row>
    <row r="10" spans="1:4" x14ac:dyDescent="0.2">
      <c r="A10" s="11">
        <v>75503001</v>
      </c>
      <c r="B10" s="12" t="s">
        <v>12</v>
      </c>
      <c r="C10" s="13">
        <v>8.8141999999999996</v>
      </c>
      <c r="D10" s="13">
        <v>8.8142399999999999</v>
      </c>
    </row>
    <row r="11" spans="1:4" x14ac:dyDescent="0.2">
      <c r="A11" s="11">
        <v>75501010</v>
      </c>
      <c r="B11" s="12" t="s">
        <v>13</v>
      </c>
      <c r="C11" s="13">
        <v>6.6959999999999997</v>
      </c>
      <c r="D11" s="13">
        <v>6.11273</v>
      </c>
    </row>
    <row r="12" spans="1:4" x14ac:dyDescent="0.2">
      <c r="A12" s="11">
        <v>75502001</v>
      </c>
      <c r="B12" s="12" t="s">
        <v>14</v>
      </c>
      <c r="C12" s="13">
        <v>14.112</v>
      </c>
      <c r="D12" s="13">
        <v>21.828913700000001</v>
      </c>
    </row>
    <row r="13" spans="1:4" x14ac:dyDescent="0.2">
      <c r="A13" s="11">
        <v>75503002</v>
      </c>
      <c r="B13" s="12" t="s">
        <v>15</v>
      </c>
      <c r="C13" s="13">
        <v>10.169879999999999</v>
      </c>
      <c r="D13" s="13">
        <v>12.349830000000001</v>
      </c>
    </row>
    <row r="14" spans="1:4" x14ac:dyDescent="0.2">
      <c r="A14" s="11">
        <v>75502003</v>
      </c>
      <c r="B14" s="12" t="s">
        <v>16</v>
      </c>
      <c r="C14" s="13">
        <v>0.48816000000000004</v>
      </c>
      <c r="D14" s="13">
        <v>0</v>
      </c>
    </row>
    <row r="15" spans="1:4" x14ac:dyDescent="0.2">
      <c r="A15" s="11">
        <v>75502013</v>
      </c>
      <c r="B15" s="12" t="s">
        <v>17</v>
      </c>
      <c r="C15" s="13">
        <v>1.81704</v>
      </c>
      <c r="D15" s="13">
        <v>1.5464935999999998</v>
      </c>
    </row>
    <row r="16" spans="1:4" x14ac:dyDescent="0.2">
      <c r="A16" s="11">
        <v>75502004</v>
      </c>
      <c r="B16" s="12" t="s">
        <v>18</v>
      </c>
      <c r="C16" s="13">
        <v>10.1988</v>
      </c>
      <c r="D16" s="13">
        <v>0</v>
      </c>
    </row>
    <row r="17" spans="1:4" x14ac:dyDescent="0.2">
      <c r="A17" s="11">
        <v>75502005</v>
      </c>
      <c r="B17" s="12" t="s">
        <v>19</v>
      </c>
      <c r="C17" s="13">
        <v>0.83243999999999996</v>
      </c>
      <c r="D17" s="13">
        <v>0.70649970000000006</v>
      </c>
    </row>
    <row r="18" spans="1:4" x14ac:dyDescent="0.2">
      <c r="A18" s="11">
        <v>75504001</v>
      </c>
      <c r="B18" s="12" t="s">
        <v>20</v>
      </c>
      <c r="C18" s="13">
        <v>0.64</v>
      </c>
      <c r="D18" s="13">
        <v>0.86365000000000003</v>
      </c>
    </row>
    <row r="19" spans="1:4" x14ac:dyDescent="0.2">
      <c r="A19" s="11">
        <v>75501013</v>
      </c>
      <c r="B19" s="12" t="s">
        <v>21</v>
      </c>
      <c r="C19" s="13">
        <v>3.3679999999999999</v>
      </c>
      <c r="D19" s="13">
        <v>3.42943</v>
      </c>
    </row>
    <row r="20" spans="1:4" x14ac:dyDescent="0.2">
      <c r="A20" s="11">
        <v>75501020</v>
      </c>
      <c r="B20" s="12" t="s">
        <v>22</v>
      </c>
      <c r="C20" s="13">
        <v>0.5</v>
      </c>
      <c r="D20" s="13">
        <v>0.63048999999999999</v>
      </c>
    </row>
    <row r="21" spans="1:4" x14ac:dyDescent="0.2">
      <c r="A21" s="11">
        <v>75504013</v>
      </c>
      <c r="B21" s="12" t="s">
        <v>23</v>
      </c>
      <c r="C21" s="13">
        <v>17.613350000000001</v>
      </c>
      <c r="D21" s="13">
        <v>17.61336</v>
      </c>
    </row>
    <row r="22" spans="1:4" x14ac:dyDescent="0.2">
      <c r="A22" s="11">
        <v>75504011</v>
      </c>
      <c r="B22" s="12" t="s">
        <v>24</v>
      </c>
      <c r="C22" s="13">
        <v>0</v>
      </c>
      <c r="D22" s="13">
        <v>-0.17276</v>
      </c>
    </row>
    <row r="23" spans="1:4" x14ac:dyDescent="0.2">
      <c r="A23" s="11">
        <v>75501018</v>
      </c>
      <c r="B23" s="12" t="s">
        <v>25</v>
      </c>
      <c r="C23" s="13">
        <v>3.3683999999999998</v>
      </c>
      <c r="D23" s="13">
        <v>0</v>
      </c>
    </row>
    <row r="24" spans="1:4" x14ac:dyDescent="0.2">
      <c r="A24" s="11">
        <v>75503003</v>
      </c>
      <c r="B24" s="12" t="s">
        <v>26</v>
      </c>
      <c r="C24" s="13">
        <v>3.9923199999999999</v>
      </c>
      <c r="D24" s="13">
        <v>3.9922800000000001</v>
      </c>
    </row>
    <row r="25" spans="1:4" x14ac:dyDescent="0.2">
      <c r="A25" s="11">
        <v>75504004</v>
      </c>
      <c r="B25" s="12" t="s">
        <v>27</v>
      </c>
      <c r="C25" s="13">
        <v>1.2</v>
      </c>
      <c r="D25" s="13">
        <v>0.29066999999999998</v>
      </c>
    </row>
    <row r="26" spans="1:4" x14ac:dyDescent="0.2">
      <c r="A26" s="11">
        <v>75504005</v>
      </c>
      <c r="B26" s="12" t="s">
        <v>28</v>
      </c>
      <c r="C26" s="13">
        <v>13.53</v>
      </c>
      <c r="D26" s="13">
        <v>8.8799401000000007</v>
      </c>
    </row>
    <row r="27" spans="1:4" x14ac:dyDescent="0.2">
      <c r="A27" s="15" t="s">
        <v>29</v>
      </c>
      <c r="B27" s="15"/>
      <c r="C27" s="14">
        <f>SUM(C6:C26)</f>
        <v>535.14439000000004</v>
      </c>
      <c r="D27" s="14">
        <f>SUM(D6:D26)</f>
        <v>478.16115900000005</v>
      </c>
    </row>
    <row r="28" spans="1:4" x14ac:dyDescent="0.2">
      <c r="A28" s="16">
        <v>76002001</v>
      </c>
      <c r="B28" s="17" t="s">
        <v>30</v>
      </c>
      <c r="C28" s="13">
        <v>38.659999999999997</v>
      </c>
      <c r="D28" s="13">
        <v>38.907559999999997</v>
      </c>
    </row>
    <row r="29" spans="1:4" x14ac:dyDescent="0.2">
      <c r="A29" s="16">
        <v>76002002</v>
      </c>
      <c r="B29" s="17" t="s">
        <v>31</v>
      </c>
      <c r="C29" s="13">
        <v>0</v>
      </c>
      <c r="D29" s="13">
        <v>1.7054047000000001</v>
      </c>
    </row>
    <row r="30" spans="1:4" x14ac:dyDescent="0.2">
      <c r="A30" s="16">
        <v>76002003</v>
      </c>
      <c r="B30" s="17" t="s">
        <v>32</v>
      </c>
      <c r="C30" s="13">
        <v>1.65</v>
      </c>
      <c r="D30" s="13">
        <v>1.542</v>
      </c>
    </row>
    <row r="31" spans="1:4" x14ac:dyDescent="0.2">
      <c r="A31" s="16">
        <v>76002014</v>
      </c>
      <c r="B31" s="17" t="s">
        <v>33</v>
      </c>
      <c r="C31" s="13">
        <v>8.0500000000000007</v>
      </c>
      <c r="D31" s="13">
        <v>7.9477593999999998</v>
      </c>
    </row>
    <row r="32" spans="1:4" x14ac:dyDescent="0.2">
      <c r="A32" s="16">
        <v>76035013</v>
      </c>
      <c r="B32" s="17" t="s">
        <v>34</v>
      </c>
      <c r="C32" s="13">
        <v>0</v>
      </c>
      <c r="D32" s="13">
        <v>-1.852E-4</v>
      </c>
    </row>
    <row r="33" spans="1:4" x14ac:dyDescent="0.2">
      <c r="A33" s="15" t="s">
        <v>35</v>
      </c>
      <c r="B33" s="15"/>
      <c r="C33" s="14">
        <f>SUM(C28:C32)</f>
        <v>48.36</v>
      </c>
      <c r="D33" s="14">
        <f>SUM(D28:D32)</f>
        <v>50.102538900000006</v>
      </c>
    </row>
    <row r="34" spans="1:4" x14ac:dyDescent="0.2">
      <c r="A34" s="16">
        <v>76035003</v>
      </c>
      <c r="B34" s="17" t="s">
        <v>36</v>
      </c>
      <c r="C34" s="13">
        <v>3.4</v>
      </c>
      <c r="D34" s="13">
        <v>3.0039173999999997</v>
      </c>
    </row>
    <row r="35" spans="1:4" x14ac:dyDescent="0.2">
      <c r="A35" s="16">
        <v>76035004</v>
      </c>
      <c r="B35" s="17" t="s">
        <v>37</v>
      </c>
      <c r="C35" s="13">
        <v>0.01</v>
      </c>
      <c r="D35" s="13">
        <v>2.3999999999999998E-3</v>
      </c>
    </row>
    <row r="36" spans="1:4" x14ac:dyDescent="0.2">
      <c r="A36" s="16">
        <v>76035027</v>
      </c>
      <c r="B36" s="17" t="s">
        <v>38</v>
      </c>
      <c r="C36" s="13">
        <v>0.59</v>
      </c>
      <c r="D36" s="13">
        <v>0.58877380000000001</v>
      </c>
    </row>
    <row r="37" spans="1:4" x14ac:dyDescent="0.2">
      <c r="A37" s="16">
        <v>76035005</v>
      </c>
      <c r="B37" s="17" t="s">
        <v>39</v>
      </c>
      <c r="C37" s="13">
        <v>0.72</v>
      </c>
      <c r="D37" s="13">
        <v>0.54258200000000001</v>
      </c>
    </row>
    <row r="38" spans="1:4" x14ac:dyDescent="0.2">
      <c r="A38" s="16">
        <v>76035007</v>
      </c>
      <c r="B38" s="17" t="s">
        <v>40</v>
      </c>
      <c r="C38" s="13">
        <v>0</v>
      </c>
      <c r="D38" s="13">
        <v>3.5821399999999996E-2</v>
      </c>
    </row>
    <row r="39" spans="1:4" x14ac:dyDescent="0.2">
      <c r="A39" s="16">
        <v>76035008</v>
      </c>
      <c r="B39" s="17" t="s">
        <v>41</v>
      </c>
      <c r="C39" s="13">
        <v>1.92</v>
      </c>
      <c r="D39" s="13">
        <v>1.7067782999999999</v>
      </c>
    </row>
    <row r="40" spans="1:4" x14ac:dyDescent="0.2">
      <c r="A40" s="16">
        <v>76035011</v>
      </c>
      <c r="B40" s="17" t="s">
        <v>42</v>
      </c>
      <c r="C40" s="13">
        <v>0.13</v>
      </c>
      <c r="D40" s="13">
        <v>0.23712230000000001</v>
      </c>
    </row>
    <row r="41" spans="1:4" x14ac:dyDescent="0.2">
      <c r="A41" s="16">
        <v>76035019</v>
      </c>
      <c r="B41" s="17" t="s">
        <v>43</v>
      </c>
      <c r="C41" s="13">
        <v>0.37926933333333335</v>
      </c>
      <c r="D41" s="13">
        <v>0.57929779999999997</v>
      </c>
    </row>
    <row r="42" spans="1:4" x14ac:dyDescent="0.2">
      <c r="A42" s="15" t="s">
        <v>44</v>
      </c>
      <c r="B42" s="15"/>
      <c r="C42" s="14">
        <f>SUM(C34:C41)</f>
        <v>7.1492693333333328</v>
      </c>
      <c r="D42" s="14">
        <f>SUM(D34:D41)</f>
        <v>6.6966929999999998</v>
      </c>
    </row>
    <row r="43" spans="1:4" x14ac:dyDescent="0.2">
      <c r="A43" s="16">
        <v>76036001</v>
      </c>
      <c r="B43" s="17" t="s">
        <v>45</v>
      </c>
      <c r="C43" s="13">
        <v>4.13</v>
      </c>
      <c r="D43" s="13">
        <v>4.0880890999999995</v>
      </c>
    </row>
    <row r="44" spans="1:4" x14ac:dyDescent="0.2">
      <c r="A44" s="16">
        <v>76036002</v>
      </c>
      <c r="B44" s="17" t="s">
        <v>46</v>
      </c>
      <c r="C44" s="13">
        <v>0</v>
      </c>
      <c r="D44" s="13">
        <v>-1.6309E-3</v>
      </c>
    </row>
    <row r="45" spans="1:4" x14ac:dyDescent="0.2">
      <c r="A45" s="16">
        <v>76036003</v>
      </c>
      <c r="B45" s="17" t="s">
        <v>47</v>
      </c>
      <c r="C45" s="13">
        <v>1</v>
      </c>
      <c r="D45" s="13">
        <v>0.89495520000000006</v>
      </c>
    </row>
    <row r="46" spans="1:4" x14ac:dyDescent="0.2">
      <c r="A46" s="16">
        <v>76035029</v>
      </c>
      <c r="B46" s="17" t="s">
        <v>48</v>
      </c>
      <c r="C46" s="13">
        <v>0.23</v>
      </c>
      <c r="D46" s="13">
        <v>0.16600000000000001</v>
      </c>
    </row>
    <row r="47" spans="1:4" x14ac:dyDescent="0.2">
      <c r="A47" s="16">
        <v>76036004</v>
      </c>
      <c r="B47" s="17" t="s">
        <v>49</v>
      </c>
      <c r="C47" s="13">
        <v>0.46</v>
      </c>
      <c r="D47" s="13">
        <v>6.0632499999999999E-2</v>
      </c>
    </row>
    <row r="48" spans="1:4" x14ac:dyDescent="0.2">
      <c r="A48" s="15" t="s">
        <v>50</v>
      </c>
      <c r="B48" s="15"/>
      <c r="C48" s="14">
        <f>SUM(C43:C47)</f>
        <v>5.82</v>
      </c>
      <c r="D48" s="14">
        <f>SUM(D43:D47)</f>
        <v>5.2080458999999992</v>
      </c>
    </row>
    <row r="49" spans="1:4" x14ac:dyDescent="0.2">
      <c r="A49" s="16">
        <v>76003001</v>
      </c>
      <c r="B49" s="17" t="s">
        <v>51</v>
      </c>
      <c r="C49" s="13">
        <v>1.8590709050179179</v>
      </c>
      <c r="D49" s="13">
        <v>0.90901419999999999</v>
      </c>
    </row>
    <row r="50" spans="1:4" x14ac:dyDescent="0.2">
      <c r="A50" s="16">
        <v>76003002</v>
      </c>
      <c r="B50" s="17" t="s">
        <v>52</v>
      </c>
      <c r="C50" s="13">
        <v>0.18969963199999998</v>
      </c>
      <c r="D50" s="13">
        <v>0.26632290000000003</v>
      </c>
    </row>
    <row r="51" spans="1:4" x14ac:dyDescent="0.2">
      <c r="A51" s="16">
        <v>76003003</v>
      </c>
      <c r="B51" s="17" t="s">
        <v>53</v>
      </c>
      <c r="C51" s="13">
        <v>0</v>
      </c>
      <c r="D51" s="13">
        <v>1.7479999999999999E-4</v>
      </c>
    </row>
    <row r="52" spans="1:4" x14ac:dyDescent="0.2">
      <c r="A52" s="16">
        <v>76003009</v>
      </c>
      <c r="B52" s="17" t="s">
        <v>54</v>
      </c>
      <c r="C52" s="13">
        <v>7.9777154914944362</v>
      </c>
      <c r="D52" s="13">
        <v>7.8802715000000001</v>
      </c>
    </row>
    <row r="53" spans="1:4" x14ac:dyDescent="0.2">
      <c r="A53" s="16">
        <v>76003004</v>
      </c>
      <c r="B53" s="17" t="s">
        <v>55</v>
      </c>
      <c r="C53" s="13">
        <v>0</v>
      </c>
      <c r="D53" s="13">
        <v>0.2935758</v>
      </c>
    </row>
    <row r="54" spans="1:4" x14ac:dyDescent="0.2">
      <c r="A54" s="16">
        <v>76003010</v>
      </c>
      <c r="B54" s="17" t="s">
        <v>56</v>
      </c>
      <c r="C54" s="13">
        <v>0.81854545217693608</v>
      </c>
      <c r="D54" s="13">
        <v>0</v>
      </c>
    </row>
    <row r="55" spans="1:4" x14ac:dyDescent="0.2">
      <c r="A55" s="16">
        <v>76003012</v>
      </c>
      <c r="B55" s="17" t="s">
        <v>57</v>
      </c>
      <c r="C55" s="13">
        <v>5.1639499999999996E-3</v>
      </c>
      <c r="D55" s="13">
        <v>0</v>
      </c>
    </row>
    <row r="56" spans="1:4" x14ac:dyDescent="0.2">
      <c r="A56" s="16">
        <v>75504010</v>
      </c>
      <c r="B56" s="17" t="s">
        <v>58</v>
      </c>
      <c r="C56" s="13">
        <v>0</v>
      </c>
      <c r="D56" s="13">
        <v>0.73271550000000008</v>
      </c>
    </row>
    <row r="57" spans="1:4" x14ac:dyDescent="0.2">
      <c r="A57" s="16">
        <v>76003006</v>
      </c>
      <c r="B57" s="17" t="s">
        <v>59</v>
      </c>
      <c r="C57" s="13">
        <v>1.3806290542000001</v>
      </c>
      <c r="D57" s="13">
        <v>0.81023990000000001</v>
      </c>
    </row>
    <row r="58" spans="1:4" x14ac:dyDescent="0.2">
      <c r="A58" s="15" t="s">
        <v>60</v>
      </c>
      <c r="B58" s="15"/>
      <c r="C58" s="14">
        <f>SUM(C49:C57)</f>
        <v>12.23082448488929</v>
      </c>
      <c r="D58" s="14">
        <f>SUM(D49:D57)</f>
        <v>10.892314599999999</v>
      </c>
    </row>
    <row r="59" spans="1:4" x14ac:dyDescent="0.2">
      <c r="A59" s="16">
        <v>76035032</v>
      </c>
      <c r="B59" s="17" t="s">
        <v>61</v>
      </c>
      <c r="C59" s="13">
        <v>8.0399999999999991</v>
      </c>
      <c r="D59" s="13">
        <v>9.6020414000000009</v>
      </c>
    </row>
    <row r="60" spans="1:4" x14ac:dyDescent="0.2">
      <c r="A60" s="16">
        <v>76037001</v>
      </c>
      <c r="B60" s="17" t="s">
        <v>62</v>
      </c>
      <c r="C60" s="13">
        <v>25.5</v>
      </c>
      <c r="D60" s="13">
        <v>23.995354199999998</v>
      </c>
    </row>
    <row r="61" spans="1:4" x14ac:dyDescent="0.2">
      <c r="A61" s="16">
        <v>76035015</v>
      </c>
      <c r="B61" s="17" t="s">
        <v>63</v>
      </c>
      <c r="C61" s="13">
        <v>0</v>
      </c>
      <c r="D61" s="13">
        <v>4.4140600000000002E-2</v>
      </c>
    </row>
    <row r="62" spans="1:4" x14ac:dyDescent="0.2">
      <c r="A62" s="16">
        <v>76035042</v>
      </c>
      <c r="B62" s="17" t="s">
        <v>64</v>
      </c>
      <c r="C62" s="13">
        <v>1</v>
      </c>
      <c r="D62" s="13">
        <v>0.63473619999999997</v>
      </c>
    </row>
    <row r="63" spans="1:4" x14ac:dyDescent="0.2">
      <c r="A63" s="16">
        <v>76035017</v>
      </c>
      <c r="B63" s="17" t="s">
        <v>65</v>
      </c>
      <c r="C63" s="13">
        <v>0</v>
      </c>
      <c r="D63" s="13">
        <v>3.5253503000000004</v>
      </c>
    </row>
    <row r="64" spans="1:4" x14ac:dyDescent="0.2">
      <c r="A64" s="16">
        <v>76031001</v>
      </c>
      <c r="B64" s="17" t="s">
        <v>66</v>
      </c>
      <c r="C64" s="13">
        <v>0.15</v>
      </c>
      <c r="D64" s="13">
        <v>8.6674599999999991E-2</v>
      </c>
    </row>
    <row r="65" spans="1:4" x14ac:dyDescent="0.2">
      <c r="A65" s="16">
        <v>76031002</v>
      </c>
      <c r="B65" s="17" t="s">
        <v>67</v>
      </c>
      <c r="C65" s="13">
        <v>1.35</v>
      </c>
      <c r="D65" s="13">
        <v>0.8184517</v>
      </c>
    </row>
    <row r="66" spans="1:4" x14ac:dyDescent="0.2">
      <c r="A66" s="16">
        <v>76035018</v>
      </c>
      <c r="B66" s="17" t="s">
        <v>68</v>
      </c>
      <c r="C66" s="13">
        <v>0</v>
      </c>
      <c r="D66" s="13">
        <v>0.08</v>
      </c>
    </row>
    <row r="67" spans="1:4" x14ac:dyDescent="0.2">
      <c r="A67" s="16">
        <v>76035020</v>
      </c>
      <c r="B67" s="17" t="s">
        <v>69</v>
      </c>
      <c r="C67" s="13">
        <v>0.51</v>
      </c>
      <c r="D67" s="13">
        <v>0.49490879999999998</v>
      </c>
    </row>
    <row r="68" spans="1:4" x14ac:dyDescent="0.2">
      <c r="A68" s="16">
        <v>76035022</v>
      </c>
      <c r="B68" s="17" t="s">
        <v>70</v>
      </c>
      <c r="C68" s="13">
        <v>0</v>
      </c>
      <c r="D68" s="13">
        <v>1.4130000000000002E-3</v>
      </c>
    </row>
    <row r="69" spans="1:4" x14ac:dyDescent="0.2">
      <c r="A69" s="16">
        <v>76035023</v>
      </c>
      <c r="B69" s="17" t="s">
        <v>71</v>
      </c>
      <c r="C69" s="13">
        <v>0</v>
      </c>
      <c r="D69" s="13">
        <v>1.6225999999999999E-3</v>
      </c>
    </row>
    <row r="70" spans="1:4" x14ac:dyDescent="0.2">
      <c r="A70" s="16">
        <v>76035024</v>
      </c>
      <c r="B70" s="17" t="s">
        <v>72</v>
      </c>
      <c r="C70" s="13">
        <v>1.8</v>
      </c>
      <c r="D70" s="13">
        <v>1.2450892999999998</v>
      </c>
    </row>
    <row r="71" spans="1:4" x14ac:dyDescent="0.2">
      <c r="A71" s="16">
        <v>76030001</v>
      </c>
      <c r="B71" s="17" t="s">
        <v>73</v>
      </c>
      <c r="C71" s="13">
        <v>0</v>
      </c>
      <c r="D71" s="13">
        <v>6.0003000000000001E-3</v>
      </c>
    </row>
    <row r="72" spans="1:4" x14ac:dyDescent="0.2">
      <c r="A72" s="16">
        <v>76035025</v>
      </c>
      <c r="B72" s="17" t="s">
        <v>74</v>
      </c>
      <c r="C72" s="13">
        <v>0</v>
      </c>
      <c r="D72" s="13">
        <v>4.7526000000000001E-3</v>
      </c>
    </row>
    <row r="73" spans="1:4" x14ac:dyDescent="0.2">
      <c r="A73" s="16">
        <v>76035034</v>
      </c>
      <c r="B73" s="17" t="s">
        <v>75</v>
      </c>
      <c r="C73" s="13">
        <v>0</v>
      </c>
      <c r="D73" s="13">
        <v>-2.7799999999999998E-4</v>
      </c>
    </row>
    <row r="74" spans="1:4" x14ac:dyDescent="0.2">
      <c r="A74" s="16">
        <v>76035028</v>
      </c>
      <c r="B74" s="17" t="s">
        <v>76</v>
      </c>
      <c r="C74" s="13">
        <v>13.56</v>
      </c>
      <c r="D74" s="13">
        <v>10.535311</v>
      </c>
    </row>
    <row r="75" spans="1:4" x14ac:dyDescent="0.2">
      <c r="A75" s="16">
        <v>76035021</v>
      </c>
      <c r="B75" s="17" t="s">
        <v>77</v>
      </c>
      <c r="C75" s="13">
        <v>1</v>
      </c>
      <c r="D75" s="13">
        <v>4.4540800000000003</v>
      </c>
    </row>
    <row r="76" spans="1:4" x14ac:dyDescent="0.2">
      <c r="A76" s="16">
        <v>76035014</v>
      </c>
      <c r="B76" s="17" t="s">
        <v>78</v>
      </c>
      <c r="C76" s="13">
        <v>2.33</v>
      </c>
      <c r="D76" s="13">
        <v>5.0805240999999999</v>
      </c>
    </row>
    <row r="77" spans="1:4" x14ac:dyDescent="0.2">
      <c r="A77" s="16">
        <v>76035035</v>
      </c>
      <c r="B77" s="17" t="s">
        <v>79</v>
      </c>
      <c r="C77" s="13">
        <v>0</v>
      </c>
      <c r="D77" s="13">
        <v>-5.1531165999999997</v>
      </c>
    </row>
    <row r="78" spans="1:4" x14ac:dyDescent="0.2">
      <c r="A78" s="16">
        <v>75504015</v>
      </c>
      <c r="B78" s="17" t="s">
        <v>80</v>
      </c>
      <c r="C78" s="13">
        <v>0</v>
      </c>
      <c r="D78" s="13">
        <v>6.9739999999999996E-2</v>
      </c>
    </row>
    <row r="79" spans="1:4" x14ac:dyDescent="0.2">
      <c r="A79" s="16">
        <v>75504016</v>
      </c>
      <c r="B79" s="17" t="s">
        <v>81</v>
      </c>
      <c r="C79" s="13">
        <v>2.79</v>
      </c>
      <c r="D79" s="13">
        <v>2.05097</v>
      </c>
    </row>
    <row r="80" spans="1:4" x14ac:dyDescent="0.2">
      <c r="A80" s="16">
        <v>75003019</v>
      </c>
      <c r="B80" s="17" t="s">
        <v>82</v>
      </c>
      <c r="C80" s="13">
        <v>0</v>
      </c>
      <c r="D80" s="13">
        <v>4.8399999999999997E-5</v>
      </c>
    </row>
    <row r="81" spans="1:4" x14ac:dyDescent="0.2">
      <c r="A81" s="16">
        <v>76005003</v>
      </c>
      <c r="B81" s="17" t="s">
        <v>83</v>
      </c>
      <c r="C81" s="13">
        <v>0</v>
      </c>
      <c r="D81" s="13">
        <v>0.16193170000000001</v>
      </c>
    </row>
    <row r="82" spans="1:4" x14ac:dyDescent="0.2">
      <c r="A82" s="16">
        <v>76031004</v>
      </c>
      <c r="B82" s="17" t="s">
        <v>84</v>
      </c>
      <c r="C82" s="13">
        <v>10.68</v>
      </c>
      <c r="D82" s="13">
        <v>-0.1038217</v>
      </c>
    </row>
    <row r="83" spans="1:4" x14ac:dyDescent="0.2">
      <c r="A83" s="16">
        <v>76034001</v>
      </c>
      <c r="B83" s="17" t="s">
        <v>85</v>
      </c>
      <c r="C83" s="13">
        <v>216.73</v>
      </c>
      <c r="D83" s="13">
        <v>155.32641470000002</v>
      </c>
    </row>
    <row r="84" spans="1:4" x14ac:dyDescent="0.2">
      <c r="A84" s="15" t="s">
        <v>86</v>
      </c>
      <c r="B84" s="15"/>
      <c r="C84" s="14">
        <f>SUM(C59:C83)</f>
        <v>285.44</v>
      </c>
      <c r="D84" s="14">
        <f>SUM(D59:D83)</f>
        <v>212.9623392</v>
      </c>
    </row>
    <row r="85" spans="1:4" x14ac:dyDescent="0.2">
      <c r="A85" s="16">
        <v>76035001</v>
      </c>
      <c r="B85" s="17" t="s">
        <v>87</v>
      </c>
      <c r="C85" s="13">
        <v>0.49</v>
      </c>
      <c r="D85" s="13">
        <v>0.33597529999999998</v>
      </c>
    </row>
    <row r="86" spans="1:4" x14ac:dyDescent="0.2">
      <c r="A86" s="16">
        <v>76002011</v>
      </c>
      <c r="B86" s="17" t="s">
        <v>88</v>
      </c>
      <c r="C86" s="13">
        <v>1</v>
      </c>
      <c r="D86" s="13">
        <v>2.2201</v>
      </c>
    </row>
    <row r="87" spans="1:4" x14ac:dyDescent="0.2">
      <c r="A87" s="16">
        <v>76002009</v>
      </c>
      <c r="B87" s="17" t="s">
        <v>89</v>
      </c>
      <c r="C87" s="13">
        <v>1</v>
      </c>
      <c r="D87" s="13">
        <v>1</v>
      </c>
    </row>
    <row r="88" spans="1:4" x14ac:dyDescent="0.2">
      <c r="A88" s="15" t="s">
        <v>90</v>
      </c>
      <c r="B88" s="15"/>
      <c r="C88" s="14">
        <f>SUM(C85:C87)</f>
        <v>2.4900000000000002</v>
      </c>
      <c r="D88" s="14">
        <f>SUM(D85:D87)</f>
        <v>3.5560752999999998</v>
      </c>
    </row>
    <row r="89" spans="1:4" x14ac:dyDescent="0.2">
      <c r="A89" s="16">
        <v>76035031</v>
      </c>
      <c r="B89" s="17" t="s">
        <v>91</v>
      </c>
      <c r="C89" s="13">
        <v>0</v>
      </c>
      <c r="D89" s="13">
        <v>4.8964999999999998E-3</v>
      </c>
    </row>
    <row r="90" spans="1:4" x14ac:dyDescent="0.2">
      <c r="A90" s="16">
        <v>75003009</v>
      </c>
      <c r="B90" s="17" t="s">
        <v>92</v>
      </c>
      <c r="C90" s="13">
        <v>0</v>
      </c>
      <c r="D90" s="13">
        <v>-2.4578E-3</v>
      </c>
    </row>
    <row r="91" spans="1:4" x14ac:dyDescent="0.2">
      <c r="A91" s="16">
        <v>76022004</v>
      </c>
      <c r="B91" s="17" t="s">
        <v>93</v>
      </c>
      <c r="C91" s="13">
        <v>0.33</v>
      </c>
      <c r="D91" s="13">
        <v>0.2470936</v>
      </c>
    </row>
    <row r="92" spans="1:4" x14ac:dyDescent="0.2">
      <c r="A92" s="16">
        <v>76022005</v>
      </c>
      <c r="B92" s="17" t="s">
        <v>94</v>
      </c>
      <c r="C92" s="13">
        <v>0.13</v>
      </c>
      <c r="D92" s="13">
        <v>0.71044770000000002</v>
      </c>
    </row>
    <row r="93" spans="1:4" x14ac:dyDescent="0.2">
      <c r="A93" s="16">
        <v>76022002</v>
      </c>
      <c r="B93" s="17" t="s">
        <v>95</v>
      </c>
      <c r="C93" s="13">
        <v>41</v>
      </c>
      <c r="D93" s="13">
        <v>1.4222173</v>
      </c>
    </row>
    <row r="94" spans="1:4" x14ac:dyDescent="0.2">
      <c r="A94" s="16">
        <v>76020001</v>
      </c>
      <c r="B94" s="17" t="s">
        <v>96</v>
      </c>
      <c r="C94" s="13">
        <v>33.344000000000001</v>
      </c>
      <c r="D94" s="13">
        <v>22.020610000000001</v>
      </c>
    </row>
    <row r="95" spans="1:4" x14ac:dyDescent="0.2">
      <c r="A95" s="16">
        <v>76020002</v>
      </c>
      <c r="B95" s="17" t="s">
        <v>97</v>
      </c>
      <c r="C95" s="13">
        <v>7.5</v>
      </c>
      <c r="D95" s="13">
        <v>6.2093690000000006</v>
      </c>
    </row>
    <row r="96" spans="1:4" x14ac:dyDescent="0.2">
      <c r="A96" s="16">
        <v>76021001</v>
      </c>
      <c r="B96" s="17" t="s">
        <v>98</v>
      </c>
      <c r="C96" s="13">
        <v>5.5</v>
      </c>
      <c r="D96" s="13">
        <v>6.7236906999999997</v>
      </c>
    </row>
    <row r="97" spans="1:57" x14ac:dyDescent="0.2">
      <c r="A97" s="16">
        <v>76022007</v>
      </c>
      <c r="B97" s="17" t="s">
        <v>99</v>
      </c>
      <c r="C97" s="13">
        <v>0</v>
      </c>
      <c r="D97" s="13">
        <v>9.7000000000000003E-2</v>
      </c>
    </row>
    <row r="98" spans="1:57" x14ac:dyDescent="0.2">
      <c r="A98" s="16">
        <v>76020003</v>
      </c>
      <c r="B98" s="17" t="s">
        <v>100</v>
      </c>
      <c r="C98" s="13">
        <v>7.75</v>
      </c>
      <c r="D98" s="13">
        <v>10.281451199999999</v>
      </c>
    </row>
    <row r="99" spans="1:57" x14ac:dyDescent="0.2">
      <c r="A99" s="16">
        <v>76020004</v>
      </c>
      <c r="B99" s="17" t="s">
        <v>101</v>
      </c>
      <c r="C99" s="13">
        <v>1</v>
      </c>
      <c r="D99" s="13">
        <v>1.0819228000000001</v>
      </c>
    </row>
    <row r="100" spans="1:57" x14ac:dyDescent="0.2">
      <c r="A100" s="15" t="s">
        <v>102</v>
      </c>
      <c r="B100" s="15"/>
      <c r="C100" s="14">
        <f>SUM(C89:C99)</f>
        <v>96.554000000000002</v>
      </c>
      <c r="D100" s="14">
        <f>SUM(D89:D99)</f>
        <v>48.796241000000002</v>
      </c>
    </row>
    <row r="101" spans="1:57" x14ac:dyDescent="0.2">
      <c r="A101" s="18"/>
      <c r="B101" s="12"/>
      <c r="C101" s="19"/>
      <c r="D101" s="12"/>
    </row>
    <row r="102" spans="1:57" x14ac:dyDescent="0.2">
      <c r="A102" s="20" t="s">
        <v>103</v>
      </c>
      <c r="B102" s="16"/>
      <c r="C102" s="12"/>
      <c r="D102" s="12"/>
    </row>
    <row r="103" spans="1:57" ht="15" x14ac:dyDescent="0.25">
      <c r="A103" s="21">
        <v>76001001</v>
      </c>
      <c r="B103" s="22" t="s">
        <v>104</v>
      </c>
      <c r="C103" s="13">
        <v>60</v>
      </c>
      <c r="D103" s="13">
        <v>41.113660000000003</v>
      </c>
    </row>
    <row r="104" spans="1:57" ht="15" x14ac:dyDescent="0.25">
      <c r="A104" s="21">
        <v>76001009</v>
      </c>
      <c r="B104" s="22" t="s">
        <v>105</v>
      </c>
      <c r="C104" s="23">
        <v>30</v>
      </c>
      <c r="D104" s="13">
        <v>18.4738963</v>
      </c>
    </row>
    <row r="105" spans="1:57" ht="15" x14ac:dyDescent="0.25">
      <c r="A105" s="21">
        <v>76001017</v>
      </c>
      <c r="B105" s="22" t="s">
        <v>106</v>
      </c>
      <c r="C105" s="12">
        <v>9.1</v>
      </c>
      <c r="D105" s="13">
        <v>9.0113500000000002</v>
      </c>
    </row>
    <row r="106" spans="1:57" x14ac:dyDescent="0.2">
      <c r="A106" s="20" t="s">
        <v>107</v>
      </c>
      <c r="B106" s="20"/>
      <c r="C106" s="24">
        <f>SUM(C103:C105)</f>
        <v>99.1</v>
      </c>
      <c r="D106" s="24">
        <f t="shared" ref="D106" si="0">SUM(D103:D105)</f>
        <v>68.59890630000001</v>
      </c>
    </row>
    <row r="107" spans="1:57" s="26" customFormat="1" x14ac:dyDescent="0.2">
      <c r="A107" s="15" t="s">
        <v>108</v>
      </c>
      <c r="B107" s="15"/>
      <c r="C107" s="25">
        <f>C27+C33+C42+C48+C58+C84+C88+C100+C106</f>
        <v>1092.2884838182226</v>
      </c>
      <c r="D107" s="25">
        <f>D27+D33+D42+D48+D58+D84+D88+D100+D106</f>
        <v>884.97431319999987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s="26" customFormat="1" x14ac:dyDescent="0.2">
      <c r="A108" s="20" t="s">
        <v>109</v>
      </c>
      <c r="B108" s="20" t="s">
        <v>110</v>
      </c>
      <c r="C108" s="25">
        <v>606.09999999999991</v>
      </c>
      <c r="D108" s="2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 s="26" customFormat="1" x14ac:dyDescent="0.2">
      <c r="A109" s="20" t="s">
        <v>111</v>
      </c>
      <c r="B109" s="20"/>
      <c r="C109" s="25"/>
      <c r="D109" s="25">
        <v>538.45322999999996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 x14ac:dyDescent="0.2">
      <c r="A110" s="12" t="s">
        <v>112</v>
      </c>
      <c r="B110" s="12"/>
      <c r="C110" s="27">
        <f>C107/C108</f>
        <v>1.8021588579742993</v>
      </c>
      <c r="D110" s="27">
        <f>D107/D109</f>
        <v>1.6435490844766592</v>
      </c>
    </row>
    <row r="111" spans="1:57" x14ac:dyDescent="0.2">
      <c r="A111" s="12" t="s">
        <v>113</v>
      </c>
      <c r="B111" s="12"/>
      <c r="C111" s="27">
        <f>C110-D110</f>
        <v>0.15860977349764016</v>
      </c>
      <c r="D111" s="12"/>
    </row>
    <row r="112" spans="1:57" x14ac:dyDescent="0.2">
      <c r="A112" s="12" t="s">
        <v>114</v>
      </c>
      <c r="B112" s="12"/>
      <c r="C112" s="28">
        <f>C111/C110</f>
        <v>8.8010983491169065E-2</v>
      </c>
      <c r="D112" s="27"/>
    </row>
    <row r="113" spans="4:4" s="2" customFormat="1" x14ac:dyDescent="0.2">
      <c r="D113" s="29"/>
    </row>
  </sheetData>
  <mergeCells count="11">
    <mergeCell ref="A58:B58"/>
    <mergeCell ref="A84:B84"/>
    <mergeCell ref="A88:B88"/>
    <mergeCell ref="A100:B100"/>
    <mergeCell ref="A107:B107"/>
    <mergeCell ref="A1:B1"/>
    <mergeCell ref="C4:D4"/>
    <mergeCell ref="A27:B27"/>
    <mergeCell ref="A33:B33"/>
    <mergeCell ref="A42:B42"/>
    <mergeCell ref="A48:B48"/>
  </mergeCells>
  <dataValidations count="1">
    <dataValidation type="list" allowBlank="1" showInputMessage="1" showErrorMessage="1" sqref="A2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  Mistry</dc:creator>
  <cp:lastModifiedBy>Dinesh   Mistry</cp:lastModifiedBy>
  <dcterms:created xsi:type="dcterms:W3CDTF">2017-04-12T09:10:09Z</dcterms:created>
  <dcterms:modified xsi:type="dcterms:W3CDTF">2017-04-12T09:11:40Z</dcterms:modified>
</cp:coreProperties>
</file>