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1" l="1"/>
  <c r="E24" i="1"/>
  <c r="E16" i="1"/>
  <c r="E7" i="1" l="1"/>
  <c r="E8" i="1"/>
  <c r="E15" i="1"/>
  <c r="E11" i="1"/>
  <c r="E22" i="1" l="1"/>
  <c r="E19" i="1"/>
  <c r="E14" i="1"/>
  <c r="E13" i="1"/>
  <c r="E12" i="1"/>
  <c r="E6" i="1"/>
  <c r="E5" i="1"/>
  <c r="E4" i="1"/>
</calcChain>
</file>

<file path=xl/sharedStrings.xml><?xml version="1.0" encoding="utf-8"?>
<sst xmlns="http://schemas.openxmlformats.org/spreadsheetml/2006/main" count="43" uniqueCount="42">
  <si>
    <t>Project cost saving with old material use for new projects</t>
  </si>
  <si>
    <t>Sr. No.</t>
  </si>
  <si>
    <t>Proeject title</t>
  </si>
  <si>
    <t xml:space="preserve">Material used </t>
  </si>
  <si>
    <t>Qty</t>
  </si>
  <si>
    <t>Total cost</t>
  </si>
  <si>
    <t>Beads Project</t>
  </si>
  <si>
    <t>Cable 3CX2.5sq.mm</t>
  </si>
  <si>
    <t>250M</t>
  </si>
  <si>
    <t>Cable 3.5CX150Sq,mm</t>
  </si>
  <si>
    <t>55M</t>
  </si>
  <si>
    <t>Cable 3CX50Sq.mm</t>
  </si>
  <si>
    <t>36M</t>
  </si>
  <si>
    <t>Earthing strip</t>
  </si>
  <si>
    <t>1Set</t>
  </si>
  <si>
    <t>Lighting panel</t>
  </si>
  <si>
    <t>1No.</t>
  </si>
  <si>
    <t>Telephone cable</t>
  </si>
  <si>
    <t>Telephone set</t>
  </si>
  <si>
    <t>3Nos.</t>
  </si>
  <si>
    <t>Speaker</t>
  </si>
  <si>
    <t>2Nos.</t>
  </si>
  <si>
    <t>Push button stations</t>
  </si>
  <si>
    <t>5Nos.</t>
  </si>
  <si>
    <t>Daman Fire alarm system</t>
  </si>
  <si>
    <t>Cable 3.5CX300sq.mm</t>
  </si>
  <si>
    <t>Cable 3.5CX185sq.mm</t>
  </si>
  <si>
    <t>158M</t>
  </si>
  <si>
    <t>Sewree Bitumen project</t>
  </si>
  <si>
    <t>140M</t>
  </si>
  <si>
    <t>Total saving</t>
  </si>
  <si>
    <t>135M</t>
  </si>
  <si>
    <t xml:space="preserve">Lighting fitting </t>
  </si>
  <si>
    <t>4Nos.</t>
  </si>
  <si>
    <t>Cable 3CX16Sq.mm</t>
  </si>
  <si>
    <t>83M</t>
  </si>
  <si>
    <t>Cable 3.5CX25sq.mm</t>
  </si>
  <si>
    <t>Vessel lamp</t>
  </si>
  <si>
    <t>6Nos.</t>
  </si>
  <si>
    <t>Multi mill project</t>
  </si>
  <si>
    <t>3CX2.5sq.mm</t>
  </si>
  <si>
    <t>120M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</si>
</sst>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31" sqref="E31"/>
    </sheetView>
  </sheetViews>
  <sheetFormatPr defaultRowHeight="15" x14ac:dyDescent="0.25"/>
  <cols>
    <col min="1" max="1" width="6.85546875" bestFit="1" customWidth="1"/>
    <col min="2" max="2" width="23.5703125" bestFit="1" customWidth="1"/>
    <col min="3" max="3" width="20.7109375" bestFit="1" customWidth="1"/>
    <col min="4" max="4" width="5.7109375" bestFit="1" customWidth="1"/>
    <col min="5" max="5" width="10.710937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1</v>
      </c>
      <c r="B4" t="s">
        <v>6</v>
      </c>
      <c r="C4" t="s">
        <v>7</v>
      </c>
      <c r="D4" t="s">
        <v>8</v>
      </c>
      <c r="E4">
        <f>63.34*250</f>
        <v>15835</v>
      </c>
    </row>
    <row r="5" spans="1:5" x14ac:dyDescent="0.25">
      <c r="C5" t="s">
        <v>9</v>
      </c>
      <c r="D5" t="s">
        <v>10</v>
      </c>
      <c r="E5">
        <f>1192*0.35*55</f>
        <v>22946</v>
      </c>
    </row>
    <row r="6" spans="1:5" x14ac:dyDescent="0.25">
      <c r="C6" t="s">
        <v>11</v>
      </c>
      <c r="D6" t="s">
        <v>12</v>
      </c>
      <c r="E6">
        <f>413*0.35*36</f>
        <v>5203.7999999999993</v>
      </c>
    </row>
    <row r="7" spans="1:5" x14ac:dyDescent="0.25">
      <c r="C7" t="s">
        <v>34</v>
      </c>
      <c r="D7" t="s">
        <v>35</v>
      </c>
      <c r="E7">
        <f>200*0.35*83</f>
        <v>5810</v>
      </c>
    </row>
    <row r="8" spans="1:5" x14ac:dyDescent="0.25">
      <c r="C8" t="s">
        <v>36</v>
      </c>
      <c r="D8" t="s">
        <v>8</v>
      </c>
      <c r="E8">
        <f>260*0.35*250</f>
        <v>22750</v>
      </c>
    </row>
    <row r="9" spans="1:5" x14ac:dyDescent="0.25">
      <c r="C9" t="s">
        <v>13</v>
      </c>
      <c r="D9" t="s">
        <v>14</v>
      </c>
      <c r="E9">
        <v>12500</v>
      </c>
    </row>
    <row r="10" spans="1:5" x14ac:dyDescent="0.25">
      <c r="C10" t="s">
        <v>15</v>
      </c>
      <c r="D10" t="s">
        <v>16</v>
      </c>
      <c r="E10">
        <v>18000</v>
      </c>
    </row>
    <row r="11" spans="1:5" x14ac:dyDescent="0.25">
      <c r="C11" t="s">
        <v>17</v>
      </c>
      <c r="D11" t="s">
        <v>31</v>
      </c>
      <c r="E11">
        <f>135*40</f>
        <v>5400</v>
      </c>
    </row>
    <row r="12" spans="1:5" x14ac:dyDescent="0.25">
      <c r="C12" t="s">
        <v>18</v>
      </c>
      <c r="D12" t="s">
        <v>19</v>
      </c>
      <c r="E12">
        <f>12250*3</f>
        <v>36750</v>
      </c>
    </row>
    <row r="13" spans="1:5" x14ac:dyDescent="0.25">
      <c r="C13" t="s">
        <v>20</v>
      </c>
      <c r="D13" t="s">
        <v>21</v>
      </c>
      <c r="E13">
        <f>7000*2</f>
        <v>14000</v>
      </c>
    </row>
    <row r="14" spans="1:5" x14ac:dyDescent="0.25">
      <c r="C14" t="s">
        <v>22</v>
      </c>
      <c r="D14" t="s">
        <v>23</v>
      </c>
      <c r="E14">
        <f>3750*5</f>
        <v>18750</v>
      </c>
    </row>
    <row r="15" spans="1:5" x14ac:dyDescent="0.25">
      <c r="C15" t="s">
        <v>32</v>
      </c>
      <c r="D15" t="s">
        <v>33</v>
      </c>
      <c r="E15">
        <f>4*5800</f>
        <v>23200</v>
      </c>
    </row>
    <row r="16" spans="1:5" x14ac:dyDescent="0.25">
      <c r="C16" t="s">
        <v>37</v>
      </c>
      <c r="D16" t="s">
        <v>38</v>
      </c>
      <c r="E16">
        <f>6*4500</f>
        <v>27000</v>
      </c>
    </row>
    <row r="18" spans="1:5" x14ac:dyDescent="0.25">
      <c r="A18">
        <v>2</v>
      </c>
      <c r="B18" t="s">
        <v>24</v>
      </c>
    </row>
    <row r="19" spans="1:5" x14ac:dyDescent="0.25">
      <c r="C19" t="s">
        <v>26</v>
      </c>
      <c r="D19" t="s">
        <v>27</v>
      </c>
      <c r="E19">
        <f>1473*0.35*158</f>
        <v>81456.899999999994</v>
      </c>
    </row>
    <row r="21" spans="1:5" x14ac:dyDescent="0.25">
      <c r="A21">
        <v>3</v>
      </c>
      <c r="B21" t="s">
        <v>28</v>
      </c>
    </row>
    <row r="22" spans="1:5" x14ac:dyDescent="0.25">
      <c r="C22" t="s">
        <v>25</v>
      </c>
      <c r="D22" t="s">
        <v>29</v>
      </c>
      <c r="E22">
        <f>2269*0.35*140</f>
        <v>111181</v>
      </c>
    </row>
    <row r="24" spans="1:5" x14ac:dyDescent="0.25">
      <c r="A24">
        <v>4</v>
      </c>
      <c r="B24" t="s">
        <v>39</v>
      </c>
      <c r="C24" t="s">
        <v>40</v>
      </c>
      <c r="D24" t="s">
        <v>41</v>
      </c>
      <c r="E24">
        <f>63.34*120</f>
        <v>7600.8</v>
      </c>
    </row>
    <row r="30" spans="1:5" ht="21" x14ac:dyDescent="0.35">
      <c r="B30" s="3" t="s">
        <v>30</v>
      </c>
      <c r="C30" s="3"/>
      <c r="D30" s="3"/>
      <c r="E30" s="1">
        <f>SUM(E4:E29)</f>
        <v>428383.49999999994</v>
      </c>
    </row>
  </sheetData>
  <mergeCells count="2">
    <mergeCell ref="A1:E1"/>
    <mergeCell ref="B30:D3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 Jadhav</dc:creator>
  <cp:lastModifiedBy>Satish  Jadhav</cp:lastModifiedBy>
  <dcterms:created xsi:type="dcterms:W3CDTF">2017-03-29T00:18:46Z</dcterms:created>
  <dcterms:modified xsi:type="dcterms:W3CDTF">2017-04-05T10:36:32Z</dcterms:modified>
</cp:coreProperties>
</file>