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7140" windowWidth="11340" windowHeight="6285" firstSheet="7" activeTab="11"/>
  </bookViews>
  <sheets>
    <sheet name="Mar'16" sheetId="89" r:id="rId1"/>
    <sheet name="May'16" sheetId="97" r:id="rId2"/>
    <sheet name="June'16" sheetId="94" r:id="rId3"/>
    <sheet name="July'16" sheetId="99" r:id="rId4"/>
    <sheet name="April'16" sheetId="100" r:id="rId5"/>
    <sheet name="Aug'16" sheetId="101" r:id="rId6"/>
    <sheet name="Sept'16" sheetId="102" r:id="rId7"/>
    <sheet name="Oct'16" sheetId="103" r:id="rId8"/>
    <sheet name="Nov'16" sheetId="104" r:id="rId9"/>
    <sheet name="Dec'16" sheetId="105" r:id="rId10"/>
    <sheet name="Jan'17" sheetId="106" r:id="rId11"/>
    <sheet name="Feb17" sheetId="107" r:id="rId12"/>
    <sheet name="Mar'17" sheetId="108" r:id="rId13"/>
  </sheets>
  <definedNames>
    <definedName name="_xlnm._FilterDatabase" localSheetId="4" hidden="1">'April''16'!$A$4:$P$112</definedName>
    <definedName name="_xlnm._FilterDatabase" localSheetId="5" hidden="1">'Aug''16'!$A$4:$AC$281</definedName>
    <definedName name="_xlnm._FilterDatabase" localSheetId="9" hidden="1">'Dec''16'!$A$4:$Q$277</definedName>
    <definedName name="_xlnm._FilterDatabase" localSheetId="11" hidden="1">'Feb17'!$A$4:$Q$183</definedName>
    <definedName name="_xlnm._FilterDatabase" localSheetId="10" hidden="1">'Jan''17'!$A$4:$Q$287</definedName>
    <definedName name="_xlnm._FilterDatabase" localSheetId="3" hidden="1">'July''16'!$A$4:$AC$263</definedName>
    <definedName name="_xlnm._FilterDatabase" localSheetId="2" hidden="1">'June''16'!$A$4:$AC$113</definedName>
    <definedName name="_xlnm._FilterDatabase" localSheetId="0" hidden="1">'Mar''16'!$A$4:$AM$161</definedName>
    <definedName name="_xlnm._FilterDatabase" localSheetId="1" hidden="1">'May''16'!$A$4:$AJ$88</definedName>
    <definedName name="_xlnm._FilterDatabase" localSheetId="8" hidden="1">'Nov''16'!$A$4:$Q$281</definedName>
    <definedName name="_xlnm._FilterDatabase" localSheetId="7" hidden="1">'Oct''16'!$A$4:$Q$299</definedName>
    <definedName name="_xlnm._FilterDatabase" localSheetId="6" hidden="1">'Sept''16'!$A$4:$Q$286</definedName>
  </definedNames>
  <calcPr calcId="145621"/>
</workbook>
</file>

<file path=xl/calcChain.xml><?xml version="1.0" encoding="utf-8"?>
<calcChain xmlns="http://schemas.openxmlformats.org/spreadsheetml/2006/main">
  <c r="D68" i="108" l="1"/>
  <c r="E68" i="108"/>
  <c r="F68" i="108"/>
  <c r="G68" i="108"/>
  <c r="H68" i="108"/>
  <c r="K180" i="107" l="1"/>
  <c r="I180" i="107"/>
  <c r="K168" i="107"/>
  <c r="I168" i="107"/>
  <c r="K165" i="107"/>
  <c r="I165" i="107"/>
  <c r="K167" i="107"/>
  <c r="I167" i="107"/>
  <c r="K160" i="107"/>
  <c r="I160" i="107"/>
  <c r="K114" i="107"/>
  <c r="I114" i="107"/>
  <c r="K118" i="107"/>
  <c r="I118" i="107"/>
  <c r="K120" i="107"/>
  <c r="I120" i="107"/>
  <c r="K116" i="107"/>
  <c r="I116" i="107"/>
  <c r="K145" i="107"/>
  <c r="I145" i="107"/>
  <c r="K68" i="107"/>
  <c r="I68" i="107"/>
  <c r="K72" i="107"/>
  <c r="I72" i="107"/>
  <c r="K52" i="107"/>
  <c r="I52" i="107"/>
  <c r="K51" i="107"/>
  <c r="I51" i="107"/>
  <c r="K117" i="107"/>
  <c r="I117" i="107"/>
  <c r="K12" i="107"/>
  <c r="I12" i="107"/>
  <c r="K102" i="107"/>
  <c r="I102" i="107"/>
  <c r="K104" i="107"/>
  <c r="I104" i="107"/>
  <c r="K83" i="107"/>
  <c r="I83" i="107"/>
  <c r="K87" i="107"/>
  <c r="I87" i="107"/>
  <c r="K49" i="107"/>
  <c r="I49" i="107"/>
  <c r="K47" i="107"/>
  <c r="I47" i="107"/>
  <c r="K50" i="107"/>
  <c r="I50" i="107"/>
  <c r="K45" i="107"/>
  <c r="I45" i="107"/>
  <c r="K43" i="107"/>
  <c r="I43" i="107"/>
  <c r="K40" i="107"/>
  <c r="I40" i="107"/>
  <c r="K16" i="107"/>
  <c r="I16" i="107"/>
  <c r="K17" i="107"/>
  <c r="I17" i="107"/>
  <c r="K11" i="107"/>
  <c r="I11" i="107"/>
  <c r="K60" i="107"/>
  <c r="I60" i="107"/>
  <c r="K64" i="107"/>
  <c r="I64" i="107"/>
  <c r="K63" i="107"/>
  <c r="I63" i="107"/>
  <c r="K56" i="107"/>
  <c r="I56" i="107"/>
  <c r="K57" i="107"/>
  <c r="I57" i="107"/>
  <c r="K58" i="107"/>
  <c r="I58" i="107"/>
  <c r="K59" i="107"/>
  <c r="I59" i="107"/>
  <c r="K62" i="107"/>
  <c r="I62" i="107"/>
  <c r="K65" i="107"/>
  <c r="I65" i="107"/>
  <c r="K159" i="107"/>
  <c r="I159" i="107"/>
  <c r="K152" i="107"/>
  <c r="I152" i="107"/>
  <c r="K61" i="107"/>
  <c r="I61" i="107"/>
  <c r="K55" i="107"/>
  <c r="I55" i="107"/>
  <c r="K54" i="107"/>
  <c r="I54" i="107"/>
  <c r="G183" i="107"/>
  <c r="F183" i="107"/>
  <c r="E183" i="107"/>
  <c r="G182" i="107"/>
  <c r="G181" i="107"/>
  <c r="G180" i="107"/>
  <c r="G179" i="107"/>
  <c r="G178" i="107"/>
  <c r="G177" i="107"/>
  <c r="G176" i="107"/>
  <c r="G175" i="107"/>
  <c r="G174" i="107"/>
  <c r="G173" i="107"/>
  <c r="G172" i="107"/>
  <c r="G171" i="107"/>
  <c r="G170" i="107"/>
  <c r="G169" i="107"/>
  <c r="G168" i="107"/>
  <c r="G167" i="107"/>
  <c r="G166" i="107"/>
  <c r="G165" i="107"/>
  <c r="F182" i="107"/>
  <c r="E182" i="107"/>
  <c r="F181" i="107"/>
  <c r="E181" i="107"/>
  <c r="F180" i="107"/>
  <c r="E180" i="107"/>
  <c r="F179" i="107"/>
  <c r="E179" i="107"/>
  <c r="F178" i="107"/>
  <c r="E178" i="107"/>
  <c r="F177" i="107"/>
  <c r="E177" i="107"/>
  <c r="F176" i="107"/>
  <c r="E176" i="107"/>
  <c r="F175" i="107"/>
  <c r="E175" i="107"/>
  <c r="F174" i="107"/>
  <c r="E174" i="107"/>
  <c r="F173" i="107"/>
  <c r="E173" i="107"/>
  <c r="F172" i="107"/>
  <c r="E172" i="107"/>
  <c r="F171" i="107"/>
  <c r="E171" i="107"/>
  <c r="F170" i="107"/>
  <c r="E170" i="107"/>
  <c r="F169" i="107"/>
  <c r="E169" i="107"/>
  <c r="F168" i="107"/>
  <c r="E168" i="107"/>
  <c r="F167" i="107"/>
  <c r="E167" i="107"/>
  <c r="F166" i="107"/>
  <c r="E166" i="107"/>
  <c r="F165" i="107"/>
  <c r="E165" i="107"/>
  <c r="G164" i="107"/>
  <c r="F164" i="107"/>
  <c r="E164" i="107"/>
  <c r="G163" i="107"/>
  <c r="F163" i="107"/>
  <c r="E163" i="107"/>
  <c r="G162" i="107"/>
  <c r="F162" i="107"/>
  <c r="E162" i="107"/>
  <c r="G161" i="107"/>
  <c r="F161" i="107"/>
  <c r="E161" i="107"/>
  <c r="G160" i="107"/>
  <c r="F160" i="107"/>
  <c r="E160" i="107"/>
  <c r="G159" i="107"/>
  <c r="F159" i="107"/>
  <c r="E159" i="107"/>
  <c r="G158" i="107"/>
  <c r="F158" i="107"/>
  <c r="E158" i="107"/>
  <c r="G157" i="107"/>
  <c r="F157" i="107"/>
  <c r="E157" i="107"/>
  <c r="G156" i="107"/>
  <c r="F156" i="107"/>
  <c r="E156" i="107"/>
  <c r="G155" i="107"/>
  <c r="F155" i="107"/>
  <c r="E155" i="107"/>
  <c r="G154" i="107"/>
  <c r="F154" i="107"/>
  <c r="E154" i="107"/>
  <c r="G153" i="107"/>
  <c r="F153" i="107"/>
  <c r="E153" i="107"/>
  <c r="G152" i="107"/>
  <c r="F152" i="107"/>
  <c r="E152" i="107"/>
  <c r="G151" i="107"/>
  <c r="F151" i="107"/>
  <c r="E151" i="107"/>
  <c r="G150" i="107"/>
  <c r="F150" i="107"/>
  <c r="E150" i="107"/>
  <c r="G149" i="107"/>
  <c r="F149" i="107"/>
  <c r="E149" i="107"/>
  <c r="G148" i="107"/>
  <c r="F148" i="107"/>
  <c r="E148" i="107"/>
  <c r="K38" i="107"/>
  <c r="I38" i="107"/>
  <c r="K34" i="107"/>
  <c r="I34" i="107"/>
  <c r="K96" i="107"/>
  <c r="I96" i="107"/>
  <c r="K84" i="107"/>
  <c r="I84" i="107"/>
  <c r="K82" i="107"/>
  <c r="I82" i="107"/>
  <c r="K132" i="107"/>
  <c r="I132" i="107"/>
  <c r="K131" i="107"/>
  <c r="I131" i="107"/>
  <c r="K130" i="107"/>
  <c r="I130" i="107"/>
  <c r="K133" i="107"/>
  <c r="I133" i="107"/>
  <c r="K100" i="107"/>
  <c r="I100" i="107"/>
  <c r="K44" i="107"/>
  <c r="I44" i="107"/>
  <c r="K105" i="107"/>
  <c r="I105" i="107"/>
  <c r="K90" i="107"/>
  <c r="I90" i="107"/>
  <c r="K88" i="107"/>
  <c r="I88" i="107"/>
  <c r="K106" i="107"/>
  <c r="I106" i="107"/>
  <c r="K95" i="107"/>
  <c r="I95" i="107"/>
  <c r="K48" i="107"/>
  <c r="I48" i="107"/>
  <c r="K53" i="107"/>
  <c r="I53" i="107"/>
  <c r="G147" i="107"/>
  <c r="F147" i="107"/>
  <c r="E147" i="107"/>
  <c r="G146" i="107"/>
  <c r="F146" i="107"/>
  <c r="E146" i="107"/>
  <c r="G145" i="107"/>
  <c r="F145" i="107"/>
  <c r="E145" i="107"/>
  <c r="G144" i="107"/>
  <c r="F144" i="107"/>
  <c r="E144" i="107"/>
  <c r="G143" i="107"/>
  <c r="F143" i="107"/>
  <c r="E143" i="107"/>
  <c r="G142" i="107"/>
  <c r="F142" i="107"/>
  <c r="E142" i="107"/>
  <c r="G141" i="107"/>
  <c r="F141" i="107"/>
  <c r="E141" i="107"/>
  <c r="G140" i="107"/>
  <c r="F140" i="107"/>
  <c r="E140" i="107"/>
  <c r="G139" i="107"/>
  <c r="F139" i="107"/>
  <c r="E139" i="107"/>
  <c r="G138" i="107"/>
  <c r="F138" i="107"/>
  <c r="E138" i="107"/>
  <c r="G137" i="107"/>
  <c r="F137" i="107"/>
  <c r="E137" i="107"/>
  <c r="G136" i="107"/>
  <c r="F136" i="107"/>
  <c r="E136" i="107"/>
  <c r="G135" i="107"/>
  <c r="F135" i="107"/>
  <c r="E135" i="107"/>
  <c r="G134" i="107"/>
  <c r="F134" i="107"/>
  <c r="E134" i="107"/>
  <c r="G133" i="107"/>
  <c r="F133" i="107"/>
  <c r="E133" i="107"/>
  <c r="G132" i="107"/>
  <c r="F132" i="107"/>
  <c r="E132" i="107"/>
  <c r="G131" i="107"/>
  <c r="F131" i="107"/>
  <c r="E131" i="107"/>
  <c r="G130" i="107"/>
  <c r="F130" i="107"/>
  <c r="E130" i="107"/>
  <c r="G129" i="107"/>
  <c r="F129" i="107"/>
  <c r="E129" i="107"/>
  <c r="G128" i="107"/>
  <c r="F128" i="107"/>
  <c r="E128" i="107"/>
  <c r="H194" i="107"/>
  <c r="D194" i="107"/>
  <c r="G127" i="107"/>
  <c r="F127" i="107"/>
  <c r="E127" i="107"/>
  <c r="G126" i="107"/>
  <c r="F126" i="107"/>
  <c r="E126" i="107"/>
  <c r="G125" i="107"/>
  <c r="F125" i="107"/>
  <c r="E125" i="107"/>
  <c r="G124" i="107"/>
  <c r="F124" i="107"/>
  <c r="E124" i="107"/>
  <c r="G123" i="107"/>
  <c r="F123" i="107"/>
  <c r="E123" i="107"/>
  <c r="G122" i="107"/>
  <c r="F122" i="107"/>
  <c r="E122" i="107"/>
  <c r="G121" i="107"/>
  <c r="F121" i="107"/>
  <c r="E121" i="107"/>
  <c r="G120" i="107"/>
  <c r="F120" i="107"/>
  <c r="E120" i="107"/>
  <c r="G119" i="107"/>
  <c r="F119" i="107"/>
  <c r="E119" i="107"/>
  <c r="G118" i="107"/>
  <c r="F118" i="107"/>
  <c r="E118" i="107"/>
  <c r="G117" i="107"/>
  <c r="F117" i="107"/>
  <c r="E117" i="107"/>
  <c r="G116" i="107"/>
  <c r="F116" i="107"/>
  <c r="E116" i="107"/>
  <c r="G115" i="107"/>
  <c r="F115" i="107"/>
  <c r="E115" i="107"/>
  <c r="G114" i="107"/>
  <c r="F114" i="107"/>
  <c r="E114" i="107"/>
  <c r="G113" i="107"/>
  <c r="F113" i="107"/>
  <c r="E113" i="107"/>
  <c r="G112" i="107"/>
  <c r="F112" i="107"/>
  <c r="E112" i="107"/>
  <c r="G111" i="107"/>
  <c r="F111" i="107"/>
  <c r="E111" i="107"/>
  <c r="G110" i="107"/>
  <c r="F110" i="107"/>
  <c r="E110" i="107"/>
  <c r="G109" i="107"/>
  <c r="F109" i="107"/>
  <c r="E109" i="107"/>
  <c r="G108" i="107"/>
  <c r="F108" i="107"/>
  <c r="E108" i="107"/>
  <c r="G107" i="107"/>
  <c r="F107" i="107"/>
  <c r="E107" i="107"/>
  <c r="G106" i="107"/>
  <c r="F106" i="107"/>
  <c r="E106" i="107"/>
  <c r="G105" i="107"/>
  <c r="F105" i="107"/>
  <c r="E105" i="107"/>
  <c r="G104" i="107"/>
  <c r="F104" i="107"/>
  <c r="E104" i="107"/>
  <c r="G103" i="107"/>
  <c r="F103" i="107"/>
  <c r="E103" i="107"/>
  <c r="G102" i="107"/>
  <c r="F102" i="107"/>
  <c r="E102" i="107"/>
  <c r="G101" i="107"/>
  <c r="F101" i="107"/>
  <c r="E101" i="107"/>
  <c r="G100" i="107"/>
  <c r="F100" i="107"/>
  <c r="E100" i="107"/>
  <c r="G99" i="107"/>
  <c r="F99" i="107"/>
  <c r="E99" i="107"/>
  <c r="G98" i="107"/>
  <c r="F98" i="107"/>
  <c r="E98" i="107"/>
  <c r="G97" i="107"/>
  <c r="F97" i="107"/>
  <c r="E97" i="107"/>
  <c r="G96" i="107"/>
  <c r="F96" i="107"/>
  <c r="E96" i="107"/>
  <c r="G95" i="107"/>
  <c r="F95" i="107"/>
  <c r="E95" i="107"/>
  <c r="G94" i="107"/>
  <c r="F94" i="107"/>
  <c r="E94" i="107"/>
  <c r="G93" i="107"/>
  <c r="F93" i="107"/>
  <c r="E93" i="107"/>
  <c r="G92" i="107"/>
  <c r="F92" i="107"/>
  <c r="E92" i="107"/>
  <c r="G91" i="107"/>
  <c r="F91" i="107"/>
  <c r="E91" i="107"/>
  <c r="G90" i="107"/>
  <c r="F90" i="107"/>
  <c r="E90" i="107"/>
  <c r="G89" i="107"/>
  <c r="F89" i="107"/>
  <c r="E89" i="107"/>
  <c r="G88" i="107"/>
  <c r="F88" i="107"/>
  <c r="E88" i="107"/>
  <c r="G87" i="107"/>
  <c r="F87" i="107"/>
  <c r="E87" i="107"/>
  <c r="G86" i="107"/>
  <c r="F86" i="107"/>
  <c r="E86" i="107"/>
  <c r="G85" i="107"/>
  <c r="F85" i="107"/>
  <c r="E85" i="107"/>
  <c r="G84" i="107"/>
  <c r="F84" i="107"/>
  <c r="E84" i="107"/>
  <c r="G83" i="107"/>
  <c r="F83" i="107"/>
  <c r="E83" i="107"/>
  <c r="G82" i="107"/>
  <c r="F82" i="107"/>
  <c r="E82" i="107"/>
  <c r="G81" i="107"/>
  <c r="F81" i="107"/>
  <c r="E81" i="107"/>
  <c r="G80" i="107"/>
  <c r="F80" i="107"/>
  <c r="E80" i="107"/>
  <c r="G79" i="107"/>
  <c r="F79" i="107"/>
  <c r="E79" i="107"/>
  <c r="G78" i="107"/>
  <c r="F78" i="107"/>
  <c r="E78" i="107"/>
  <c r="G77" i="107"/>
  <c r="F77" i="107"/>
  <c r="E77" i="107"/>
  <c r="G76" i="107"/>
  <c r="F76" i="107"/>
  <c r="E76" i="107"/>
  <c r="G75" i="107"/>
  <c r="F75" i="107"/>
  <c r="E75" i="107"/>
  <c r="G74" i="107"/>
  <c r="F74" i="107"/>
  <c r="E74" i="107"/>
  <c r="G73" i="107"/>
  <c r="F73" i="107"/>
  <c r="E73" i="107"/>
  <c r="G72" i="107"/>
  <c r="F72" i="107"/>
  <c r="E72" i="107"/>
  <c r="G71" i="107"/>
  <c r="F71" i="107"/>
  <c r="E71" i="107"/>
  <c r="G70" i="107"/>
  <c r="F70" i="107"/>
  <c r="E70" i="107"/>
  <c r="G69" i="107"/>
  <c r="F69" i="107"/>
  <c r="E69" i="107"/>
  <c r="G68" i="107"/>
  <c r="F68" i="107"/>
  <c r="E68" i="107"/>
  <c r="G67" i="107"/>
  <c r="F67" i="107"/>
  <c r="E67" i="107"/>
  <c r="G66" i="107"/>
  <c r="F66" i="107"/>
  <c r="E66" i="107"/>
  <c r="G65" i="107"/>
  <c r="F65" i="107"/>
  <c r="E65" i="107"/>
  <c r="G64" i="107"/>
  <c r="F64" i="107"/>
  <c r="E64" i="107"/>
  <c r="G63" i="107"/>
  <c r="F63" i="107"/>
  <c r="E63" i="107"/>
  <c r="G62" i="107"/>
  <c r="F62" i="107"/>
  <c r="E62" i="107"/>
  <c r="G61" i="107"/>
  <c r="F61" i="107"/>
  <c r="E61" i="107"/>
  <c r="G60" i="107"/>
  <c r="F60" i="107"/>
  <c r="E60" i="107"/>
  <c r="G59" i="107"/>
  <c r="F59" i="107"/>
  <c r="E59" i="107"/>
  <c r="G58" i="107"/>
  <c r="F58" i="107"/>
  <c r="E58" i="107"/>
  <c r="G57" i="107"/>
  <c r="F57" i="107"/>
  <c r="E57" i="107"/>
  <c r="G56" i="107"/>
  <c r="F56" i="107"/>
  <c r="E56" i="107"/>
  <c r="G55" i="107"/>
  <c r="F55" i="107"/>
  <c r="E55" i="107"/>
  <c r="G54" i="107"/>
  <c r="F54" i="107"/>
  <c r="E54" i="107"/>
  <c r="G53" i="107"/>
  <c r="F53" i="107"/>
  <c r="E53" i="107"/>
  <c r="G52" i="107"/>
  <c r="F52" i="107"/>
  <c r="E52" i="107"/>
  <c r="G51" i="107"/>
  <c r="F51" i="107"/>
  <c r="E51" i="107"/>
  <c r="G50" i="107"/>
  <c r="F50" i="107"/>
  <c r="E50" i="107"/>
  <c r="G49" i="107"/>
  <c r="F49" i="107"/>
  <c r="E49" i="107"/>
  <c r="G48" i="107"/>
  <c r="F48" i="107"/>
  <c r="E48" i="107"/>
  <c r="G47" i="107"/>
  <c r="F47" i="107"/>
  <c r="E47" i="107"/>
  <c r="G46" i="107"/>
  <c r="F46" i="107"/>
  <c r="E46" i="107"/>
  <c r="G45" i="107"/>
  <c r="F45" i="107"/>
  <c r="E45" i="107"/>
  <c r="G44" i="107"/>
  <c r="F44" i="107"/>
  <c r="E44" i="107"/>
  <c r="G43" i="107"/>
  <c r="F43" i="107"/>
  <c r="E43" i="107"/>
  <c r="G42" i="107"/>
  <c r="F42" i="107"/>
  <c r="E42" i="107"/>
  <c r="G41" i="107"/>
  <c r="F41" i="107"/>
  <c r="E41" i="107"/>
  <c r="G40" i="107"/>
  <c r="F40" i="107"/>
  <c r="E40" i="107"/>
  <c r="G39" i="107"/>
  <c r="F39" i="107"/>
  <c r="E39" i="107"/>
  <c r="G38" i="107"/>
  <c r="F38" i="107"/>
  <c r="E38" i="107"/>
  <c r="G37" i="107"/>
  <c r="F37" i="107"/>
  <c r="E37" i="107"/>
  <c r="G36" i="107"/>
  <c r="F36" i="107"/>
  <c r="E36" i="107"/>
  <c r="G35" i="107"/>
  <c r="F35" i="107"/>
  <c r="E35" i="107"/>
  <c r="G34" i="107"/>
  <c r="F34" i="107"/>
  <c r="E34" i="107"/>
  <c r="G33" i="107"/>
  <c r="F33" i="107"/>
  <c r="E33" i="107"/>
  <c r="G32" i="107"/>
  <c r="F32" i="107"/>
  <c r="E32" i="107"/>
  <c r="G31" i="107"/>
  <c r="F31" i="107"/>
  <c r="E31" i="107"/>
  <c r="G30" i="107"/>
  <c r="F30" i="107"/>
  <c r="E30" i="107"/>
  <c r="G29" i="107"/>
  <c r="F29" i="107"/>
  <c r="E29" i="107"/>
  <c r="G28" i="107"/>
  <c r="F28" i="107"/>
  <c r="E28" i="107"/>
  <c r="G27" i="107"/>
  <c r="F27" i="107"/>
  <c r="E27" i="107"/>
  <c r="G26" i="107"/>
  <c r="F26" i="107"/>
  <c r="E26" i="107"/>
  <c r="G25" i="107"/>
  <c r="F25" i="107"/>
  <c r="E25" i="107"/>
  <c r="G24" i="107"/>
  <c r="F24" i="107"/>
  <c r="E24" i="107"/>
  <c r="G23" i="107"/>
  <c r="F23" i="107"/>
  <c r="E23" i="107"/>
  <c r="G22" i="107"/>
  <c r="F22" i="107"/>
  <c r="E22" i="107"/>
  <c r="G21" i="107"/>
  <c r="F21" i="107"/>
  <c r="E21" i="107"/>
  <c r="G20" i="107"/>
  <c r="F20" i="107"/>
  <c r="E20" i="107"/>
  <c r="G19" i="107"/>
  <c r="F19" i="107"/>
  <c r="E19" i="107"/>
  <c r="G18" i="107"/>
  <c r="F18" i="107"/>
  <c r="E18" i="107"/>
  <c r="G17" i="107"/>
  <c r="F17" i="107"/>
  <c r="E17" i="107"/>
  <c r="G16" i="107"/>
  <c r="F16" i="107"/>
  <c r="E16" i="107"/>
  <c r="G15" i="107"/>
  <c r="F15" i="107"/>
  <c r="E15" i="107"/>
  <c r="G14" i="107"/>
  <c r="F14" i="107"/>
  <c r="E14" i="107"/>
  <c r="G13" i="107"/>
  <c r="F13" i="107"/>
  <c r="E13" i="107"/>
  <c r="G12" i="107"/>
  <c r="F12" i="107"/>
  <c r="E12" i="107"/>
  <c r="E194" i="107"/>
  <c r="F194" i="107"/>
  <c r="G194" i="107"/>
  <c r="K182" i="106"/>
  <c r="I182" i="106"/>
  <c r="K179" i="106"/>
  <c r="I179" i="106"/>
  <c r="K174" i="106"/>
  <c r="I174" i="106"/>
  <c r="K134" i="106"/>
  <c r="I134" i="106"/>
  <c r="K185" i="106"/>
  <c r="I185" i="106"/>
  <c r="K286" i="106"/>
  <c r="I286" i="106"/>
  <c r="K272" i="106"/>
  <c r="I272" i="106"/>
  <c r="K241" i="106"/>
  <c r="I241" i="106"/>
  <c r="K160" i="106"/>
  <c r="I160" i="106"/>
  <c r="K116" i="106"/>
  <c r="I116" i="106"/>
  <c r="K172" i="106"/>
  <c r="I172" i="106"/>
  <c r="K170" i="106"/>
  <c r="I170" i="106"/>
  <c r="K146" i="106"/>
  <c r="I146" i="106"/>
  <c r="K258" i="106"/>
  <c r="I258" i="106"/>
  <c r="K224" i="106"/>
  <c r="I224" i="106"/>
  <c r="K164" i="106"/>
  <c r="I164" i="106"/>
  <c r="K266" i="106"/>
  <c r="I266" i="106"/>
  <c r="K270" i="106"/>
  <c r="I270" i="106"/>
  <c r="K145" i="106"/>
  <c r="I145" i="106"/>
  <c r="K98" i="106"/>
  <c r="I98" i="106"/>
  <c r="K233" i="106"/>
  <c r="I233" i="106"/>
  <c r="K232" i="106"/>
  <c r="I232" i="106"/>
  <c r="K231" i="106"/>
  <c r="I231" i="106"/>
  <c r="K230" i="106"/>
  <c r="I230" i="106"/>
  <c r="K99" i="106"/>
  <c r="I99" i="106"/>
  <c r="K96" i="106"/>
  <c r="I96" i="106"/>
  <c r="K94" i="106"/>
  <c r="I94" i="106"/>
  <c r="K93" i="106"/>
  <c r="I93" i="106"/>
  <c r="K92" i="106"/>
  <c r="I92" i="106"/>
  <c r="K229" i="106"/>
  <c r="I229" i="106"/>
  <c r="K228" i="106"/>
  <c r="I228" i="106"/>
  <c r="K227" i="106"/>
  <c r="I227" i="106"/>
  <c r="K226" i="106"/>
  <c r="I226" i="106"/>
  <c r="K157" i="106"/>
  <c r="I157" i="106"/>
  <c r="K117" i="106"/>
  <c r="I117" i="106"/>
  <c r="K120" i="106"/>
  <c r="I120" i="106"/>
  <c r="K159" i="106"/>
  <c r="I159" i="106"/>
  <c r="K161" i="106"/>
  <c r="I161" i="106"/>
  <c r="K173" i="106"/>
  <c r="I173" i="106"/>
  <c r="K171" i="106"/>
  <c r="I171" i="106"/>
  <c r="K177" i="106"/>
  <c r="I177" i="106"/>
  <c r="K183" i="106"/>
  <c r="I183" i="106"/>
  <c r="K181" i="106"/>
  <c r="I181" i="106"/>
  <c r="K184" i="106"/>
  <c r="I184" i="106"/>
  <c r="D290" i="106"/>
  <c r="H290" i="106"/>
  <c r="G276" i="106"/>
  <c r="F276" i="106"/>
  <c r="E276" i="106"/>
  <c r="G275" i="106"/>
  <c r="F275" i="106"/>
  <c r="E275" i="106"/>
  <c r="G274" i="106"/>
  <c r="F274" i="106"/>
  <c r="E274" i="106"/>
  <c r="G213" i="106"/>
  <c r="F213" i="106"/>
  <c r="E213" i="106"/>
  <c r="G287" i="106"/>
  <c r="F287" i="106"/>
  <c r="E287" i="106"/>
  <c r="G286" i="106"/>
  <c r="F286" i="106"/>
  <c r="E286" i="106"/>
  <c r="G285" i="106"/>
  <c r="F285" i="106"/>
  <c r="E285" i="106"/>
  <c r="G284" i="106"/>
  <c r="F284" i="106"/>
  <c r="E284" i="106"/>
  <c r="G283" i="106"/>
  <c r="F283" i="106"/>
  <c r="E283" i="106"/>
  <c r="G282" i="106"/>
  <c r="F282" i="106"/>
  <c r="E282" i="106"/>
  <c r="G281" i="106"/>
  <c r="F281" i="106"/>
  <c r="E281" i="106"/>
  <c r="G280" i="106"/>
  <c r="F280" i="106"/>
  <c r="E280" i="106"/>
  <c r="G279" i="106"/>
  <c r="F279" i="106"/>
  <c r="E279" i="106"/>
  <c r="G278" i="106"/>
  <c r="F278" i="106"/>
  <c r="E278" i="106"/>
  <c r="G277" i="106"/>
  <c r="F277" i="106"/>
  <c r="E277" i="106"/>
  <c r="G273" i="106"/>
  <c r="F273" i="106"/>
  <c r="E273" i="106"/>
  <c r="G272" i="106"/>
  <c r="F272" i="106"/>
  <c r="E272" i="106"/>
  <c r="G271" i="106"/>
  <c r="F271" i="106"/>
  <c r="E271" i="106"/>
  <c r="G270" i="106"/>
  <c r="F270" i="106"/>
  <c r="E270" i="106"/>
  <c r="G269" i="106"/>
  <c r="F269" i="106"/>
  <c r="E269" i="106"/>
  <c r="G268" i="106"/>
  <c r="F268" i="106"/>
  <c r="E268" i="106"/>
  <c r="G267" i="106"/>
  <c r="F267" i="106"/>
  <c r="E267" i="106"/>
  <c r="G266" i="106"/>
  <c r="F266" i="106"/>
  <c r="E266" i="106"/>
  <c r="G265" i="106"/>
  <c r="F265" i="106"/>
  <c r="E265" i="106"/>
  <c r="G264" i="106"/>
  <c r="F264" i="106"/>
  <c r="E264" i="106"/>
  <c r="G263" i="106"/>
  <c r="F263" i="106"/>
  <c r="E263" i="106"/>
  <c r="G262" i="106"/>
  <c r="F262" i="106"/>
  <c r="E262" i="106"/>
  <c r="G261" i="106"/>
  <c r="F261" i="106"/>
  <c r="E261" i="106"/>
  <c r="G260" i="106"/>
  <c r="F260" i="106"/>
  <c r="E260" i="106"/>
  <c r="G259" i="106"/>
  <c r="F259" i="106"/>
  <c r="E259" i="106"/>
  <c r="G258" i="106"/>
  <c r="F258" i="106"/>
  <c r="E258" i="106"/>
  <c r="G257" i="106"/>
  <c r="F257" i="106"/>
  <c r="E257" i="106"/>
  <c r="G256" i="106"/>
  <c r="F256" i="106"/>
  <c r="E256" i="106"/>
  <c r="G255" i="106"/>
  <c r="F255" i="106"/>
  <c r="E255" i="106"/>
  <c r="G254" i="106"/>
  <c r="F254" i="106"/>
  <c r="E254" i="106"/>
  <c r="G253" i="106"/>
  <c r="F253" i="106"/>
  <c r="E253" i="106"/>
  <c r="G252" i="106"/>
  <c r="F252" i="106"/>
  <c r="E252" i="106"/>
  <c r="G251" i="106"/>
  <c r="F251" i="106"/>
  <c r="E251" i="106"/>
  <c r="G250" i="106"/>
  <c r="F250" i="106"/>
  <c r="E250" i="106"/>
  <c r="G249" i="106"/>
  <c r="F249" i="106"/>
  <c r="E249" i="106"/>
  <c r="G248" i="106"/>
  <c r="F248" i="106"/>
  <c r="E248" i="106"/>
  <c r="G247" i="106"/>
  <c r="F247" i="106"/>
  <c r="E247" i="106"/>
  <c r="G246" i="106"/>
  <c r="F246" i="106"/>
  <c r="E246" i="106"/>
  <c r="G245" i="106"/>
  <c r="F245" i="106"/>
  <c r="E245" i="106"/>
  <c r="G244" i="106"/>
  <c r="F244" i="106"/>
  <c r="E244" i="106"/>
  <c r="G243" i="106"/>
  <c r="F243" i="106"/>
  <c r="E243" i="106"/>
  <c r="G242" i="106"/>
  <c r="F242" i="106"/>
  <c r="E242" i="106"/>
  <c r="G241" i="106"/>
  <c r="F241" i="106"/>
  <c r="E241" i="106"/>
  <c r="E191" i="106"/>
  <c r="F191" i="106"/>
  <c r="G191" i="106"/>
  <c r="K191" i="106"/>
  <c r="I191" i="106"/>
  <c r="E192" i="106"/>
  <c r="F192" i="106"/>
  <c r="G192" i="106"/>
  <c r="K192" i="106"/>
  <c r="I192" i="106"/>
  <c r="E193" i="106"/>
  <c r="F193" i="106"/>
  <c r="G193" i="106"/>
  <c r="K193" i="106"/>
  <c r="I193" i="106"/>
  <c r="E194" i="106"/>
  <c r="F194" i="106"/>
  <c r="G194" i="106"/>
  <c r="K194" i="106"/>
  <c r="I194" i="106"/>
  <c r="G240" i="106"/>
  <c r="F240" i="106"/>
  <c r="E240" i="106"/>
  <c r="G239" i="106"/>
  <c r="F239" i="106"/>
  <c r="E239" i="106"/>
  <c r="G238" i="106"/>
  <c r="F238" i="106"/>
  <c r="E238" i="106"/>
  <c r="G237" i="106"/>
  <c r="F237" i="106"/>
  <c r="E237" i="106"/>
  <c r="G236" i="106"/>
  <c r="F236" i="106"/>
  <c r="E236" i="106"/>
  <c r="G235" i="106"/>
  <c r="F235" i="106"/>
  <c r="E235" i="106"/>
  <c r="G234" i="106"/>
  <c r="F234" i="106"/>
  <c r="E234" i="106"/>
  <c r="G233" i="106"/>
  <c r="F233" i="106"/>
  <c r="E233" i="106"/>
  <c r="G232" i="106"/>
  <c r="F232" i="106"/>
  <c r="E232" i="106"/>
  <c r="G231" i="106"/>
  <c r="F231" i="106"/>
  <c r="E231" i="106"/>
  <c r="G230" i="106"/>
  <c r="F230" i="106"/>
  <c r="E230" i="106"/>
  <c r="G229" i="106"/>
  <c r="F229" i="106"/>
  <c r="E229" i="106"/>
  <c r="G228" i="106"/>
  <c r="F228" i="106"/>
  <c r="E228" i="106"/>
  <c r="G227" i="106"/>
  <c r="F227" i="106"/>
  <c r="E227" i="106"/>
  <c r="G226" i="106"/>
  <c r="F226" i="106"/>
  <c r="E226" i="106"/>
  <c r="G225" i="106"/>
  <c r="F225" i="106"/>
  <c r="E225" i="106"/>
  <c r="G224" i="106"/>
  <c r="F224" i="106"/>
  <c r="E224" i="106"/>
  <c r="G223" i="106"/>
  <c r="F223" i="106"/>
  <c r="E223" i="106"/>
  <c r="G222" i="106"/>
  <c r="F222" i="106"/>
  <c r="E222" i="106"/>
  <c r="G221" i="106"/>
  <c r="F221" i="106"/>
  <c r="E221" i="106"/>
  <c r="G220" i="106"/>
  <c r="F220" i="106"/>
  <c r="E220" i="106"/>
  <c r="G219" i="106"/>
  <c r="F219" i="106"/>
  <c r="E219" i="106"/>
  <c r="G218" i="106"/>
  <c r="F218" i="106"/>
  <c r="E218" i="106"/>
  <c r="G217" i="106"/>
  <c r="F217" i="106"/>
  <c r="E217" i="106"/>
  <c r="G216" i="106"/>
  <c r="F216" i="106"/>
  <c r="E216" i="106"/>
  <c r="G215" i="106"/>
  <c r="F215" i="106"/>
  <c r="E215" i="106"/>
  <c r="G214" i="106"/>
  <c r="F214" i="106"/>
  <c r="E214" i="106"/>
  <c r="G212" i="106"/>
  <c r="F212" i="106"/>
  <c r="E212" i="106"/>
  <c r="G211" i="106"/>
  <c r="F211" i="106"/>
  <c r="E211" i="106"/>
  <c r="G210" i="106"/>
  <c r="F210" i="106"/>
  <c r="E210" i="106"/>
  <c r="K209" i="106"/>
  <c r="I209" i="106"/>
  <c r="G209" i="106"/>
  <c r="F209" i="106"/>
  <c r="E209" i="106"/>
  <c r="G208" i="106"/>
  <c r="F208" i="106"/>
  <c r="E208" i="106"/>
  <c r="G207" i="106"/>
  <c r="F207" i="106"/>
  <c r="E207" i="106"/>
  <c r="G206" i="106"/>
  <c r="F206" i="106"/>
  <c r="E206" i="106"/>
  <c r="G205" i="106"/>
  <c r="F205" i="106"/>
  <c r="E205" i="106"/>
  <c r="G204" i="106"/>
  <c r="F204" i="106"/>
  <c r="E204" i="106"/>
  <c r="G203" i="106"/>
  <c r="F203" i="106"/>
  <c r="E203" i="106"/>
  <c r="G202" i="106"/>
  <c r="F202" i="106"/>
  <c r="E202" i="106"/>
  <c r="G201" i="106"/>
  <c r="F201" i="106"/>
  <c r="E201" i="106"/>
  <c r="G200" i="106"/>
  <c r="F200" i="106"/>
  <c r="E200" i="106"/>
  <c r="G199" i="106"/>
  <c r="F199" i="106"/>
  <c r="E199" i="106"/>
  <c r="G198" i="106"/>
  <c r="F198" i="106"/>
  <c r="E198" i="106"/>
  <c r="G197" i="106"/>
  <c r="F197" i="106"/>
  <c r="E197" i="106"/>
  <c r="G196" i="106"/>
  <c r="F196" i="106"/>
  <c r="E196" i="106"/>
  <c r="G195" i="106"/>
  <c r="F195" i="106"/>
  <c r="E195" i="106"/>
  <c r="G190" i="106"/>
  <c r="F190" i="106"/>
  <c r="E190" i="106"/>
  <c r="G189" i="106"/>
  <c r="F189" i="106"/>
  <c r="E189" i="106"/>
  <c r="G188" i="106"/>
  <c r="F188" i="106"/>
  <c r="E188" i="106"/>
  <c r="G187" i="106"/>
  <c r="F187" i="106"/>
  <c r="E187" i="106"/>
  <c r="G186" i="106"/>
  <c r="F186" i="106"/>
  <c r="E186" i="106"/>
  <c r="G185" i="106"/>
  <c r="F185" i="106"/>
  <c r="E185" i="106"/>
  <c r="G184" i="106"/>
  <c r="F184" i="106"/>
  <c r="E184" i="106"/>
  <c r="G183" i="106"/>
  <c r="F183" i="106"/>
  <c r="E183" i="106"/>
  <c r="G182" i="106"/>
  <c r="F182" i="106"/>
  <c r="E182" i="106"/>
  <c r="G181" i="106"/>
  <c r="F181" i="106"/>
  <c r="E181" i="106"/>
  <c r="G180" i="106"/>
  <c r="F180" i="106"/>
  <c r="E180" i="106"/>
  <c r="G179" i="106"/>
  <c r="F179" i="106"/>
  <c r="E179" i="106"/>
  <c r="G178" i="106"/>
  <c r="F178" i="106"/>
  <c r="E178" i="106"/>
  <c r="G177" i="106"/>
  <c r="F177" i="106"/>
  <c r="E177" i="106"/>
  <c r="G176" i="106"/>
  <c r="F176" i="106"/>
  <c r="E176" i="106"/>
  <c r="G175" i="106"/>
  <c r="F175" i="106"/>
  <c r="E175" i="106"/>
  <c r="G174" i="106"/>
  <c r="F174" i="106"/>
  <c r="E174" i="106"/>
  <c r="G173" i="106"/>
  <c r="F173" i="106"/>
  <c r="E173" i="106"/>
  <c r="G172" i="106"/>
  <c r="F172" i="106"/>
  <c r="E172" i="106"/>
  <c r="G171" i="106"/>
  <c r="F171" i="106"/>
  <c r="E171" i="106"/>
  <c r="G170" i="106"/>
  <c r="F170" i="106"/>
  <c r="E170" i="106"/>
  <c r="G169" i="106"/>
  <c r="F169" i="106"/>
  <c r="E169" i="106"/>
  <c r="G168" i="106"/>
  <c r="F168" i="106"/>
  <c r="E168" i="106"/>
  <c r="G167" i="106"/>
  <c r="F167" i="106"/>
  <c r="E167" i="106"/>
  <c r="G166" i="106"/>
  <c r="F166" i="106"/>
  <c r="E166" i="106"/>
  <c r="G165" i="106"/>
  <c r="F165" i="106"/>
  <c r="E165" i="106"/>
  <c r="G164" i="106"/>
  <c r="F164" i="106"/>
  <c r="E164" i="106"/>
  <c r="G163" i="106"/>
  <c r="F163" i="106"/>
  <c r="E163" i="106"/>
  <c r="G162" i="106"/>
  <c r="F162" i="106"/>
  <c r="E162" i="106"/>
  <c r="G161" i="106"/>
  <c r="F161" i="106"/>
  <c r="E161" i="106"/>
  <c r="G160" i="106"/>
  <c r="F160" i="106"/>
  <c r="E160" i="106"/>
  <c r="G159" i="106"/>
  <c r="F159" i="106"/>
  <c r="E159" i="106"/>
  <c r="G158" i="106"/>
  <c r="F158" i="106"/>
  <c r="E158" i="106"/>
  <c r="G157" i="106"/>
  <c r="F157" i="106"/>
  <c r="E157" i="106"/>
  <c r="G156" i="106"/>
  <c r="F156" i="106"/>
  <c r="E156" i="106"/>
  <c r="G155" i="106"/>
  <c r="F155" i="106"/>
  <c r="E155" i="106"/>
  <c r="G154" i="106"/>
  <c r="F154" i="106"/>
  <c r="E154" i="106"/>
  <c r="G153" i="106"/>
  <c r="F153" i="106"/>
  <c r="E153" i="106"/>
  <c r="G152" i="106"/>
  <c r="F152" i="106"/>
  <c r="E152" i="106"/>
  <c r="G151" i="106"/>
  <c r="F151" i="106"/>
  <c r="E151" i="106"/>
  <c r="G150" i="106"/>
  <c r="F150" i="106"/>
  <c r="E150" i="106"/>
  <c r="G149" i="106"/>
  <c r="F149" i="106"/>
  <c r="E149" i="106"/>
  <c r="G148" i="106"/>
  <c r="F148" i="106"/>
  <c r="E148" i="106"/>
  <c r="G147" i="106"/>
  <c r="F147" i="106"/>
  <c r="E147" i="106"/>
  <c r="G146" i="106"/>
  <c r="F146" i="106"/>
  <c r="E146" i="106"/>
  <c r="G145" i="106"/>
  <c r="F145" i="106"/>
  <c r="E145" i="106"/>
  <c r="G144" i="106"/>
  <c r="F144" i="106"/>
  <c r="E144" i="106"/>
  <c r="G143" i="106"/>
  <c r="F143" i="106"/>
  <c r="E143" i="106"/>
  <c r="G142" i="106"/>
  <c r="F142" i="106"/>
  <c r="E142" i="106"/>
  <c r="G141" i="106"/>
  <c r="F141" i="106"/>
  <c r="E141" i="106"/>
  <c r="G140" i="106"/>
  <c r="F140" i="106"/>
  <c r="E140" i="106"/>
  <c r="G139" i="106"/>
  <c r="F139" i="106"/>
  <c r="E139" i="106"/>
  <c r="G138" i="106"/>
  <c r="F138" i="106"/>
  <c r="E138" i="106"/>
  <c r="G137" i="106"/>
  <c r="F137" i="106"/>
  <c r="E137" i="106"/>
  <c r="G136" i="106"/>
  <c r="F136" i="106"/>
  <c r="E136" i="106"/>
  <c r="G135" i="106"/>
  <c r="F135" i="106"/>
  <c r="E135" i="106"/>
  <c r="G134" i="106"/>
  <c r="F134" i="106"/>
  <c r="E134" i="106"/>
  <c r="G133" i="106"/>
  <c r="F133" i="106"/>
  <c r="E133" i="106"/>
  <c r="G132" i="106"/>
  <c r="F132" i="106"/>
  <c r="E132" i="106"/>
  <c r="G131" i="106"/>
  <c r="F131" i="106"/>
  <c r="E131" i="106"/>
  <c r="G130" i="106"/>
  <c r="F130" i="106"/>
  <c r="E130" i="106"/>
  <c r="G129" i="106"/>
  <c r="F129" i="106"/>
  <c r="E129" i="106"/>
  <c r="G128" i="106"/>
  <c r="F128" i="106"/>
  <c r="E128" i="106"/>
  <c r="G127" i="106"/>
  <c r="F127" i="106"/>
  <c r="E127" i="106"/>
  <c r="G126" i="106"/>
  <c r="F126" i="106"/>
  <c r="E126" i="106"/>
  <c r="G125" i="106"/>
  <c r="F125" i="106"/>
  <c r="E125" i="106"/>
  <c r="G124" i="106"/>
  <c r="F124" i="106"/>
  <c r="E124" i="106"/>
  <c r="G123" i="106"/>
  <c r="F123" i="106"/>
  <c r="E123" i="106"/>
  <c r="G122" i="106"/>
  <c r="F122" i="106"/>
  <c r="E122" i="106"/>
  <c r="G121" i="106"/>
  <c r="F121" i="106"/>
  <c r="E121" i="106"/>
  <c r="G120" i="106"/>
  <c r="F120" i="106"/>
  <c r="E120" i="106"/>
  <c r="G119" i="106"/>
  <c r="F119" i="106"/>
  <c r="E119" i="106"/>
  <c r="G118" i="106"/>
  <c r="F118" i="106"/>
  <c r="E118" i="106"/>
  <c r="G117" i="106"/>
  <c r="F117" i="106"/>
  <c r="E117" i="106"/>
  <c r="G116" i="106"/>
  <c r="F116" i="106"/>
  <c r="E116" i="106"/>
  <c r="G115" i="106"/>
  <c r="F115" i="106"/>
  <c r="E115" i="106"/>
  <c r="G114" i="106"/>
  <c r="F114" i="106"/>
  <c r="E114" i="106"/>
  <c r="G113" i="106"/>
  <c r="F113" i="106"/>
  <c r="E113" i="106"/>
  <c r="G112" i="106"/>
  <c r="F112" i="106"/>
  <c r="E112" i="106"/>
  <c r="G111" i="106"/>
  <c r="F111" i="106"/>
  <c r="E111" i="106"/>
  <c r="G110" i="106"/>
  <c r="F110" i="106"/>
  <c r="E110" i="106"/>
  <c r="G109" i="106"/>
  <c r="F109" i="106"/>
  <c r="E109" i="106"/>
  <c r="G108" i="106"/>
  <c r="F108" i="106"/>
  <c r="E108" i="106"/>
  <c r="G107" i="106"/>
  <c r="F107" i="106"/>
  <c r="E107" i="106"/>
  <c r="G106" i="106"/>
  <c r="F106" i="106"/>
  <c r="E106" i="106"/>
  <c r="G105" i="106"/>
  <c r="F105" i="106"/>
  <c r="E105" i="106"/>
  <c r="G104" i="106"/>
  <c r="F104" i="106"/>
  <c r="E104" i="106"/>
  <c r="G103" i="106"/>
  <c r="F103" i="106"/>
  <c r="E103" i="106"/>
  <c r="G102" i="106"/>
  <c r="F102" i="106"/>
  <c r="E102" i="106"/>
  <c r="G101" i="106"/>
  <c r="F101" i="106"/>
  <c r="E101" i="106"/>
  <c r="G100" i="106"/>
  <c r="F100" i="106"/>
  <c r="E100" i="106"/>
  <c r="G99" i="106"/>
  <c r="F99" i="106"/>
  <c r="E99" i="106"/>
  <c r="G98" i="106"/>
  <c r="F98" i="106"/>
  <c r="E98" i="106"/>
  <c r="G97" i="106"/>
  <c r="F97" i="106"/>
  <c r="E97" i="106"/>
  <c r="G96" i="106"/>
  <c r="F96" i="106"/>
  <c r="E96" i="106"/>
  <c r="G95" i="106"/>
  <c r="F95" i="106"/>
  <c r="E95" i="106"/>
  <c r="G94" i="106"/>
  <c r="F94" i="106"/>
  <c r="E94" i="106"/>
  <c r="G93" i="106"/>
  <c r="F93" i="106"/>
  <c r="E93" i="106"/>
  <c r="G92" i="106"/>
  <c r="F92" i="106"/>
  <c r="E92" i="106"/>
  <c r="G91" i="106"/>
  <c r="F91" i="106"/>
  <c r="E91" i="106"/>
  <c r="G90" i="106"/>
  <c r="F90" i="106"/>
  <c r="E90" i="106"/>
  <c r="G89" i="106"/>
  <c r="F89" i="106"/>
  <c r="E89" i="106"/>
  <c r="G88" i="106"/>
  <c r="F88" i="106"/>
  <c r="E88" i="106"/>
  <c r="G87" i="106"/>
  <c r="F87" i="106"/>
  <c r="E87" i="106"/>
  <c r="G86" i="106"/>
  <c r="F86" i="106"/>
  <c r="E86" i="106"/>
  <c r="G85" i="106"/>
  <c r="F85" i="106"/>
  <c r="E85" i="106"/>
  <c r="G84" i="106"/>
  <c r="F84" i="106"/>
  <c r="E84" i="106"/>
  <c r="G83" i="106"/>
  <c r="F83" i="106"/>
  <c r="E83" i="106"/>
  <c r="G82" i="106"/>
  <c r="F82" i="106"/>
  <c r="E82" i="106"/>
  <c r="G81" i="106"/>
  <c r="F81" i="106"/>
  <c r="E81" i="106"/>
  <c r="G80" i="106"/>
  <c r="F80" i="106"/>
  <c r="E80" i="106"/>
  <c r="G79" i="106"/>
  <c r="F79" i="106"/>
  <c r="E79" i="106"/>
  <c r="G78" i="106"/>
  <c r="F78" i="106"/>
  <c r="E78" i="106"/>
  <c r="G77" i="106"/>
  <c r="F77" i="106"/>
  <c r="E77" i="106"/>
  <c r="G76" i="106"/>
  <c r="F76" i="106"/>
  <c r="E76" i="106"/>
  <c r="G75" i="106"/>
  <c r="F75" i="106"/>
  <c r="E75" i="106"/>
  <c r="G74" i="106"/>
  <c r="F74" i="106"/>
  <c r="E74" i="106"/>
  <c r="G73" i="106"/>
  <c r="F73" i="106"/>
  <c r="E73" i="106"/>
  <c r="G72" i="106"/>
  <c r="F72" i="106"/>
  <c r="E72" i="106"/>
  <c r="G71" i="106"/>
  <c r="F71" i="106"/>
  <c r="E71" i="106"/>
  <c r="G70" i="106"/>
  <c r="F70" i="106"/>
  <c r="E70" i="106"/>
  <c r="G69" i="106"/>
  <c r="F69" i="106"/>
  <c r="E69" i="106"/>
  <c r="G68" i="106"/>
  <c r="F68" i="106"/>
  <c r="E68" i="106"/>
  <c r="G67" i="106"/>
  <c r="F67" i="106"/>
  <c r="E67" i="106"/>
  <c r="G66" i="106"/>
  <c r="F66" i="106"/>
  <c r="E66" i="106"/>
  <c r="G65" i="106"/>
  <c r="F65" i="106"/>
  <c r="E65" i="106"/>
  <c r="G64" i="106"/>
  <c r="F64" i="106"/>
  <c r="E64" i="106"/>
  <c r="G63" i="106"/>
  <c r="F63" i="106"/>
  <c r="E63" i="106"/>
  <c r="G62" i="106"/>
  <c r="F62" i="106"/>
  <c r="E62" i="106"/>
  <c r="G61" i="106"/>
  <c r="F61" i="106"/>
  <c r="E61" i="106"/>
  <c r="G60" i="106"/>
  <c r="F60" i="106"/>
  <c r="E60" i="106"/>
  <c r="G59" i="106"/>
  <c r="F59" i="106"/>
  <c r="E59" i="106"/>
  <c r="G58" i="106"/>
  <c r="F58" i="106"/>
  <c r="E58" i="106"/>
  <c r="G57" i="106"/>
  <c r="F57" i="106"/>
  <c r="E57" i="106"/>
  <c r="G56" i="106"/>
  <c r="F56" i="106"/>
  <c r="E56" i="106"/>
  <c r="G55" i="106"/>
  <c r="F55" i="106"/>
  <c r="E55" i="106"/>
  <c r="G54" i="106"/>
  <c r="F54" i="106"/>
  <c r="E54" i="106"/>
  <c r="G53" i="106"/>
  <c r="F53" i="106"/>
  <c r="E53" i="106"/>
  <c r="G52" i="106"/>
  <c r="F52" i="106"/>
  <c r="E52" i="106"/>
  <c r="G51" i="106"/>
  <c r="F51" i="106"/>
  <c r="E51" i="106"/>
  <c r="G50" i="106"/>
  <c r="F50" i="106"/>
  <c r="E50" i="106"/>
  <c r="G49" i="106"/>
  <c r="F49" i="106"/>
  <c r="E49" i="106"/>
  <c r="G48" i="106"/>
  <c r="F48" i="106"/>
  <c r="E48" i="106"/>
  <c r="G47" i="106"/>
  <c r="F47" i="106"/>
  <c r="E47" i="106"/>
  <c r="G28" i="106"/>
  <c r="F28" i="106"/>
  <c r="E28" i="106"/>
  <c r="G27" i="106"/>
  <c r="F27" i="106"/>
  <c r="E27" i="106"/>
  <c r="G26" i="106"/>
  <c r="F26" i="106"/>
  <c r="E26" i="106"/>
  <c r="G25" i="106"/>
  <c r="F25" i="106"/>
  <c r="E25" i="106"/>
  <c r="G24" i="106"/>
  <c r="F24" i="106"/>
  <c r="E24" i="106"/>
  <c r="G23" i="106"/>
  <c r="F23" i="106"/>
  <c r="E23" i="106"/>
  <c r="G22" i="106"/>
  <c r="F22" i="106"/>
  <c r="E22" i="106"/>
  <c r="G21" i="106"/>
  <c r="F21" i="106"/>
  <c r="E21" i="106"/>
  <c r="G20" i="106"/>
  <c r="F20" i="106"/>
  <c r="E20" i="106"/>
  <c r="G19" i="106"/>
  <c r="F19" i="106"/>
  <c r="E19" i="106"/>
  <c r="G18" i="106"/>
  <c r="F18" i="106"/>
  <c r="E18" i="106"/>
  <c r="G17" i="106"/>
  <c r="F17" i="106"/>
  <c r="E17" i="106"/>
  <c r="G16" i="106"/>
  <c r="F16" i="106"/>
  <c r="E16" i="106"/>
  <c r="G15" i="106"/>
  <c r="F15" i="106"/>
  <c r="E15" i="106"/>
  <c r="G14" i="106"/>
  <c r="F14" i="106"/>
  <c r="E14" i="106"/>
  <c r="G13" i="106"/>
  <c r="F13" i="106"/>
  <c r="E13" i="106"/>
  <c r="G12" i="106"/>
  <c r="F12" i="106"/>
  <c r="E12" i="106"/>
  <c r="G11" i="106"/>
  <c r="F11" i="106"/>
  <c r="E11" i="106"/>
  <c r="G10" i="106"/>
  <c r="F10" i="106"/>
  <c r="E10" i="106"/>
  <c r="G9" i="106"/>
  <c r="F9" i="106"/>
  <c r="E9" i="106"/>
  <c r="G8" i="106"/>
  <c r="F8" i="106"/>
  <c r="E8" i="106"/>
  <c r="G7" i="106"/>
  <c r="F7" i="106"/>
  <c r="E7" i="106"/>
  <c r="G6" i="106"/>
  <c r="F6" i="106"/>
  <c r="E6" i="106"/>
  <c r="G5" i="106"/>
  <c r="F5" i="106"/>
  <c r="E5" i="106"/>
  <c r="F290" i="106"/>
  <c r="G290" i="106"/>
  <c r="E290" i="106"/>
  <c r="K220" i="105"/>
  <c r="I220" i="105"/>
  <c r="K219" i="105"/>
  <c r="I219" i="105"/>
  <c r="K223" i="105"/>
  <c r="I223" i="105"/>
  <c r="K91" i="105"/>
  <c r="I91" i="105"/>
  <c r="K246" i="105"/>
  <c r="I246" i="105"/>
  <c r="K133" i="105"/>
  <c r="I133" i="105"/>
  <c r="K132" i="105"/>
  <c r="I132" i="105"/>
  <c r="K138" i="105"/>
  <c r="I138" i="105"/>
  <c r="K142" i="105"/>
  <c r="I142" i="105"/>
  <c r="K228" i="105"/>
  <c r="I228" i="105"/>
  <c r="K231" i="105"/>
  <c r="I231" i="105"/>
  <c r="K230" i="105"/>
  <c r="I230" i="105"/>
  <c r="K229" i="105"/>
  <c r="I229" i="105"/>
  <c r="K199" i="105"/>
  <c r="I199" i="105"/>
  <c r="K170" i="105"/>
  <c r="I170" i="105"/>
  <c r="K163" i="105"/>
  <c r="I163" i="105"/>
  <c r="K118" i="105"/>
  <c r="I118" i="105"/>
  <c r="K110" i="105"/>
  <c r="I110" i="105"/>
  <c r="K109" i="105"/>
  <c r="I109" i="105"/>
  <c r="K107" i="105"/>
  <c r="I107" i="105"/>
  <c r="K106" i="105"/>
  <c r="I106" i="105"/>
  <c r="K184" i="105"/>
  <c r="I184" i="105"/>
  <c r="K182" i="105"/>
  <c r="I182" i="105"/>
  <c r="K183" i="105"/>
  <c r="I183" i="105"/>
  <c r="K195" i="105"/>
  <c r="I195" i="105"/>
  <c r="K123" i="105"/>
  <c r="I123" i="105"/>
  <c r="K122" i="105"/>
  <c r="I122" i="105"/>
  <c r="K121" i="105"/>
  <c r="I121" i="105"/>
  <c r="K120" i="105"/>
  <c r="I120" i="105"/>
  <c r="K119" i="105"/>
  <c r="I119" i="105"/>
  <c r="K124" i="105"/>
  <c r="I124" i="105"/>
  <c r="K131" i="105"/>
  <c r="I131" i="105"/>
  <c r="K139" i="105"/>
  <c r="I139" i="105"/>
  <c r="K148" i="105"/>
  <c r="I148" i="105"/>
  <c r="K209" i="105"/>
  <c r="I209" i="105"/>
  <c r="G209" i="105"/>
  <c r="F209" i="105"/>
  <c r="E209" i="105"/>
  <c r="G208" i="105"/>
  <c r="F208" i="105"/>
  <c r="E208" i="105"/>
  <c r="K98" i="105"/>
  <c r="I98" i="105"/>
  <c r="K95" i="105"/>
  <c r="I95" i="105"/>
  <c r="K92" i="105"/>
  <c r="I92" i="105"/>
  <c r="G277" i="105"/>
  <c r="F277" i="105"/>
  <c r="E277" i="105"/>
  <c r="G276" i="105"/>
  <c r="F276" i="105"/>
  <c r="E276" i="105"/>
  <c r="G275" i="105"/>
  <c r="F275" i="105"/>
  <c r="E275" i="105"/>
  <c r="G274" i="105"/>
  <c r="F274" i="105"/>
  <c r="E274" i="105"/>
  <c r="G273" i="105"/>
  <c r="F273" i="105"/>
  <c r="E273" i="105"/>
  <c r="G272" i="105"/>
  <c r="F272" i="105"/>
  <c r="E272" i="105"/>
  <c r="G271" i="105"/>
  <c r="F271" i="105"/>
  <c r="E271" i="105"/>
  <c r="G270" i="105"/>
  <c r="F270" i="105"/>
  <c r="E270" i="105"/>
  <c r="G269" i="105"/>
  <c r="F269" i="105"/>
  <c r="E269" i="105"/>
  <c r="G268" i="105"/>
  <c r="F268" i="105"/>
  <c r="E268" i="105"/>
  <c r="G267" i="105"/>
  <c r="F267" i="105"/>
  <c r="E267" i="105"/>
  <c r="G266" i="105"/>
  <c r="F266" i="105"/>
  <c r="E266" i="105"/>
  <c r="G265" i="105"/>
  <c r="F265" i="105"/>
  <c r="E265" i="105"/>
  <c r="G264" i="105"/>
  <c r="F264" i="105"/>
  <c r="E264" i="105"/>
  <c r="G263" i="105"/>
  <c r="F263" i="105"/>
  <c r="E263" i="105"/>
  <c r="G262" i="105"/>
  <c r="F262" i="105"/>
  <c r="E262" i="105"/>
  <c r="G261" i="105"/>
  <c r="F261" i="105"/>
  <c r="E261" i="105"/>
  <c r="G260" i="105"/>
  <c r="F260" i="105"/>
  <c r="E260" i="105"/>
  <c r="G259" i="105"/>
  <c r="F259" i="105"/>
  <c r="E259" i="105"/>
  <c r="G258" i="105"/>
  <c r="F258" i="105"/>
  <c r="E258" i="105"/>
  <c r="G257" i="105"/>
  <c r="F257" i="105"/>
  <c r="E257" i="105"/>
  <c r="G256" i="105"/>
  <c r="F256" i="105"/>
  <c r="E256" i="105"/>
  <c r="G255" i="105"/>
  <c r="F255" i="105"/>
  <c r="E255" i="105"/>
  <c r="G254" i="105"/>
  <c r="F254" i="105"/>
  <c r="E254" i="105"/>
  <c r="G253" i="105"/>
  <c r="F253" i="105"/>
  <c r="E253" i="105"/>
  <c r="G252" i="105"/>
  <c r="F252" i="105"/>
  <c r="E252" i="105"/>
  <c r="G251" i="105"/>
  <c r="F251" i="105"/>
  <c r="E251" i="105"/>
  <c r="G250" i="105"/>
  <c r="F250" i="105"/>
  <c r="E250" i="105"/>
  <c r="G249" i="105"/>
  <c r="F249" i="105"/>
  <c r="E249" i="105"/>
  <c r="G248" i="105"/>
  <c r="F248" i="105"/>
  <c r="E248" i="105"/>
  <c r="G247" i="105"/>
  <c r="F247" i="105"/>
  <c r="E247" i="105"/>
  <c r="G246" i="105"/>
  <c r="F246" i="105"/>
  <c r="E246" i="105"/>
  <c r="G245" i="105"/>
  <c r="F245" i="105"/>
  <c r="E245" i="105"/>
  <c r="G244" i="105"/>
  <c r="F244" i="105"/>
  <c r="E244" i="105"/>
  <c r="G243" i="105"/>
  <c r="F243" i="105"/>
  <c r="E243" i="105"/>
  <c r="G242" i="105"/>
  <c r="F242" i="105"/>
  <c r="E242" i="105"/>
  <c r="G241" i="105"/>
  <c r="F241" i="105"/>
  <c r="E241" i="105"/>
  <c r="G240" i="105"/>
  <c r="F240" i="105"/>
  <c r="E240" i="105"/>
  <c r="G239" i="105"/>
  <c r="F239" i="105"/>
  <c r="E239" i="105"/>
  <c r="G238" i="105"/>
  <c r="F238" i="105"/>
  <c r="E238" i="105"/>
  <c r="G237" i="105"/>
  <c r="F237" i="105"/>
  <c r="E237" i="105"/>
  <c r="G236" i="105"/>
  <c r="F236" i="105"/>
  <c r="E236" i="105"/>
  <c r="G235" i="105"/>
  <c r="F235" i="105"/>
  <c r="E235" i="105"/>
  <c r="G234" i="105"/>
  <c r="F234" i="105"/>
  <c r="E234" i="105"/>
  <c r="G233" i="105"/>
  <c r="F233" i="105"/>
  <c r="E233" i="105"/>
  <c r="G232" i="105"/>
  <c r="F232" i="105"/>
  <c r="E232" i="105"/>
  <c r="G231" i="105"/>
  <c r="F231" i="105"/>
  <c r="E231" i="105"/>
  <c r="G230" i="105"/>
  <c r="F230" i="105"/>
  <c r="E230" i="105"/>
  <c r="G229" i="105"/>
  <c r="F229" i="105"/>
  <c r="E229" i="105"/>
  <c r="G228" i="105"/>
  <c r="F228" i="105"/>
  <c r="E228" i="105"/>
  <c r="G227" i="105"/>
  <c r="F227" i="105"/>
  <c r="E227" i="105"/>
  <c r="G226" i="105"/>
  <c r="F226" i="105"/>
  <c r="E226" i="105"/>
  <c r="G225" i="105"/>
  <c r="F225" i="105"/>
  <c r="E225" i="105"/>
  <c r="G224" i="105"/>
  <c r="F224" i="105"/>
  <c r="E224" i="105"/>
  <c r="G223" i="105"/>
  <c r="F223" i="105"/>
  <c r="E223" i="105"/>
  <c r="G222" i="105"/>
  <c r="F222" i="105"/>
  <c r="E222" i="105"/>
  <c r="G221" i="105"/>
  <c r="F221" i="105"/>
  <c r="E221" i="105"/>
  <c r="G220" i="105"/>
  <c r="F220" i="105"/>
  <c r="E220" i="105"/>
  <c r="G219" i="105"/>
  <c r="F219" i="105"/>
  <c r="E219" i="105"/>
  <c r="G218" i="105"/>
  <c r="F218" i="105"/>
  <c r="E218" i="105"/>
  <c r="G217" i="105"/>
  <c r="F217" i="105"/>
  <c r="E217" i="105"/>
  <c r="G216" i="105"/>
  <c r="F216" i="105"/>
  <c r="E216" i="105"/>
  <c r="G215" i="105"/>
  <c r="F215" i="105"/>
  <c r="E215" i="105"/>
  <c r="G214" i="105"/>
  <c r="F214" i="105"/>
  <c r="E214" i="105"/>
  <c r="G213" i="105"/>
  <c r="F213" i="105"/>
  <c r="E213" i="105"/>
  <c r="G212" i="105"/>
  <c r="F212" i="105"/>
  <c r="E212" i="105"/>
  <c r="G211" i="105"/>
  <c r="F211" i="105"/>
  <c r="E211" i="105"/>
  <c r="G210" i="105"/>
  <c r="F210" i="105"/>
  <c r="E210" i="105"/>
  <c r="G207" i="105"/>
  <c r="F207" i="105"/>
  <c r="E207" i="105"/>
  <c r="G206" i="105"/>
  <c r="F206" i="105"/>
  <c r="E206" i="105"/>
  <c r="G205" i="105"/>
  <c r="F205" i="105"/>
  <c r="E205" i="105"/>
  <c r="G204" i="105"/>
  <c r="F204" i="105"/>
  <c r="E204" i="105"/>
  <c r="G203" i="105"/>
  <c r="F203" i="105"/>
  <c r="E203" i="105"/>
  <c r="G202" i="105"/>
  <c r="F202" i="105"/>
  <c r="E202" i="105"/>
  <c r="G201" i="105"/>
  <c r="F201" i="105"/>
  <c r="E201" i="105"/>
  <c r="G200" i="105"/>
  <c r="F200" i="105"/>
  <c r="E200" i="105"/>
  <c r="G199" i="105"/>
  <c r="F199" i="105"/>
  <c r="E199" i="105"/>
  <c r="G198" i="105"/>
  <c r="F198" i="105"/>
  <c r="E198" i="105"/>
  <c r="G197" i="105"/>
  <c r="F197" i="105"/>
  <c r="E197" i="105"/>
  <c r="G196" i="105"/>
  <c r="F196" i="105"/>
  <c r="E196" i="105"/>
  <c r="G195" i="105"/>
  <c r="F195" i="105"/>
  <c r="E195" i="105"/>
  <c r="G194" i="105"/>
  <c r="F194" i="105"/>
  <c r="E194" i="105"/>
  <c r="G193" i="105"/>
  <c r="F193" i="105"/>
  <c r="E193" i="105"/>
  <c r="G192" i="105"/>
  <c r="F192" i="105"/>
  <c r="E192" i="105"/>
  <c r="G191" i="105"/>
  <c r="F191" i="105"/>
  <c r="E191" i="105"/>
  <c r="G190" i="105"/>
  <c r="F190" i="105"/>
  <c r="E190" i="105"/>
  <c r="G189" i="105"/>
  <c r="F189" i="105"/>
  <c r="E189" i="105"/>
  <c r="G188" i="105"/>
  <c r="F188" i="105"/>
  <c r="E188" i="105"/>
  <c r="G187" i="105"/>
  <c r="F187" i="105"/>
  <c r="E187" i="105"/>
  <c r="G186" i="105"/>
  <c r="F186" i="105"/>
  <c r="E186" i="105"/>
  <c r="G185" i="105"/>
  <c r="F185" i="105"/>
  <c r="E185" i="105"/>
  <c r="G184" i="105"/>
  <c r="F184" i="105"/>
  <c r="E184" i="105"/>
  <c r="G183" i="105"/>
  <c r="F183" i="105"/>
  <c r="E183" i="105"/>
  <c r="G182" i="105"/>
  <c r="F182" i="105"/>
  <c r="E182" i="105"/>
  <c r="G181" i="105"/>
  <c r="F181" i="105"/>
  <c r="E181" i="105"/>
  <c r="G180" i="105"/>
  <c r="F180" i="105"/>
  <c r="E180" i="105"/>
  <c r="G179" i="105"/>
  <c r="F179" i="105"/>
  <c r="E179" i="105"/>
  <c r="G178" i="105"/>
  <c r="F178" i="105"/>
  <c r="E178" i="105"/>
  <c r="G177" i="105"/>
  <c r="F177" i="105"/>
  <c r="E177" i="105"/>
  <c r="G176" i="105"/>
  <c r="F176" i="105"/>
  <c r="E176" i="105"/>
  <c r="G175" i="105"/>
  <c r="F175" i="105"/>
  <c r="E175" i="105"/>
  <c r="G174" i="105"/>
  <c r="F174" i="105"/>
  <c r="E174" i="105"/>
  <c r="G173" i="105"/>
  <c r="F173" i="105"/>
  <c r="E173" i="105"/>
  <c r="G172" i="105"/>
  <c r="F172" i="105"/>
  <c r="E172" i="105"/>
  <c r="G171" i="105"/>
  <c r="F171" i="105"/>
  <c r="E171" i="105"/>
  <c r="G170" i="105"/>
  <c r="F170" i="105"/>
  <c r="E170" i="105"/>
  <c r="G169" i="105"/>
  <c r="F169" i="105"/>
  <c r="E169" i="105"/>
  <c r="G168" i="105"/>
  <c r="F168" i="105"/>
  <c r="E168" i="105"/>
  <c r="G167" i="105"/>
  <c r="F167" i="105"/>
  <c r="E167" i="105"/>
  <c r="G166" i="105"/>
  <c r="F166" i="105"/>
  <c r="E166" i="105"/>
  <c r="G165" i="105"/>
  <c r="F165" i="105"/>
  <c r="E165" i="105"/>
  <c r="G164" i="105"/>
  <c r="F164" i="105"/>
  <c r="E164" i="105"/>
  <c r="G163" i="105"/>
  <c r="F163" i="105"/>
  <c r="E163" i="105"/>
  <c r="G162" i="105"/>
  <c r="F162" i="105"/>
  <c r="E162" i="105"/>
  <c r="G161" i="105"/>
  <c r="F161" i="105"/>
  <c r="E161" i="105"/>
  <c r="G160" i="105"/>
  <c r="F160" i="105"/>
  <c r="E160" i="105"/>
  <c r="G159" i="105"/>
  <c r="F159" i="105"/>
  <c r="E159" i="105"/>
  <c r="G158" i="105"/>
  <c r="F158" i="105"/>
  <c r="E158" i="105"/>
  <c r="G157" i="105"/>
  <c r="F157" i="105"/>
  <c r="E157" i="105"/>
  <c r="G156" i="105"/>
  <c r="F156" i="105"/>
  <c r="E156" i="105"/>
  <c r="G155" i="105"/>
  <c r="F155" i="105"/>
  <c r="E155" i="105"/>
  <c r="G154" i="105"/>
  <c r="F154" i="105"/>
  <c r="E154" i="105"/>
  <c r="G153" i="105"/>
  <c r="F153" i="105"/>
  <c r="E153" i="105"/>
  <c r="G152" i="105"/>
  <c r="F152" i="105"/>
  <c r="E152" i="105"/>
  <c r="G151" i="105"/>
  <c r="F151" i="105"/>
  <c r="E151" i="105"/>
  <c r="G150" i="105"/>
  <c r="F150" i="105"/>
  <c r="E150" i="105"/>
  <c r="G149" i="105"/>
  <c r="F149" i="105"/>
  <c r="E149" i="105"/>
  <c r="G148" i="105"/>
  <c r="F148" i="105"/>
  <c r="E148" i="105"/>
  <c r="G147" i="105"/>
  <c r="F147" i="105"/>
  <c r="E147" i="105"/>
  <c r="G146" i="105"/>
  <c r="F146" i="105"/>
  <c r="E146" i="105"/>
  <c r="G145" i="105"/>
  <c r="F145" i="105"/>
  <c r="E145" i="105"/>
  <c r="G144" i="105"/>
  <c r="F144" i="105"/>
  <c r="E144" i="105"/>
  <c r="G143" i="105"/>
  <c r="F143" i="105"/>
  <c r="E143" i="105"/>
  <c r="G142" i="105"/>
  <c r="F142" i="105"/>
  <c r="E142" i="105"/>
  <c r="G141" i="105"/>
  <c r="F141" i="105"/>
  <c r="E141" i="105"/>
  <c r="G140" i="105"/>
  <c r="F140" i="105"/>
  <c r="E140" i="105"/>
  <c r="G139" i="105"/>
  <c r="F139" i="105"/>
  <c r="E139" i="105"/>
  <c r="G138" i="105"/>
  <c r="F138" i="105"/>
  <c r="E138" i="105"/>
  <c r="G137" i="105"/>
  <c r="F137" i="105"/>
  <c r="E137" i="105"/>
  <c r="G136" i="105"/>
  <c r="F136" i="105"/>
  <c r="E136" i="105"/>
  <c r="G135" i="105"/>
  <c r="F135" i="105"/>
  <c r="E135" i="105"/>
  <c r="G134" i="105"/>
  <c r="F134" i="105"/>
  <c r="E134" i="105"/>
  <c r="G133" i="105"/>
  <c r="F133" i="105"/>
  <c r="E133" i="105"/>
  <c r="G132" i="105"/>
  <c r="F132" i="105"/>
  <c r="E132" i="105"/>
  <c r="G131" i="105"/>
  <c r="F131" i="105"/>
  <c r="E131" i="105"/>
  <c r="G130" i="105"/>
  <c r="F130" i="105"/>
  <c r="E130" i="105"/>
  <c r="G129" i="105"/>
  <c r="F129" i="105"/>
  <c r="E129" i="105"/>
  <c r="G128" i="105"/>
  <c r="F128" i="105"/>
  <c r="E128" i="105"/>
  <c r="G127" i="105"/>
  <c r="F127" i="105"/>
  <c r="E127" i="105"/>
  <c r="G126" i="105"/>
  <c r="F126" i="105"/>
  <c r="E126" i="105"/>
  <c r="G125" i="105"/>
  <c r="F125" i="105"/>
  <c r="E125" i="105"/>
  <c r="G124" i="105"/>
  <c r="F124" i="105"/>
  <c r="E124" i="105"/>
  <c r="G123" i="105"/>
  <c r="F123" i="105"/>
  <c r="E123" i="105"/>
  <c r="G122" i="105"/>
  <c r="F122" i="105"/>
  <c r="E122" i="105"/>
  <c r="G121" i="105"/>
  <c r="F121" i="105"/>
  <c r="E121" i="105"/>
  <c r="G120" i="105"/>
  <c r="F120" i="105"/>
  <c r="E120" i="105"/>
  <c r="G119" i="105"/>
  <c r="F119" i="105"/>
  <c r="E119" i="105"/>
  <c r="G118" i="105"/>
  <c r="F118" i="105"/>
  <c r="E118" i="105"/>
  <c r="G117" i="105"/>
  <c r="F117" i="105"/>
  <c r="E117" i="105"/>
  <c r="G116" i="105"/>
  <c r="F116" i="105"/>
  <c r="E116" i="105"/>
  <c r="G115" i="105"/>
  <c r="F115" i="105"/>
  <c r="E115" i="105"/>
  <c r="G114" i="105"/>
  <c r="F114" i="105"/>
  <c r="E114" i="105"/>
  <c r="G113" i="105"/>
  <c r="F113" i="105"/>
  <c r="E113" i="105"/>
  <c r="G112" i="105"/>
  <c r="F112" i="105"/>
  <c r="E112" i="105"/>
  <c r="G111" i="105"/>
  <c r="F111" i="105"/>
  <c r="E111" i="105"/>
  <c r="G110" i="105"/>
  <c r="F110" i="105"/>
  <c r="E110" i="105"/>
  <c r="G109" i="105"/>
  <c r="F109" i="105"/>
  <c r="E109" i="105"/>
  <c r="G108" i="105"/>
  <c r="F108" i="105"/>
  <c r="E108" i="105"/>
  <c r="G107" i="105"/>
  <c r="F107" i="105"/>
  <c r="E107" i="105"/>
  <c r="G106" i="105"/>
  <c r="F106" i="105"/>
  <c r="E106" i="105"/>
  <c r="G105" i="105"/>
  <c r="F105" i="105"/>
  <c r="E105" i="105"/>
  <c r="G104" i="105"/>
  <c r="F104" i="105"/>
  <c r="E104" i="105"/>
  <c r="G103" i="105"/>
  <c r="F103" i="105"/>
  <c r="E103" i="105"/>
  <c r="G102" i="105"/>
  <c r="F102" i="105"/>
  <c r="E102" i="105"/>
  <c r="G101" i="105"/>
  <c r="F101" i="105"/>
  <c r="E101" i="105"/>
  <c r="G100" i="105"/>
  <c r="F100" i="105"/>
  <c r="E100" i="105"/>
  <c r="G99" i="105"/>
  <c r="F99" i="105"/>
  <c r="E99" i="105"/>
  <c r="G98" i="105"/>
  <c r="F98" i="105"/>
  <c r="E98" i="105"/>
  <c r="G97" i="105"/>
  <c r="F97" i="105"/>
  <c r="E97" i="105"/>
  <c r="G96" i="105"/>
  <c r="F96" i="105"/>
  <c r="E96" i="105"/>
  <c r="G95" i="105"/>
  <c r="F95" i="105"/>
  <c r="E95" i="105"/>
  <c r="G94" i="105"/>
  <c r="F94" i="105"/>
  <c r="E94" i="105"/>
  <c r="G93" i="105"/>
  <c r="F93" i="105"/>
  <c r="E93" i="105"/>
  <c r="G92" i="105"/>
  <c r="F92" i="105"/>
  <c r="E92" i="105"/>
  <c r="G91" i="105"/>
  <c r="F91" i="105"/>
  <c r="E91" i="105"/>
  <c r="G90" i="105"/>
  <c r="F90" i="105"/>
  <c r="E90" i="105"/>
  <c r="G89" i="105"/>
  <c r="F89" i="105"/>
  <c r="E89" i="105"/>
  <c r="G88" i="105"/>
  <c r="F88" i="105"/>
  <c r="E88" i="105"/>
  <c r="G87" i="105"/>
  <c r="F87" i="105"/>
  <c r="E87" i="105"/>
  <c r="G86" i="105"/>
  <c r="F86" i="105"/>
  <c r="E86" i="105"/>
  <c r="G85" i="105"/>
  <c r="F85" i="105"/>
  <c r="E85" i="105"/>
  <c r="G84" i="105"/>
  <c r="F84" i="105"/>
  <c r="E84" i="105"/>
  <c r="G83" i="105"/>
  <c r="F83" i="105"/>
  <c r="E83" i="105"/>
  <c r="G82" i="105"/>
  <c r="F82" i="105"/>
  <c r="E82" i="105"/>
  <c r="G81" i="105"/>
  <c r="F81" i="105"/>
  <c r="E81" i="105"/>
  <c r="G80" i="105"/>
  <c r="F80" i="105"/>
  <c r="E80" i="105"/>
  <c r="G79" i="105"/>
  <c r="F79" i="105"/>
  <c r="E79" i="105"/>
  <c r="G78" i="105"/>
  <c r="F78" i="105"/>
  <c r="E78" i="105"/>
  <c r="G77" i="105"/>
  <c r="F77" i="105"/>
  <c r="E77" i="105"/>
  <c r="G76" i="105"/>
  <c r="F76" i="105"/>
  <c r="E76" i="105"/>
  <c r="G75" i="105"/>
  <c r="F75" i="105"/>
  <c r="E75" i="105"/>
  <c r="G74" i="105"/>
  <c r="F74" i="105"/>
  <c r="E74" i="105"/>
  <c r="G73" i="105"/>
  <c r="F73" i="105"/>
  <c r="E73" i="105"/>
  <c r="G72" i="105"/>
  <c r="F72" i="105"/>
  <c r="E72" i="105"/>
  <c r="G71" i="105"/>
  <c r="F71" i="105"/>
  <c r="E71" i="105"/>
  <c r="G70" i="105"/>
  <c r="F70" i="105"/>
  <c r="E70" i="105"/>
  <c r="G69" i="105"/>
  <c r="F69" i="105"/>
  <c r="E69" i="105"/>
  <c r="G68" i="105"/>
  <c r="F68" i="105"/>
  <c r="E68" i="105"/>
  <c r="G67" i="105"/>
  <c r="F67" i="105"/>
  <c r="E67" i="105"/>
  <c r="G66" i="105"/>
  <c r="F66" i="105"/>
  <c r="E66" i="105"/>
  <c r="G65" i="105"/>
  <c r="F65" i="105"/>
  <c r="E65" i="105"/>
  <c r="G64" i="105"/>
  <c r="F64" i="105"/>
  <c r="E64" i="105"/>
  <c r="G63" i="105"/>
  <c r="F63" i="105"/>
  <c r="E63" i="105"/>
  <c r="G62" i="105"/>
  <c r="F62" i="105"/>
  <c r="E62" i="105"/>
  <c r="G61" i="105"/>
  <c r="F61" i="105"/>
  <c r="E61" i="105"/>
  <c r="G60" i="105"/>
  <c r="F60" i="105"/>
  <c r="E60" i="105"/>
  <c r="G59" i="105"/>
  <c r="F59" i="105"/>
  <c r="E59" i="105"/>
  <c r="G58" i="105"/>
  <c r="F58" i="105"/>
  <c r="E58" i="105"/>
  <c r="G57" i="105"/>
  <c r="F57" i="105"/>
  <c r="E57" i="105"/>
  <c r="G56" i="105"/>
  <c r="F56" i="105"/>
  <c r="E56" i="105"/>
  <c r="G55" i="105"/>
  <c r="F55" i="105"/>
  <c r="E55" i="105"/>
  <c r="G54" i="105"/>
  <c r="F54" i="105"/>
  <c r="E54" i="105"/>
  <c r="G53" i="105"/>
  <c r="F53" i="105"/>
  <c r="E53" i="105"/>
  <c r="G52" i="105"/>
  <c r="F52" i="105"/>
  <c r="E52" i="105"/>
  <c r="G51" i="105"/>
  <c r="F51" i="105"/>
  <c r="E51" i="105"/>
  <c r="G50" i="105"/>
  <c r="F50" i="105"/>
  <c r="E50" i="105"/>
  <c r="G28" i="105"/>
  <c r="F28" i="105"/>
  <c r="E28" i="105"/>
  <c r="G27" i="105"/>
  <c r="F27" i="105"/>
  <c r="E27" i="105"/>
  <c r="G26" i="105"/>
  <c r="F26" i="105"/>
  <c r="E26" i="105"/>
  <c r="G25" i="105"/>
  <c r="F25" i="105"/>
  <c r="E25" i="105"/>
  <c r="G24" i="105"/>
  <c r="F24" i="105"/>
  <c r="E24" i="105"/>
  <c r="G23" i="105"/>
  <c r="F23" i="105"/>
  <c r="E23" i="105"/>
  <c r="G22" i="105"/>
  <c r="F22" i="105"/>
  <c r="E22" i="105"/>
  <c r="G21" i="105"/>
  <c r="F21" i="105"/>
  <c r="E21" i="105"/>
  <c r="G20" i="105"/>
  <c r="F20" i="105"/>
  <c r="E20" i="105"/>
  <c r="G19" i="105"/>
  <c r="F19" i="105"/>
  <c r="E19" i="105"/>
  <c r="G18" i="105"/>
  <c r="F18" i="105"/>
  <c r="E18" i="105"/>
  <c r="G17" i="105"/>
  <c r="F17" i="105"/>
  <c r="E17" i="105"/>
  <c r="G16" i="105"/>
  <c r="F16" i="105"/>
  <c r="E16" i="105"/>
  <c r="G15" i="105"/>
  <c r="F15" i="105"/>
  <c r="E15" i="105"/>
  <c r="G14" i="105"/>
  <c r="F14" i="105"/>
  <c r="E14" i="105"/>
  <c r="G13" i="105"/>
  <c r="F13" i="105"/>
  <c r="E13" i="105"/>
  <c r="G12" i="105"/>
  <c r="F12" i="105"/>
  <c r="E12" i="105"/>
  <c r="G11" i="105"/>
  <c r="F11" i="105"/>
  <c r="E11" i="105"/>
  <c r="G10" i="105"/>
  <c r="F10" i="105"/>
  <c r="E10" i="105"/>
  <c r="G9" i="105"/>
  <c r="F9" i="105"/>
  <c r="E9" i="105"/>
  <c r="G8" i="105"/>
  <c r="F8" i="105"/>
  <c r="E8" i="105"/>
  <c r="G7" i="105"/>
  <c r="F7" i="105"/>
  <c r="E7" i="105"/>
  <c r="G6" i="105"/>
  <c r="F6" i="105"/>
  <c r="E6" i="105"/>
  <c r="G5" i="105"/>
  <c r="F5" i="105"/>
  <c r="E5" i="105"/>
  <c r="G305" i="104"/>
  <c r="F305" i="104"/>
  <c r="E305" i="104"/>
  <c r="G304" i="104"/>
  <c r="F304" i="104"/>
  <c r="E304" i="104"/>
  <c r="G303" i="104"/>
  <c r="F303" i="104"/>
  <c r="E303" i="104"/>
  <c r="G302" i="104"/>
  <c r="F302" i="104"/>
  <c r="E302" i="104"/>
  <c r="G301" i="104"/>
  <c r="F301" i="104"/>
  <c r="E301" i="104"/>
  <c r="G300" i="104"/>
  <c r="F300" i="104"/>
  <c r="E300" i="104"/>
  <c r="G299" i="104"/>
  <c r="F299" i="104"/>
  <c r="E299" i="104"/>
  <c r="G298" i="104"/>
  <c r="F298" i="104"/>
  <c r="E298" i="104"/>
  <c r="G297" i="104"/>
  <c r="F297" i="104"/>
  <c r="E297" i="104"/>
  <c r="G296" i="104"/>
  <c r="F296" i="104"/>
  <c r="E296" i="104"/>
  <c r="G295" i="104"/>
  <c r="F295" i="104"/>
  <c r="E295" i="104"/>
  <c r="G294" i="104"/>
  <c r="F294" i="104"/>
  <c r="E294" i="104"/>
  <c r="G293" i="104"/>
  <c r="F293" i="104"/>
  <c r="E293" i="104"/>
  <c r="G292" i="104"/>
  <c r="F292" i="104"/>
  <c r="E292" i="104"/>
  <c r="G291" i="104"/>
  <c r="F291" i="104"/>
  <c r="E291" i="104"/>
  <c r="G290" i="104"/>
  <c r="F290" i="104"/>
  <c r="E290" i="104"/>
  <c r="G289" i="104"/>
  <c r="F289" i="104"/>
  <c r="E289" i="104"/>
  <c r="G288" i="104"/>
  <c r="F288" i="104"/>
  <c r="E288" i="104"/>
  <c r="G287" i="104"/>
  <c r="F287" i="104"/>
  <c r="E287" i="104"/>
  <c r="G286" i="104"/>
  <c r="F286" i="104"/>
  <c r="E286" i="104"/>
  <c r="G285" i="104"/>
  <c r="F285" i="104"/>
  <c r="E285" i="104"/>
  <c r="G284" i="104"/>
  <c r="F284" i="104"/>
  <c r="E284" i="104"/>
  <c r="G283" i="104"/>
  <c r="F283" i="104"/>
  <c r="E283" i="104"/>
  <c r="E282" i="104"/>
  <c r="F282" i="104"/>
  <c r="G282" i="104"/>
  <c r="K134" i="104"/>
  <c r="I134" i="104"/>
  <c r="K153" i="104"/>
  <c r="I153" i="104"/>
  <c r="K152" i="104"/>
  <c r="I152" i="104"/>
  <c r="K151" i="104"/>
  <c r="I151" i="104"/>
  <c r="K68" i="104"/>
  <c r="I68" i="104"/>
  <c r="K49" i="104"/>
  <c r="I49" i="104"/>
  <c r="K50" i="104"/>
  <c r="I50" i="104"/>
  <c r="K52" i="104"/>
  <c r="I52" i="104"/>
  <c r="K77" i="104"/>
  <c r="I77" i="104"/>
  <c r="K75" i="104"/>
  <c r="I75" i="104"/>
  <c r="K74" i="104"/>
  <c r="I74" i="104"/>
  <c r="K73" i="104"/>
  <c r="I73" i="104"/>
  <c r="K81" i="104"/>
  <c r="I81" i="104"/>
  <c r="K79" i="104"/>
  <c r="I79" i="104"/>
  <c r="K114" i="104"/>
  <c r="I114" i="104"/>
  <c r="K113" i="104"/>
  <c r="I113" i="104"/>
  <c r="K122" i="104"/>
  <c r="I122" i="104"/>
  <c r="K119" i="104"/>
  <c r="I119" i="104"/>
  <c r="K118" i="104"/>
  <c r="I118" i="104"/>
  <c r="K129" i="104"/>
  <c r="I129" i="104"/>
  <c r="K135" i="104"/>
  <c r="I135" i="104"/>
  <c r="K146" i="104"/>
  <c r="I146" i="104"/>
  <c r="K143" i="104"/>
  <c r="I143" i="104"/>
  <c r="K148" i="104"/>
  <c r="I148" i="104"/>
  <c r="K147" i="104"/>
  <c r="I147" i="104"/>
  <c r="K154" i="104"/>
  <c r="I154" i="104"/>
  <c r="K263" i="104"/>
  <c r="I263" i="104"/>
  <c r="K262" i="104"/>
  <c r="I262" i="104"/>
  <c r="K60" i="104"/>
  <c r="I60" i="104"/>
  <c r="K67" i="104"/>
  <c r="I67" i="104"/>
  <c r="K64" i="104"/>
  <c r="I64" i="104"/>
  <c r="K66" i="104"/>
  <c r="I66" i="104"/>
  <c r="G267" i="104"/>
  <c r="F267" i="104"/>
  <c r="E267" i="104"/>
  <c r="G264" i="104"/>
  <c r="F264" i="104"/>
  <c r="E264" i="104"/>
  <c r="G281" i="104"/>
  <c r="F281" i="104"/>
  <c r="E281" i="104"/>
  <c r="G280" i="104"/>
  <c r="F280" i="104"/>
  <c r="E280" i="104"/>
  <c r="G279" i="104"/>
  <c r="F279" i="104"/>
  <c r="E279" i="104"/>
  <c r="G278" i="104"/>
  <c r="F278" i="104"/>
  <c r="E278" i="104"/>
  <c r="G277" i="104"/>
  <c r="F277" i="104"/>
  <c r="E277" i="104"/>
  <c r="G276" i="104"/>
  <c r="F276" i="104"/>
  <c r="E276" i="104"/>
  <c r="G275" i="104"/>
  <c r="F275" i="104"/>
  <c r="E275" i="104"/>
  <c r="G274" i="104"/>
  <c r="F274" i="104"/>
  <c r="E274" i="104"/>
  <c r="G273" i="104"/>
  <c r="F273" i="104"/>
  <c r="E273" i="104"/>
  <c r="G272" i="104"/>
  <c r="F272" i="104"/>
  <c r="E272" i="104"/>
  <c r="G271" i="104"/>
  <c r="F271" i="104"/>
  <c r="E271" i="104"/>
  <c r="G270" i="104"/>
  <c r="F270" i="104"/>
  <c r="E270" i="104"/>
  <c r="G269" i="104"/>
  <c r="F269" i="104"/>
  <c r="E269" i="104"/>
  <c r="G268" i="104"/>
  <c r="F268" i="104"/>
  <c r="E268" i="104"/>
  <c r="G266" i="104"/>
  <c r="F266" i="104"/>
  <c r="E266" i="104"/>
  <c r="G265" i="104"/>
  <c r="F265" i="104"/>
  <c r="E265" i="104"/>
  <c r="G263" i="104"/>
  <c r="F263" i="104"/>
  <c r="E263" i="104"/>
  <c r="E262" i="104"/>
  <c r="F262" i="104"/>
  <c r="G262" i="104"/>
  <c r="E261" i="104"/>
  <c r="E260" i="104"/>
  <c r="E259" i="104"/>
  <c r="E258" i="104"/>
  <c r="E257" i="104"/>
  <c r="E256" i="104"/>
  <c r="E255" i="104"/>
  <c r="G261" i="104"/>
  <c r="F261" i="104"/>
  <c r="G260" i="104"/>
  <c r="F260" i="104"/>
  <c r="G259" i="104"/>
  <c r="F259" i="104"/>
  <c r="G258" i="104"/>
  <c r="F258" i="104"/>
  <c r="G257" i="104"/>
  <c r="F257" i="104"/>
  <c r="G256" i="104"/>
  <c r="F256" i="104"/>
  <c r="G255" i="104"/>
  <c r="F255" i="104"/>
  <c r="E254" i="104"/>
  <c r="F254" i="104"/>
  <c r="G254" i="104"/>
  <c r="E253" i="104"/>
  <c r="F253" i="104"/>
  <c r="G253" i="104"/>
  <c r="E252" i="104"/>
  <c r="F252" i="104"/>
  <c r="G252" i="104"/>
  <c r="E251" i="104"/>
  <c r="F251" i="104"/>
  <c r="G251" i="104"/>
  <c r="K242" i="104"/>
  <c r="I242" i="104"/>
  <c r="K182" i="104"/>
  <c r="I182" i="104"/>
  <c r="K158" i="104"/>
  <c r="I158" i="104"/>
  <c r="K136" i="104"/>
  <c r="I136" i="104"/>
  <c r="K247" i="104"/>
  <c r="I247" i="104"/>
  <c r="K245" i="104"/>
  <c r="I245" i="104"/>
  <c r="K235" i="104"/>
  <c r="I235" i="104"/>
  <c r="K233" i="104"/>
  <c r="I233" i="104"/>
  <c r="K232" i="104"/>
  <c r="I232" i="104"/>
  <c r="K231" i="104"/>
  <c r="I231" i="104"/>
  <c r="K230" i="104"/>
  <c r="I230" i="104"/>
  <c r="K166" i="104"/>
  <c r="I166" i="104"/>
  <c r="K163" i="104"/>
  <c r="I163" i="104"/>
  <c r="K162" i="104"/>
  <c r="I162" i="104"/>
  <c r="K161" i="104"/>
  <c r="I161" i="104"/>
  <c r="K157" i="104"/>
  <c r="I157" i="104"/>
  <c r="K150" i="104"/>
  <c r="I150" i="104"/>
  <c r="K132" i="104"/>
  <c r="I132" i="104"/>
  <c r="K130" i="104"/>
  <c r="I130" i="104"/>
  <c r="K127" i="104"/>
  <c r="I127" i="104"/>
  <c r="K116" i="104"/>
  <c r="I116" i="104"/>
  <c r="K63" i="104"/>
  <c r="I63" i="104"/>
  <c r="K59" i="104"/>
  <c r="I59" i="104"/>
  <c r="K56" i="104"/>
  <c r="I56" i="104"/>
  <c r="G238" i="104"/>
  <c r="F238" i="104"/>
  <c r="E238" i="104"/>
  <c r="G225" i="104"/>
  <c r="F225" i="104"/>
  <c r="E225" i="104"/>
  <c r="G250" i="104"/>
  <c r="F250" i="104"/>
  <c r="E250" i="104"/>
  <c r="G249" i="104"/>
  <c r="F249" i="104"/>
  <c r="E249" i="104"/>
  <c r="G248" i="104"/>
  <c r="F248" i="104"/>
  <c r="E248" i="104"/>
  <c r="G247" i="104"/>
  <c r="F247" i="104"/>
  <c r="E247" i="104"/>
  <c r="G246" i="104"/>
  <c r="F246" i="104"/>
  <c r="E246" i="104"/>
  <c r="G245" i="104"/>
  <c r="F245" i="104"/>
  <c r="E245" i="104"/>
  <c r="G244" i="104"/>
  <c r="F244" i="104"/>
  <c r="E244" i="104"/>
  <c r="G243" i="104"/>
  <c r="F243" i="104"/>
  <c r="E243" i="104"/>
  <c r="G242" i="104"/>
  <c r="F242" i="104"/>
  <c r="E242" i="104"/>
  <c r="G241" i="104"/>
  <c r="F241" i="104"/>
  <c r="E241" i="104"/>
  <c r="G240" i="104"/>
  <c r="F240" i="104"/>
  <c r="E240" i="104"/>
  <c r="G239" i="104"/>
  <c r="F239" i="104"/>
  <c r="E239" i="104"/>
  <c r="G237" i="104"/>
  <c r="F237" i="104"/>
  <c r="E237" i="104"/>
  <c r="G236" i="104"/>
  <c r="F236" i="104"/>
  <c r="E236" i="104"/>
  <c r="G235" i="104"/>
  <c r="F235" i="104"/>
  <c r="E235" i="104"/>
  <c r="G234" i="104"/>
  <c r="F234" i="104"/>
  <c r="E234" i="104"/>
  <c r="G233" i="104"/>
  <c r="F233" i="104"/>
  <c r="E233" i="104"/>
  <c r="G232" i="104"/>
  <c r="F232" i="104"/>
  <c r="E232" i="104"/>
  <c r="G231" i="104"/>
  <c r="F231" i="104"/>
  <c r="E231" i="104"/>
  <c r="G230" i="104"/>
  <c r="F230" i="104"/>
  <c r="E230" i="104"/>
  <c r="G229" i="104"/>
  <c r="F229" i="104"/>
  <c r="E229" i="104"/>
  <c r="G228" i="104"/>
  <c r="F228" i="104"/>
  <c r="E228" i="104"/>
  <c r="G227" i="104"/>
  <c r="F227" i="104"/>
  <c r="E227" i="104"/>
  <c r="G226" i="104"/>
  <c r="F226" i="104"/>
  <c r="E226" i="104"/>
  <c r="G224" i="104"/>
  <c r="F224" i="104"/>
  <c r="E224" i="104"/>
  <c r="G223" i="104"/>
  <c r="F223" i="104"/>
  <c r="E223" i="104"/>
  <c r="G222" i="104"/>
  <c r="F222" i="104"/>
  <c r="E222" i="104"/>
  <c r="G221" i="104"/>
  <c r="F221" i="104"/>
  <c r="E221" i="104"/>
  <c r="G220" i="104"/>
  <c r="F220" i="104"/>
  <c r="E220" i="104"/>
  <c r="G219" i="104"/>
  <c r="F219" i="104"/>
  <c r="E219" i="104"/>
  <c r="G218" i="104"/>
  <c r="F218" i="104"/>
  <c r="E218" i="104"/>
  <c r="G217" i="104"/>
  <c r="F217" i="104"/>
  <c r="E217" i="104"/>
  <c r="G216" i="104"/>
  <c r="F216" i="104"/>
  <c r="E216" i="104"/>
  <c r="G215" i="104"/>
  <c r="F215" i="104"/>
  <c r="E215" i="104"/>
  <c r="G214" i="104"/>
  <c r="F214" i="104"/>
  <c r="E214" i="104"/>
  <c r="G213" i="104"/>
  <c r="F213" i="104"/>
  <c r="E213" i="104"/>
  <c r="G212" i="104"/>
  <c r="F212" i="104"/>
  <c r="E212" i="104"/>
  <c r="G211" i="104"/>
  <c r="F211" i="104"/>
  <c r="E211" i="104"/>
  <c r="G210" i="104"/>
  <c r="F210" i="104"/>
  <c r="E210" i="104"/>
  <c r="G209" i="104"/>
  <c r="F209" i="104"/>
  <c r="E209" i="104"/>
  <c r="G208" i="104"/>
  <c r="F208" i="104"/>
  <c r="E208" i="104"/>
  <c r="G207" i="104"/>
  <c r="F207" i="104"/>
  <c r="E207" i="104"/>
  <c r="G206" i="104"/>
  <c r="F206" i="104"/>
  <c r="E206" i="104"/>
  <c r="G205" i="104"/>
  <c r="F205" i="104"/>
  <c r="E205" i="104"/>
  <c r="G204" i="104"/>
  <c r="F204" i="104"/>
  <c r="E204" i="104"/>
  <c r="G203" i="104"/>
  <c r="F203" i="104"/>
  <c r="E203" i="104"/>
  <c r="G202" i="104"/>
  <c r="F202" i="104"/>
  <c r="E202" i="104"/>
  <c r="G201" i="104"/>
  <c r="F201" i="104"/>
  <c r="E201" i="104"/>
  <c r="G200" i="104"/>
  <c r="F200" i="104"/>
  <c r="E200" i="104"/>
  <c r="G199" i="104"/>
  <c r="F199" i="104"/>
  <c r="E199" i="104"/>
  <c r="G198" i="104"/>
  <c r="F198" i="104"/>
  <c r="E198" i="104"/>
  <c r="G197" i="104"/>
  <c r="F197" i="104"/>
  <c r="E197" i="104"/>
  <c r="G196" i="104"/>
  <c r="F196" i="104"/>
  <c r="E196" i="104"/>
  <c r="G195" i="104"/>
  <c r="F195" i="104"/>
  <c r="E195" i="104"/>
  <c r="G194" i="104"/>
  <c r="F194" i="104"/>
  <c r="E194" i="104"/>
  <c r="G193" i="104"/>
  <c r="F193" i="104"/>
  <c r="E193" i="104"/>
  <c r="G192" i="104"/>
  <c r="F192" i="104"/>
  <c r="E192" i="104"/>
  <c r="G191" i="104"/>
  <c r="F191" i="104"/>
  <c r="E191" i="104"/>
  <c r="G190" i="104"/>
  <c r="F190" i="104"/>
  <c r="E190" i="104"/>
  <c r="G189" i="104"/>
  <c r="F189" i="104"/>
  <c r="E189" i="104"/>
  <c r="G188" i="104"/>
  <c r="F188" i="104"/>
  <c r="E188" i="104"/>
  <c r="G187" i="104"/>
  <c r="F187" i="104"/>
  <c r="E187" i="104"/>
  <c r="G186" i="104"/>
  <c r="F186" i="104"/>
  <c r="E186" i="104"/>
  <c r="G185" i="104"/>
  <c r="F185" i="104"/>
  <c r="E185" i="104"/>
  <c r="G184" i="104"/>
  <c r="F184" i="104"/>
  <c r="E184" i="104"/>
  <c r="G183" i="104"/>
  <c r="F183" i="104"/>
  <c r="E183" i="104"/>
  <c r="G182" i="104"/>
  <c r="F182" i="104"/>
  <c r="E182" i="104"/>
  <c r="G181" i="104"/>
  <c r="F181" i="104"/>
  <c r="E181" i="104"/>
  <c r="G180" i="104"/>
  <c r="F180" i="104"/>
  <c r="E180" i="104"/>
  <c r="G179" i="104"/>
  <c r="F179" i="104"/>
  <c r="E179" i="104"/>
  <c r="G178" i="104"/>
  <c r="F178" i="104"/>
  <c r="E178" i="104"/>
  <c r="G177" i="104"/>
  <c r="F177" i="104"/>
  <c r="E177" i="104"/>
  <c r="G176" i="104"/>
  <c r="F176" i="104"/>
  <c r="E176" i="104"/>
  <c r="G175" i="104"/>
  <c r="F175" i="104"/>
  <c r="E175" i="104"/>
  <c r="G174" i="104"/>
  <c r="F174" i="104"/>
  <c r="E174" i="104"/>
  <c r="G173" i="104"/>
  <c r="F173" i="104"/>
  <c r="E173" i="104"/>
  <c r="G172" i="104"/>
  <c r="F172" i="104"/>
  <c r="E172" i="104"/>
  <c r="G171" i="104"/>
  <c r="F171" i="104"/>
  <c r="E171" i="104"/>
  <c r="G170" i="104"/>
  <c r="F170" i="104"/>
  <c r="E170" i="104"/>
  <c r="G169" i="104"/>
  <c r="F169" i="104"/>
  <c r="E169" i="104"/>
  <c r="G168" i="104"/>
  <c r="F168" i="104"/>
  <c r="E168" i="104"/>
  <c r="G167" i="104"/>
  <c r="F167" i="104"/>
  <c r="E167" i="104"/>
  <c r="G166" i="104"/>
  <c r="F166" i="104"/>
  <c r="E166" i="104"/>
  <c r="G165" i="104"/>
  <c r="F165" i="104"/>
  <c r="E165" i="104"/>
  <c r="G164" i="104"/>
  <c r="F164" i="104"/>
  <c r="E164" i="104"/>
  <c r="G163" i="104"/>
  <c r="F163" i="104"/>
  <c r="E163" i="104"/>
  <c r="G162" i="104"/>
  <c r="F162" i="104"/>
  <c r="E162" i="104"/>
  <c r="G161" i="104"/>
  <c r="F161" i="104"/>
  <c r="E161" i="104"/>
  <c r="G160" i="104"/>
  <c r="F160" i="104"/>
  <c r="E160" i="104"/>
  <c r="G159" i="104"/>
  <c r="F159" i="104"/>
  <c r="E159" i="104"/>
  <c r="E158" i="104"/>
  <c r="F158" i="104"/>
  <c r="G158" i="104"/>
  <c r="E157" i="104"/>
  <c r="F157" i="104"/>
  <c r="G157" i="104"/>
  <c r="E156" i="104"/>
  <c r="F156" i="104"/>
  <c r="G156" i="104"/>
  <c r="G150" i="104"/>
  <c r="F150" i="104"/>
  <c r="E150" i="104"/>
  <c r="G149" i="104"/>
  <c r="F149" i="104"/>
  <c r="E149" i="104"/>
  <c r="G148" i="104"/>
  <c r="F148" i="104"/>
  <c r="E148" i="104"/>
  <c r="G147" i="104"/>
  <c r="F147" i="104"/>
  <c r="E147" i="104"/>
  <c r="G146" i="104"/>
  <c r="F146" i="104"/>
  <c r="E146" i="104"/>
  <c r="G145" i="104"/>
  <c r="F145" i="104"/>
  <c r="E145" i="104"/>
  <c r="G144" i="104"/>
  <c r="F144" i="104"/>
  <c r="E144" i="104"/>
  <c r="G143" i="104"/>
  <c r="F143" i="104"/>
  <c r="E143" i="104"/>
  <c r="G142" i="104"/>
  <c r="F142" i="104"/>
  <c r="E142" i="104"/>
  <c r="G141" i="104"/>
  <c r="F141" i="104"/>
  <c r="E141" i="104"/>
  <c r="K37" i="104"/>
  <c r="I37" i="104"/>
  <c r="K36" i="104"/>
  <c r="I36" i="104"/>
  <c r="K34" i="104"/>
  <c r="I34" i="104"/>
  <c r="K39" i="104"/>
  <c r="K117" i="104"/>
  <c r="I117" i="104"/>
  <c r="K121" i="104"/>
  <c r="I121" i="104"/>
  <c r="K26" i="104"/>
  <c r="I26" i="104"/>
  <c r="K35" i="104"/>
  <c r="I35" i="104"/>
  <c r="K29" i="104"/>
  <c r="I29" i="104"/>
  <c r="G155" i="104"/>
  <c r="F155" i="104"/>
  <c r="E155" i="104"/>
  <c r="G154" i="104"/>
  <c r="F154" i="104"/>
  <c r="E154" i="104"/>
  <c r="G153" i="104"/>
  <c r="F153" i="104"/>
  <c r="E153" i="104"/>
  <c r="G152" i="104"/>
  <c r="F152" i="104"/>
  <c r="E152" i="104"/>
  <c r="G151" i="104"/>
  <c r="F151" i="104"/>
  <c r="E151" i="104"/>
  <c r="G140" i="104"/>
  <c r="F140" i="104"/>
  <c r="E140" i="104"/>
  <c r="G139" i="104"/>
  <c r="F139" i="104"/>
  <c r="E139" i="104"/>
  <c r="G138" i="104"/>
  <c r="F138" i="104"/>
  <c r="E138" i="104"/>
  <c r="G137" i="104"/>
  <c r="F137" i="104"/>
  <c r="E137" i="104"/>
  <c r="G136" i="104"/>
  <c r="F136" i="104"/>
  <c r="E136" i="104"/>
  <c r="G135" i="104"/>
  <c r="F135" i="104"/>
  <c r="E135" i="104"/>
  <c r="G134" i="104"/>
  <c r="F134" i="104"/>
  <c r="E134" i="104"/>
  <c r="G133" i="104"/>
  <c r="F133" i="104"/>
  <c r="E133" i="104"/>
  <c r="G132" i="104"/>
  <c r="F132" i="104"/>
  <c r="E132" i="104"/>
  <c r="G131" i="104"/>
  <c r="F131" i="104"/>
  <c r="E131" i="104"/>
  <c r="G130" i="104"/>
  <c r="F130" i="104"/>
  <c r="E130" i="104"/>
  <c r="G129" i="104"/>
  <c r="F129" i="104"/>
  <c r="E129" i="104"/>
  <c r="G128" i="104"/>
  <c r="F128" i="104"/>
  <c r="E128" i="104"/>
  <c r="G127" i="104"/>
  <c r="F127" i="104"/>
  <c r="E127" i="104"/>
  <c r="G126" i="104"/>
  <c r="F126" i="104"/>
  <c r="E126" i="104"/>
  <c r="G125" i="104"/>
  <c r="F125" i="104"/>
  <c r="E125" i="104"/>
  <c r="G124" i="104"/>
  <c r="F124" i="104"/>
  <c r="E124" i="104"/>
  <c r="G123" i="104"/>
  <c r="F123" i="104"/>
  <c r="E123" i="104"/>
  <c r="G122" i="104"/>
  <c r="F122" i="104"/>
  <c r="E122" i="104"/>
  <c r="G121" i="104"/>
  <c r="F121" i="104"/>
  <c r="E121" i="104"/>
  <c r="G120" i="104"/>
  <c r="F120" i="104"/>
  <c r="E120" i="104"/>
  <c r="G119" i="104"/>
  <c r="F119" i="104"/>
  <c r="E119" i="104"/>
  <c r="G118" i="104"/>
  <c r="F118" i="104"/>
  <c r="E118" i="104"/>
  <c r="G117" i="104"/>
  <c r="F117" i="104"/>
  <c r="E117" i="104"/>
  <c r="G116" i="104"/>
  <c r="F116" i="104"/>
  <c r="E116" i="104"/>
  <c r="G115" i="104"/>
  <c r="F115" i="104"/>
  <c r="E115" i="104"/>
  <c r="G114" i="104"/>
  <c r="F114" i="104"/>
  <c r="E114" i="104"/>
  <c r="G113" i="104"/>
  <c r="F113" i="104"/>
  <c r="E113" i="104"/>
  <c r="G112" i="104"/>
  <c r="F112" i="104"/>
  <c r="E112" i="104"/>
  <c r="G111" i="104"/>
  <c r="F111" i="104"/>
  <c r="E111" i="104"/>
  <c r="G110" i="104"/>
  <c r="F110" i="104"/>
  <c r="E110" i="104"/>
  <c r="G109" i="104"/>
  <c r="F109" i="104"/>
  <c r="E109" i="104"/>
  <c r="G108" i="104"/>
  <c r="F108" i="104"/>
  <c r="E108" i="104"/>
  <c r="G107" i="104"/>
  <c r="F107" i="104"/>
  <c r="E107" i="104"/>
  <c r="G106" i="104"/>
  <c r="F106" i="104"/>
  <c r="E106" i="104"/>
  <c r="G105" i="104"/>
  <c r="F105" i="104"/>
  <c r="E105" i="104"/>
  <c r="G104" i="104"/>
  <c r="F104" i="104"/>
  <c r="E104" i="104"/>
  <c r="G103" i="104"/>
  <c r="F103" i="104"/>
  <c r="E103" i="104"/>
  <c r="G102" i="104"/>
  <c r="F102" i="104"/>
  <c r="E102" i="104"/>
  <c r="G101" i="104"/>
  <c r="F101" i="104"/>
  <c r="E101" i="104"/>
  <c r="G100" i="104"/>
  <c r="F100" i="104"/>
  <c r="E100" i="104"/>
  <c r="G99" i="104"/>
  <c r="F99" i="104"/>
  <c r="E99" i="104"/>
  <c r="G98" i="104"/>
  <c r="F98" i="104"/>
  <c r="E98" i="104"/>
  <c r="G97" i="104"/>
  <c r="F97" i="104"/>
  <c r="E97" i="104"/>
  <c r="G96" i="104"/>
  <c r="F96" i="104"/>
  <c r="E96" i="104"/>
  <c r="G95" i="104"/>
  <c r="F95" i="104"/>
  <c r="E95" i="104"/>
  <c r="G94" i="104"/>
  <c r="F94" i="104"/>
  <c r="E94" i="104"/>
  <c r="G93" i="104"/>
  <c r="F93" i="104"/>
  <c r="E93" i="104"/>
  <c r="G92" i="104"/>
  <c r="F92" i="104"/>
  <c r="E92" i="104"/>
  <c r="G91" i="104"/>
  <c r="F91" i="104"/>
  <c r="E91" i="104"/>
  <c r="G90" i="104"/>
  <c r="F90" i="104"/>
  <c r="E90" i="104"/>
  <c r="G89" i="104"/>
  <c r="F89" i="104"/>
  <c r="E89" i="104"/>
  <c r="G88" i="104"/>
  <c r="F88" i="104"/>
  <c r="E88" i="104"/>
  <c r="G87" i="104"/>
  <c r="F87" i="104"/>
  <c r="E87" i="104"/>
  <c r="G86" i="104"/>
  <c r="F86" i="104"/>
  <c r="E86" i="104"/>
  <c r="G85" i="104"/>
  <c r="F85" i="104"/>
  <c r="E85" i="104"/>
  <c r="G84" i="104"/>
  <c r="F84" i="104"/>
  <c r="E84" i="104"/>
  <c r="G83" i="104"/>
  <c r="F83" i="104"/>
  <c r="E83" i="104"/>
  <c r="G82" i="104"/>
  <c r="F82" i="104"/>
  <c r="E82" i="104"/>
  <c r="K62" i="104"/>
  <c r="I62" i="104"/>
  <c r="K61" i="104"/>
  <c r="I61" i="104"/>
  <c r="K58" i="104"/>
  <c r="I58" i="104"/>
  <c r="K57" i="104"/>
  <c r="I57" i="104"/>
  <c r="K48" i="104"/>
  <c r="I48" i="104"/>
  <c r="G34" i="104"/>
  <c r="F34" i="104"/>
  <c r="E34" i="104"/>
  <c r="G33" i="104"/>
  <c r="F33" i="104"/>
  <c r="E33" i="104"/>
  <c r="G32" i="104"/>
  <c r="F32" i="104"/>
  <c r="E32" i="104"/>
  <c r="G31" i="104"/>
  <c r="F31" i="104"/>
  <c r="E31" i="104"/>
  <c r="G30" i="104"/>
  <c r="F30" i="104"/>
  <c r="E30" i="104"/>
  <c r="G29" i="104"/>
  <c r="F29" i="104"/>
  <c r="E29" i="104"/>
  <c r="G28" i="104"/>
  <c r="F28" i="104"/>
  <c r="E28" i="104"/>
  <c r="G27" i="104"/>
  <c r="F27" i="104"/>
  <c r="E27" i="104"/>
  <c r="G26" i="104"/>
  <c r="F26" i="104"/>
  <c r="E26" i="104"/>
  <c r="G25" i="104"/>
  <c r="F25" i="104"/>
  <c r="E25" i="104"/>
  <c r="G24" i="104"/>
  <c r="F24" i="104"/>
  <c r="E24" i="104"/>
  <c r="G23" i="104"/>
  <c r="F23" i="104"/>
  <c r="E23" i="104"/>
  <c r="G22" i="104"/>
  <c r="F22" i="104"/>
  <c r="E22" i="104"/>
  <c r="G21" i="104"/>
  <c r="F21" i="104"/>
  <c r="E21" i="104"/>
  <c r="G20" i="104"/>
  <c r="F20" i="104"/>
  <c r="E20" i="104"/>
  <c r="G19" i="104"/>
  <c r="F19" i="104"/>
  <c r="E19" i="104"/>
  <c r="G18" i="104"/>
  <c r="F18" i="104"/>
  <c r="E18" i="104"/>
  <c r="G17" i="104"/>
  <c r="F17" i="104"/>
  <c r="E17" i="104"/>
  <c r="G16" i="104"/>
  <c r="F16" i="104"/>
  <c r="E16" i="104"/>
  <c r="G15" i="104"/>
  <c r="F15" i="104"/>
  <c r="E15" i="104"/>
  <c r="G14" i="104"/>
  <c r="F14" i="104"/>
  <c r="E14" i="104"/>
  <c r="G13" i="104"/>
  <c r="F13" i="104"/>
  <c r="E13" i="104"/>
  <c r="G12" i="104"/>
  <c r="F12" i="104"/>
  <c r="E12" i="104"/>
  <c r="G11" i="104"/>
  <c r="F11" i="104"/>
  <c r="E11" i="104"/>
  <c r="G10" i="104"/>
  <c r="F10" i="104"/>
  <c r="E10" i="104"/>
  <c r="G9" i="104"/>
  <c r="F9" i="104"/>
  <c r="E9" i="104"/>
  <c r="G8" i="104"/>
  <c r="F8" i="104"/>
  <c r="E8" i="104"/>
  <c r="G7" i="104"/>
  <c r="F7" i="104"/>
  <c r="E7" i="104"/>
  <c r="G6" i="104"/>
  <c r="F6" i="104"/>
  <c r="E6" i="104"/>
  <c r="F5" i="104"/>
  <c r="E5" i="104"/>
  <c r="K165" i="103"/>
  <c r="I165" i="103"/>
  <c r="K178" i="103"/>
  <c r="I178" i="103"/>
  <c r="K183" i="103"/>
  <c r="I183" i="103"/>
  <c r="K180" i="103"/>
  <c r="I180" i="103"/>
  <c r="K185" i="103"/>
  <c r="I185" i="103"/>
  <c r="K65" i="103"/>
  <c r="I65" i="103"/>
  <c r="K59" i="103"/>
  <c r="I59" i="103"/>
  <c r="G40" i="103"/>
  <c r="K44" i="103"/>
  <c r="I44" i="103"/>
  <c r="K40" i="103"/>
  <c r="I40" i="103"/>
  <c r="K31" i="103"/>
  <c r="I31" i="103"/>
  <c r="K24" i="103"/>
  <c r="I24" i="103"/>
  <c r="K211" i="103"/>
  <c r="I211" i="103"/>
  <c r="K201" i="103"/>
  <c r="I201" i="103"/>
  <c r="K214" i="103"/>
  <c r="I214" i="103"/>
  <c r="K199" i="103"/>
  <c r="I199" i="103"/>
  <c r="K200" i="103"/>
  <c r="I200" i="103"/>
  <c r="K239" i="103"/>
  <c r="I239" i="103"/>
  <c r="K207" i="103"/>
  <c r="I207" i="103"/>
  <c r="K215" i="103"/>
  <c r="I215" i="103"/>
  <c r="K231" i="103"/>
  <c r="I231" i="103"/>
  <c r="K260" i="103"/>
  <c r="I260" i="103"/>
  <c r="K184" i="103"/>
  <c r="I184" i="103"/>
  <c r="K147" i="103"/>
  <c r="I147" i="103"/>
  <c r="K152" i="103"/>
  <c r="I152" i="103"/>
  <c r="K153" i="103"/>
  <c r="I153" i="103"/>
  <c r="K151" i="103"/>
  <c r="I151" i="103"/>
  <c r="K150" i="103"/>
  <c r="I150" i="103"/>
  <c r="K161" i="103"/>
  <c r="I161" i="103"/>
  <c r="K179" i="103"/>
  <c r="I179" i="103"/>
  <c r="K192" i="103"/>
  <c r="I192" i="103"/>
  <c r="K188" i="103"/>
  <c r="I188" i="103"/>
  <c r="K123" i="103"/>
  <c r="I123" i="103"/>
  <c r="K176" i="103"/>
  <c r="I176" i="103"/>
  <c r="K175" i="103"/>
  <c r="I175" i="103"/>
  <c r="K174" i="103"/>
  <c r="I174" i="103"/>
  <c r="K173" i="103"/>
  <c r="I173" i="103"/>
  <c r="G292" i="103"/>
  <c r="F292" i="103"/>
  <c r="E292" i="103"/>
  <c r="G291" i="103"/>
  <c r="F291" i="103"/>
  <c r="E291" i="103"/>
  <c r="G290" i="103"/>
  <c r="F290" i="103"/>
  <c r="E290" i="103"/>
  <c r="G289" i="103"/>
  <c r="F289" i="103"/>
  <c r="E289" i="103"/>
  <c r="G288" i="103"/>
  <c r="F288" i="103"/>
  <c r="E288" i="103"/>
  <c r="G287" i="103"/>
  <c r="F287" i="103"/>
  <c r="E287" i="103"/>
  <c r="G286" i="103"/>
  <c r="F286" i="103"/>
  <c r="E286" i="103"/>
  <c r="G285" i="103"/>
  <c r="F285" i="103"/>
  <c r="E285" i="103"/>
  <c r="G284" i="103"/>
  <c r="F284" i="103"/>
  <c r="E284" i="103"/>
  <c r="G283" i="103"/>
  <c r="F283" i="103"/>
  <c r="E283" i="103"/>
  <c r="G282" i="103"/>
  <c r="F282" i="103"/>
  <c r="E282" i="103"/>
  <c r="G281" i="103"/>
  <c r="F281" i="103"/>
  <c r="E281" i="103"/>
  <c r="G280" i="103"/>
  <c r="F280" i="103"/>
  <c r="E280" i="103"/>
  <c r="G279" i="103"/>
  <c r="F279" i="103"/>
  <c r="E279" i="103"/>
  <c r="G278" i="103"/>
  <c r="F278" i="103"/>
  <c r="E278" i="103"/>
  <c r="G277" i="103"/>
  <c r="F277" i="103"/>
  <c r="E277" i="103"/>
  <c r="G276" i="103"/>
  <c r="F276" i="103"/>
  <c r="E276" i="103"/>
  <c r="G275" i="103"/>
  <c r="F275" i="103"/>
  <c r="E275" i="103"/>
  <c r="G274" i="103"/>
  <c r="F274" i="103"/>
  <c r="E274" i="103"/>
  <c r="G273" i="103"/>
  <c r="F273" i="103"/>
  <c r="E273" i="103"/>
  <c r="G272" i="103"/>
  <c r="F272" i="103"/>
  <c r="E272" i="103"/>
  <c r="G271" i="103"/>
  <c r="F271" i="103"/>
  <c r="E271" i="103"/>
  <c r="G270" i="103"/>
  <c r="F270" i="103"/>
  <c r="E270" i="103"/>
  <c r="G269" i="103"/>
  <c r="F269" i="103"/>
  <c r="E269" i="103"/>
  <c r="G268" i="103"/>
  <c r="F268" i="103"/>
  <c r="E268" i="103"/>
  <c r="G267" i="103"/>
  <c r="F267" i="103"/>
  <c r="E267" i="103"/>
  <c r="G266" i="103"/>
  <c r="F266" i="103"/>
  <c r="E266" i="103"/>
  <c r="G265" i="103"/>
  <c r="F265" i="103"/>
  <c r="E265" i="103"/>
  <c r="G264" i="103"/>
  <c r="F264" i="103"/>
  <c r="E264" i="103"/>
  <c r="G263" i="103"/>
  <c r="F263" i="103"/>
  <c r="E263" i="103"/>
  <c r="G262" i="103"/>
  <c r="F262" i="103"/>
  <c r="E262" i="103"/>
  <c r="G261" i="103"/>
  <c r="F261" i="103"/>
  <c r="E261" i="103"/>
  <c r="G260" i="103"/>
  <c r="F260" i="103"/>
  <c r="E260" i="103"/>
  <c r="G259" i="103"/>
  <c r="F259" i="103"/>
  <c r="E259" i="103"/>
  <c r="G258" i="103"/>
  <c r="F258" i="103"/>
  <c r="E258" i="103"/>
  <c r="G257" i="103"/>
  <c r="F257" i="103"/>
  <c r="E257" i="103"/>
  <c r="G256" i="103"/>
  <c r="F256" i="103"/>
  <c r="E256" i="103"/>
  <c r="G255" i="103"/>
  <c r="F255" i="103"/>
  <c r="E255" i="103"/>
  <c r="G254" i="103"/>
  <c r="F254" i="103"/>
  <c r="E254" i="103"/>
  <c r="G253" i="103"/>
  <c r="F253" i="103"/>
  <c r="E253" i="103"/>
  <c r="G252" i="103"/>
  <c r="F252" i="103"/>
  <c r="E252" i="103"/>
  <c r="G251" i="103"/>
  <c r="F251" i="103"/>
  <c r="E251" i="103"/>
  <c r="G250" i="103"/>
  <c r="F250" i="103"/>
  <c r="E250" i="103"/>
  <c r="G249" i="103"/>
  <c r="F249" i="103"/>
  <c r="E249" i="103"/>
  <c r="G248" i="103"/>
  <c r="F248" i="103"/>
  <c r="E248" i="103"/>
  <c r="G247" i="103"/>
  <c r="F247" i="103"/>
  <c r="E247" i="103"/>
  <c r="G246" i="103"/>
  <c r="F246" i="103"/>
  <c r="E246" i="103"/>
  <c r="G245" i="103"/>
  <c r="F245" i="103"/>
  <c r="E245" i="103"/>
  <c r="G244" i="103"/>
  <c r="F244" i="103"/>
  <c r="E244" i="103"/>
  <c r="G243" i="103"/>
  <c r="F243" i="103"/>
  <c r="E243" i="103"/>
  <c r="G242" i="103"/>
  <c r="F242" i="103"/>
  <c r="E242" i="103"/>
  <c r="G241" i="103"/>
  <c r="F241" i="103"/>
  <c r="E241" i="103"/>
  <c r="G240" i="103"/>
  <c r="F240" i="103"/>
  <c r="E240" i="103"/>
  <c r="G239" i="103"/>
  <c r="F239" i="103"/>
  <c r="E239" i="103"/>
  <c r="G238" i="103"/>
  <c r="F238" i="103"/>
  <c r="E238" i="103"/>
  <c r="G237" i="103"/>
  <c r="F237" i="103"/>
  <c r="E237" i="103"/>
  <c r="G236" i="103"/>
  <c r="F236" i="103"/>
  <c r="E236" i="103"/>
  <c r="G235" i="103"/>
  <c r="F235" i="103"/>
  <c r="E235" i="103"/>
  <c r="G234" i="103"/>
  <c r="F234" i="103"/>
  <c r="E234" i="103"/>
  <c r="G233" i="103"/>
  <c r="F233" i="103"/>
  <c r="E233" i="103"/>
  <c r="G232" i="103"/>
  <c r="F232" i="103"/>
  <c r="E232" i="103"/>
  <c r="G231" i="103"/>
  <c r="F231" i="103"/>
  <c r="E231" i="103"/>
  <c r="G230" i="103"/>
  <c r="F230" i="103"/>
  <c r="E230" i="103"/>
  <c r="G229" i="103"/>
  <c r="F229" i="103"/>
  <c r="E229" i="103"/>
  <c r="G228" i="103"/>
  <c r="F228" i="103"/>
  <c r="E228" i="103"/>
  <c r="G227" i="103"/>
  <c r="F227" i="103"/>
  <c r="E227" i="103"/>
  <c r="G226" i="103"/>
  <c r="F226" i="103"/>
  <c r="E226" i="103"/>
  <c r="G225" i="103"/>
  <c r="F225" i="103"/>
  <c r="E225" i="103"/>
  <c r="G224" i="103"/>
  <c r="F224" i="103"/>
  <c r="E224" i="103"/>
  <c r="G223" i="103"/>
  <c r="F223" i="103"/>
  <c r="E223" i="103"/>
  <c r="G222" i="103"/>
  <c r="F222" i="103"/>
  <c r="E222" i="103"/>
  <c r="G221" i="103"/>
  <c r="F221" i="103"/>
  <c r="E221" i="103"/>
  <c r="G220" i="103"/>
  <c r="F220" i="103"/>
  <c r="E220" i="103"/>
  <c r="G219" i="103"/>
  <c r="F219" i="103"/>
  <c r="E219" i="103"/>
  <c r="G218" i="103"/>
  <c r="F218" i="103"/>
  <c r="E218" i="103"/>
  <c r="G217" i="103"/>
  <c r="F217" i="103"/>
  <c r="E217" i="103"/>
  <c r="G216" i="103"/>
  <c r="F216" i="103"/>
  <c r="E216" i="103"/>
  <c r="G215" i="103"/>
  <c r="F215" i="103"/>
  <c r="E215" i="103"/>
  <c r="G214" i="103"/>
  <c r="F214" i="103"/>
  <c r="E214" i="103"/>
  <c r="G213" i="103"/>
  <c r="F213" i="103"/>
  <c r="E213" i="103"/>
  <c r="G212" i="103"/>
  <c r="F212" i="103"/>
  <c r="E212" i="103"/>
  <c r="G211" i="103"/>
  <c r="F211" i="103"/>
  <c r="E211" i="103"/>
  <c r="K86" i="103"/>
  <c r="I86" i="103"/>
  <c r="K57" i="103"/>
  <c r="I57" i="103"/>
  <c r="K56" i="103"/>
  <c r="I56" i="103"/>
  <c r="K69" i="103"/>
  <c r="I69" i="103"/>
  <c r="K68" i="103"/>
  <c r="I68" i="103"/>
  <c r="K67" i="103"/>
  <c r="I67" i="103"/>
  <c r="K73" i="103"/>
  <c r="I73" i="103"/>
  <c r="K120" i="103"/>
  <c r="I120" i="103"/>
  <c r="K131" i="103"/>
  <c r="I131" i="103"/>
  <c r="K125" i="103"/>
  <c r="I125" i="103"/>
  <c r="K126" i="103"/>
  <c r="I126" i="103"/>
  <c r="K132" i="103"/>
  <c r="I132" i="103"/>
  <c r="K139" i="103"/>
  <c r="I139" i="103"/>
  <c r="K133" i="103"/>
  <c r="I133" i="103"/>
  <c r="K134" i="103"/>
  <c r="I134" i="103"/>
  <c r="K144" i="103"/>
  <c r="I144" i="103"/>
  <c r="K145" i="103"/>
  <c r="I145" i="103"/>
  <c r="K146" i="103"/>
  <c r="I146" i="103"/>
  <c r="K163" i="103"/>
  <c r="I163" i="103"/>
  <c r="K162" i="103"/>
  <c r="I162" i="103"/>
  <c r="K72" i="103"/>
  <c r="I72" i="103"/>
  <c r="K28" i="103"/>
  <c r="I28" i="103"/>
  <c r="K52" i="103"/>
  <c r="I52" i="103"/>
  <c r="K160" i="103"/>
  <c r="I160" i="103"/>
  <c r="K154" i="103"/>
  <c r="I154" i="103"/>
  <c r="K148" i="103"/>
  <c r="I148" i="103"/>
  <c r="K137" i="103"/>
  <c r="I137" i="103"/>
  <c r="K127" i="103"/>
  <c r="I127" i="103"/>
  <c r="K121" i="103"/>
  <c r="I121" i="103"/>
  <c r="K117" i="103"/>
  <c r="I117" i="103"/>
  <c r="K103" i="103"/>
  <c r="I103" i="103"/>
  <c r="K96" i="103"/>
  <c r="I96" i="103"/>
  <c r="K92" i="103"/>
  <c r="I92" i="103"/>
  <c r="K47" i="103"/>
  <c r="I47" i="103"/>
  <c r="K90" i="103"/>
  <c r="I90" i="103"/>
  <c r="K98" i="103"/>
  <c r="I98" i="103"/>
  <c r="K114" i="103"/>
  <c r="I114" i="103"/>
  <c r="K113" i="103"/>
  <c r="I113" i="103"/>
  <c r="K112" i="103"/>
  <c r="I112" i="103"/>
  <c r="K29" i="103"/>
  <c r="I29" i="103"/>
  <c r="K8" i="103"/>
  <c r="I8" i="103"/>
  <c r="K9" i="103"/>
  <c r="I9" i="103"/>
  <c r="K13" i="103"/>
  <c r="I13" i="103"/>
  <c r="K7" i="103"/>
  <c r="I7" i="103"/>
  <c r="K21" i="103"/>
  <c r="I21" i="103"/>
  <c r="K17" i="103"/>
  <c r="I17" i="103"/>
  <c r="K6" i="103"/>
  <c r="I6" i="103"/>
  <c r="K20" i="103"/>
  <c r="I20" i="103"/>
  <c r="K15" i="103"/>
  <c r="I15" i="103"/>
  <c r="K14" i="103"/>
  <c r="I14" i="103"/>
  <c r="K16" i="103"/>
  <c r="I16" i="103"/>
  <c r="K11" i="103"/>
  <c r="I11" i="103"/>
  <c r="K49" i="103"/>
  <c r="I49" i="103"/>
  <c r="K60" i="103"/>
  <c r="I60" i="103"/>
  <c r="K42" i="103"/>
  <c r="I42" i="103"/>
  <c r="K48" i="103"/>
  <c r="I48" i="103"/>
  <c r="K45" i="103"/>
  <c r="I45" i="103"/>
  <c r="K38" i="103"/>
  <c r="I38" i="103"/>
  <c r="K27" i="103"/>
  <c r="I27" i="103"/>
  <c r="K41" i="103"/>
  <c r="I41" i="103"/>
  <c r="K33" i="103"/>
  <c r="I33" i="103"/>
  <c r="K34" i="103"/>
  <c r="I34" i="103"/>
  <c r="K36" i="103"/>
  <c r="I36" i="103"/>
  <c r="K35" i="103"/>
  <c r="I35" i="103"/>
  <c r="K39" i="103"/>
  <c r="I39" i="103"/>
  <c r="K30" i="103"/>
  <c r="I30" i="103"/>
  <c r="K26" i="103"/>
  <c r="I26" i="103"/>
  <c r="K71" i="103"/>
  <c r="I71" i="103"/>
  <c r="K89" i="103"/>
  <c r="I89" i="103"/>
  <c r="K87" i="103"/>
  <c r="I87" i="103"/>
  <c r="K82" i="103"/>
  <c r="I82" i="103"/>
  <c r="K80" i="103"/>
  <c r="I80" i="103"/>
  <c r="K91" i="103"/>
  <c r="I91" i="103"/>
  <c r="K78" i="103"/>
  <c r="I78" i="103"/>
  <c r="K76" i="103"/>
  <c r="I76" i="103"/>
  <c r="K79" i="103"/>
  <c r="I79" i="103"/>
  <c r="K84" i="103"/>
  <c r="I84" i="103"/>
  <c r="K83" i="103"/>
  <c r="I83" i="103"/>
  <c r="K85" i="103"/>
  <c r="I85" i="103"/>
  <c r="K88" i="103"/>
  <c r="I88" i="103"/>
  <c r="K95" i="103"/>
  <c r="I95" i="103"/>
  <c r="K94" i="103"/>
  <c r="I94" i="103"/>
  <c r="K93" i="103"/>
  <c r="I93" i="103"/>
  <c r="K99" i="103"/>
  <c r="I99" i="103"/>
  <c r="K102" i="103"/>
  <c r="I102" i="103"/>
  <c r="K101" i="103"/>
  <c r="I101" i="103"/>
  <c r="K100" i="103"/>
  <c r="I100" i="103"/>
  <c r="K104" i="103"/>
  <c r="I104" i="103"/>
  <c r="K107" i="103"/>
  <c r="I107" i="103"/>
  <c r="K111" i="103"/>
  <c r="I111" i="103"/>
  <c r="K108" i="103"/>
  <c r="I108" i="103"/>
  <c r="K110" i="103"/>
  <c r="I110" i="103"/>
  <c r="K106" i="103"/>
  <c r="I106" i="103"/>
  <c r="K116" i="103"/>
  <c r="I116" i="103"/>
  <c r="K115" i="103"/>
  <c r="I115" i="103"/>
  <c r="K118" i="103"/>
  <c r="I118" i="103"/>
  <c r="K140" i="103"/>
  <c r="I140" i="103"/>
  <c r="K53" i="103"/>
  <c r="I53" i="103"/>
  <c r="K58" i="103"/>
  <c r="I58" i="103"/>
  <c r="K55" i="103"/>
  <c r="I55" i="103"/>
  <c r="K64" i="103"/>
  <c r="I64" i="103"/>
  <c r="K63" i="103"/>
  <c r="I63" i="103"/>
  <c r="K66" i="103"/>
  <c r="I66" i="103"/>
  <c r="K77" i="103"/>
  <c r="I77" i="103"/>
  <c r="G132" i="103"/>
  <c r="F132" i="103"/>
  <c r="E132" i="103"/>
  <c r="G131" i="103"/>
  <c r="F131" i="103"/>
  <c r="E131" i="103"/>
  <c r="G130" i="103"/>
  <c r="F130" i="103"/>
  <c r="E130" i="103"/>
  <c r="G129" i="103"/>
  <c r="F129" i="103"/>
  <c r="E129" i="103"/>
  <c r="G128" i="103"/>
  <c r="F128" i="103"/>
  <c r="E128" i="103"/>
  <c r="G127" i="103"/>
  <c r="F127" i="103"/>
  <c r="E127" i="103"/>
  <c r="G126" i="103"/>
  <c r="F126" i="103"/>
  <c r="E126" i="103"/>
  <c r="G125" i="103"/>
  <c r="F125" i="103"/>
  <c r="E125" i="103"/>
  <c r="G124" i="103"/>
  <c r="F124" i="103"/>
  <c r="E124" i="103"/>
  <c r="G123" i="103"/>
  <c r="F123" i="103"/>
  <c r="E123" i="103"/>
  <c r="G122" i="103"/>
  <c r="F122" i="103"/>
  <c r="E122" i="103"/>
  <c r="G121" i="103"/>
  <c r="F121" i="103"/>
  <c r="E121" i="103"/>
  <c r="G120" i="103"/>
  <c r="F120" i="103"/>
  <c r="E120" i="103"/>
  <c r="G119" i="103"/>
  <c r="F119" i="103"/>
  <c r="E119" i="103"/>
  <c r="G118" i="103"/>
  <c r="F118" i="103"/>
  <c r="E118" i="103"/>
  <c r="G117" i="103"/>
  <c r="F117" i="103"/>
  <c r="E117" i="103"/>
  <c r="G116" i="103"/>
  <c r="F116" i="103"/>
  <c r="E116" i="103"/>
  <c r="G115" i="103"/>
  <c r="F115" i="103"/>
  <c r="E115" i="103"/>
  <c r="G114" i="103"/>
  <c r="F114" i="103"/>
  <c r="E114" i="103"/>
  <c r="G113" i="103"/>
  <c r="F113" i="103"/>
  <c r="E113" i="103"/>
  <c r="G112" i="103"/>
  <c r="F112" i="103"/>
  <c r="E112" i="103"/>
  <c r="G111" i="103"/>
  <c r="F111" i="103"/>
  <c r="E111" i="103"/>
  <c r="G110" i="103"/>
  <c r="F110" i="103"/>
  <c r="E110" i="103"/>
  <c r="G109" i="103"/>
  <c r="F109" i="103"/>
  <c r="E109" i="103"/>
  <c r="G108" i="103"/>
  <c r="F108" i="103"/>
  <c r="E108" i="103"/>
  <c r="G107" i="103"/>
  <c r="F107" i="103"/>
  <c r="E107" i="103"/>
  <c r="G106" i="103"/>
  <c r="F106" i="103"/>
  <c r="E106" i="103"/>
  <c r="G105" i="103"/>
  <c r="F105" i="103"/>
  <c r="E105" i="103"/>
  <c r="G104" i="103"/>
  <c r="F104" i="103"/>
  <c r="E104" i="103"/>
  <c r="G103" i="103"/>
  <c r="F103" i="103"/>
  <c r="E103" i="103"/>
  <c r="G102" i="103"/>
  <c r="F102" i="103"/>
  <c r="E102" i="103"/>
  <c r="G101" i="103"/>
  <c r="F101" i="103"/>
  <c r="E101" i="103"/>
  <c r="G100" i="103"/>
  <c r="F100" i="103"/>
  <c r="E100" i="103"/>
  <c r="G99" i="103"/>
  <c r="F99" i="103"/>
  <c r="E99" i="103"/>
  <c r="G98" i="103"/>
  <c r="F98" i="103"/>
  <c r="E98" i="103"/>
  <c r="G97" i="103"/>
  <c r="F97" i="103"/>
  <c r="E97" i="103"/>
  <c r="G96" i="103"/>
  <c r="F96" i="103"/>
  <c r="E96" i="103"/>
  <c r="G95" i="103"/>
  <c r="F95" i="103"/>
  <c r="E95" i="103"/>
  <c r="G94" i="103"/>
  <c r="F94" i="103"/>
  <c r="E94" i="103"/>
  <c r="G93" i="103"/>
  <c r="F93" i="103"/>
  <c r="E93" i="103"/>
  <c r="G92" i="103"/>
  <c r="F92" i="103"/>
  <c r="E92" i="103"/>
  <c r="G91" i="103"/>
  <c r="F91" i="103"/>
  <c r="E91" i="103"/>
  <c r="G90" i="103"/>
  <c r="F90" i="103"/>
  <c r="E90" i="103"/>
  <c r="G89" i="103"/>
  <c r="F89" i="103"/>
  <c r="E89" i="103"/>
  <c r="G88" i="103"/>
  <c r="F88" i="103"/>
  <c r="E88" i="103"/>
  <c r="G87" i="103"/>
  <c r="F87" i="103"/>
  <c r="E87" i="103"/>
  <c r="G86" i="103"/>
  <c r="F86" i="103"/>
  <c r="E86" i="103"/>
  <c r="G85" i="103"/>
  <c r="F85" i="103"/>
  <c r="E85" i="103"/>
  <c r="G84" i="103"/>
  <c r="F84" i="103"/>
  <c r="E84" i="103"/>
  <c r="G83" i="103"/>
  <c r="F83" i="103"/>
  <c r="E83" i="103"/>
  <c r="G82" i="103"/>
  <c r="F82" i="103"/>
  <c r="E82" i="103"/>
  <c r="G81" i="103"/>
  <c r="F81" i="103"/>
  <c r="E81" i="103"/>
  <c r="G80" i="103"/>
  <c r="F80" i="103"/>
  <c r="E80" i="103"/>
  <c r="G79" i="103"/>
  <c r="F79" i="103"/>
  <c r="E79" i="103"/>
  <c r="G78" i="103"/>
  <c r="F78" i="103"/>
  <c r="E78" i="103"/>
  <c r="G77" i="103"/>
  <c r="F77" i="103"/>
  <c r="E77" i="103"/>
  <c r="G76" i="103"/>
  <c r="F76" i="103"/>
  <c r="E76" i="103"/>
  <c r="G75" i="103"/>
  <c r="F75" i="103"/>
  <c r="E75" i="103"/>
  <c r="G74" i="103"/>
  <c r="F74" i="103"/>
  <c r="E74" i="103"/>
  <c r="G73" i="103"/>
  <c r="F73" i="103"/>
  <c r="E73" i="103"/>
  <c r="G72" i="103"/>
  <c r="F72" i="103"/>
  <c r="E72" i="103"/>
  <c r="G71" i="103"/>
  <c r="F71" i="103"/>
  <c r="E71" i="103"/>
  <c r="G70" i="103"/>
  <c r="F70" i="103"/>
  <c r="E70" i="103"/>
  <c r="G69" i="103"/>
  <c r="F69" i="103"/>
  <c r="E69" i="103"/>
  <c r="G68" i="103"/>
  <c r="F68" i="103"/>
  <c r="E68" i="103"/>
  <c r="G67" i="103"/>
  <c r="F67" i="103"/>
  <c r="E67" i="103"/>
  <c r="G66" i="103"/>
  <c r="F66" i="103"/>
  <c r="E66" i="103"/>
  <c r="G65" i="103"/>
  <c r="F65" i="103"/>
  <c r="E65" i="103"/>
  <c r="G64" i="103"/>
  <c r="F64" i="103"/>
  <c r="E64" i="103"/>
  <c r="G63" i="103"/>
  <c r="F63" i="103"/>
  <c r="E63" i="103"/>
  <c r="G62" i="103"/>
  <c r="F62" i="103"/>
  <c r="E62" i="103"/>
  <c r="G61" i="103"/>
  <c r="F61" i="103"/>
  <c r="E61" i="103"/>
  <c r="G60" i="103"/>
  <c r="F60" i="103"/>
  <c r="E60" i="103"/>
  <c r="G59" i="103"/>
  <c r="F59" i="103"/>
  <c r="E59" i="103"/>
  <c r="G58" i="103"/>
  <c r="F58" i="103"/>
  <c r="E58" i="103"/>
  <c r="G57" i="103"/>
  <c r="F57" i="103"/>
  <c r="E57" i="103"/>
  <c r="G56" i="103"/>
  <c r="F56" i="103"/>
  <c r="E56" i="103"/>
  <c r="G55" i="103"/>
  <c r="F55" i="103"/>
  <c r="E55" i="103"/>
  <c r="G54" i="103"/>
  <c r="F54" i="103"/>
  <c r="E54" i="103"/>
  <c r="G53" i="103"/>
  <c r="F53" i="103"/>
  <c r="E53" i="103"/>
  <c r="G52" i="103"/>
  <c r="F52" i="103"/>
  <c r="E52" i="103"/>
  <c r="G51" i="103"/>
  <c r="F51" i="103"/>
  <c r="E51" i="103"/>
  <c r="G50" i="103"/>
  <c r="F50" i="103"/>
  <c r="E50" i="103"/>
  <c r="G49" i="103"/>
  <c r="F49" i="103"/>
  <c r="E49" i="103"/>
  <c r="G48" i="103"/>
  <c r="F48" i="103"/>
  <c r="E48" i="103"/>
  <c r="G47" i="103"/>
  <c r="F47" i="103"/>
  <c r="E47" i="103"/>
  <c r="G46" i="103"/>
  <c r="F46" i="103"/>
  <c r="E46" i="103"/>
  <c r="G45" i="103"/>
  <c r="F45" i="103"/>
  <c r="E45" i="103"/>
  <c r="G44" i="103"/>
  <c r="F44" i="103"/>
  <c r="E44" i="103"/>
  <c r="G43" i="103"/>
  <c r="F43" i="103"/>
  <c r="E43" i="103"/>
  <c r="G42" i="103"/>
  <c r="F42" i="103"/>
  <c r="E42" i="103"/>
  <c r="G41" i="103"/>
  <c r="F41" i="103"/>
  <c r="E41" i="103"/>
  <c r="F40" i="103"/>
  <c r="E40" i="103"/>
  <c r="G39" i="103"/>
  <c r="F39" i="103"/>
  <c r="E39" i="103"/>
  <c r="G38" i="103"/>
  <c r="F38" i="103"/>
  <c r="E38" i="103"/>
  <c r="G37" i="103"/>
  <c r="F37" i="103"/>
  <c r="E37" i="103"/>
  <c r="G36" i="103"/>
  <c r="F36" i="103"/>
  <c r="E36" i="103"/>
  <c r="G35" i="103"/>
  <c r="F35" i="103"/>
  <c r="E35" i="103"/>
  <c r="G34" i="103"/>
  <c r="F34" i="103"/>
  <c r="E34" i="103"/>
  <c r="G33" i="103"/>
  <c r="F33" i="103"/>
  <c r="E33" i="103"/>
  <c r="G32" i="103"/>
  <c r="F32" i="103"/>
  <c r="E32" i="103"/>
  <c r="G31" i="103"/>
  <c r="F31" i="103"/>
  <c r="E31" i="103"/>
  <c r="G30" i="103"/>
  <c r="F30" i="103"/>
  <c r="E30" i="103"/>
  <c r="G29" i="103"/>
  <c r="F29" i="103"/>
  <c r="E29" i="103"/>
  <c r="G28" i="103"/>
  <c r="F28" i="103"/>
  <c r="E28" i="103"/>
  <c r="G27" i="103"/>
  <c r="F27" i="103"/>
  <c r="E27" i="103"/>
  <c r="G26" i="103"/>
  <c r="F26" i="103"/>
  <c r="E26" i="103"/>
  <c r="G25" i="103"/>
  <c r="F25" i="103"/>
  <c r="E25" i="103"/>
  <c r="G24" i="103"/>
  <c r="F24" i="103"/>
  <c r="E24" i="103"/>
  <c r="G23" i="103"/>
  <c r="F23" i="103"/>
  <c r="E23" i="103"/>
  <c r="G22" i="103"/>
  <c r="F22" i="103"/>
  <c r="E22" i="103"/>
  <c r="G21" i="103"/>
  <c r="F21" i="103"/>
  <c r="E21" i="103"/>
  <c r="G20" i="103"/>
  <c r="F20" i="103"/>
  <c r="E20" i="103"/>
  <c r="G19" i="103"/>
  <c r="F19" i="103"/>
  <c r="E19" i="103"/>
  <c r="G18" i="103"/>
  <c r="F18" i="103"/>
  <c r="E18" i="103"/>
  <c r="G17" i="103"/>
  <c r="F17" i="103"/>
  <c r="E17" i="103"/>
  <c r="G16" i="103"/>
  <c r="F16" i="103"/>
  <c r="E16" i="103"/>
  <c r="G15" i="103"/>
  <c r="F15" i="103"/>
  <c r="E15" i="103"/>
  <c r="G14" i="103"/>
  <c r="F14" i="103"/>
  <c r="E14" i="103"/>
  <c r="G13" i="103"/>
  <c r="F13" i="103"/>
  <c r="E13" i="103"/>
  <c r="G12" i="103"/>
  <c r="F12" i="103"/>
  <c r="E12" i="103"/>
  <c r="G11" i="103"/>
  <c r="F11" i="103"/>
  <c r="E11" i="103"/>
  <c r="G10" i="103"/>
  <c r="F10" i="103"/>
  <c r="E10" i="103"/>
  <c r="G9" i="103"/>
  <c r="F9" i="103"/>
  <c r="E9" i="103"/>
  <c r="G8" i="103"/>
  <c r="F8" i="103"/>
  <c r="E8" i="103"/>
  <c r="G7" i="103"/>
  <c r="F7" i="103"/>
  <c r="E7" i="103"/>
  <c r="G6" i="103"/>
  <c r="F6" i="103"/>
  <c r="E6" i="103"/>
  <c r="F5" i="103"/>
  <c r="E5" i="103"/>
  <c r="K202" i="102"/>
  <c r="I202" i="102"/>
  <c r="K197" i="102"/>
  <c r="I197" i="102"/>
  <c r="K210" i="102"/>
  <c r="I210" i="102"/>
  <c r="K167" i="102"/>
  <c r="I167" i="102"/>
  <c r="K168" i="102"/>
  <c r="I168" i="102"/>
  <c r="K179" i="102"/>
  <c r="I179" i="102"/>
  <c r="K63" i="102"/>
  <c r="I63" i="102"/>
  <c r="K102" i="102"/>
  <c r="I102" i="102"/>
  <c r="K93" i="102"/>
  <c r="I93" i="102"/>
  <c r="K127" i="102"/>
  <c r="I127" i="102"/>
  <c r="K140" i="102"/>
  <c r="I140" i="102"/>
  <c r="K141" i="102"/>
  <c r="I141" i="102"/>
  <c r="K148" i="102"/>
  <c r="I148" i="102"/>
  <c r="K176" i="102"/>
  <c r="I176" i="102"/>
  <c r="K175" i="102"/>
  <c r="I175" i="102"/>
  <c r="K173" i="102"/>
  <c r="I173" i="102"/>
  <c r="K165" i="102"/>
  <c r="I165" i="102"/>
  <c r="K164" i="102"/>
  <c r="I164" i="102"/>
  <c r="K163" i="102"/>
  <c r="I163" i="102"/>
  <c r="K156" i="102"/>
  <c r="I156" i="102"/>
  <c r="K155" i="102"/>
  <c r="I155" i="102"/>
  <c r="K87" i="101"/>
  <c r="I87" i="101"/>
  <c r="K118" i="101"/>
  <c r="I118" i="101"/>
  <c r="K37" i="102"/>
  <c r="I37" i="102"/>
  <c r="K12" i="102"/>
  <c r="I12" i="102"/>
  <c r="K19" i="102"/>
  <c r="I19" i="102"/>
  <c r="K21" i="102"/>
  <c r="I21" i="102"/>
  <c r="K18" i="102"/>
  <c r="I18" i="102"/>
  <c r="K23" i="102"/>
  <c r="I23" i="102"/>
  <c r="K25" i="102"/>
  <c r="I25" i="102"/>
  <c r="K26" i="102"/>
  <c r="I26" i="102"/>
  <c r="K32" i="102"/>
  <c r="I32" i="102"/>
  <c r="K29" i="102"/>
  <c r="I29" i="102"/>
  <c r="K33" i="102"/>
  <c r="I33" i="102"/>
  <c r="K28" i="102"/>
  <c r="I28" i="102"/>
  <c r="K38" i="102"/>
  <c r="I38" i="102"/>
  <c r="K88" i="102"/>
  <c r="I88" i="102"/>
  <c r="K83" i="102"/>
  <c r="I83" i="102"/>
  <c r="K85" i="102"/>
  <c r="I85" i="102"/>
  <c r="K49" i="102"/>
  <c r="I49" i="102"/>
  <c r="K48" i="102"/>
  <c r="I48" i="102"/>
  <c r="K54" i="102"/>
  <c r="I54" i="102"/>
  <c r="K62" i="102"/>
  <c r="I62" i="102"/>
  <c r="K68" i="102"/>
  <c r="I68" i="102"/>
  <c r="K70" i="102"/>
  <c r="I70" i="102"/>
  <c r="K65" i="102"/>
  <c r="I65" i="102"/>
  <c r="K66" i="102"/>
  <c r="I66" i="102"/>
  <c r="K76" i="102"/>
  <c r="I76" i="102"/>
  <c r="K84" i="102"/>
  <c r="I84" i="102"/>
  <c r="K79" i="102"/>
  <c r="I79" i="102"/>
  <c r="K75" i="102"/>
  <c r="I75" i="102"/>
  <c r="K82" i="102"/>
  <c r="I82" i="102"/>
  <c r="K120" i="102"/>
  <c r="I120" i="102"/>
  <c r="K118" i="102"/>
  <c r="I118" i="102"/>
  <c r="K129" i="102"/>
  <c r="I129" i="102"/>
  <c r="K151" i="102"/>
  <c r="I151" i="102"/>
  <c r="K149" i="102"/>
  <c r="I149" i="102"/>
  <c r="K143" i="102"/>
  <c r="I143" i="102"/>
  <c r="K137" i="102"/>
  <c r="I137" i="102"/>
  <c r="K100" i="102"/>
  <c r="I100" i="102"/>
  <c r="K115" i="102"/>
  <c r="I115" i="102"/>
  <c r="K114" i="102"/>
  <c r="I114" i="102"/>
  <c r="K119" i="102"/>
  <c r="I119" i="102"/>
  <c r="K15" i="102"/>
  <c r="I15" i="102"/>
  <c r="K40" i="102"/>
  <c r="I40" i="102"/>
  <c r="K35" i="102"/>
  <c r="I35" i="102"/>
  <c r="K17" i="102"/>
  <c r="I17" i="102"/>
  <c r="K20" i="102"/>
  <c r="I20" i="102"/>
  <c r="K52" i="97"/>
  <c r="I52" i="97"/>
  <c r="K36" i="97"/>
  <c r="I36" i="97"/>
  <c r="K51" i="94"/>
  <c r="I51" i="94"/>
  <c r="K61" i="94"/>
  <c r="I61" i="94"/>
  <c r="K55" i="94"/>
  <c r="I55" i="94"/>
  <c r="K74" i="97"/>
  <c r="I74" i="97"/>
  <c r="K117" i="102"/>
  <c r="I117" i="102"/>
  <c r="K116" i="102"/>
  <c r="I116" i="102"/>
  <c r="K73" i="102"/>
  <c r="I73" i="102"/>
  <c r="K134" i="102"/>
  <c r="I134" i="102"/>
  <c r="K128" i="102"/>
  <c r="I128" i="102"/>
  <c r="K58" i="102"/>
  <c r="I58" i="102"/>
  <c r="K57" i="102"/>
  <c r="I57" i="102"/>
  <c r="K91" i="102"/>
  <c r="I91" i="102"/>
  <c r="K113" i="102"/>
  <c r="I113" i="102"/>
  <c r="G207" i="102"/>
  <c r="F207" i="102"/>
  <c r="E207" i="102"/>
  <c r="G206" i="102"/>
  <c r="F206" i="102"/>
  <c r="E206" i="102"/>
  <c r="G205" i="102"/>
  <c r="F205" i="102"/>
  <c r="E205" i="102"/>
  <c r="G204" i="102"/>
  <c r="F204" i="102"/>
  <c r="E204" i="102"/>
  <c r="G203" i="102"/>
  <c r="F203" i="102"/>
  <c r="E203" i="102"/>
  <c r="G202" i="102"/>
  <c r="F202" i="102"/>
  <c r="E202" i="102"/>
  <c r="G201" i="102"/>
  <c r="F201" i="102"/>
  <c r="E201" i="102"/>
  <c r="G200" i="102"/>
  <c r="F200" i="102"/>
  <c r="E200" i="102"/>
  <c r="G199" i="102"/>
  <c r="F199" i="102"/>
  <c r="E199" i="102"/>
  <c r="G198" i="102"/>
  <c r="F198" i="102"/>
  <c r="E198" i="102"/>
  <c r="G197" i="102"/>
  <c r="F197" i="102"/>
  <c r="E197" i="102"/>
  <c r="G196" i="102"/>
  <c r="F196" i="102"/>
  <c r="E196" i="102"/>
  <c r="G195" i="102"/>
  <c r="F195" i="102"/>
  <c r="E195" i="102"/>
  <c r="G194" i="102"/>
  <c r="F194" i="102"/>
  <c r="E194" i="102"/>
  <c r="G193" i="102"/>
  <c r="F193" i="102"/>
  <c r="E193" i="102"/>
  <c r="G192" i="102"/>
  <c r="F192" i="102"/>
  <c r="E192" i="102"/>
  <c r="G191" i="102"/>
  <c r="F191" i="102"/>
  <c r="E191" i="102"/>
  <c r="G190" i="102"/>
  <c r="F190" i="102"/>
  <c r="E190" i="102"/>
  <c r="G189" i="102"/>
  <c r="F189" i="102"/>
  <c r="E189" i="102"/>
  <c r="G188" i="102"/>
  <c r="F188" i="102"/>
  <c r="E188" i="102"/>
  <c r="G187" i="102"/>
  <c r="F187" i="102"/>
  <c r="E187" i="102"/>
  <c r="G186" i="102"/>
  <c r="F186" i="102"/>
  <c r="E186" i="102"/>
  <c r="G185" i="102"/>
  <c r="F185" i="102"/>
  <c r="E185" i="102"/>
  <c r="G184" i="102"/>
  <c r="F184" i="102"/>
  <c r="E184" i="102"/>
  <c r="G183" i="102"/>
  <c r="F183" i="102"/>
  <c r="E183" i="102"/>
  <c r="G182" i="102"/>
  <c r="F182" i="102"/>
  <c r="E182" i="102"/>
  <c r="G181" i="102"/>
  <c r="F181" i="102"/>
  <c r="E181" i="102"/>
  <c r="G180" i="102"/>
  <c r="F180" i="102"/>
  <c r="E180" i="102"/>
  <c r="G179" i="102"/>
  <c r="F179" i="102"/>
  <c r="E179" i="102"/>
  <c r="G178" i="102"/>
  <c r="F178" i="102"/>
  <c r="E178" i="102"/>
  <c r="G177" i="102"/>
  <c r="F177" i="102"/>
  <c r="E177" i="102"/>
  <c r="G176" i="102"/>
  <c r="F176" i="102"/>
  <c r="E176" i="102"/>
  <c r="G175" i="102"/>
  <c r="F175" i="102"/>
  <c r="E175" i="102"/>
  <c r="G174" i="102"/>
  <c r="F174" i="102"/>
  <c r="E174" i="102"/>
  <c r="G173" i="102"/>
  <c r="F173" i="102"/>
  <c r="E173" i="102"/>
  <c r="G172" i="102"/>
  <c r="F172" i="102"/>
  <c r="E172" i="102"/>
  <c r="G171" i="102"/>
  <c r="F171" i="102"/>
  <c r="E171" i="102"/>
  <c r="G170" i="102"/>
  <c r="F170" i="102"/>
  <c r="E170" i="102"/>
  <c r="G169" i="102"/>
  <c r="F169" i="102"/>
  <c r="E169" i="102"/>
  <c r="G168" i="102"/>
  <c r="F168" i="102"/>
  <c r="E168" i="102"/>
  <c r="G167" i="102"/>
  <c r="F167" i="102"/>
  <c r="E167" i="102"/>
  <c r="G166" i="102"/>
  <c r="F166" i="102"/>
  <c r="E166" i="102"/>
  <c r="G165" i="102"/>
  <c r="F165" i="102"/>
  <c r="E165" i="102"/>
  <c r="G164" i="102"/>
  <c r="F164" i="102"/>
  <c r="E164" i="102"/>
  <c r="G163" i="102"/>
  <c r="F163" i="102"/>
  <c r="E163" i="102"/>
  <c r="G162" i="102"/>
  <c r="F162" i="102"/>
  <c r="E162" i="102"/>
  <c r="G161" i="102"/>
  <c r="F161" i="102"/>
  <c r="E161" i="102"/>
  <c r="G160" i="102"/>
  <c r="F160" i="102"/>
  <c r="E160" i="102"/>
  <c r="G159" i="102"/>
  <c r="F159" i="102"/>
  <c r="E159" i="102"/>
  <c r="G158" i="102"/>
  <c r="F158" i="102"/>
  <c r="E158" i="102"/>
  <c r="G157" i="102"/>
  <c r="F157" i="102"/>
  <c r="E157" i="102"/>
  <c r="G156" i="102"/>
  <c r="F156" i="102"/>
  <c r="E156" i="102"/>
  <c r="G155" i="102"/>
  <c r="F155" i="102"/>
  <c r="E155" i="102"/>
  <c r="G154" i="102"/>
  <c r="F154" i="102"/>
  <c r="E154" i="102"/>
  <c r="G153" i="102"/>
  <c r="F153" i="102"/>
  <c r="E153" i="102"/>
  <c r="G152" i="102"/>
  <c r="F152" i="102"/>
  <c r="E152" i="102"/>
  <c r="G151" i="102"/>
  <c r="F151" i="102"/>
  <c r="E151" i="102"/>
  <c r="G150" i="102"/>
  <c r="F150" i="102"/>
  <c r="E150" i="102"/>
  <c r="G149" i="102"/>
  <c r="F149" i="102"/>
  <c r="E149" i="102"/>
  <c r="G148" i="102"/>
  <c r="F148" i="102"/>
  <c r="E148" i="102"/>
  <c r="G147" i="102"/>
  <c r="F147" i="102"/>
  <c r="E147" i="102"/>
  <c r="G146" i="102"/>
  <c r="F146" i="102"/>
  <c r="E146" i="102"/>
  <c r="G145" i="102"/>
  <c r="F145" i="102"/>
  <c r="E145" i="102"/>
  <c r="G144" i="102"/>
  <c r="F144" i="102"/>
  <c r="E144" i="102"/>
  <c r="G143" i="102"/>
  <c r="F143" i="102"/>
  <c r="E143" i="102"/>
  <c r="G142" i="102"/>
  <c r="F142" i="102"/>
  <c r="E142" i="102"/>
  <c r="G141" i="102"/>
  <c r="F141" i="102"/>
  <c r="E141" i="102"/>
  <c r="G140" i="102"/>
  <c r="F140" i="102"/>
  <c r="E140" i="102"/>
  <c r="G139" i="102"/>
  <c r="F139" i="102"/>
  <c r="E139" i="102"/>
  <c r="G138" i="102"/>
  <c r="F138" i="102"/>
  <c r="E138" i="102"/>
  <c r="G137" i="102"/>
  <c r="F137" i="102"/>
  <c r="E137" i="102"/>
  <c r="G136" i="102"/>
  <c r="F136" i="102"/>
  <c r="E136" i="102"/>
  <c r="G135" i="102"/>
  <c r="F135" i="102"/>
  <c r="E135" i="102"/>
  <c r="G134" i="102"/>
  <c r="F134" i="102"/>
  <c r="E134" i="102"/>
  <c r="G133" i="102"/>
  <c r="F133" i="102"/>
  <c r="E133" i="102"/>
  <c r="G132" i="102"/>
  <c r="F132" i="102"/>
  <c r="E132" i="102"/>
  <c r="G131" i="102"/>
  <c r="F131" i="102"/>
  <c r="E131" i="102"/>
  <c r="G130" i="102"/>
  <c r="F130" i="102"/>
  <c r="E130" i="102"/>
  <c r="G129" i="102"/>
  <c r="F129" i="102"/>
  <c r="E129" i="102"/>
  <c r="G128" i="102"/>
  <c r="F128" i="102"/>
  <c r="E128" i="102"/>
  <c r="G127" i="102"/>
  <c r="F127" i="102"/>
  <c r="E127" i="102"/>
  <c r="G126" i="102"/>
  <c r="F126" i="102"/>
  <c r="E126" i="102"/>
  <c r="G125" i="102"/>
  <c r="F125" i="102"/>
  <c r="E125" i="102"/>
  <c r="G124" i="102"/>
  <c r="F124" i="102"/>
  <c r="E124" i="102"/>
  <c r="G123" i="102"/>
  <c r="F123" i="102"/>
  <c r="E123" i="102"/>
  <c r="G122" i="102"/>
  <c r="F122" i="102"/>
  <c r="E122" i="102"/>
  <c r="G121" i="102"/>
  <c r="F121" i="102"/>
  <c r="E121" i="102"/>
  <c r="G120" i="102"/>
  <c r="F120" i="102"/>
  <c r="E120" i="102"/>
  <c r="G119" i="102"/>
  <c r="F119" i="102"/>
  <c r="E119" i="102"/>
  <c r="G118" i="102"/>
  <c r="F118" i="102"/>
  <c r="E118" i="102"/>
  <c r="G117" i="102"/>
  <c r="F117" i="102"/>
  <c r="E117" i="102"/>
  <c r="G116" i="102"/>
  <c r="F116" i="102"/>
  <c r="E116" i="102"/>
  <c r="G115" i="102"/>
  <c r="F115" i="102"/>
  <c r="E115" i="102"/>
  <c r="G114" i="102"/>
  <c r="F114" i="102"/>
  <c r="E114" i="102"/>
  <c r="G113" i="102"/>
  <c r="F113" i="102"/>
  <c r="E113" i="102"/>
  <c r="G112" i="102"/>
  <c r="F112" i="102"/>
  <c r="E112" i="102"/>
  <c r="G111" i="102"/>
  <c r="F111" i="102"/>
  <c r="E111" i="102"/>
  <c r="G110" i="102"/>
  <c r="F110" i="102"/>
  <c r="E110" i="102"/>
  <c r="G109" i="102"/>
  <c r="F109" i="102"/>
  <c r="E109" i="102"/>
  <c r="G108" i="102"/>
  <c r="F108" i="102"/>
  <c r="E108" i="102"/>
  <c r="G107" i="102"/>
  <c r="F107" i="102"/>
  <c r="E107" i="102"/>
  <c r="G106" i="102"/>
  <c r="F106" i="102"/>
  <c r="E106" i="102"/>
  <c r="G105" i="102"/>
  <c r="F105" i="102"/>
  <c r="E105" i="102"/>
  <c r="G104" i="102"/>
  <c r="F104" i="102"/>
  <c r="E104" i="102"/>
  <c r="G103" i="102"/>
  <c r="F103" i="102"/>
  <c r="E103" i="102"/>
  <c r="G102" i="102"/>
  <c r="F102" i="102"/>
  <c r="E102" i="102"/>
  <c r="G101" i="102"/>
  <c r="F101" i="102"/>
  <c r="E101" i="102"/>
  <c r="G100" i="102"/>
  <c r="F100" i="102"/>
  <c r="E100" i="102"/>
  <c r="G99" i="102"/>
  <c r="F99" i="102"/>
  <c r="E99" i="102"/>
  <c r="G98" i="102"/>
  <c r="F98" i="102"/>
  <c r="E98" i="102"/>
  <c r="G97" i="102"/>
  <c r="F97" i="102"/>
  <c r="E97" i="102"/>
  <c r="G96" i="102"/>
  <c r="F96" i="102"/>
  <c r="E96" i="102"/>
  <c r="G95" i="102"/>
  <c r="F95" i="102"/>
  <c r="E95" i="102"/>
  <c r="G94" i="102"/>
  <c r="F94" i="102"/>
  <c r="E94" i="102"/>
  <c r="G93" i="102"/>
  <c r="F93" i="102"/>
  <c r="E93" i="102"/>
  <c r="G92" i="102"/>
  <c r="F92" i="102"/>
  <c r="E92" i="102"/>
  <c r="G91" i="102"/>
  <c r="F91" i="102"/>
  <c r="E91" i="102"/>
  <c r="G90" i="102"/>
  <c r="F90" i="102"/>
  <c r="E90" i="102"/>
  <c r="G89" i="102"/>
  <c r="F89" i="102"/>
  <c r="E89" i="102"/>
  <c r="G88" i="102"/>
  <c r="F88" i="102"/>
  <c r="E88" i="102"/>
  <c r="G87" i="102"/>
  <c r="F87" i="102"/>
  <c r="E87" i="102"/>
  <c r="G86" i="102"/>
  <c r="F86" i="102"/>
  <c r="E86" i="102"/>
  <c r="G85" i="102"/>
  <c r="F85" i="102"/>
  <c r="E85" i="102"/>
  <c r="G84" i="102"/>
  <c r="F84" i="102"/>
  <c r="E84" i="102"/>
  <c r="G83" i="102"/>
  <c r="F83" i="102"/>
  <c r="E83" i="102"/>
  <c r="G82" i="102"/>
  <c r="F82" i="102"/>
  <c r="E82" i="102"/>
  <c r="G81" i="102"/>
  <c r="F81" i="102"/>
  <c r="E81" i="102"/>
  <c r="G80" i="102"/>
  <c r="F80" i="102"/>
  <c r="E80" i="102"/>
  <c r="G79" i="102"/>
  <c r="F79" i="102"/>
  <c r="E79" i="102"/>
  <c r="G78" i="102"/>
  <c r="F78" i="102"/>
  <c r="E78" i="102"/>
  <c r="G77" i="102"/>
  <c r="F77" i="102"/>
  <c r="E77" i="102"/>
  <c r="G76" i="102"/>
  <c r="F76" i="102"/>
  <c r="E76" i="102"/>
  <c r="G75" i="102"/>
  <c r="F75" i="102"/>
  <c r="E75" i="102"/>
  <c r="G74" i="102"/>
  <c r="F74" i="102"/>
  <c r="E74" i="102"/>
  <c r="G73" i="102"/>
  <c r="F73" i="102"/>
  <c r="E73" i="102"/>
  <c r="G72" i="102"/>
  <c r="F72" i="102"/>
  <c r="E72" i="102"/>
  <c r="G71" i="102"/>
  <c r="F71" i="102"/>
  <c r="E71" i="102"/>
  <c r="G70" i="102"/>
  <c r="F70" i="102"/>
  <c r="E70" i="102"/>
  <c r="G69" i="102"/>
  <c r="F69" i="102"/>
  <c r="E69" i="102"/>
  <c r="G68" i="102"/>
  <c r="F68" i="102"/>
  <c r="E68" i="102"/>
  <c r="G67" i="102"/>
  <c r="F67" i="102"/>
  <c r="E67" i="102"/>
  <c r="G66" i="102"/>
  <c r="F66" i="102"/>
  <c r="E66" i="102"/>
  <c r="G65" i="102"/>
  <c r="F65" i="102"/>
  <c r="E65" i="102"/>
  <c r="G64" i="102"/>
  <c r="F64" i="102"/>
  <c r="E64" i="102"/>
  <c r="G63" i="102"/>
  <c r="F63" i="102"/>
  <c r="E63" i="102"/>
  <c r="G62" i="102"/>
  <c r="F62" i="102"/>
  <c r="E62" i="102"/>
  <c r="G61" i="102"/>
  <c r="F61" i="102"/>
  <c r="E61" i="102"/>
  <c r="G60" i="102"/>
  <c r="F60" i="102"/>
  <c r="E60" i="102"/>
  <c r="G59" i="102"/>
  <c r="F59" i="102"/>
  <c r="E59" i="102"/>
  <c r="G58" i="102"/>
  <c r="F58" i="102"/>
  <c r="E58" i="102"/>
  <c r="G57" i="102"/>
  <c r="F57" i="102"/>
  <c r="E57" i="102"/>
  <c r="G56" i="102"/>
  <c r="F56" i="102"/>
  <c r="E56" i="102"/>
  <c r="G55" i="102"/>
  <c r="F55" i="102"/>
  <c r="E55" i="102"/>
  <c r="G54" i="102"/>
  <c r="F54" i="102"/>
  <c r="E54" i="102"/>
  <c r="G53" i="102"/>
  <c r="F53" i="102"/>
  <c r="E53" i="102"/>
  <c r="G52" i="102"/>
  <c r="F52" i="102"/>
  <c r="E52" i="102"/>
  <c r="G51" i="102"/>
  <c r="F51" i="102"/>
  <c r="E51" i="102"/>
  <c r="G50" i="102"/>
  <c r="F50" i="102"/>
  <c r="E50" i="102"/>
  <c r="G49" i="102"/>
  <c r="F49" i="102"/>
  <c r="E49" i="102"/>
  <c r="G48" i="102"/>
  <c r="F48" i="102"/>
  <c r="E48" i="102"/>
  <c r="G47" i="102"/>
  <c r="F47" i="102"/>
  <c r="E47" i="102"/>
  <c r="G46" i="102"/>
  <c r="F46" i="102"/>
  <c r="E46" i="102"/>
  <c r="G45" i="102"/>
  <c r="F45" i="102"/>
  <c r="E45" i="102"/>
  <c r="G44" i="102"/>
  <c r="F44" i="102"/>
  <c r="E44" i="102"/>
  <c r="G43" i="102"/>
  <c r="F43" i="102"/>
  <c r="E43" i="102"/>
  <c r="G42" i="102"/>
  <c r="F42" i="102"/>
  <c r="E42" i="102"/>
  <c r="G41" i="102"/>
  <c r="F41" i="102"/>
  <c r="E41" i="102"/>
  <c r="G40" i="102"/>
  <c r="F40" i="102"/>
  <c r="E40" i="102"/>
  <c r="G39" i="102"/>
  <c r="F39" i="102"/>
  <c r="E39" i="102"/>
  <c r="G38" i="102"/>
  <c r="F38" i="102"/>
  <c r="E38" i="102"/>
  <c r="G37" i="102"/>
  <c r="F37" i="102"/>
  <c r="E37" i="102"/>
  <c r="G36" i="102"/>
  <c r="F36" i="102"/>
  <c r="E36" i="102"/>
  <c r="G35" i="102"/>
  <c r="F35" i="102"/>
  <c r="E35" i="102"/>
  <c r="G34" i="102"/>
  <c r="F34" i="102"/>
  <c r="E34" i="102"/>
  <c r="G33" i="102"/>
  <c r="F33" i="102"/>
  <c r="E33" i="102"/>
  <c r="G32" i="102"/>
  <c r="F32" i="102"/>
  <c r="E32" i="102"/>
  <c r="G31" i="102"/>
  <c r="F31" i="102"/>
  <c r="E31" i="102"/>
  <c r="G30" i="102"/>
  <c r="F30" i="102"/>
  <c r="E30" i="102"/>
  <c r="G29" i="102"/>
  <c r="F29" i="102"/>
  <c r="E29" i="102"/>
  <c r="G28" i="102"/>
  <c r="F28" i="102"/>
  <c r="E28" i="102"/>
  <c r="G27" i="102"/>
  <c r="F27" i="102"/>
  <c r="E27" i="102"/>
  <c r="G26" i="102"/>
  <c r="F26" i="102"/>
  <c r="E26" i="102"/>
  <c r="G25" i="102"/>
  <c r="F25" i="102"/>
  <c r="E25" i="102"/>
  <c r="G24" i="102"/>
  <c r="F24" i="102"/>
  <c r="E24" i="102"/>
  <c r="G23" i="102"/>
  <c r="F23" i="102"/>
  <c r="E23" i="102"/>
  <c r="G22" i="102"/>
  <c r="F22" i="102"/>
  <c r="E22" i="102"/>
  <c r="G21" i="102"/>
  <c r="F21" i="102"/>
  <c r="E21" i="102"/>
  <c r="G20" i="102"/>
  <c r="F20" i="102"/>
  <c r="E20" i="102"/>
  <c r="G19" i="102"/>
  <c r="F19" i="102"/>
  <c r="E19" i="102"/>
  <c r="G18" i="102"/>
  <c r="F18" i="102"/>
  <c r="E18" i="102"/>
  <c r="G17" i="102"/>
  <c r="F17" i="102"/>
  <c r="E17" i="102"/>
  <c r="G16" i="102"/>
  <c r="F16" i="102"/>
  <c r="E16" i="102"/>
  <c r="G15" i="102"/>
  <c r="F15" i="102"/>
  <c r="E15" i="102"/>
  <c r="G14" i="102"/>
  <c r="F14" i="102"/>
  <c r="E14" i="102"/>
  <c r="G13" i="102"/>
  <c r="F13" i="102"/>
  <c r="E13" i="102"/>
  <c r="G12" i="102"/>
  <c r="F12" i="102"/>
  <c r="E12" i="102"/>
  <c r="G11" i="102"/>
  <c r="F11" i="102"/>
  <c r="E11" i="102"/>
  <c r="G10" i="102"/>
  <c r="F10" i="102"/>
  <c r="E10" i="102"/>
  <c r="G9" i="102"/>
  <c r="F9" i="102"/>
  <c r="E9" i="102"/>
  <c r="G8" i="102"/>
  <c r="F8" i="102"/>
  <c r="E8" i="102"/>
  <c r="G7" i="102"/>
  <c r="F7" i="102"/>
  <c r="E7" i="102"/>
  <c r="G6" i="102"/>
  <c r="F6" i="102"/>
  <c r="E6" i="102"/>
  <c r="F5" i="102"/>
  <c r="E5" i="102"/>
  <c r="K75" i="101"/>
  <c r="I75" i="101"/>
  <c r="K162" i="101"/>
  <c r="I162" i="101"/>
  <c r="K26" i="101"/>
  <c r="I26" i="101"/>
  <c r="K20" i="101"/>
  <c r="I20" i="101"/>
  <c r="K220" i="101"/>
  <c r="I220" i="101"/>
  <c r="K202" i="101"/>
  <c r="I202" i="101"/>
  <c r="K210" i="101"/>
  <c r="I210" i="101"/>
  <c r="K196" i="101"/>
  <c r="I196" i="101"/>
  <c r="K172" i="101"/>
  <c r="I172" i="101"/>
  <c r="K171" i="101"/>
  <c r="I171" i="101"/>
  <c r="K155" i="101"/>
  <c r="I155" i="101"/>
  <c r="K161" i="101"/>
  <c r="I161" i="101"/>
  <c r="G281" i="101"/>
  <c r="F281" i="101"/>
  <c r="E281" i="101"/>
  <c r="G280" i="101"/>
  <c r="F280" i="101"/>
  <c r="E280" i="101"/>
  <c r="G279" i="101"/>
  <c r="F279" i="101"/>
  <c r="E279" i="101"/>
  <c r="G278" i="101"/>
  <c r="F278" i="101"/>
  <c r="E278" i="101"/>
  <c r="G277" i="101"/>
  <c r="F277" i="101"/>
  <c r="E277" i="101"/>
  <c r="G276" i="101"/>
  <c r="F276" i="101"/>
  <c r="E276" i="101"/>
  <c r="G275" i="101"/>
  <c r="F275" i="101"/>
  <c r="E275" i="101"/>
  <c r="G274" i="101"/>
  <c r="F274" i="101"/>
  <c r="E274" i="101"/>
  <c r="G273" i="101"/>
  <c r="F273" i="101"/>
  <c r="E273" i="101"/>
  <c r="G272" i="101"/>
  <c r="F272" i="101"/>
  <c r="E272" i="101"/>
  <c r="G271" i="101"/>
  <c r="F271" i="101"/>
  <c r="E271" i="101"/>
  <c r="G270" i="101"/>
  <c r="F270" i="101"/>
  <c r="E270" i="101"/>
  <c r="G269" i="101"/>
  <c r="F269" i="101"/>
  <c r="E269" i="101"/>
  <c r="G268" i="101"/>
  <c r="F268" i="101"/>
  <c r="E268" i="101"/>
  <c r="G267" i="101"/>
  <c r="F267" i="101"/>
  <c r="E267" i="101"/>
  <c r="G266" i="101"/>
  <c r="F266" i="101"/>
  <c r="E266" i="101"/>
  <c r="G265" i="101"/>
  <c r="F265" i="101"/>
  <c r="E265" i="101"/>
  <c r="G264" i="101"/>
  <c r="F264" i="101"/>
  <c r="E264" i="101"/>
  <c r="G263" i="101"/>
  <c r="F263" i="101"/>
  <c r="E263" i="101"/>
  <c r="G262" i="101"/>
  <c r="F262" i="101"/>
  <c r="E262" i="101"/>
  <c r="G261" i="101"/>
  <c r="F261" i="101"/>
  <c r="E261" i="101"/>
  <c r="G260" i="101"/>
  <c r="F260" i="101"/>
  <c r="E260" i="101"/>
  <c r="G259" i="101"/>
  <c r="F259" i="101"/>
  <c r="E259" i="101"/>
  <c r="G258" i="101"/>
  <c r="F258" i="101"/>
  <c r="E258" i="101"/>
  <c r="G257" i="101"/>
  <c r="F257" i="101"/>
  <c r="E257" i="101"/>
  <c r="G256" i="101"/>
  <c r="F256" i="101"/>
  <c r="E256" i="101"/>
  <c r="E243" i="101"/>
  <c r="G255" i="101"/>
  <c r="F255" i="101"/>
  <c r="E255" i="101"/>
  <c r="G254" i="101"/>
  <c r="F254" i="101"/>
  <c r="E254" i="101"/>
  <c r="G253" i="101"/>
  <c r="F253" i="101"/>
  <c r="E253" i="101"/>
  <c r="G252" i="101"/>
  <c r="F252" i="101"/>
  <c r="E252" i="101"/>
  <c r="G251" i="101"/>
  <c r="F251" i="101"/>
  <c r="E251" i="101"/>
  <c r="G250" i="101"/>
  <c r="F250" i="101"/>
  <c r="E250" i="101"/>
  <c r="G249" i="101"/>
  <c r="F249" i="101"/>
  <c r="E249" i="101"/>
  <c r="G248" i="101"/>
  <c r="F248" i="101"/>
  <c r="E248" i="101"/>
  <c r="G247" i="101"/>
  <c r="F247" i="101"/>
  <c r="E247" i="101"/>
  <c r="G246" i="101"/>
  <c r="F246" i="101"/>
  <c r="E246" i="101"/>
  <c r="G245" i="101"/>
  <c r="F245" i="101"/>
  <c r="E245" i="101"/>
  <c r="G244" i="101"/>
  <c r="F244" i="101"/>
  <c r="E244" i="101"/>
  <c r="G243" i="101"/>
  <c r="F243" i="101"/>
  <c r="G242" i="101"/>
  <c r="F242" i="101"/>
  <c r="E242" i="101"/>
  <c r="G241" i="101"/>
  <c r="F241" i="101"/>
  <c r="E241" i="101"/>
  <c r="G240" i="101"/>
  <c r="F240" i="101"/>
  <c r="E240" i="101"/>
  <c r="K25" i="101"/>
  <c r="I25" i="101"/>
  <c r="K31" i="101"/>
  <c r="I31" i="101"/>
  <c r="K106" i="101"/>
  <c r="I106" i="101"/>
  <c r="K92" i="101"/>
  <c r="I92" i="101"/>
  <c r="K90" i="101"/>
  <c r="I90" i="101"/>
  <c r="K80" i="101"/>
  <c r="I80" i="101"/>
  <c r="K72" i="101"/>
  <c r="I72" i="101"/>
  <c r="K56" i="101"/>
  <c r="I56" i="101"/>
  <c r="K10" i="101"/>
  <c r="I10" i="101"/>
  <c r="K9" i="101"/>
  <c r="I9" i="101"/>
  <c r="K8" i="101"/>
  <c r="I8" i="101"/>
  <c r="K7" i="101"/>
  <c r="I7" i="101"/>
  <c r="K6" i="101"/>
  <c r="I6" i="101"/>
  <c r="K5" i="101"/>
  <c r="I5" i="101"/>
  <c r="K11" i="101"/>
  <c r="I11" i="101"/>
  <c r="K12" i="101"/>
  <c r="I12" i="101"/>
  <c r="K14" i="101"/>
  <c r="I14" i="101"/>
  <c r="K13" i="101"/>
  <c r="I13" i="101"/>
  <c r="K18" i="101"/>
  <c r="K17" i="101"/>
  <c r="I17" i="101"/>
  <c r="K21" i="101"/>
  <c r="I21" i="101"/>
  <c r="K34" i="101"/>
  <c r="I34" i="101"/>
  <c r="K51" i="101"/>
  <c r="I51" i="101"/>
  <c r="K55" i="101"/>
  <c r="I55" i="101"/>
  <c r="K53" i="101"/>
  <c r="I53" i="101"/>
  <c r="K50" i="101"/>
  <c r="I50" i="101"/>
  <c r="K62" i="101"/>
  <c r="I62" i="101"/>
  <c r="K85" i="101"/>
  <c r="I85" i="101"/>
  <c r="K84" i="101"/>
  <c r="I84" i="101"/>
  <c r="K83" i="101"/>
  <c r="K86" i="101"/>
  <c r="I86" i="101"/>
  <c r="K182" i="101"/>
  <c r="I182" i="101"/>
  <c r="K181" i="101"/>
  <c r="I181" i="101"/>
  <c r="K180" i="101"/>
  <c r="I180" i="101"/>
  <c r="K179" i="101"/>
  <c r="I179" i="101"/>
  <c r="K19" i="101"/>
  <c r="I19" i="101"/>
  <c r="K101" i="101"/>
  <c r="I101" i="101"/>
  <c r="K98" i="101"/>
  <c r="I98" i="101"/>
  <c r="K63" i="101"/>
  <c r="I63" i="101"/>
  <c r="K61" i="101"/>
  <c r="I61" i="101"/>
  <c r="K60" i="101"/>
  <c r="I60" i="101"/>
  <c r="K54" i="101"/>
  <c r="I54" i="101"/>
  <c r="K52" i="101"/>
  <c r="I52" i="101"/>
  <c r="K46" i="101"/>
  <c r="I46" i="101"/>
  <c r="K35" i="101"/>
  <c r="I35" i="101"/>
  <c r="K23" i="101"/>
  <c r="I23" i="101"/>
  <c r="K24" i="101"/>
  <c r="I24" i="101"/>
  <c r="K120" i="101"/>
  <c r="I120" i="101"/>
  <c r="K135" i="101"/>
  <c r="I135" i="101"/>
  <c r="K119" i="101"/>
  <c r="I119" i="101"/>
  <c r="G239" i="101"/>
  <c r="F239" i="101"/>
  <c r="E239" i="101"/>
  <c r="G238" i="101"/>
  <c r="F238" i="101"/>
  <c r="E238" i="101"/>
  <c r="G237" i="101"/>
  <c r="F237" i="101"/>
  <c r="E237" i="101"/>
  <c r="G236" i="101"/>
  <c r="F236" i="101"/>
  <c r="E236" i="101"/>
  <c r="G235" i="101"/>
  <c r="F235" i="101"/>
  <c r="E235" i="101"/>
  <c r="G234" i="101"/>
  <c r="F234" i="101"/>
  <c r="E234" i="101"/>
  <c r="G233" i="101"/>
  <c r="F233" i="101"/>
  <c r="E233" i="101"/>
  <c r="G232" i="101"/>
  <c r="F232" i="101"/>
  <c r="E232" i="101"/>
  <c r="G231" i="101"/>
  <c r="F231" i="101"/>
  <c r="E231" i="101"/>
  <c r="G230" i="101"/>
  <c r="F230" i="101"/>
  <c r="E230" i="101"/>
  <c r="G229" i="101"/>
  <c r="F229" i="101"/>
  <c r="E229" i="101"/>
  <c r="G228" i="101"/>
  <c r="F228" i="101"/>
  <c r="E228" i="101"/>
  <c r="G227" i="101"/>
  <c r="F227" i="101"/>
  <c r="E227" i="101"/>
  <c r="G226" i="101"/>
  <c r="F226" i="101"/>
  <c r="E226" i="101"/>
  <c r="G225" i="101"/>
  <c r="F225" i="101"/>
  <c r="E225" i="101"/>
  <c r="G224" i="101"/>
  <c r="F224" i="101"/>
  <c r="E224" i="101"/>
  <c r="G223" i="101"/>
  <c r="F223" i="101"/>
  <c r="E223" i="101"/>
  <c r="G222" i="101"/>
  <c r="F222" i="101"/>
  <c r="E222" i="101"/>
  <c r="G221" i="101"/>
  <c r="F221" i="101"/>
  <c r="E221" i="101"/>
  <c r="G220" i="101"/>
  <c r="F220" i="101"/>
  <c r="E220" i="101"/>
  <c r="G219" i="101"/>
  <c r="F219" i="101"/>
  <c r="E219" i="101"/>
  <c r="G218" i="101"/>
  <c r="F218" i="101"/>
  <c r="E218" i="101"/>
  <c r="G217" i="101"/>
  <c r="F217" i="101"/>
  <c r="E217" i="101"/>
  <c r="G216" i="101"/>
  <c r="F216" i="101"/>
  <c r="E216" i="101"/>
  <c r="G215" i="101"/>
  <c r="F215" i="101"/>
  <c r="E215" i="101"/>
  <c r="G214" i="101"/>
  <c r="F214" i="101"/>
  <c r="E214" i="101"/>
  <c r="G213" i="101"/>
  <c r="F213" i="101"/>
  <c r="E213" i="101"/>
  <c r="G212" i="101"/>
  <c r="F212" i="101"/>
  <c r="E212" i="101"/>
  <c r="G211" i="101"/>
  <c r="F211" i="101"/>
  <c r="E211" i="101"/>
  <c r="G210" i="101"/>
  <c r="F210" i="101"/>
  <c r="E210" i="101"/>
  <c r="G209" i="101"/>
  <c r="F209" i="101"/>
  <c r="E209" i="101"/>
  <c r="G208" i="101"/>
  <c r="F208" i="101"/>
  <c r="E208" i="101"/>
  <c r="G207" i="101"/>
  <c r="F207" i="101"/>
  <c r="E207" i="101"/>
  <c r="G206" i="101"/>
  <c r="F206" i="101"/>
  <c r="E206" i="101"/>
  <c r="G205" i="101"/>
  <c r="F205" i="101"/>
  <c r="E205" i="101"/>
  <c r="G204" i="101"/>
  <c r="F204" i="101"/>
  <c r="E204" i="101"/>
  <c r="G203" i="101"/>
  <c r="F203" i="101"/>
  <c r="E203" i="101"/>
  <c r="G202" i="101"/>
  <c r="F202" i="101"/>
  <c r="E202" i="101"/>
  <c r="G201" i="101"/>
  <c r="F201" i="101"/>
  <c r="E201" i="101"/>
  <c r="G200" i="101"/>
  <c r="F200" i="101"/>
  <c r="E200" i="101"/>
  <c r="G199" i="101"/>
  <c r="F199" i="101"/>
  <c r="E199" i="101"/>
  <c r="G198" i="101"/>
  <c r="F198" i="101"/>
  <c r="E198" i="101"/>
  <c r="G197" i="101"/>
  <c r="F197" i="101"/>
  <c r="E197" i="101"/>
  <c r="G196" i="101"/>
  <c r="F196" i="101"/>
  <c r="E196" i="101"/>
  <c r="G195" i="101"/>
  <c r="F195" i="101"/>
  <c r="E195" i="101"/>
  <c r="G194" i="101"/>
  <c r="F194" i="101"/>
  <c r="E194" i="101"/>
  <c r="G193" i="101"/>
  <c r="F193" i="101"/>
  <c r="E193" i="101"/>
  <c r="G192" i="101"/>
  <c r="F192" i="101"/>
  <c r="E192" i="101"/>
  <c r="G191" i="101"/>
  <c r="F191" i="101"/>
  <c r="E191" i="101"/>
  <c r="G190" i="101"/>
  <c r="F190" i="101"/>
  <c r="E190" i="101"/>
  <c r="G189" i="101"/>
  <c r="F189" i="101"/>
  <c r="E189" i="101"/>
  <c r="G188" i="101"/>
  <c r="F188" i="101"/>
  <c r="E188" i="101"/>
  <c r="G187" i="101"/>
  <c r="F187" i="101"/>
  <c r="E187" i="101"/>
  <c r="G186" i="101"/>
  <c r="F186" i="101"/>
  <c r="E186" i="101"/>
  <c r="G185" i="101"/>
  <c r="F185" i="101"/>
  <c r="E185" i="101"/>
  <c r="G184" i="101"/>
  <c r="F184" i="101"/>
  <c r="E184" i="101"/>
  <c r="G183" i="101"/>
  <c r="F183" i="101"/>
  <c r="E183" i="101"/>
  <c r="G182" i="101"/>
  <c r="F182" i="101"/>
  <c r="E182" i="101"/>
  <c r="G181" i="101"/>
  <c r="F181" i="101"/>
  <c r="E181" i="101"/>
  <c r="G180" i="101"/>
  <c r="F180" i="101"/>
  <c r="E180" i="101"/>
  <c r="G179" i="101"/>
  <c r="F179" i="101"/>
  <c r="E179" i="101"/>
  <c r="K108" i="101"/>
  <c r="I108" i="101"/>
  <c r="K97" i="101"/>
  <c r="I97" i="101"/>
  <c r="K93" i="101"/>
  <c r="I93" i="101"/>
  <c r="K82" i="101"/>
  <c r="I82" i="101"/>
  <c r="K96" i="101"/>
  <c r="I96" i="101"/>
  <c r="K99" i="101"/>
  <c r="I99" i="101"/>
  <c r="K100" i="101"/>
  <c r="I100" i="101"/>
  <c r="K109" i="101"/>
  <c r="I109" i="101"/>
  <c r="K22" i="101"/>
  <c r="I22" i="101"/>
  <c r="K39" i="101"/>
  <c r="I39" i="101"/>
  <c r="K74" i="101"/>
  <c r="I74" i="101"/>
  <c r="G178" i="101"/>
  <c r="F178" i="101"/>
  <c r="E178" i="101"/>
  <c r="G177" i="101"/>
  <c r="F177" i="101"/>
  <c r="E177" i="101"/>
  <c r="G176" i="101"/>
  <c r="F176" i="101"/>
  <c r="E176" i="101"/>
  <c r="G175" i="101"/>
  <c r="F175" i="101"/>
  <c r="E175" i="101"/>
  <c r="G174" i="101"/>
  <c r="F174" i="101"/>
  <c r="E174" i="101"/>
  <c r="G173" i="101"/>
  <c r="F173" i="101"/>
  <c r="E173" i="101"/>
  <c r="G172" i="101"/>
  <c r="F172" i="101"/>
  <c r="E172" i="101"/>
  <c r="G171" i="101"/>
  <c r="F171" i="101"/>
  <c r="E171" i="101"/>
  <c r="G170" i="101"/>
  <c r="F170" i="101"/>
  <c r="E170" i="101"/>
  <c r="G169" i="101"/>
  <c r="F169" i="101"/>
  <c r="E169" i="101"/>
  <c r="G168" i="101"/>
  <c r="F168" i="101"/>
  <c r="E168" i="101"/>
  <c r="G167" i="101"/>
  <c r="F167" i="101"/>
  <c r="E167" i="101"/>
  <c r="G166" i="101"/>
  <c r="F166" i="101"/>
  <c r="E166" i="101"/>
  <c r="G165" i="101"/>
  <c r="F165" i="101"/>
  <c r="E165" i="101"/>
  <c r="G164" i="101"/>
  <c r="F164" i="101"/>
  <c r="E164" i="101"/>
  <c r="G163" i="101"/>
  <c r="F163" i="101"/>
  <c r="E163" i="101"/>
  <c r="G162" i="101"/>
  <c r="F162" i="101"/>
  <c r="E162" i="101"/>
  <c r="G161" i="101"/>
  <c r="F161" i="101"/>
  <c r="E161" i="101"/>
  <c r="G160" i="101"/>
  <c r="F160" i="101"/>
  <c r="E160" i="101"/>
  <c r="G159" i="101"/>
  <c r="F159" i="101"/>
  <c r="E159" i="101"/>
  <c r="G158" i="101"/>
  <c r="F158" i="101"/>
  <c r="E158" i="101"/>
  <c r="G157" i="101"/>
  <c r="F157" i="101"/>
  <c r="E157" i="101"/>
  <c r="G156" i="101"/>
  <c r="F156" i="101"/>
  <c r="E156" i="101"/>
  <c r="G155" i="101"/>
  <c r="F155" i="101"/>
  <c r="E155" i="101"/>
  <c r="G154" i="101"/>
  <c r="F154" i="101"/>
  <c r="E154" i="101"/>
  <c r="G153" i="101"/>
  <c r="F153" i="101"/>
  <c r="E153" i="101"/>
  <c r="G152" i="101"/>
  <c r="F152" i="101"/>
  <c r="E152" i="101"/>
  <c r="G151" i="101"/>
  <c r="F151" i="101"/>
  <c r="E151" i="101"/>
  <c r="G150" i="101"/>
  <c r="F150" i="101"/>
  <c r="E150" i="101"/>
  <c r="G149" i="101"/>
  <c r="F149" i="101"/>
  <c r="E149" i="101"/>
  <c r="G148" i="101"/>
  <c r="F148" i="101"/>
  <c r="E148" i="101"/>
  <c r="G147" i="101"/>
  <c r="F147" i="101"/>
  <c r="E147" i="101"/>
  <c r="G146" i="101"/>
  <c r="F146" i="101"/>
  <c r="E146" i="101"/>
  <c r="G145" i="101"/>
  <c r="F145" i="101"/>
  <c r="E145" i="101"/>
  <c r="G144" i="101"/>
  <c r="F144" i="101"/>
  <c r="E144" i="101"/>
  <c r="G143" i="101"/>
  <c r="F143" i="101"/>
  <c r="E143" i="101"/>
  <c r="G142" i="101"/>
  <c r="F142" i="101"/>
  <c r="E142" i="101"/>
  <c r="G141" i="101"/>
  <c r="F141" i="101"/>
  <c r="E141" i="101"/>
  <c r="G140" i="101"/>
  <c r="F140" i="101"/>
  <c r="E140" i="101"/>
  <c r="G139" i="101"/>
  <c r="F139" i="101"/>
  <c r="E139" i="101"/>
  <c r="G138" i="101"/>
  <c r="F138" i="101"/>
  <c r="E138" i="101"/>
  <c r="G137" i="101"/>
  <c r="F137" i="101"/>
  <c r="E137" i="101"/>
  <c r="G136" i="101"/>
  <c r="F136" i="101"/>
  <c r="E136" i="101"/>
  <c r="G135" i="101"/>
  <c r="F135" i="101"/>
  <c r="E135" i="101"/>
  <c r="G134" i="101"/>
  <c r="F134" i="101"/>
  <c r="E134" i="101"/>
  <c r="G133" i="101"/>
  <c r="F133" i="101"/>
  <c r="E133" i="101"/>
  <c r="G132" i="101"/>
  <c r="F132" i="101"/>
  <c r="E132" i="101"/>
  <c r="G131" i="101"/>
  <c r="F131" i="101"/>
  <c r="E131" i="101"/>
  <c r="G130" i="101"/>
  <c r="F130" i="101"/>
  <c r="E130" i="101"/>
  <c r="G129" i="101"/>
  <c r="F129" i="101"/>
  <c r="E129" i="101"/>
  <c r="G128" i="101"/>
  <c r="F128" i="101"/>
  <c r="E128" i="101"/>
  <c r="G127" i="101"/>
  <c r="F127" i="101"/>
  <c r="E127" i="101"/>
  <c r="G126" i="101"/>
  <c r="F126" i="101"/>
  <c r="E126" i="101"/>
  <c r="G125" i="101"/>
  <c r="F125" i="101"/>
  <c r="E125" i="101"/>
  <c r="G124" i="101"/>
  <c r="F124" i="101"/>
  <c r="E124" i="101"/>
  <c r="G123" i="101"/>
  <c r="F123" i="101"/>
  <c r="E123" i="101"/>
  <c r="G122" i="101"/>
  <c r="F122" i="101"/>
  <c r="E122" i="101"/>
  <c r="G121" i="101"/>
  <c r="F121" i="101"/>
  <c r="E121" i="101"/>
  <c r="G120" i="101"/>
  <c r="F120" i="101"/>
  <c r="E120" i="101"/>
  <c r="G119" i="101"/>
  <c r="F119" i="101"/>
  <c r="E119" i="101"/>
  <c r="G118" i="101"/>
  <c r="F118" i="101"/>
  <c r="E118" i="101"/>
  <c r="G117" i="101"/>
  <c r="F117" i="101"/>
  <c r="E117" i="101"/>
  <c r="G116" i="101"/>
  <c r="F116" i="101"/>
  <c r="E116" i="101"/>
  <c r="G115" i="101"/>
  <c r="F115" i="101"/>
  <c r="E115" i="101"/>
  <c r="G114" i="101"/>
  <c r="F114" i="101"/>
  <c r="E114" i="101"/>
  <c r="G113" i="101"/>
  <c r="F113" i="101"/>
  <c r="E113" i="101"/>
  <c r="G112" i="101"/>
  <c r="F112" i="101"/>
  <c r="E112" i="101"/>
  <c r="G111" i="101"/>
  <c r="F111" i="101"/>
  <c r="E111" i="101"/>
  <c r="G110" i="101"/>
  <c r="F110" i="101"/>
  <c r="E110" i="101"/>
  <c r="G109" i="101"/>
  <c r="F109" i="101"/>
  <c r="E109" i="101"/>
  <c r="G108" i="101"/>
  <c r="F108" i="101"/>
  <c r="E108" i="101"/>
  <c r="G107" i="101"/>
  <c r="F107" i="101"/>
  <c r="E107" i="101"/>
  <c r="G106" i="101"/>
  <c r="F106" i="101"/>
  <c r="E106" i="101"/>
  <c r="G105" i="101"/>
  <c r="F105" i="101"/>
  <c r="E105" i="101"/>
  <c r="G104" i="101"/>
  <c r="F104" i="101"/>
  <c r="E104" i="101"/>
  <c r="G103" i="101"/>
  <c r="F103" i="101"/>
  <c r="E103" i="101"/>
  <c r="G102" i="101"/>
  <c r="F102" i="101"/>
  <c r="E102" i="101"/>
  <c r="G101" i="101"/>
  <c r="F101" i="101"/>
  <c r="E101" i="101"/>
  <c r="G100" i="101"/>
  <c r="F100" i="101"/>
  <c r="E100" i="101"/>
  <c r="G99" i="101"/>
  <c r="F99" i="101"/>
  <c r="E99" i="101"/>
  <c r="G98" i="101"/>
  <c r="F98" i="101"/>
  <c r="E98" i="101"/>
  <c r="G97" i="101"/>
  <c r="F97" i="101"/>
  <c r="E97" i="101"/>
  <c r="G96" i="101"/>
  <c r="F96" i="101"/>
  <c r="E96" i="101"/>
  <c r="G95" i="101"/>
  <c r="F95" i="101"/>
  <c r="E95" i="101"/>
  <c r="G94" i="101"/>
  <c r="F94" i="101"/>
  <c r="E94" i="101"/>
  <c r="G93" i="101"/>
  <c r="F93" i="101"/>
  <c r="E93" i="101"/>
  <c r="G92" i="101"/>
  <c r="F92" i="101"/>
  <c r="E92" i="101"/>
  <c r="G91" i="101"/>
  <c r="F91" i="101"/>
  <c r="E91" i="101"/>
  <c r="G90" i="101"/>
  <c r="F90" i="101"/>
  <c r="E90" i="101"/>
  <c r="G89" i="101"/>
  <c r="F89" i="101"/>
  <c r="E89" i="101"/>
  <c r="G88" i="101"/>
  <c r="F88" i="101"/>
  <c r="E88" i="101"/>
  <c r="G87" i="101"/>
  <c r="F87" i="101"/>
  <c r="E87" i="101"/>
  <c r="G86" i="101"/>
  <c r="F86" i="101"/>
  <c r="E86" i="101"/>
  <c r="G85" i="101"/>
  <c r="F85" i="101"/>
  <c r="E85" i="101"/>
  <c r="G84" i="101"/>
  <c r="F84" i="101"/>
  <c r="E84" i="101"/>
  <c r="G83" i="101"/>
  <c r="F83" i="101"/>
  <c r="E83" i="101"/>
  <c r="G82" i="101"/>
  <c r="F82" i="101"/>
  <c r="E82" i="101"/>
  <c r="G81" i="101"/>
  <c r="F81" i="101"/>
  <c r="E81" i="101"/>
  <c r="G80" i="101"/>
  <c r="F80" i="101"/>
  <c r="E80" i="101"/>
  <c r="G79" i="101"/>
  <c r="F79" i="101"/>
  <c r="E79" i="101"/>
  <c r="G78" i="101"/>
  <c r="F78" i="101"/>
  <c r="E78" i="101"/>
  <c r="G77" i="101"/>
  <c r="F77" i="101"/>
  <c r="E77" i="101"/>
  <c r="G76" i="101"/>
  <c r="F76" i="101"/>
  <c r="E76" i="101"/>
  <c r="G75" i="101"/>
  <c r="F75" i="101"/>
  <c r="E75" i="101"/>
  <c r="G74" i="101"/>
  <c r="F74" i="101"/>
  <c r="E74" i="101"/>
  <c r="G73" i="101"/>
  <c r="F73" i="101"/>
  <c r="E73" i="101"/>
  <c r="G72" i="101"/>
  <c r="F72" i="101"/>
  <c r="E72" i="101"/>
  <c r="G71" i="101"/>
  <c r="F71" i="101"/>
  <c r="E71" i="101"/>
  <c r="G70" i="101"/>
  <c r="F70" i="101"/>
  <c r="E70" i="101"/>
  <c r="G69" i="101"/>
  <c r="F69" i="101"/>
  <c r="E69" i="101"/>
  <c r="G68" i="101"/>
  <c r="F68" i="101"/>
  <c r="E68" i="101"/>
  <c r="G67" i="101"/>
  <c r="F67" i="101"/>
  <c r="E67" i="101"/>
  <c r="G66" i="101"/>
  <c r="F66" i="101"/>
  <c r="E66" i="101"/>
  <c r="G65" i="101"/>
  <c r="F65" i="101"/>
  <c r="E65" i="101"/>
  <c r="G64" i="101"/>
  <c r="F64" i="101"/>
  <c r="E64" i="101"/>
  <c r="G63" i="101"/>
  <c r="F63" i="101"/>
  <c r="E63" i="101"/>
  <c r="G62" i="101"/>
  <c r="F62" i="101"/>
  <c r="E62" i="101"/>
  <c r="G61" i="101"/>
  <c r="F61" i="101"/>
  <c r="E61" i="101"/>
  <c r="G60" i="101"/>
  <c r="F60" i="101"/>
  <c r="E60" i="101"/>
  <c r="G59" i="101"/>
  <c r="F59" i="101"/>
  <c r="E59" i="101"/>
  <c r="G58" i="101"/>
  <c r="F58" i="101"/>
  <c r="E58" i="101"/>
  <c r="G57" i="101"/>
  <c r="F57" i="101"/>
  <c r="E57" i="101"/>
  <c r="G56" i="101"/>
  <c r="F56" i="101"/>
  <c r="E56" i="101"/>
  <c r="G55" i="101"/>
  <c r="F55" i="101"/>
  <c r="E55" i="101"/>
  <c r="G54" i="101"/>
  <c r="F54" i="101"/>
  <c r="E54" i="101"/>
  <c r="G53" i="101"/>
  <c r="F53" i="101"/>
  <c r="E53" i="101"/>
  <c r="G52" i="101"/>
  <c r="F52" i="101"/>
  <c r="E52" i="101"/>
  <c r="G51" i="101"/>
  <c r="F51" i="101"/>
  <c r="E51" i="101"/>
  <c r="G50" i="101"/>
  <c r="F50" i="101"/>
  <c r="E50" i="101"/>
  <c r="G49" i="101"/>
  <c r="F49" i="101"/>
  <c r="E49" i="101"/>
  <c r="G48" i="101"/>
  <c r="F48" i="101"/>
  <c r="E48" i="101"/>
  <c r="G47" i="101"/>
  <c r="F47" i="101"/>
  <c r="E47" i="101"/>
  <c r="G46" i="101"/>
  <c r="F46" i="101"/>
  <c r="E46" i="101"/>
  <c r="G45" i="101"/>
  <c r="F45" i="101"/>
  <c r="E45" i="101"/>
  <c r="G44" i="101"/>
  <c r="F44" i="101"/>
  <c r="E44" i="101"/>
  <c r="G43" i="101"/>
  <c r="F43" i="101"/>
  <c r="E43" i="101"/>
  <c r="G42" i="101"/>
  <c r="F42" i="101"/>
  <c r="E42" i="101"/>
  <c r="G41" i="101"/>
  <c r="F41" i="101"/>
  <c r="E41" i="101"/>
  <c r="G40" i="101"/>
  <c r="F40" i="101"/>
  <c r="E40" i="101"/>
  <c r="G39" i="101"/>
  <c r="F39" i="101"/>
  <c r="E39" i="101"/>
  <c r="G38" i="101"/>
  <c r="F38" i="101"/>
  <c r="E38" i="101"/>
  <c r="G37" i="101"/>
  <c r="F37" i="101"/>
  <c r="E37" i="101"/>
  <c r="G36" i="101"/>
  <c r="F36" i="101"/>
  <c r="E36" i="101"/>
  <c r="G35" i="101"/>
  <c r="F35" i="101"/>
  <c r="E35" i="101"/>
  <c r="G34" i="101"/>
  <c r="F34" i="101"/>
  <c r="E34" i="101"/>
  <c r="G33" i="101"/>
  <c r="F33" i="101"/>
  <c r="E33" i="101"/>
  <c r="G32" i="101"/>
  <c r="F32" i="101"/>
  <c r="E32" i="101"/>
  <c r="G31" i="101"/>
  <c r="F31" i="101"/>
  <c r="E31" i="101"/>
  <c r="G30" i="101"/>
  <c r="F30" i="101"/>
  <c r="E30" i="101"/>
  <c r="G29" i="101"/>
  <c r="F29" i="101"/>
  <c r="E29" i="101"/>
  <c r="G28" i="101"/>
  <c r="F28" i="101"/>
  <c r="E28" i="101"/>
  <c r="G27" i="101"/>
  <c r="F27" i="101"/>
  <c r="E27" i="101"/>
  <c r="G26" i="101"/>
  <c r="F26" i="101"/>
  <c r="E26" i="101"/>
  <c r="G25" i="101"/>
  <c r="F25" i="101"/>
  <c r="E25" i="101"/>
  <c r="G24" i="101"/>
  <c r="F24" i="101"/>
  <c r="E24" i="101"/>
  <c r="G23" i="101"/>
  <c r="F23" i="101"/>
  <c r="E23" i="101"/>
  <c r="G22" i="101"/>
  <c r="F22" i="101"/>
  <c r="E22" i="101"/>
  <c r="G21" i="101"/>
  <c r="F21" i="101"/>
  <c r="E21" i="101"/>
  <c r="G20" i="101"/>
  <c r="F20" i="101"/>
  <c r="E20" i="101"/>
  <c r="G19" i="101"/>
  <c r="F19" i="101"/>
  <c r="E19" i="101"/>
  <c r="G18" i="101"/>
  <c r="F18" i="101"/>
  <c r="E18" i="101"/>
  <c r="G17" i="101"/>
  <c r="F17" i="101"/>
  <c r="E17" i="101"/>
  <c r="F16" i="101"/>
  <c r="E16" i="101"/>
  <c r="F15" i="101"/>
  <c r="E15" i="101"/>
  <c r="G14" i="101"/>
  <c r="F14" i="101"/>
  <c r="E14" i="101"/>
  <c r="G13" i="101"/>
  <c r="F13" i="101"/>
  <c r="E13" i="101"/>
  <c r="G12" i="101"/>
  <c r="F12" i="101"/>
  <c r="E12" i="101"/>
  <c r="G11" i="101"/>
  <c r="F11" i="101"/>
  <c r="E11" i="101"/>
  <c r="F10" i="101"/>
  <c r="E10" i="101"/>
  <c r="F9" i="101"/>
  <c r="E9" i="101"/>
  <c r="F8" i="101"/>
  <c r="E8" i="101"/>
  <c r="F7" i="101"/>
  <c r="E7" i="101"/>
  <c r="F6" i="101"/>
  <c r="E6" i="101"/>
  <c r="G263" i="99"/>
  <c r="F263" i="99"/>
  <c r="E263" i="99"/>
  <c r="G262" i="99"/>
  <c r="F262" i="99"/>
  <c r="E262" i="99"/>
  <c r="G261" i="99"/>
  <c r="F261" i="99"/>
  <c r="E261" i="99"/>
  <c r="G260" i="99"/>
  <c r="F260" i="99"/>
  <c r="E260" i="99"/>
  <c r="G259" i="99"/>
  <c r="F259" i="99"/>
  <c r="E259" i="99"/>
  <c r="G258" i="99"/>
  <c r="F258" i="99"/>
  <c r="E258" i="99"/>
  <c r="G257" i="99"/>
  <c r="F257" i="99"/>
  <c r="E257" i="99"/>
  <c r="G256" i="99"/>
  <c r="F256" i="99"/>
  <c r="E256" i="99"/>
  <c r="G255" i="99"/>
  <c r="F255" i="99"/>
  <c r="E255" i="99"/>
  <c r="G254" i="99"/>
  <c r="F254" i="99"/>
  <c r="E254" i="99"/>
  <c r="G253" i="99"/>
  <c r="F253" i="99"/>
  <c r="E253" i="99"/>
  <c r="G252" i="99"/>
  <c r="F252" i="99"/>
  <c r="E252" i="99"/>
  <c r="G251" i="99"/>
  <c r="F251" i="99"/>
  <c r="E251" i="99"/>
  <c r="G250" i="99"/>
  <c r="F250" i="99"/>
  <c r="E250" i="99"/>
  <c r="G249" i="99"/>
  <c r="F249" i="99"/>
  <c r="E249" i="99"/>
  <c r="G248" i="99"/>
  <c r="F248" i="99"/>
  <c r="E248" i="99"/>
  <c r="G247" i="99"/>
  <c r="F247" i="99"/>
  <c r="E247" i="99"/>
  <c r="G246" i="99"/>
  <c r="F246" i="99"/>
  <c r="E246" i="99"/>
  <c r="G245" i="99"/>
  <c r="F245" i="99"/>
  <c r="E245" i="99"/>
  <c r="G244" i="99"/>
  <c r="F244" i="99"/>
  <c r="E244" i="99"/>
  <c r="G243" i="99"/>
  <c r="F243" i="99"/>
  <c r="E243" i="99"/>
  <c r="G242" i="99"/>
  <c r="F242" i="99"/>
  <c r="E242" i="99"/>
  <c r="G241" i="99"/>
  <c r="F241" i="99"/>
  <c r="E241" i="99"/>
  <c r="G240" i="99"/>
  <c r="F240" i="99"/>
  <c r="E240" i="99"/>
  <c r="G239" i="99"/>
  <c r="F239" i="99"/>
  <c r="E239" i="99"/>
  <c r="G238" i="99"/>
  <c r="F238" i="99"/>
  <c r="E238" i="99"/>
  <c r="G237" i="99"/>
  <c r="F237" i="99"/>
  <c r="E237" i="99"/>
  <c r="G236" i="99"/>
  <c r="F236" i="99"/>
  <c r="E236" i="99"/>
  <c r="G235" i="99"/>
  <c r="F235" i="99"/>
  <c r="E235" i="99"/>
  <c r="G234" i="99"/>
  <c r="F234" i="99"/>
  <c r="E234" i="99"/>
  <c r="G233" i="99"/>
  <c r="F233" i="99"/>
  <c r="E233" i="99"/>
  <c r="G232" i="99"/>
  <c r="F232" i="99"/>
  <c r="E232" i="99"/>
  <c r="G231" i="99"/>
  <c r="F231" i="99"/>
  <c r="E231" i="99"/>
  <c r="G230" i="99"/>
  <c r="F230" i="99"/>
  <c r="E230" i="99"/>
  <c r="G229" i="99"/>
  <c r="F229" i="99"/>
  <c r="E229" i="99"/>
  <c r="K195" i="99"/>
  <c r="I195" i="99"/>
  <c r="K187" i="99"/>
  <c r="I187" i="99"/>
  <c r="K179" i="99"/>
  <c r="I179" i="99"/>
  <c r="K136" i="99"/>
  <c r="I136" i="99"/>
  <c r="K105" i="100"/>
  <c r="E105" i="100"/>
  <c r="F105" i="100"/>
  <c r="H105" i="100"/>
  <c r="I105" i="100"/>
  <c r="K99" i="100"/>
  <c r="I99" i="100"/>
  <c r="K85" i="100"/>
  <c r="I85" i="100"/>
  <c r="K75" i="100"/>
  <c r="I75" i="100"/>
  <c r="K81" i="100"/>
  <c r="I81" i="100"/>
  <c r="K51" i="100"/>
  <c r="I51" i="100"/>
  <c r="K58" i="100"/>
  <c r="I58" i="100"/>
  <c r="K68" i="100"/>
  <c r="I68" i="100"/>
  <c r="K151" i="99"/>
  <c r="I151" i="99"/>
  <c r="K150" i="99"/>
  <c r="I150" i="99"/>
  <c r="K149" i="99"/>
  <c r="I149" i="99"/>
  <c r="K148" i="99"/>
  <c r="I148" i="99"/>
  <c r="K77" i="99"/>
  <c r="I77" i="99"/>
  <c r="K48" i="99"/>
  <c r="I48" i="99"/>
  <c r="K47" i="99"/>
  <c r="I47" i="99"/>
  <c r="K46" i="99"/>
  <c r="I46" i="99"/>
  <c r="K45" i="99"/>
  <c r="I45" i="99"/>
  <c r="K44" i="99"/>
  <c r="I44" i="99"/>
  <c r="K43" i="99"/>
  <c r="I43" i="99"/>
  <c r="K100" i="99"/>
  <c r="I100" i="99"/>
  <c r="K110" i="99"/>
  <c r="I110" i="99"/>
  <c r="K138" i="99"/>
  <c r="I138" i="99"/>
  <c r="K17" i="99"/>
  <c r="I17" i="99"/>
  <c r="K16" i="99"/>
  <c r="I16" i="99"/>
  <c r="K15" i="99"/>
  <c r="I15" i="99"/>
  <c r="K14" i="99"/>
  <c r="I14" i="99"/>
  <c r="K13" i="99"/>
  <c r="K12" i="99"/>
  <c r="K11" i="99"/>
  <c r="I11" i="99"/>
  <c r="K10" i="99"/>
  <c r="I10" i="99"/>
  <c r="K9" i="99"/>
  <c r="I9" i="99"/>
  <c r="K8" i="99"/>
  <c r="I8" i="99"/>
  <c r="K7" i="99"/>
  <c r="I7" i="99"/>
  <c r="K6" i="99"/>
  <c r="I6" i="99"/>
  <c r="K5" i="99"/>
  <c r="I5" i="99"/>
  <c r="F13" i="99"/>
  <c r="E13" i="99"/>
  <c r="F12" i="99"/>
  <c r="E12" i="99"/>
  <c r="F10" i="99"/>
  <c r="E10" i="99"/>
  <c r="F11" i="99"/>
  <c r="E11" i="99"/>
  <c r="F9" i="99"/>
  <c r="E9" i="99"/>
  <c r="F8" i="99"/>
  <c r="E8" i="99"/>
  <c r="F7" i="99"/>
  <c r="E7" i="99"/>
  <c r="F6" i="99"/>
  <c r="E6" i="99"/>
  <c r="F5" i="99"/>
  <c r="E5" i="99"/>
  <c r="P113" i="100"/>
  <c r="G113" i="100"/>
  <c r="D113" i="100"/>
  <c r="F112" i="100"/>
  <c r="E112" i="100"/>
  <c r="H112" i="100"/>
  <c r="F111" i="100"/>
  <c r="E111" i="100"/>
  <c r="H111" i="100"/>
  <c r="F110" i="100"/>
  <c r="E110" i="100"/>
  <c r="H110" i="100"/>
  <c r="F109" i="100"/>
  <c r="E109" i="100"/>
  <c r="F108" i="100"/>
  <c r="E108" i="100"/>
  <c r="H108" i="100"/>
  <c r="F107" i="100"/>
  <c r="E107" i="100"/>
  <c r="F106" i="100"/>
  <c r="E106" i="100"/>
  <c r="F104" i="100"/>
  <c r="E104" i="100"/>
  <c r="F103" i="100"/>
  <c r="E103" i="100"/>
  <c r="F102" i="100"/>
  <c r="E102" i="100"/>
  <c r="H102" i="100"/>
  <c r="F101" i="100"/>
  <c r="E101" i="100"/>
  <c r="H101" i="100"/>
  <c r="F100" i="100"/>
  <c r="E100" i="100"/>
  <c r="F99" i="100"/>
  <c r="E99" i="100"/>
  <c r="F98" i="100"/>
  <c r="E98" i="100"/>
  <c r="F97" i="100"/>
  <c r="E97" i="100"/>
  <c r="F96" i="100"/>
  <c r="E96" i="100"/>
  <c r="F95" i="100"/>
  <c r="E95" i="100"/>
  <c r="F94" i="100"/>
  <c r="E94" i="100"/>
  <c r="F93" i="100"/>
  <c r="E93" i="100"/>
  <c r="F92" i="100"/>
  <c r="E92" i="100"/>
  <c r="F91" i="100"/>
  <c r="E91" i="100"/>
  <c r="F90" i="100"/>
  <c r="E90" i="100"/>
  <c r="F89" i="100"/>
  <c r="E89" i="100"/>
  <c r="F88" i="100"/>
  <c r="E88" i="100"/>
  <c r="F87" i="100"/>
  <c r="E87" i="100"/>
  <c r="F86" i="100"/>
  <c r="E86" i="100"/>
  <c r="F85" i="100"/>
  <c r="E85" i="100"/>
  <c r="F84" i="100"/>
  <c r="E84" i="100"/>
  <c r="F83" i="100"/>
  <c r="E83" i="100"/>
  <c r="F82" i="100"/>
  <c r="E82" i="100"/>
  <c r="F81" i="100"/>
  <c r="E81" i="100"/>
  <c r="F80" i="100"/>
  <c r="E80" i="100"/>
  <c r="F79" i="100"/>
  <c r="E79" i="100"/>
  <c r="F78" i="100"/>
  <c r="E78" i="100"/>
  <c r="F77" i="100"/>
  <c r="E77" i="100"/>
  <c r="F76" i="100"/>
  <c r="E76" i="100"/>
  <c r="F75" i="100"/>
  <c r="E75" i="100"/>
  <c r="F74" i="100"/>
  <c r="E74" i="100"/>
  <c r="F73" i="100"/>
  <c r="E73" i="100"/>
  <c r="F72" i="100"/>
  <c r="E72" i="100"/>
  <c r="F71" i="100"/>
  <c r="E71" i="100"/>
  <c r="F70" i="100"/>
  <c r="E70" i="100"/>
  <c r="F69" i="100"/>
  <c r="E69" i="100"/>
  <c r="F68" i="100"/>
  <c r="E68" i="100"/>
  <c r="F67" i="100"/>
  <c r="E67" i="100"/>
  <c r="F66" i="100"/>
  <c r="E66" i="100"/>
  <c r="F65" i="100"/>
  <c r="E65" i="100"/>
  <c r="F64" i="100"/>
  <c r="E64" i="100"/>
  <c r="F63" i="100"/>
  <c r="E63" i="100"/>
  <c r="F62" i="100"/>
  <c r="E62" i="100"/>
  <c r="F61" i="100"/>
  <c r="E61" i="100"/>
  <c r="F60" i="100"/>
  <c r="E60" i="100"/>
  <c r="F59" i="100"/>
  <c r="E59" i="100"/>
  <c r="F58" i="100"/>
  <c r="E58" i="100"/>
  <c r="F57" i="100"/>
  <c r="E57" i="100"/>
  <c r="F56" i="100"/>
  <c r="E56" i="100"/>
  <c r="F55" i="100"/>
  <c r="E55" i="100"/>
  <c r="F54" i="100"/>
  <c r="E54" i="100"/>
  <c r="F53" i="100"/>
  <c r="E53" i="100"/>
  <c r="F52" i="100"/>
  <c r="E52" i="100"/>
  <c r="F51" i="100"/>
  <c r="E51" i="100"/>
  <c r="F50" i="100"/>
  <c r="E50" i="100"/>
  <c r="F49" i="100"/>
  <c r="E49" i="100"/>
  <c r="F48" i="100"/>
  <c r="E48" i="100"/>
  <c r="F47" i="100"/>
  <c r="E47" i="100"/>
  <c r="F46" i="100"/>
  <c r="E46" i="100"/>
  <c r="F45" i="100"/>
  <c r="E45" i="100"/>
  <c r="F44" i="100"/>
  <c r="E44" i="100"/>
  <c r="F43" i="100"/>
  <c r="E43" i="100"/>
  <c r="F42" i="100"/>
  <c r="E42" i="100"/>
  <c r="F41" i="100"/>
  <c r="E41" i="100"/>
  <c r="F40" i="100"/>
  <c r="E40" i="100"/>
  <c r="F39" i="100"/>
  <c r="E39" i="100"/>
  <c r="F38" i="100"/>
  <c r="E38" i="100"/>
  <c r="F37" i="100"/>
  <c r="E37" i="100"/>
  <c r="F36" i="100"/>
  <c r="E36" i="100"/>
  <c r="F35" i="100"/>
  <c r="E35" i="100"/>
  <c r="F34" i="100"/>
  <c r="E34" i="100"/>
  <c r="F33" i="100"/>
  <c r="E33" i="100"/>
  <c r="F32" i="100"/>
  <c r="E32" i="100"/>
  <c r="F31" i="100"/>
  <c r="E31" i="100"/>
  <c r="F30" i="100"/>
  <c r="E30" i="100"/>
  <c r="F29" i="100"/>
  <c r="E29" i="100"/>
  <c r="F28" i="100"/>
  <c r="E28" i="100"/>
  <c r="F27" i="100"/>
  <c r="E27" i="100"/>
  <c r="F26" i="100"/>
  <c r="E26" i="100"/>
  <c r="F25" i="100"/>
  <c r="E25" i="100"/>
  <c r="F24" i="100"/>
  <c r="E24" i="100"/>
  <c r="F23" i="100"/>
  <c r="E23" i="100"/>
  <c r="F22" i="100"/>
  <c r="E22" i="100"/>
  <c r="F21" i="100"/>
  <c r="E21" i="100"/>
  <c r="F20" i="100"/>
  <c r="E20" i="100"/>
  <c r="F19" i="100"/>
  <c r="E19" i="100"/>
  <c r="F18" i="100"/>
  <c r="E18" i="100"/>
  <c r="F17" i="100"/>
  <c r="E17" i="100"/>
  <c r="F16" i="100"/>
  <c r="E16" i="100"/>
  <c r="F15" i="100"/>
  <c r="E15" i="100"/>
  <c r="F14" i="100"/>
  <c r="E14" i="100"/>
  <c r="F13" i="100"/>
  <c r="E13" i="100"/>
  <c r="F12" i="100"/>
  <c r="E12" i="100"/>
  <c r="F11" i="100"/>
  <c r="E11" i="100"/>
  <c r="F10" i="100"/>
  <c r="E10" i="100"/>
  <c r="F9" i="100"/>
  <c r="E9" i="100"/>
  <c r="F8" i="100"/>
  <c r="E8" i="100"/>
  <c r="F7" i="100"/>
  <c r="E7" i="100"/>
  <c r="F6" i="100"/>
  <c r="E6" i="100"/>
  <c r="F5" i="100"/>
  <c r="E5" i="100"/>
  <c r="K41" i="99"/>
  <c r="I41" i="99"/>
  <c r="K40" i="99"/>
  <c r="I40" i="99"/>
  <c r="F41" i="99"/>
  <c r="E41" i="99"/>
  <c r="F40" i="99"/>
  <c r="E40" i="99"/>
  <c r="K39" i="99"/>
  <c r="I39" i="99"/>
  <c r="K34" i="99"/>
  <c r="I34" i="99"/>
  <c r="K38" i="99"/>
  <c r="I38" i="99"/>
  <c r="K36" i="99"/>
  <c r="I36" i="99"/>
  <c r="K35" i="99"/>
  <c r="I35" i="99"/>
  <c r="K37" i="99"/>
  <c r="I37" i="99"/>
  <c r="K63" i="99"/>
  <c r="I63" i="99"/>
  <c r="K156" i="99"/>
  <c r="I156" i="99"/>
  <c r="K81" i="99"/>
  <c r="I81" i="99"/>
  <c r="K82" i="99"/>
  <c r="I82" i="99"/>
  <c r="K117" i="99"/>
  <c r="I117" i="99"/>
  <c r="G214" i="99"/>
  <c r="F214" i="99"/>
  <c r="E214" i="99"/>
  <c r="G228" i="99"/>
  <c r="F228" i="99"/>
  <c r="E228" i="99"/>
  <c r="G227" i="99"/>
  <c r="F227" i="99"/>
  <c r="E227" i="99"/>
  <c r="G226" i="99"/>
  <c r="F226" i="99"/>
  <c r="E226" i="99"/>
  <c r="G225" i="99"/>
  <c r="F225" i="99"/>
  <c r="E225" i="99"/>
  <c r="G224" i="99"/>
  <c r="F224" i="99"/>
  <c r="E224" i="99"/>
  <c r="G223" i="99"/>
  <c r="F223" i="99"/>
  <c r="E223" i="99"/>
  <c r="G222" i="99"/>
  <c r="F222" i="99"/>
  <c r="E222" i="99"/>
  <c r="G221" i="99"/>
  <c r="F221" i="99"/>
  <c r="E221" i="99"/>
  <c r="G220" i="99"/>
  <c r="F220" i="99"/>
  <c r="E220" i="99"/>
  <c r="G219" i="99"/>
  <c r="F219" i="99"/>
  <c r="E219" i="99"/>
  <c r="G218" i="99"/>
  <c r="F218" i="99"/>
  <c r="E218" i="99"/>
  <c r="G208" i="99"/>
  <c r="F208" i="99"/>
  <c r="E208" i="99"/>
  <c r="G204" i="99"/>
  <c r="F204" i="99"/>
  <c r="E204" i="99"/>
  <c r="G217" i="99"/>
  <c r="F217" i="99"/>
  <c r="E217" i="99"/>
  <c r="G216" i="99"/>
  <c r="F216" i="99"/>
  <c r="E216" i="99"/>
  <c r="G215" i="99"/>
  <c r="F215" i="99"/>
  <c r="E215" i="99"/>
  <c r="G213" i="99"/>
  <c r="F213" i="99"/>
  <c r="E213" i="99"/>
  <c r="G212" i="99"/>
  <c r="F212" i="99"/>
  <c r="E212" i="99"/>
  <c r="G211" i="99"/>
  <c r="F211" i="99"/>
  <c r="E211" i="99"/>
  <c r="G210" i="99"/>
  <c r="F210" i="99"/>
  <c r="E210" i="99"/>
  <c r="G209" i="99"/>
  <c r="F209" i="99"/>
  <c r="E209" i="99"/>
  <c r="G207" i="99"/>
  <c r="F207" i="99"/>
  <c r="E207" i="99"/>
  <c r="G206" i="99"/>
  <c r="F206" i="99"/>
  <c r="E206" i="99"/>
  <c r="G205" i="99"/>
  <c r="F205" i="99"/>
  <c r="E205" i="99"/>
  <c r="G203" i="99"/>
  <c r="F203" i="99"/>
  <c r="E203" i="99"/>
  <c r="G202" i="99"/>
  <c r="F202" i="99"/>
  <c r="E202" i="99"/>
  <c r="G201" i="99"/>
  <c r="F201" i="99"/>
  <c r="E201" i="99"/>
  <c r="G200" i="99"/>
  <c r="F200" i="99"/>
  <c r="E200" i="99"/>
  <c r="G199" i="99"/>
  <c r="F199" i="99"/>
  <c r="E199" i="99"/>
  <c r="G198" i="99"/>
  <c r="F198" i="99"/>
  <c r="E198" i="99"/>
  <c r="G197" i="99"/>
  <c r="F197" i="99"/>
  <c r="E197" i="99"/>
  <c r="G196" i="99"/>
  <c r="F196" i="99"/>
  <c r="E196" i="99"/>
  <c r="G195" i="99"/>
  <c r="F195" i="99"/>
  <c r="E195" i="99"/>
  <c r="G194" i="99"/>
  <c r="F194" i="99"/>
  <c r="E194" i="99"/>
  <c r="G193" i="99"/>
  <c r="F193" i="99"/>
  <c r="E193" i="99"/>
  <c r="G192" i="99"/>
  <c r="F192" i="99"/>
  <c r="E192" i="99"/>
  <c r="G191" i="99"/>
  <c r="F191" i="99"/>
  <c r="E191" i="99"/>
  <c r="G190" i="99"/>
  <c r="F190" i="99"/>
  <c r="E190" i="99"/>
  <c r="G189" i="99"/>
  <c r="F189" i="99"/>
  <c r="E189" i="99"/>
  <c r="G188" i="99"/>
  <c r="F188" i="99"/>
  <c r="E188" i="99"/>
  <c r="G187" i="99"/>
  <c r="F187" i="99"/>
  <c r="E187" i="99"/>
  <c r="G186" i="99"/>
  <c r="F186" i="99"/>
  <c r="E186" i="99"/>
  <c r="G185" i="99"/>
  <c r="F185" i="99"/>
  <c r="E185" i="99"/>
  <c r="G184" i="99"/>
  <c r="F184" i="99"/>
  <c r="E184" i="99"/>
  <c r="G183" i="99"/>
  <c r="F183" i="99"/>
  <c r="E183" i="99"/>
  <c r="G182" i="99"/>
  <c r="F182" i="99"/>
  <c r="E182" i="99"/>
  <c r="G181" i="99"/>
  <c r="F181" i="99"/>
  <c r="E181" i="99"/>
  <c r="G180" i="99"/>
  <c r="F180" i="99"/>
  <c r="E180" i="99"/>
  <c r="G179" i="99"/>
  <c r="F179" i="99"/>
  <c r="E179" i="99"/>
  <c r="G178" i="99"/>
  <c r="F178" i="99"/>
  <c r="E178" i="99"/>
  <c r="G177" i="99"/>
  <c r="F177" i="99"/>
  <c r="E177" i="99"/>
  <c r="G176" i="99"/>
  <c r="F176" i="99"/>
  <c r="E176" i="99"/>
  <c r="G175" i="99"/>
  <c r="F175" i="99"/>
  <c r="E175" i="99"/>
  <c r="G174" i="99"/>
  <c r="F174" i="99"/>
  <c r="E174" i="99"/>
  <c r="G173" i="99"/>
  <c r="F173" i="99"/>
  <c r="E173" i="99"/>
  <c r="G172" i="99"/>
  <c r="F172" i="99"/>
  <c r="E172" i="99"/>
  <c r="G171" i="99"/>
  <c r="F171" i="99"/>
  <c r="E171" i="99"/>
  <c r="G170" i="99"/>
  <c r="F170" i="99"/>
  <c r="E170" i="99"/>
  <c r="G169" i="99"/>
  <c r="F169" i="99"/>
  <c r="E169" i="99"/>
  <c r="G168" i="99"/>
  <c r="F168" i="99"/>
  <c r="E168" i="99"/>
  <c r="G167" i="99"/>
  <c r="F167" i="99"/>
  <c r="E167" i="99"/>
  <c r="G166" i="99"/>
  <c r="F166" i="99"/>
  <c r="E166" i="99"/>
  <c r="G165" i="99"/>
  <c r="F165" i="99"/>
  <c r="E165" i="99"/>
  <c r="E150" i="99"/>
  <c r="G147" i="99"/>
  <c r="F147" i="99"/>
  <c r="E147" i="99"/>
  <c r="G112" i="94"/>
  <c r="F112" i="94"/>
  <c r="E112" i="94"/>
  <c r="G164" i="99"/>
  <c r="F164" i="99"/>
  <c r="E164" i="99"/>
  <c r="G163" i="99"/>
  <c r="F163" i="99"/>
  <c r="E163" i="99"/>
  <c r="G162" i="99"/>
  <c r="F162" i="99"/>
  <c r="E162" i="99"/>
  <c r="G161" i="99"/>
  <c r="F161" i="99"/>
  <c r="E161" i="99"/>
  <c r="G160" i="99"/>
  <c r="F160" i="99"/>
  <c r="E160" i="99"/>
  <c r="G159" i="99"/>
  <c r="F159" i="99"/>
  <c r="E159" i="99"/>
  <c r="G158" i="99"/>
  <c r="F158" i="99"/>
  <c r="E158" i="99"/>
  <c r="G157" i="99"/>
  <c r="F157" i="99"/>
  <c r="E157" i="99"/>
  <c r="G156" i="99"/>
  <c r="F156" i="99"/>
  <c r="E156" i="99"/>
  <c r="G155" i="99"/>
  <c r="F155" i="99"/>
  <c r="E155" i="99"/>
  <c r="G154" i="99"/>
  <c r="F154" i="99"/>
  <c r="E154" i="99"/>
  <c r="G153" i="99"/>
  <c r="F153" i="99"/>
  <c r="E153" i="99"/>
  <c r="G152" i="99"/>
  <c r="F152" i="99"/>
  <c r="E152" i="99"/>
  <c r="G151" i="99"/>
  <c r="F151" i="99"/>
  <c r="E151" i="99"/>
  <c r="G150" i="99"/>
  <c r="F150" i="99"/>
  <c r="G149" i="99"/>
  <c r="F149" i="99"/>
  <c r="E149" i="99"/>
  <c r="G148" i="99"/>
  <c r="F148" i="99"/>
  <c r="E148" i="99"/>
  <c r="AC266" i="99"/>
  <c r="H266" i="99"/>
  <c r="D266" i="99"/>
  <c r="G146" i="99"/>
  <c r="F146" i="99"/>
  <c r="E146" i="99"/>
  <c r="G145" i="99"/>
  <c r="F145" i="99"/>
  <c r="E145" i="99"/>
  <c r="G144" i="99"/>
  <c r="F144" i="99"/>
  <c r="E144" i="99"/>
  <c r="G143" i="99"/>
  <c r="F143" i="99"/>
  <c r="E143" i="99"/>
  <c r="G142" i="99"/>
  <c r="F142" i="99"/>
  <c r="E142" i="99"/>
  <c r="G141" i="99"/>
  <c r="F141" i="99"/>
  <c r="E141" i="99"/>
  <c r="G140" i="99"/>
  <c r="F140" i="99"/>
  <c r="E140" i="99"/>
  <c r="G139" i="99"/>
  <c r="F139" i="99"/>
  <c r="E139" i="99"/>
  <c r="G138" i="99"/>
  <c r="F138" i="99"/>
  <c r="E138" i="99"/>
  <c r="G137" i="99"/>
  <c r="F137" i="99"/>
  <c r="E137" i="99"/>
  <c r="G136" i="99"/>
  <c r="F136" i="99"/>
  <c r="E136" i="99"/>
  <c r="G135" i="99"/>
  <c r="F135" i="99"/>
  <c r="E135" i="99"/>
  <c r="G134" i="99"/>
  <c r="F134" i="99"/>
  <c r="E134" i="99"/>
  <c r="G133" i="99"/>
  <c r="F133" i="99"/>
  <c r="E133" i="99"/>
  <c r="G132" i="99"/>
  <c r="F132" i="99"/>
  <c r="E132" i="99"/>
  <c r="G131" i="99"/>
  <c r="F131" i="99"/>
  <c r="E131" i="99"/>
  <c r="G130" i="99"/>
  <c r="F130" i="99"/>
  <c r="E130" i="99"/>
  <c r="G129" i="99"/>
  <c r="F129" i="99"/>
  <c r="E129" i="99"/>
  <c r="G128" i="99"/>
  <c r="F128" i="99"/>
  <c r="E128" i="99"/>
  <c r="G127" i="99"/>
  <c r="F127" i="99"/>
  <c r="E127" i="99"/>
  <c r="G126" i="99"/>
  <c r="F126" i="99"/>
  <c r="E126" i="99"/>
  <c r="G125" i="99"/>
  <c r="F125" i="99"/>
  <c r="E125" i="99"/>
  <c r="G124" i="99"/>
  <c r="F124" i="99"/>
  <c r="E124" i="99"/>
  <c r="G123" i="99"/>
  <c r="F123" i="99"/>
  <c r="E123" i="99"/>
  <c r="G122" i="99"/>
  <c r="F122" i="99"/>
  <c r="E122" i="99"/>
  <c r="G121" i="99"/>
  <c r="F121" i="99"/>
  <c r="E121" i="99"/>
  <c r="G120" i="99"/>
  <c r="F120" i="99"/>
  <c r="E120" i="99"/>
  <c r="G119" i="99"/>
  <c r="F119" i="99"/>
  <c r="E119" i="99"/>
  <c r="G118" i="99"/>
  <c r="F118" i="99"/>
  <c r="E118" i="99"/>
  <c r="G117" i="99"/>
  <c r="F117" i="99"/>
  <c r="E117" i="99"/>
  <c r="G116" i="99"/>
  <c r="F116" i="99"/>
  <c r="E116" i="99"/>
  <c r="G115" i="99"/>
  <c r="F115" i="99"/>
  <c r="E115" i="99"/>
  <c r="G114" i="99"/>
  <c r="F114" i="99"/>
  <c r="E114" i="99"/>
  <c r="G113" i="99"/>
  <c r="F113" i="99"/>
  <c r="E113" i="99"/>
  <c r="G112" i="99"/>
  <c r="F112" i="99"/>
  <c r="E112" i="99"/>
  <c r="G111" i="99"/>
  <c r="F111" i="99"/>
  <c r="E111" i="99"/>
  <c r="G110" i="99"/>
  <c r="F110" i="99"/>
  <c r="E110" i="99"/>
  <c r="G109" i="99"/>
  <c r="F109" i="99"/>
  <c r="E109" i="99"/>
  <c r="G108" i="99"/>
  <c r="F108" i="99"/>
  <c r="E108" i="99"/>
  <c r="G107" i="99"/>
  <c r="F107" i="99"/>
  <c r="E107" i="99"/>
  <c r="G106" i="99"/>
  <c r="F106" i="99"/>
  <c r="E106" i="99"/>
  <c r="G105" i="99"/>
  <c r="F105" i="99"/>
  <c r="E105" i="99"/>
  <c r="G104" i="99"/>
  <c r="F104" i="99"/>
  <c r="E104" i="99"/>
  <c r="G103" i="99"/>
  <c r="F103" i="99"/>
  <c r="E103" i="99"/>
  <c r="G102" i="99"/>
  <c r="F102" i="99"/>
  <c r="E102" i="99"/>
  <c r="G101" i="99"/>
  <c r="F101" i="99"/>
  <c r="E101" i="99"/>
  <c r="G100" i="99"/>
  <c r="F100" i="99"/>
  <c r="E100" i="99"/>
  <c r="G99" i="99"/>
  <c r="F99" i="99"/>
  <c r="E99" i="99"/>
  <c r="G98" i="99"/>
  <c r="F98" i="99"/>
  <c r="E98" i="99"/>
  <c r="G97" i="99"/>
  <c r="F97" i="99"/>
  <c r="E97" i="99"/>
  <c r="G96" i="99"/>
  <c r="F96" i="99"/>
  <c r="E96" i="99"/>
  <c r="G95" i="99"/>
  <c r="F95" i="99"/>
  <c r="E95" i="99"/>
  <c r="G94" i="99"/>
  <c r="F94" i="99"/>
  <c r="E94" i="99"/>
  <c r="G93" i="99"/>
  <c r="F93" i="99"/>
  <c r="E93" i="99"/>
  <c r="G92" i="99"/>
  <c r="F92" i="99"/>
  <c r="E92" i="99"/>
  <c r="G91" i="99"/>
  <c r="F91" i="99"/>
  <c r="E91" i="99"/>
  <c r="G90" i="99"/>
  <c r="F90" i="99"/>
  <c r="E90" i="99"/>
  <c r="G89" i="99"/>
  <c r="F89" i="99"/>
  <c r="E89" i="99"/>
  <c r="G88" i="99"/>
  <c r="F88" i="99"/>
  <c r="E88" i="99"/>
  <c r="G87" i="99"/>
  <c r="F87" i="99"/>
  <c r="E87" i="99"/>
  <c r="G86" i="99"/>
  <c r="F86" i="99"/>
  <c r="E86" i="99"/>
  <c r="G85" i="99"/>
  <c r="F85" i="99"/>
  <c r="E85" i="99"/>
  <c r="G84" i="99"/>
  <c r="F84" i="99"/>
  <c r="E84" i="99"/>
  <c r="G83" i="99"/>
  <c r="F83" i="99"/>
  <c r="E83" i="99"/>
  <c r="G82" i="99"/>
  <c r="F82" i="99"/>
  <c r="E82" i="99"/>
  <c r="G81" i="99"/>
  <c r="F81" i="99"/>
  <c r="E81" i="99"/>
  <c r="G80" i="99"/>
  <c r="F80" i="99"/>
  <c r="E80" i="99"/>
  <c r="G79" i="99"/>
  <c r="F79" i="99"/>
  <c r="E79" i="99"/>
  <c r="G78" i="99"/>
  <c r="F78" i="99"/>
  <c r="E78" i="99"/>
  <c r="G77" i="99"/>
  <c r="F77" i="99"/>
  <c r="E77" i="99"/>
  <c r="G76" i="99"/>
  <c r="F76" i="99"/>
  <c r="E76" i="99"/>
  <c r="G75" i="99"/>
  <c r="F75" i="99"/>
  <c r="E75" i="99"/>
  <c r="G74" i="99"/>
  <c r="F74" i="99"/>
  <c r="E74" i="99"/>
  <c r="G73" i="99"/>
  <c r="F73" i="99"/>
  <c r="E73" i="99"/>
  <c r="G72" i="99"/>
  <c r="F72" i="99"/>
  <c r="E72" i="99"/>
  <c r="G71" i="99"/>
  <c r="F71" i="99"/>
  <c r="E71" i="99"/>
  <c r="G70" i="99"/>
  <c r="F70" i="99"/>
  <c r="E70" i="99"/>
  <c r="G69" i="99"/>
  <c r="F69" i="99"/>
  <c r="E69" i="99"/>
  <c r="G68" i="99"/>
  <c r="F68" i="99"/>
  <c r="E68" i="99"/>
  <c r="F67" i="99"/>
  <c r="E67" i="99"/>
  <c r="F66" i="99"/>
  <c r="E66" i="99"/>
  <c r="F65" i="99"/>
  <c r="E65" i="99"/>
  <c r="F64" i="99"/>
  <c r="E64" i="99"/>
  <c r="F63" i="99"/>
  <c r="E63" i="99"/>
  <c r="G62" i="99"/>
  <c r="F62" i="99"/>
  <c r="E62" i="99"/>
  <c r="G61" i="99"/>
  <c r="F61" i="99"/>
  <c r="E61" i="99"/>
  <c r="G60" i="99"/>
  <c r="F60" i="99"/>
  <c r="E60" i="99"/>
  <c r="E50" i="99"/>
  <c r="E51" i="99"/>
  <c r="E52" i="99"/>
  <c r="E53" i="99"/>
  <c r="E54" i="99"/>
  <c r="E55" i="99"/>
  <c r="E56" i="99"/>
  <c r="E57" i="99"/>
  <c r="E58" i="99"/>
  <c r="E59" i="99"/>
  <c r="E266" i="99"/>
  <c r="G59" i="99"/>
  <c r="F59" i="99"/>
  <c r="G58" i="99"/>
  <c r="F58" i="99"/>
  <c r="K57" i="99"/>
  <c r="I57" i="99"/>
  <c r="G57" i="99"/>
  <c r="F57" i="99"/>
  <c r="G56" i="99"/>
  <c r="F56" i="99"/>
  <c r="G55" i="99"/>
  <c r="F55" i="99"/>
  <c r="F54" i="99"/>
  <c r="F53" i="99"/>
  <c r="F52" i="99"/>
  <c r="F51" i="99"/>
  <c r="F50" i="99"/>
  <c r="F266" i="99"/>
  <c r="K9" i="94"/>
  <c r="I9" i="94"/>
  <c r="K8" i="94"/>
  <c r="I8" i="94"/>
  <c r="K7" i="94"/>
  <c r="I7" i="94"/>
  <c r="K6" i="94"/>
  <c r="I6" i="94"/>
  <c r="K5" i="94"/>
  <c r="I5" i="94"/>
  <c r="K10" i="94"/>
  <c r="I10" i="94"/>
  <c r="K11" i="94"/>
  <c r="I11" i="94"/>
  <c r="K12" i="94"/>
  <c r="I12" i="94"/>
  <c r="K13" i="94"/>
  <c r="I13" i="94"/>
  <c r="K22" i="94"/>
  <c r="I22" i="94"/>
  <c r="I115" i="94"/>
  <c r="G111" i="94"/>
  <c r="F111" i="94"/>
  <c r="E111" i="94"/>
  <c r="G110" i="94"/>
  <c r="F110" i="94"/>
  <c r="E110" i="94"/>
  <c r="G109" i="94"/>
  <c r="F109" i="94"/>
  <c r="E109" i="94"/>
  <c r="G108" i="94"/>
  <c r="F108" i="94"/>
  <c r="E108" i="94"/>
  <c r="G107" i="94"/>
  <c r="F107" i="94"/>
  <c r="E107" i="94"/>
  <c r="G106" i="94"/>
  <c r="F106" i="94"/>
  <c r="E106" i="94"/>
  <c r="G105" i="94"/>
  <c r="F105" i="94"/>
  <c r="E105" i="94"/>
  <c r="G104" i="94"/>
  <c r="F104" i="94"/>
  <c r="E104" i="94"/>
  <c r="G103" i="94"/>
  <c r="F103" i="94"/>
  <c r="E103" i="94"/>
  <c r="G102" i="94"/>
  <c r="F102" i="94"/>
  <c r="E102" i="94"/>
  <c r="G101" i="94"/>
  <c r="F101" i="94"/>
  <c r="E101" i="94"/>
  <c r="G100" i="94"/>
  <c r="F100" i="94"/>
  <c r="E100" i="94"/>
  <c r="G99" i="94"/>
  <c r="F99" i="94"/>
  <c r="E99" i="94"/>
  <c r="G98" i="94"/>
  <c r="F98" i="94"/>
  <c r="E98" i="94"/>
  <c r="G97" i="94"/>
  <c r="F97" i="94"/>
  <c r="E97" i="94"/>
  <c r="G96" i="94"/>
  <c r="F96" i="94"/>
  <c r="E96" i="94"/>
  <c r="G95" i="94"/>
  <c r="F95" i="94"/>
  <c r="E95" i="94"/>
  <c r="G94" i="94"/>
  <c r="F94" i="94"/>
  <c r="E94" i="94"/>
  <c r="G93" i="94"/>
  <c r="F93" i="94"/>
  <c r="E93" i="94"/>
  <c r="G92" i="94"/>
  <c r="F92" i="94"/>
  <c r="E92" i="94"/>
  <c r="G91" i="94"/>
  <c r="F91" i="94"/>
  <c r="E91" i="94"/>
  <c r="G90" i="94"/>
  <c r="F90" i="94"/>
  <c r="E90" i="94"/>
  <c r="G89" i="94"/>
  <c r="F89" i="94"/>
  <c r="E89" i="94"/>
  <c r="G88" i="94"/>
  <c r="F88" i="94"/>
  <c r="E88" i="94"/>
  <c r="G87" i="94"/>
  <c r="F87" i="94"/>
  <c r="E87" i="94"/>
  <c r="G86" i="94"/>
  <c r="F86" i="94"/>
  <c r="E86" i="94"/>
  <c r="G85" i="94"/>
  <c r="F85" i="94"/>
  <c r="E85" i="94"/>
  <c r="G84" i="94"/>
  <c r="F84" i="94"/>
  <c r="E84" i="94"/>
  <c r="G83" i="94"/>
  <c r="F83" i="94"/>
  <c r="E83" i="94"/>
  <c r="G82" i="94"/>
  <c r="F82" i="94"/>
  <c r="E82" i="94"/>
  <c r="G71" i="94"/>
  <c r="F71" i="94"/>
  <c r="E71" i="94"/>
  <c r="G70" i="94"/>
  <c r="F70" i="94"/>
  <c r="E70" i="94"/>
  <c r="G68" i="94"/>
  <c r="F68" i="94"/>
  <c r="E68" i="94"/>
  <c r="G81" i="94"/>
  <c r="F81" i="94"/>
  <c r="E81" i="94"/>
  <c r="G80" i="94"/>
  <c r="F80" i="94"/>
  <c r="E80" i="94"/>
  <c r="G79" i="94"/>
  <c r="F79" i="94"/>
  <c r="E79" i="94"/>
  <c r="G78" i="94"/>
  <c r="F78" i="94"/>
  <c r="E78" i="94"/>
  <c r="G77" i="94"/>
  <c r="F77" i="94"/>
  <c r="E77" i="94"/>
  <c r="G76" i="94"/>
  <c r="F76" i="94"/>
  <c r="E76" i="94"/>
  <c r="G75" i="94"/>
  <c r="F75" i="94"/>
  <c r="E75" i="94"/>
  <c r="G74" i="94"/>
  <c r="F74" i="94"/>
  <c r="E74" i="94"/>
  <c r="G73" i="94"/>
  <c r="F73" i="94"/>
  <c r="E73" i="94"/>
  <c r="G72" i="94"/>
  <c r="F72" i="94"/>
  <c r="E72" i="94"/>
  <c r="G69" i="94"/>
  <c r="F69" i="94"/>
  <c r="E69" i="94"/>
  <c r="G67" i="94"/>
  <c r="F67" i="94"/>
  <c r="E67" i="94"/>
  <c r="G66" i="94"/>
  <c r="F66" i="94"/>
  <c r="E66" i="94"/>
  <c r="G65" i="94"/>
  <c r="F65" i="94"/>
  <c r="E65" i="94"/>
  <c r="G64" i="94"/>
  <c r="F64" i="94"/>
  <c r="E64" i="94"/>
  <c r="G63" i="94"/>
  <c r="F63" i="94"/>
  <c r="E63" i="94"/>
  <c r="G62" i="94"/>
  <c r="F62" i="94"/>
  <c r="E62" i="94"/>
  <c r="G61" i="94"/>
  <c r="F61" i="94"/>
  <c r="E61" i="94"/>
  <c r="G60" i="94"/>
  <c r="F60" i="94"/>
  <c r="E60" i="94"/>
  <c r="G59" i="94"/>
  <c r="F59" i="94"/>
  <c r="E59" i="94"/>
  <c r="G58" i="94"/>
  <c r="F58" i="94"/>
  <c r="E58" i="94"/>
  <c r="G57" i="94"/>
  <c r="F57" i="94"/>
  <c r="E57" i="94"/>
  <c r="G56" i="94"/>
  <c r="F56" i="94"/>
  <c r="E56" i="94"/>
  <c r="G55" i="94"/>
  <c r="F55" i="94"/>
  <c r="E55" i="94"/>
  <c r="G54" i="94"/>
  <c r="F54" i="94"/>
  <c r="E54" i="94"/>
  <c r="G53" i="94"/>
  <c r="F53" i="94"/>
  <c r="E53" i="94"/>
  <c r="G52" i="94"/>
  <c r="F52" i="94"/>
  <c r="E52" i="94"/>
  <c r="G51" i="94"/>
  <c r="F51" i="94"/>
  <c r="E51" i="94"/>
  <c r="G50" i="94"/>
  <c r="F50" i="94"/>
  <c r="E50" i="94"/>
  <c r="G49" i="94"/>
  <c r="F49" i="94"/>
  <c r="E49" i="94"/>
  <c r="G48" i="94"/>
  <c r="F48" i="94"/>
  <c r="E48" i="94"/>
  <c r="G47" i="94"/>
  <c r="F47" i="94"/>
  <c r="E47" i="94"/>
  <c r="G46" i="94"/>
  <c r="F46" i="94"/>
  <c r="E46" i="94"/>
  <c r="G45" i="94"/>
  <c r="F45" i="94"/>
  <c r="E45" i="94"/>
  <c r="G44" i="94"/>
  <c r="F44" i="94"/>
  <c r="E44" i="94"/>
  <c r="G43" i="94"/>
  <c r="F43" i="94"/>
  <c r="E43" i="94"/>
  <c r="G42" i="94"/>
  <c r="G41" i="94"/>
  <c r="G40" i="94"/>
  <c r="G39" i="94"/>
  <c r="G38" i="94"/>
  <c r="G37" i="94"/>
  <c r="G36" i="94"/>
  <c r="G35" i="94"/>
  <c r="G34" i="94"/>
  <c r="G33" i="94"/>
  <c r="G27" i="94"/>
  <c r="G26" i="94"/>
  <c r="G25" i="94"/>
  <c r="G24" i="94"/>
  <c r="G23" i="94"/>
  <c r="G22" i="94"/>
  <c r="G21" i="94"/>
  <c r="G20" i="94"/>
  <c r="F33" i="94"/>
  <c r="E33" i="94"/>
  <c r="F42" i="94"/>
  <c r="E42" i="94"/>
  <c r="F41" i="94"/>
  <c r="E41" i="94"/>
  <c r="F40" i="94"/>
  <c r="E40" i="94"/>
  <c r="F39" i="94"/>
  <c r="E39" i="94"/>
  <c r="F38" i="94"/>
  <c r="E38" i="94"/>
  <c r="F37" i="94"/>
  <c r="E37" i="94"/>
  <c r="F36" i="94"/>
  <c r="E36" i="94"/>
  <c r="F35" i="94"/>
  <c r="E35" i="94"/>
  <c r="F34" i="94"/>
  <c r="E34" i="94"/>
  <c r="F32" i="94"/>
  <c r="E32" i="94"/>
  <c r="F31" i="94"/>
  <c r="E31" i="94"/>
  <c r="F30" i="94"/>
  <c r="E30" i="94"/>
  <c r="F29" i="94"/>
  <c r="E29" i="94"/>
  <c r="F28" i="94"/>
  <c r="E28" i="94"/>
  <c r="F27" i="94"/>
  <c r="E27" i="94"/>
  <c r="F26" i="94"/>
  <c r="E26" i="94"/>
  <c r="F25" i="94"/>
  <c r="E25" i="94"/>
  <c r="F24" i="94"/>
  <c r="E24" i="94"/>
  <c r="F23" i="94"/>
  <c r="E23" i="94"/>
  <c r="F22" i="94"/>
  <c r="E22" i="94"/>
  <c r="F21" i="94"/>
  <c r="E21" i="94"/>
  <c r="F20" i="94"/>
  <c r="E20" i="94"/>
  <c r="F19" i="94"/>
  <c r="E19" i="94"/>
  <c r="F18" i="94"/>
  <c r="E18" i="94"/>
  <c r="F17" i="94"/>
  <c r="E17" i="94"/>
  <c r="F16" i="94"/>
  <c r="E16" i="94"/>
  <c r="F15" i="94"/>
  <c r="E15" i="94"/>
  <c r="E115" i="94"/>
  <c r="AC115" i="94"/>
  <c r="H115" i="94"/>
  <c r="D115" i="94"/>
  <c r="K85" i="89"/>
  <c r="I85" i="89"/>
  <c r="K82" i="89"/>
  <c r="I82" i="89"/>
  <c r="K5" i="89"/>
  <c r="K10" i="89"/>
  <c r="K13" i="89"/>
  <c r="K20" i="89"/>
  <c r="K21" i="89"/>
  <c r="K25" i="89"/>
  <c r="K29" i="89"/>
  <c r="K32" i="89"/>
  <c r="K35" i="89"/>
  <c r="K37" i="89"/>
  <c r="K38" i="89"/>
  <c r="K39" i="89"/>
  <c r="K40" i="89"/>
  <c r="K41" i="89"/>
  <c r="K43" i="89"/>
  <c r="K44" i="89"/>
  <c r="K45" i="89"/>
  <c r="K46" i="89"/>
  <c r="K47" i="89"/>
  <c r="K55" i="89"/>
  <c r="K57" i="89"/>
  <c r="K65" i="89"/>
  <c r="K67" i="89"/>
  <c r="K76" i="89"/>
  <c r="K77" i="89"/>
  <c r="K78" i="89"/>
  <c r="K80" i="89"/>
  <c r="K89" i="89"/>
  <c r="K90" i="89"/>
  <c r="K91" i="89"/>
  <c r="K92" i="89"/>
  <c r="K93" i="89"/>
  <c r="K94" i="89"/>
  <c r="K95" i="89"/>
  <c r="K106" i="89"/>
  <c r="K110" i="89"/>
  <c r="K114" i="89"/>
  <c r="K120" i="89"/>
  <c r="K131" i="89"/>
  <c r="K164" i="89"/>
  <c r="I43" i="89"/>
  <c r="I41" i="89"/>
  <c r="I120" i="89"/>
  <c r="I114" i="89"/>
  <c r="I106" i="89"/>
  <c r="F161" i="89"/>
  <c r="E161" i="89"/>
  <c r="F160" i="89"/>
  <c r="E160" i="89"/>
  <c r="F159" i="89"/>
  <c r="E159" i="89"/>
  <c r="F158" i="89"/>
  <c r="E158" i="89"/>
  <c r="F157" i="89"/>
  <c r="E157" i="89"/>
  <c r="F156" i="89"/>
  <c r="E156" i="89"/>
  <c r="F155" i="89"/>
  <c r="E155" i="89"/>
  <c r="F154" i="89"/>
  <c r="E154" i="89"/>
  <c r="F153" i="89"/>
  <c r="E153" i="89"/>
  <c r="F152" i="89"/>
  <c r="E152" i="89"/>
  <c r="F151" i="89"/>
  <c r="E151" i="89"/>
  <c r="I131" i="89"/>
  <c r="I110" i="89"/>
  <c r="I45" i="89"/>
  <c r="I44" i="89"/>
  <c r="F150" i="89"/>
  <c r="E150" i="89"/>
  <c r="F149" i="89"/>
  <c r="E149" i="89"/>
  <c r="F148" i="89"/>
  <c r="E148" i="89"/>
  <c r="F147" i="89"/>
  <c r="E147" i="89"/>
  <c r="F146" i="89"/>
  <c r="E146" i="89"/>
  <c r="F145" i="89"/>
  <c r="E145" i="89"/>
  <c r="F144" i="89"/>
  <c r="E144" i="89"/>
  <c r="F143" i="89"/>
  <c r="E143" i="89"/>
  <c r="F142" i="89"/>
  <c r="E142" i="89"/>
  <c r="F141" i="89"/>
  <c r="E141" i="89"/>
  <c r="F140" i="89"/>
  <c r="E140" i="89"/>
  <c r="F139" i="89"/>
  <c r="E139" i="89"/>
  <c r="F138" i="89"/>
  <c r="E138" i="89"/>
  <c r="F137" i="89"/>
  <c r="E137" i="89"/>
  <c r="F136" i="89"/>
  <c r="E136" i="89"/>
  <c r="F135" i="89"/>
  <c r="E135" i="89"/>
  <c r="F134" i="89"/>
  <c r="E134" i="89"/>
  <c r="F133" i="89"/>
  <c r="E133" i="89"/>
  <c r="F132" i="89"/>
  <c r="E132" i="89"/>
  <c r="I46" i="89"/>
  <c r="F125" i="89"/>
  <c r="E125" i="89"/>
  <c r="E131" i="89"/>
  <c r="F131" i="89"/>
  <c r="F127" i="89"/>
  <c r="E127" i="89"/>
  <c r="E130" i="89"/>
  <c r="F130" i="89"/>
  <c r="E129" i="89"/>
  <c r="F129" i="89"/>
  <c r="E128" i="89"/>
  <c r="F128" i="89"/>
  <c r="E126" i="89"/>
  <c r="F126" i="89"/>
  <c r="E124" i="89"/>
  <c r="F124" i="89"/>
  <c r="F123" i="89"/>
  <c r="E123" i="89"/>
  <c r="F122" i="89"/>
  <c r="E122" i="89"/>
  <c r="F121" i="89"/>
  <c r="E121" i="89"/>
  <c r="F120" i="89"/>
  <c r="E120" i="89"/>
  <c r="F119" i="89"/>
  <c r="E119" i="89"/>
  <c r="F118" i="89"/>
  <c r="E118" i="89"/>
  <c r="F117" i="89"/>
  <c r="E117" i="89"/>
  <c r="F116" i="89"/>
  <c r="E116" i="89"/>
  <c r="F115" i="89"/>
  <c r="E115" i="89"/>
  <c r="F114" i="89"/>
  <c r="E114" i="89"/>
  <c r="F113" i="89"/>
  <c r="E113" i="89"/>
  <c r="F112" i="89"/>
  <c r="E112" i="89"/>
  <c r="F111" i="89"/>
  <c r="E111" i="89"/>
  <c r="F110" i="89"/>
  <c r="E110" i="89"/>
  <c r="I89" i="89"/>
  <c r="I78" i="89"/>
  <c r="I76" i="89"/>
  <c r="I80" i="89"/>
  <c r="H164" i="89"/>
  <c r="D164" i="89"/>
  <c r="I77" i="89"/>
  <c r="I55" i="89"/>
  <c r="I47" i="89"/>
  <c r="I38" i="89"/>
  <c r="I29" i="89"/>
  <c r="I21" i="89"/>
  <c r="I20" i="89"/>
  <c r="I32" i="89"/>
  <c r="I13" i="89"/>
  <c r="I65" i="89"/>
  <c r="I67" i="89"/>
  <c r="I57" i="89"/>
  <c r="F57" i="89"/>
  <c r="E57" i="89"/>
  <c r="I10" i="89"/>
  <c r="I39" i="89"/>
  <c r="I35" i="89"/>
  <c r="I37" i="89"/>
  <c r="I40" i="89"/>
  <c r="I25" i="89"/>
  <c r="I94" i="89"/>
  <c r="I93" i="89"/>
  <c r="I92" i="89"/>
  <c r="I91" i="89"/>
  <c r="I95" i="89"/>
  <c r="I90" i="89"/>
  <c r="F109" i="89"/>
  <c r="E109" i="89"/>
  <c r="F108" i="89"/>
  <c r="E108" i="89"/>
  <c r="F107" i="89"/>
  <c r="E107" i="89"/>
  <c r="F106" i="89"/>
  <c r="E106" i="89"/>
  <c r="F105" i="89"/>
  <c r="E105" i="89"/>
  <c r="F104" i="89"/>
  <c r="E104" i="89"/>
  <c r="F103" i="89"/>
  <c r="E103" i="89"/>
  <c r="F102" i="89"/>
  <c r="E102" i="89"/>
  <c r="F101" i="89"/>
  <c r="E101" i="89"/>
  <c r="F100" i="89"/>
  <c r="E100" i="89"/>
  <c r="F99" i="89"/>
  <c r="E99" i="89"/>
  <c r="F98" i="89"/>
  <c r="E98" i="89"/>
  <c r="F97" i="89"/>
  <c r="E97" i="89"/>
  <c r="F96" i="89"/>
  <c r="E96" i="89"/>
  <c r="F95" i="89"/>
  <c r="E95" i="89"/>
  <c r="F94" i="89"/>
  <c r="E94" i="89"/>
  <c r="F93" i="89"/>
  <c r="E93" i="89"/>
  <c r="F92" i="89"/>
  <c r="E92" i="89"/>
  <c r="F91" i="89"/>
  <c r="E91" i="89"/>
  <c r="F90" i="89"/>
  <c r="E90" i="89"/>
  <c r="AM164" i="89"/>
  <c r="S164" i="89"/>
  <c r="R164" i="89"/>
  <c r="Q164" i="89"/>
  <c r="P164" i="89"/>
  <c r="O164" i="89"/>
  <c r="N164" i="89"/>
  <c r="M164" i="89"/>
  <c r="L164" i="89"/>
  <c r="G164" i="89"/>
  <c r="F89" i="89"/>
  <c r="E89" i="89"/>
  <c r="F88" i="89"/>
  <c r="E88" i="89"/>
  <c r="F87" i="89"/>
  <c r="E87" i="89"/>
  <c r="F86" i="89"/>
  <c r="E86" i="89"/>
  <c r="F85" i="89"/>
  <c r="E85" i="89"/>
  <c r="F84" i="89"/>
  <c r="E84" i="89"/>
  <c r="F83" i="89"/>
  <c r="E83" i="89"/>
  <c r="F82" i="89"/>
  <c r="E82" i="89"/>
  <c r="F81" i="89"/>
  <c r="E81" i="89"/>
  <c r="F80" i="89"/>
  <c r="E80" i="89"/>
  <c r="F79" i="89"/>
  <c r="E79" i="89"/>
  <c r="F78" i="89"/>
  <c r="E78" i="89"/>
  <c r="F77" i="89"/>
  <c r="E77" i="89"/>
  <c r="F76" i="89"/>
  <c r="E76" i="89"/>
  <c r="F75" i="89"/>
  <c r="E75" i="89"/>
  <c r="F74" i="89"/>
  <c r="E74" i="89"/>
  <c r="F73" i="89"/>
  <c r="E73" i="89"/>
  <c r="F72" i="89"/>
  <c r="E72" i="89"/>
  <c r="F71" i="89"/>
  <c r="E71" i="89"/>
  <c r="F70" i="89"/>
  <c r="E70" i="89"/>
  <c r="F69" i="89"/>
  <c r="E69" i="89"/>
  <c r="F68" i="89"/>
  <c r="E68" i="89"/>
  <c r="F67" i="89"/>
  <c r="E67" i="89"/>
  <c r="F66" i="89"/>
  <c r="E66" i="89"/>
  <c r="F65" i="89"/>
  <c r="E65" i="89"/>
  <c r="F64" i="89"/>
  <c r="E64" i="89"/>
  <c r="F63" i="89"/>
  <c r="E63" i="89"/>
  <c r="F62" i="89"/>
  <c r="E62" i="89"/>
  <c r="F61" i="89"/>
  <c r="E61" i="89"/>
  <c r="F60" i="89"/>
  <c r="E60" i="89"/>
  <c r="F59" i="89"/>
  <c r="E59" i="89"/>
  <c r="F58" i="89"/>
  <c r="E58" i="89"/>
  <c r="F56" i="89"/>
  <c r="E56" i="89"/>
  <c r="F55" i="89"/>
  <c r="E55" i="89"/>
  <c r="F54" i="89"/>
  <c r="E54" i="89"/>
  <c r="F53" i="89"/>
  <c r="E53" i="89"/>
  <c r="F52" i="89"/>
  <c r="E52" i="89"/>
  <c r="F51" i="89"/>
  <c r="E51" i="89"/>
  <c r="F50" i="89"/>
  <c r="E50" i="89"/>
  <c r="F49" i="89"/>
  <c r="E49" i="89"/>
  <c r="F48" i="89"/>
  <c r="E48" i="89"/>
  <c r="F47" i="89"/>
  <c r="E47" i="89"/>
  <c r="F46" i="89"/>
  <c r="E46" i="89"/>
  <c r="F45" i="89"/>
  <c r="E45" i="89"/>
  <c r="F44" i="89"/>
  <c r="E44" i="89"/>
  <c r="F43" i="89"/>
  <c r="E43" i="89"/>
  <c r="F42" i="89"/>
  <c r="E42" i="89"/>
  <c r="F41" i="89"/>
  <c r="E41" i="89"/>
  <c r="F40" i="89"/>
  <c r="E40" i="89"/>
  <c r="F39" i="89"/>
  <c r="E39" i="89"/>
  <c r="F38" i="89"/>
  <c r="E38" i="89"/>
  <c r="F37" i="89"/>
  <c r="E37" i="89"/>
  <c r="F36" i="89"/>
  <c r="E36" i="89"/>
  <c r="F35" i="89"/>
  <c r="E35" i="89"/>
  <c r="F34" i="89"/>
  <c r="E34" i="89"/>
  <c r="F33" i="89"/>
  <c r="E33" i="89"/>
  <c r="F32" i="89"/>
  <c r="E32" i="89"/>
  <c r="F31" i="89"/>
  <c r="E31" i="89"/>
  <c r="F30" i="89"/>
  <c r="E30" i="89"/>
  <c r="F29" i="89"/>
  <c r="E29" i="89"/>
  <c r="F28" i="89"/>
  <c r="E28" i="89"/>
  <c r="F27" i="89"/>
  <c r="E27" i="89"/>
  <c r="F26" i="89"/>
  <c r="E26" i="89"/>
  <c r="F25" i="89"/>
  <c r="E25" i="89"/>
  <c r="F24" i="89"/>
  <c r="E24" i="89"/>
  <c r="F23" i="89"/>
  <c r="E23" i="89"/>
  <c r="F22" i="89"/>
  <c r="E22" i="89"/>
  <c r="F21" i="89"/>
  <c r="E21" i="89"/>
  <c r="F20" i="89"/>
  <c r="E20" i="89"/>
  <c r="F19" i="89"/>
  <c r="E19" i="89"/>
  <c r="F18" i="89"/>
  <c r="E18" i="89"/>
  <c r="F17" i="89"/>
  <c r="E17" i="89"/>
  <c r="F16" i="89"/>
  <c r="E16" i="89"/>
  <c r="F15" i="89"/>
  <c r="E15" i="89"/>
  <c r="F14" i="89"/>
  <c r="E14" i="89"/>
  <c r="F13" i="89"/>
  <c r="E13" i="89"/>
  <c r="F12" i="89"/>
  <c r="E12" i="89"/>
  <c r="F11" i="89"/>
  <c r="E11" i="89"/>
  <c r="F10" i="89"/>
  <c r="E10" i="89"/>
  <c r="F9" i="89"/>
  <c r="E9" i="89"/>
  <c r="E8" i="89"/>
  <c r="E7" i="89"/>
  <c r="E6" i="89"/>
  <c r="E5" i="89"/>
  <c r="E164" i="89"/>
  <c r="H106" i="100"/>
  <c r="H109" i="100"/>
  <c r="F113" i="100"/>
  <c r="H103" i="100"/>
  <c r="H104" i="100"/>
  <c r="H107" i="100"/>
  <c r="H113" i="100"/>
  <c r="E113" i="100"/>
  <c r="I5" i="89"/>
  <c r="I164" i="89"/>
  <c r="G115" i="94"/>
  <c r="F115" i="94"/>
  <c r="F164" i="89"/>
  <c r="G266" i="99"/>
  <c r="I266" i="99"/>
  <c r="H13" i="99"/>
  <c r="I13" i="99"/>
  <c r="H12" i="99"/>
  <c r="I12" i="99"/>
</calcChain>
</file>

<file path=xl/comments1.xml><?xml version="1.0" encoding="utf-8"?>
<comments xmlns="http://schemas.openxmlformats.org/spreadsheetml/2006/main">
  <authors>
    <author>rosy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 xml:space="preserve">rosy: Rs.120/- less recd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rosy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 xml:space="preserve">rosy: Rs.120/- less recd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rosy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 xml:space="preserve">rosy: Rs.120/- less recd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rosy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 xml:space="preserve">rosy: Rs.120/- less recd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rosy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 xml:space="preserve">rosy: Rs.120/- less recd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rosy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 xml:space="preserve">rosy: Rs.120/- less recd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rosy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 xml:space="preserve">rosy: Rs.120/- less recd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rosy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 xml:space="preserve">rosy: Rs.120/- less recd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rosy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 xml:space="preserve">rosy: Rs.120/- less recd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rosy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 xml:space="preserve">rosy: Rs.120/- less recd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rosy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 xml:space="preserve">rosy: Rs.120/- less recd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rosy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 xml:space="preserve">rosy: Rs.120/- less recd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<sst xmlns="http://schemas.openxmlformats.org/spreadsheetml/2006/main" count="6200" uniqueCount="428">
  <si>
    <t>THE DETAILS OF THE BILLS  / PAYMENT RECEIVED</t>
  </si>
  <si>
    <t>with cess</t>
  </si>
  <si>
    <t>W/o cess</t>
  </si>
  <si>
    <t>party</t>
  </si>
  <si>
    <t>BILL NO</t>
  </si>
  <si>
    <t>DATE</t>
  </si>
  <si>
    <t>AMOUNT</t>
  </si>
  <si>
    <t>SERVICE TAX</t>
  </si>
  <si>
    <t>SBC.5%</t>
  </si>
  <si>
    <t>Cess 1%</t>
  </si>
  <si>
    <t>TOTAL</t>
  </si>
  <si>
    <t>CHQ.AMT.</t>
  </si>
  <si>
    <t>PAYMENT RECEIVED DETAILS</t>
  </si>
  <si>
    <t>TDS Dedn.</t>
  </si>
  <si>
    <t>110% / 112%</t>
  </si>
  <si>
    <t>SER.TAX</t>
  </si>
  <si>
    <t>CESS TAX@2%</t>
  </si>
  <si>
    <t>GODREJ</t>
  </si>
  <si>
    <t>28.09.15</t>
  </si>
  <si>
    <t xml:space="preserve">RTGS dt.01.12.15 </t>
  </si>
  <si>
    <t>29.09.15</t>
  </si>
  <si>
    <t>GANDHAR</t>
  </si>
  <si>
    <t>30.09.15</t>
  </si>
  <si>
    <t>23.10.15</t>
  </si>
  <si>
    <t>17.11.15</t>
  </si>
  <si>
    <t>PANAMA</t>
  </si>
  <si>
    <t>30.11.15</t>
  </si>
  <si>
    <t>943281  27.02.16/DCB Bnk.</t>
  </si>
  <si>
    <t xml:space="preserve">gulf Oil </t>
  </si>
  <si>
    <t>04.01.16</t>
  </si>
  <si>
    <t xml:space="preserve"> </t>
  </si>
  <si>
    <t>943297  03.03.16/DCB Bnk.</t>
  </si>
  <si>
    <t>08.01.16</t>
  </si>
  <si>
    <t>RAJPETRO</t>
  </si>
  <si>
    <t>GULF PETROCHEM</t>
  </si>
  <si>
    <t>11.01.16</t>
  </si>
  <si>
    <t>010253  08.03.16/BOB</t>
  </si>
  <si>
    <t>12.01.16</t>
  </si>
  <si>
    <t>13.01.16</t>
  </si>
  <si>
    <t>15.01.16</t>
  </si>
  <si>
    <t>574742  .02.16/SBI</t>
  </si>
  <si>
    <t>19.01.16</t>
  </si>
  <si>
    <t>20.01.16</t>
  </si>
  <si>
    <t>22.01.16</t>
  </si>
  <si>
    <t>25.01.16</t>
  </si>
  <si>
    <t>27.01.16</t>
  </si>
  <si>
    <t>943280  26.02.16/DCB Bnk.</t>
  </si>
  <si>
    <t>28.01.16</t>
  </si>
  <si>
    <t>gulf oil</t>
  </si>
  <si>
    <t>30.01.16</t>
  </si>
  <si>
    <t>31.01.16</t>
  </si>
  <si>
    <t>02.02.16</t>
  </si>
  <si>
    <t>560348  28.03.16/Corp Bnk.</t>
  </si>
  <si>
    <t>505839  22.03.16/Corp Bnk.</t>
  </si>
  <si>
    <t>943335  16.03.16/DCB Bnk.</t>
  </si>
  <si>
    <t>04.02.16</t>
  </si>
  <si>
    <t>05.02.16</t>
  </si>
  <si>
    <t>KENT</t>
  </si>
  <si>
    <t>10.02.16</t>
  </si>
  <si>
    <t>15.02.16</t>
  </si>
  <si>
    <t>16.02.16</t>
  </si>
  <si>
    <t xml:space="preserve">gulf oil </t>
  </si>
  <si>
    <t>LIBERTY</t>
  </si>
  <si>
    <t>18.02.16</t>
  </si>
  <si>
    <t>043474  02.03.16/J&amp;K Bnk</t>
  </si>
  <si>
    <t>22.02.16</t>
  </si>
  <si>
    <t>043530  04.03.16/J&amp;K Bnk</t>
  </si>
  <si>
    <t>23.02.16</t>
  </si>
  <si>
    <t>25.02.16</t>
  </si>
  <si>
    <t>043656  12.03.16/J&amp;K Bnk</t>
  </si>
  <si>
    <t>29.02.16</t>
  </si>
  <si>
    <t>01.03.16</t>
  </si>
  <si>
    <t>574744  07.03.16/SBI</t>
  </si>
  <si>
    <t>02.03.16</t>
  </si>
  <si>
    <t>04.03.16</t>
  </si>
  <si>
    <t>09.03.16</t>
  </si>
  <si>
    <t>043882  25.03.16/J&amp;K Bnk</t>
  </si>
  <si>
    <t>010372  23.03.16/BOB</t>
  </si>
  <si>
    <t>11.03.16</t>
  </si>
  <si>
    <t>15.03.16</t>
  </si>
  <si>
    <t>16.03.16</t>
  </si>
  <si>
    <t>18.03.16</t>
  </si>
  <si>
    <t>22.03.16</t>
  </si>
  <si>
    <t>23.03.16</t>
  </si>
  <si>
    <t>28.03.16</t>
  </si>
  <si>
    <t>29.03.16</t>
  </si>
  <si>
    <t>02.05.16</t>
  </si>
  <si>
    <t>MANGALI</t>
  </si>
  <si>
    <t>RAJKAMAL</t>
  </si>
  <si>
    <t>03.05.16</t>
  </si>
  <si>
    <t>GP PETROLEUMS</t>
  </si>
  <si>
    <t>04.05.16</t>
  </si>
  <si>
    <t>10.05.16</t>
  </si>
  <si>
    <t>gp PETROLEUMS</t>
  </si>
  <si>
    <t>12.05.16</t>
  </si>
  <si>
    <t>13.05.16</t>
  </si>
  <si>
    <t>16.05.16</t>
  </si>
  <si>
    <t>003776  24.08.16/HDFC</t>
  </si>
  <si>
    <t>18.05.16</t>
  </si>
  <si>
    <t>20.05.16</t>
  </si>
  <si>
    <t>23.05.16</t>
  </si>
  <si>
    <t>25.05.16</t>
  </si>
  <si>
    <t>27.05.16</t>
  </si>
  <si>
    <t>28.05.16</t>
  </si>
  <si>
    <t>30.05.16</t>
  </si>
  <si>
    <t>CHANDRI</t>
  </si>
  <si>
    <t>31.05.16</t>
  </si>
  <si>
    <t>KK.5%</t>
  </si>
  <si>
    <t>561224  30.06.16/Corp Bnk.</t>
  </si>
  <si>
    <t>560660  07.07.16/Corp Bnk.</t>
  </si>
  <si>
    <t>01.06.16</t>
  </si>
  <si>
    <t>06.06.16</t>
  </si>
  <si>
    <t>08.06.16</t>
  </si>
  <si>
    <t>09.06.16</t>
  </si>
  <si>
    <t>10.06.16</t>
  </si>
  <si>
    <t>13.06.16</t>
  </si>
  <si>
    <t>14.06.16</t>
  </si>
  <si>
    <t>15.06.16</t>
  </si>
  <si>
    <t>16.06.16</t>
  </si>
  <si>
    <t>17.06.16</t>
  </si>
  <si>
    <t>20.06.16</t>
  </si>
  <si>
    <t>21.06.16</t>
  </si>
  <si>
    <t>22.06.16</t>
  </si>
  <si>
    <t>GULF OIL</t>
  </si>
  <si>
    <t>23.06.16</t>
  </si>
  <si>
    <t>24.06.16</t>
  </si>
  <si>
    <t>28.06.16</t>
  </si>
  <si>
    <t>GOLD OIL</t>
  </si>
  <si>
    <t>29.06.16</t>
  </si>
  <si>
    <t>30.06.16</t>
  </si>
  <si>
    <t>ROYAL PETROCHEM</t>
  </si>
  <si>
    <t>06.04.16</t>
  </si>
  <si>
    <t>0108256  09.06.16/BOB</t>
  </si>
  <si>
    <t>11.04.16</t>
  </si>
  <si>
    <t>21.04.16</t>
  </si>
  <si>
    <t>22.04.16</t>
  </si>
  <si>
    <t>26.04.16</t>
  </si>
  <si>
    <t>29.04.16</t>
  </si>
  <si>
    <t>30.04.16</t>
  </si>
  <si>
    <t>335979  16.07.16/DBS Bnk.</t>
  </si>
  <si>
    <t>010825  09.06.16/BOB</t>
  </si>
  <si>
    <t>007696  25.06.16/Standchart</t>
  </si>
  <si>
    <t>005698  12.06.16/Standchart</t>
  </si>
  <si>
    <t>560798  22.07.16/Corp Bnk.</t>
  </si>
  <si>
    <t>010979  08.07.16/BOB</t>
  </si>
  <si>
    <t>01.07.16</t>
  </si>
  <si>
    <t>544716  06.07.16/Indus bank</t>
  </si>
  <si>
    <t>04.07.16</t>
  </si>
  <si>
    <t>05.07.16</t>
  </si>
  <si>
    <t>07.07.16</t>
  </si>
  <si>
    <t>08.07.16</t>
  </si>
  <si>
    <t>11.07.16</t>
  </si>
  <si>
    <t>12.07.16</t>
  </si>
  <si>
    <t>13.07.16</t>
  </si>
  <si>
    <t>14.07.16</t>
  </si>
  <si>
    <t>15.07.16</t>
  </si>
  <si>
    <t>18.07.16</t>
  </si>
  <si>
    <t>19.07.16</t>
  </si>
  <si>
    <t>20.07.16</t>
  </si>
  <si>
    <t>21.07.16</t>
  </si>
  <si>
    <t>22.07.16</t>
  </si>
  <si>
    <t>25.07.16</t>
  </si>
  <si>
    <t>26.07.16</t>
  </si>
  <si>
    <t>27.07.16</t>
  </si>
  <si>
    <t>28.07.16</t>
  </si>
  <si>
    <t>29.07.16</t>
  </si>
  <si>
    <t>30.07.16</t>
  </si>
  <si>
    <t>31.07.16</t>
  </si>
  <si>
    <t>01.04.16</t>
  </si>
  <si>
    <t>04.04.16</t>
  </si>
  <si>
    <t>05.04.16</t>
  </si>
  <si>
    <t>07.04.16</t>
  </si>
  <si>
    <t>12.04.16</t>
  </si>
  <si>
    <t>003774  12.07.16/HDFC</t>
  </si>
  <si>
    <t>13.04.16</t>
  </si>
  <si>
    <t>18.04.16</t>
  </si>
  <si>
    <t>19.04.16</t>
  </si>
  <si>
    <t>25.04.16</t>
  </si>
  <si>
    <t>28.04.16</t>
  </si>
  <si>
    <t>RAJ PETRO</t>
  </si>
  <si>
    <t>560605  04.07.16/Corp.bnk.</t>
  </si>
  <si>
    <t>544627  07.06.16/indusind</t>
  </si>
  <si>
    <t>560580  14.07.16/Corp.bnk.</t>
  </si>
  <si>
    <t>349683 DT.17.06.16 AXIS Bnk</t>
  </si>
  <si>
    <t>561169  19.08.16/Corp.bnk.</t>
  </si>
  <si>
    <t>003785  24.08.16/HDFC</t>
  </si>
  <si>
    <t>701834 DT.19.07.16 AXIS Bnk</t>
  </si>
  <si>
    <t>943776  12.08.16/DBS Bnk.</t>
  </si>
  <si>
    <t>336005  30.07.16/DBS Bnk.</t>
  </si>
  <si>
    <t xml:space="preserve">  20.07.16/NEFT</t>
  </si>
  <si>
    <t>701250  11.08.16/Axis Bnk.</t>
  </si>
  <si>
    <t>562643  02.08.16/Corp.bnk.</t>
  </si>
  <si>
    <t>RTGS  29.08.16</t>
  </si>
  <si>
    <t>274849  09.08.16/ICICI Bnk.</t>
  </si>
  <si>
    <t>943817  29.08.16/DCB Bnk.</t>
  </si>
  <si>
    <t>561165  19.08.16/Corp.bnk.</t>
  </si>
  <si>
    <t>011256  29.08.16/BOB</t>
  </si>
  <si>
    <t>274853  27.08.16/ICICI Bnk.</t>
  </si>
  <si>
    <t>Kent</t>
  </si>
  <si>
    <t>01.08.16</t>
  </si>
  <si>
    <t>007507  05.08.16/ICICI Bnk.</t>
  </si>
  <si>
    <t>02.08.16</t>
  </si>
  <si>
    <t>03.08.16</t>
  </si>
  <si>
    <t>04.08.16</t>
  </si>
  <si>
    <t>09.08.16</t>
  </si>
  <si>
    <t>10.08.16</t>
  </si>
  <si>
    <t>12.08.16</t>
  </si>
  <si>
    <t>16.08.16</t>
  </si>
  <si>
    <t>18.08.16</t>
  </si>
  <si>
    <t>19.08.16</t>
  </si>
  <si>
    <t>22.08.16</t>
  </si>
  <si>
    <t>23.08.16</t>
  </si>
  <si>
    <t>24.08.16</t>
  </si>
  <si>
    <t>25.08.16</t>
  </si>
  <si>
    <t>29.08.16</t>
  </si>
  <si>
    <t>30.08.16</t>
  </si>
  <si>
    <t>31.08.16</t>
  </si>
  <si>
    <t>618014  29.08.16/Corp.bnk.</t>
  </si>
  <si>
    <t>ST.bnk BIKAN.</t>
  </si>
  <si>
    <t>384050  10.0916/ST.bnk BIKAN.</t>
  </si>
  <si>
    <t>702210 DT.06.09.16 AXIS Bnk</t>
  </si>
  <si>
    <t>943923  19.09.16/DCB Bnk.</t>
  </si>
  <si>
    <t>943842  06.09.16/DBS Bnk.</t>
  </si>
  <si>
    <t>618123  02.09.16/Corp.bnk.</t>
  </si>
  <si>
    <t>007880  16.09.16/STD.CHR.bnk.</t>
  </si>
  <si>
    <t>618270  14.09.16/Corp.bnk.</t>
  </si>
  <si>
    <t>618195  08.09.16/Corp.bnk.</t>
  </si>
  <si>
    <t>618370  21.0916/corp bnk</t>
  </si>
  <si>
    <t>274859 DT.03.09.16 ICICI Bnk</t>
  </si>
  <si>
    <t xml:space="preserve"> 06.09.16 rtgs</t>
  </si>
  <si>
    <t xml:space="preserve"> 07.09.16 NEFT</t>
  </si>
  <si>
    <t>011406  27.09.16/BOB</t>
  </si>
  <si>
    <t>274865  28.09.16/ICIC.bnk.</t>
  </si>
  <si>
    <t>Raj Petro Specialities Pvt. Ltd.</t>
  </si>
  <si>
    <t>09.09.16</t>
  </si>
  <si>
    <t>Gulf Oil Lubricants Ind. Ltd.</t>
  </si>
  <si>
    <t>Kent Chemicals Pvt. Ltd.</t>
  </si>
  <si>
    <t>GP Petroleums Ltd.</t>
  </si>
  <si>
    <t>Panama Petrochem Ltd.</t>
  </si>
  <si>
    <t>Mangali Petrochem Ltd.</t>
  </si>
  <si>
    <t>16.09.16</t>
  </si>
  <si>
    <t>19.09.16</t>
  </si>
  <si>
    <t>Gandhar Oil Refinery India Ltd.</t>
  </si>
  <si>
    <t>21.09.16</t>
  </si>
  <si>
    <t>23.09.16</t>
  </si>
  <si>
    <t>27.09.16</t>
  </si>
  <si>
    <t>VVF India Ltd.</t>
  </si>
  <si>
    <t>28.09.16</t>
  </si>
  <si>
    <t>29.09.16</t>
  </si>
  <si>
    <t>Magnum Lubricants Ind. Pvt. Ltd.</t>
  </si>
  <si>
    <t>Rajkamal Industrial Pvt. Ltd.</t>
  </si>
  <si>
    <t>30.09.16</t>
  </si>
  <si>
    <t>004207  28.09.16/HDFC</t>
  </si>
  <si>
    <t xml:space="preserve"> 861006  22.10.16 STBNKBIK/JAI</t>
  </si>
  <si>
    <t>004218  29.09.16/HDFC</t>
  </si>
  <si>
    <t>029433  03.08.16/ICICI</t>
  </si>
  <si>
    <t xml:space="preserve"> 861007  22.10.16 STBNKBIK/JAI</t>
  </si>
  <si>
    <t>004365  07.10.16/HDFC</t>
  </si>
  <si>
    <t>618605  05.10.16/Corp.bnk.</t>
  </si>
  <si>
    <t>618759  17.10.16/Corp.bnk.</t>
  </si>
  <si>
    <t xml:space="preserve"> 861008  31.10.16 STBNKBIK/JAI</t>
  </si>
  <si>
    <t>336075  27.09.16/DBS Bnk.</t>
  </si>
  <si>
    <t>029490  20.08.16/ICICI</t>
  </si>
  <si>
    <t>004219  29.09.16/HDFC</t>
  </si>
  <si>
    <t>618480  28.09.16/Corp.bnk.</t>
  </si>
  <si>
    <t>943871  09.10.16/DCB Bnk.</t>
  </si>
  <si>
    <t>029619  30.09.16/ICICIbnk.</t>
  </si>
  <si>
    <t>618870  24.10.16/Corp.bnk.</t>
  </si>
  <si>
    <t>619370  11.11.16/Corp.bnk.</t>
  </si>
  <si>
    <t>007605  05.10.16/ICICI Bnk</t>
  </si>
  <si>
    <t>943975  25.10.16/DCB Bnk.</t>
  </si>
  <si>
    <t>011588  25.10.16/BOB</t>
  </si>
  <si>
    <t>05.10.16</t>
  </si>
  <si>
    <t>06.10.16</t>
  </si>
  <si>
    <t>08.10.16</t>
  </si>
  <si>
    <t>10.10.16</t>
  </si>
  <si>
    <t>12.10.16</t>
  </si>
  <si>
    <t>13.10.16</t>
  </si>
  <si>
    <t>14.10.16</t>
  </si>
  <si>
    <t>17.10.16</t>
  </si>
  <si>
    <t>18.10.16</t>
  </si>
  <si>
    <t>20.10.16</t>
  </si>
  <si>
    <t>24.10.16</t>
  </si>
  <si>
    <t>GP PETROLEUMNS</t>
  </si>
  <si>
    <t>25.10.16</t>
  </si>
  <si>
    <t>26.10.16</t>
  </si>
  <si>
    <t>28.08.16</t>
  </si>
  <si>
    <t>29.10.16</t>
  </si>
  <si>
    <t>31.10.16</t>
  </si>
  <si>
    <t xml:space="preserve"> 861034  12.11.16 STBNKBIK/JAI</t>
  </si>
  <si>
    <t xml:space="preserve"> 861033  05.11.16 STBNKBIK/JAI</t>
  </si>
  <si>
    <t>707091  07.11.16/Axis.bnk.</t>
  </si>
  <si>
    <t xml:space="preserve">   18.10.16 ICICI</t>
  </si>
  <si>
    <t>619390  07.12.16/Corp bank</t>
  </si>
  <si>
    <t>619158  25.11.16/Corp bank</t>
  </si>
  <si>
    <t>619232  30.11.16/Corp.bnk.</t>
  </si>
  <si>
    <t xml:space="preserve"> 008032  17.11.16 STD CHART</t>
  </si>
  <si>
    <t xml:space="preserve"> 861034  22.10.16 ICICI</t>
  </si>
  <si>
    <t>707945  15.12.16/Axis.bnk.</t>
  </si>
  <si>
    <t>011824  09.12.16/BOB</t>
  </si>
  <si>
    <t>07.11.16</t>
  </si>
  <si>
    <t>Jethabhai Gopalji's</t>
  </si>
  <si>
    <t>08.11.16</t>
  </si>
  <si>
    <t>011703  08.11.16/BOB</t>
  </si>
  <si>
    <t>09.11.16</t>
  </si>
  <si>
    <t>12.11.16</t>
  </si>
  <si>
    <t>011825  09.12.16/BOB</t>
  </si>
  <si>
    <t>15.11.16</t>
  </si>
  <si>
    <t>16.11.16</t>
  </si>
  <si>
    <t>18.11.16</t>
  </si>
  <si>
    <t>21.11.16</t>
  </si>
  <si>
    <t>22.11.16</t>
  </si>
  <si>
    <t>23.11.16</t>
  </si>
  <si>
    <t>24.11.16</t>
  </si>
  <si>
    <t>jethabhai Gopalji's</t>
  </si>
  <si>
    <t>28.11.16</t>
  </si>
  <si>
    <t>29.11.16</t>
  </si>
  <si>
    <t>30.11.16</t>
  </si>
  <si>
    <t>01.12.16</t>
  </si>
  <si>
    <t>07.12.16</t>
  </si>
  <si>
    <t xml:space="preserve">  09.12.16/BOB</t>
  </si>
  <si>
    <t>09.12.16</t>
  </si>
  <si>
    <t>13.12.16</t>
  </si>
  <si>
    <t>14.12.16</t>
  </si>
  <si>
    <t>15.12.16</t>
  </si>
  <si>
    <t>16.12.16</t>
  </si>
  <si>
    <t>19.12.16</t>
  </si>
  <si>
    <t>20.12.16</t>
  </si>
  <si>
    <t>21.12.16</t>
  </si>
  <si>
    <t>22.12.16</t>
  </si>
  <si>
    <t>23.12.16</t>
  </si>
  <si>
    <t>26.12.16</t>
  </si>
  <si>
    <t>28.12.16</t>
  </si>
  <si>
    <t>597048  26.12.16/SYNBNK</t>
  </si>
  <si>
    <t>029746  10.12.16/ICICI.bnk.</t>
  </si>
  <si>
    <t>619736  05.01.17/Corp.bnk.</t>
  </si>
  <si>
    <t>619862  16.01.17/Corp.bnk.</t>
  </si>
  <si>
    <t>619816  11.01.17/Corp.bnk.</t>
  </si>
  <si>
    <t>012008  07.01.17/BOB</t>
  </si>
  <si>
    <t>30.12.16</t>
  </si>
  <si>
    <t>31.12.16</t>
  </si>
  <si>
    <t>02.01.17</t>
  </si>
  <si>
    <t xml:space="preserve"> RTGS  11.01.17 </t>
  </si>
  <si>
    <t>04.01.17</t>
  </si>
  <si>
    <t>05.01.17</t>
  </si>
  <si>
    <t>012005  06.01.17/BOB</t>
  </si>
  <si>
    <t>06.01.17</t>
  </si>
  <si>
    <t>MPCL Indutries Ltd.</t>
  </si>
  <si>
    <t>09.01.17</t>
  </si>
  <si>
    <t>008043  28.11.16/STDCht Bnk.</t>
  </si>
  <si>
    <t>RTGS 08.12.16</t>
  </si>
  <si>
    <t>699823  31.02.17/Corp bank</t>
  </si>
  <si>
    <t>619964  21.01.17/Corp bank</t>
  </si>
  <si>
    <t>699892  02.02.17/Corp bank</t>
  </si>
  <si>
    <t>473538  24.01.17/Synd bnk</t>
  </si>
  <si>
    <t>RTGS 22.12.16</t>
  </si>
  <si>
    <t>011933  27.12.16/BOB</t>
  </si>
  <si>
    <t>21.01.17/RTGS</t>
  </si>
  <si>
    <t>008185  08.02.17/STDCht Bnk.</t>
  </si>
  <si>
    <t>706676  24.01.17/Axis bnk</t>
  </si>
  <si>
    <t>837091  03.02.17/BOB</t>
  </si>
  <si>
    <t>25.01.17/RTGS</t>
  </si>
  <si>
    <t>10.01.17</t>
  </si>
  <si>
    <t>11.01.17</t>
  </si>
  <si>
    <t>12.01.17</t>
  </si>
  <si>
    <t>16.01.17</t>
  </si>
  <si>
    <t>17.01.17</t>
  </si>
  <si>
    <t>012070  21.01.17/BOB</t>
  </si>
  <si>
    <t>18.01.17</t>
  </si>
  <si>
    <t>19.01.17</t>
  </si>
  <si>
    <t>23.01.17</t>
  </si>
  <si>
    <t>25.01.17</t>
  </si>
  <si>
    <t>30.01.17</t>
  </si>
  <si>
    <t>31.01.17</t>
  </si>
  <si>
    <t>986503  21.02.17/HDFC bank</t>
  </si>
  <si>
    <t>986823  04.03.17/HDFC bank</t>
  </si>
  <si>
    <t>011947  24.11.16/BOB</t>
  </si>
  <si>
    <t xml:space="preserve"> RTGS  27.12.17 </t>
  </si>
  <si>
    <t>011930  27.12.16/BOB</t>
  </si>
  <si>
    <t xml:space="preserve"> RTGS  17.02.17 </t>
  </si>
  <si>
    <t>700178  22.02.17/Corp bank</t>
  </si>
  <si>
    <t>700387  04.03.17/Corp bank</t>
  </si>
  <si>
    <t>700319  03.03.17/Corp bank</t>
  </si>
  <si>
    <t>700216  24.02.17/Corp bank</t>
  </si>
  <si>
    <t>700421  06.03.17/Corp bank</t>
  </si>
  <si>
    <t>MPCL Industries Ltd.</t>
  </si>
  <si>
    <t>012058  17.01.17/BOB</t>
  </si>
  <si>
    <t>000136  23.01.17/KVBL</t>
  </si>
  <si>
    <t xml:space="preserve">  08.03.17/RTGS - I</t>
  </si>
  <si>
    <t xml:space="preserve">  08.03.17/RTGS</t>
  </si>
  <si>
    <t>01.02.17</t>
  </si>
  <si>
    <t xml:space="preserve"> RTGS  09.02.17 </t>
  </si>
  <si>
    <t>02.02.17</t>
  </si>
  <si>
    <t>06.02.17</t>
  </si>
  <si>
    <t>07.02.17</t>
  </si>
  <si>
    <t>09.02.17</t>
  </si>
  <si>
    <t>10.02.17</t>
  </si>
  <si>
    <t>13.02.17</t>
  </si>
  <si>
    <t>15.02.17</t>
  </si>
  <si>
    <t>16.02.17</t>
  </si>
  <si>
    <t>000336  27.02.17/HDFC bank</t>
  </si>
  <si>
    <t>20.02.17</t>
  </si>
  <si>
    <t>21.02.17</t>
  </si>
  <si>
    <t>000393  07.03.17/BOB</t>
  </si>
  <si>
    <t>22.02.17</t>
  </si>
  <si>
    <t>28.02.17</t>
  </si>
  <si>
    <t>000404  07.03.17/BOB</t>
  </si>
  <si>
    <t>THE DETAILS OF THE BILLS  made in March 2017</t>
  </si>
  <si>
    <t>01.03.17</t>
  </si>
  <si>
    <t>02.03.17</t>
  </si>
  <si>
    <t>08.03.17</t>
  </si>
  <si>
    <t>09.03.17</t>
  </si>
  <si>
    <t>10.03.17</t>
  </si>
  <si>
    <t>14.03.17</t>
  </si>
  <si>
    <t>15.03.17</t>
  </si>
  <si>
    <t>Jell Pharmaceuticals</t>
  </si>
  <si>
    <t>16.03.17</t>
  </si>
  <si>
    <t>20.03.17</t>
  </si>
  <si>
    <t xml:space="preserve">Kent Chemicals </t>
  </si>
  <si>
    <t>Bitumen Corporation</t>
  </si>
  <si>
    <t>21.03.17</t>
  </si>
  <si>
    <t>22.03.17</t>
  </si>
  <si>
    <t>23.03.17</t>
  </si>
  <si>
    <t>24.03.17</t>
  </si>
  <si>
    <t>27.03.17</t>
  </si>
  <si>
    <t>29.03.17</t>
  </si>
  <si>
    <t>30.03.17</t>
  </si>
  <si>
    <t>31.03.17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</si>
</sst>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Fill="1"/>
    <xf numFmtId="0" fontId="1" fillId="0" borderId="1" xfId="0" applyFont="1" applyFill="1" applyBorder="1" applyAlignment="1">
      <alignment horizontal="left"/>
    </xf>
    <xf numFmtId="2" fontId="1" fillId="0" borderId="2" xfId="0" applyNumberFormat="1" applyFont="1" applyFill="1" applyBorder="1"/>
    <xf numFmtId="2" fontId="1" fillId="0" borderId="1" xfId="0" applyNumberFormat="1" applyFont="1" applyFill="1" applyBorder="1" applyAlignment="1">
      <alignment horizontal="right"/>
    </xf>
    <xf numFmtId="164" fontId="1" fillId="0" borderId="0" xfId="0" applyNumberFormat="1" applyFont="1" applyFill="1" applyAlignment="1">
      <alignment horizontal="left"/>
    </xf>
    <xf numFmtId="1" fontId="1" fillId="0" borderId="0" xfId="0" applyNumberFormat="1" applyFont="1" applyFill="1"/>
    <xf numFmtId="1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" fontId="1" fillId="0" borderId="1" xfId="0" applyNumberFormat="1" applyFont="1" applyFill="1" applyBorder="1"/>
    <xf numFmtId="9" fontId="1" fillId="0" borderId="1" xfId="0" applyNumberFormat="1" applyFont="1" applyFill="1" applyBorder="1"/>
    <xf numFmtId="0" fontId="2" fillId="0" borderId="1" xfId="0" applyFont="1" applyFill="1" applyBorder="1"/>
    <xf numFmtId="0" fontId="1" fillId="0" borderId="1" xfId="0" applyFont="1" applyFill="1" applyBorder="1"/>
    <xf numFmtId="2" fontId="1" fillId="0" borderId="1" xfId="0" applyNumberFormat="1" applyFont="1" applyFill="1" applyBorder="1"/>
    <xf numFmtId="2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2" fontId="2" fillId="0" borderId="1" xfId="0" applyNumberFormat="1" applyFont="1" applyFill="1" applyBorder="1" applyAlignment="1">
      <alignment horizontal="right"/>
    </xf>
    <xf numFmtId="0" fontId="2" fillId="0" borderId="0" xfId="0" applyFont="1" applyFill="1"/>
    <xf numFmtId="14" fontId="1" fillId="0" borderId="0" xfId="0" applyNumberFormat="1" applyFont="1" applyFill="1" applyBorder="1"/>
    <xf numFmtId="2" fontId="1" fillId="0" borderId="0" xfId="0" applyNumberFormat="1" applyFont="1" applyFill="1"/>
    <xf numFmtId="0" fontId="1" fillId="0" borderId="0" xfId="0" applyFont="1" applyFill="1" applyAlignment="1">
      <alignment horizontal="right"/>
    </xf>
    <xf numFmtId="2" fontId="1" fillId="0" borderId="0" xfId="0" applyNumberFormat="1" applyFont="1" applyFill="1" applyAlignment="1">
      <alignment horizontal="left"/>
    </xf>
    <xf numFmtId="2" fontId="1" fillId="0" borderId="0" xfId="0" applyNumberFormat="1" applyFont="1" applyFill="1" applyAlignment="1">
      <alignment horizontal="right"/>
    </xf>
    <xf numFmtId="0" fontId="1" fillId="0" borderId="3" xfId="0" applyFont="1" applyFill="1" applyBorder="1" applyAlignment="1">
      <alignment horizontal="left"/>
    </xf>
    <xf numFmtId="15" fontId="1" fillId="0" borderId="3" xfId="0" applyNumberFormat="1" applyFont="1" applyFill="1" applyBorder="1"/>
    <xf numFmtId="2" fontId="1" fillId="0" borderId="3" xfId="0" applyNumberFormat="1" applyFont="1" applyFill="1" applyBorder="1"/>
    <xf numFmtId="2" fontId="1" fillId="0" borderId="3" xfId="0" applyNumberFormat="1" applyFont="1" applyFill="1" applyBorder="1" applyAlignment="1">
      <alignment horizontal="right"/>
    </xf>
    <xf numFmtId="2" fontId="1" fillId="0" borderId="3" xfId="0" quotePrefix="1" applyNumberFormat="1" applyFont="1" applyFill="1" applyBorder="1"/>
    <xf numFmtId="2" fontId="2" fillId="0" borderId="1" xfId="0" applyNumberFormat="1" applyFont="1" applyFill="1" applyBorder="1" applyAlignment="1">
      <alignment horizontal="center"/>
    </xf>
    <xf numFmtId="15" fontId="1" fillId="0" borderId="1" xfId="0" applyNumberFormat="1" applyFont="1" applyFill="1" applyBorder="1"/>
    <xf numFmtId="0" fontId="1" fillId="0" borderId="0" xfId="0" applyFont="1" applyFill="1" applyBorder="1" applyAlignment="1">
      <alignment horizontal="right"/>
    </xf>
    <xf numFmtId="0" fontId="1" fillId="0" borderId="4" xfId="0" applyFont="1" applyFill="1" applyBorder="1"/>
    <xf numFmtId="0" fontId="5" fillId="0" borderId="0" xfId="0" applyFont="1" applyFill="1"/>
    <xf numFmtId="0" fontId="5" fillId="0" borderId="1" xfId="0" applyFont="1" applyFill="1" applyBorder="1" applyAlignment="1">
      <alignment horizontal="left"/>
    </xf>
    <xf numFmtId="2" fontId="5" fillId="0" borderId="2" xfId="0" applyNumberFormat="1" applyFont="1" applyFill="1" applyBorder="1"/>
    <xf numFmtId="2" fontId="5" fillId="0" borderId="1" xfId="0" applyNumberFormat="1" applyFont="1" applyFill="1" applyBorder="1" applyAlignment="1">
      <alignment horizontal="right"/>
    </xf>
    <xf numFmtId="164" fontId="5" fillId="0" borderId="0" xfId="0" applyNumberFormat="1" applyFont="1" applyFill="1" applyAlignment="1">
      <alignment horizontal="left"/>
    </xf>
    <xf numFmtId="1" fontId="5" fillId="0" borderId="0" xfId="0" applyNumberFormat="1" applyFont="1" applyFill="1"/>
    <xf numFmtId="0" fontId="5" fillId="0" borderId="0" xfId="0" applyFont="1"/>
    <xf numFmtId="9" fontId="5" fillId="0" borderId="0" xfId="0" applyNumberFormat="1" applyFont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9" fontId="1" fillId="0" borderId="0" xfId="0" applyNumberFormat="1" applyFont="1" applyFill="1" applyBorder="1"/>
    <xf numFmtId="0" fontId="2" fillId="0" borderId="0" xfId="0" applyFont="1" applyFill="1" applyBorder="1"/>
    <xf numFmtId="2" fontId="0" fillId="0" borderId="1" xfId="0" applyNumberFormat="1" applyBorder="1"/>
    <xf numFmtId="0" fontId="5" fillId="0" borderId="4" xfId="0" applyFont="1" applyFill="1" applyBorder="1"/>
    <xf numFmtId="0" fontId="5" fillId="0" borderId="3" xfId="0" applyFont="1" applyFill="1" applyBorder="1" applyAlignment="1">
      <alignment horizontal="left"/>
    </xf>
    <xf numFmtId="15" fontId="5" fillId="0" borderId="3" xfId="0" applyNumberFormat="1" applyFont="1" applyFill="1" applyBorder="1"/>
    <xf numFmtId="2" fontId="5" fillId="0" borderId="3" xfId="0" quotePrefix="1" applyNumberFormat="1" applyFont="1" applyFill="1" applyBorder="1"/>
    <xf numFmtId="2" fontId="5" fillId="0" borderId="3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1" fontId="5" fillId="0" borderId="0" xfId="0" applyNumberFormat="1" applyFont="1" applyFill="1" applyBorder="1"/>
    <xf numFmtId="9" fontId="5" fillId="0" borderId="0" xfId="0" applyNumberFormat="1" applyFont="1" applyFill="1" applyBorder="1"/>
    <xf numFmtId="0" fontId="6" fillId="0" borderId="0" xfId="0" applyFont="1" applyFill="1" applyBorder="1"/>
    <xf numFmtId="15" fontId="1" fillId="0" borderId="0" xfId="0" applyNumberFormat="1" applyFont="1" applyFill="1" applyBorder="1"/>
    <xf numFmtId="2" fontId="1" fillId="0" borderId="0" xfId="0" quotePrefix="1" applyNumberFormat="1" applyFont="1" applyFill="1" applyBorder="1"/>
    <xf numFmtId="2" fontId="1" fillId="0" borderId="1" xfId="0" quotePrefix="1" applyNumberFormat="1" applyFont="1" applyFill="1" applyBorder="1"/>
    <xf numFmtId="2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right" indent="1"/>
    </xf>
    <xf numFmtId="0" fontId="1" fillId="0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2" borderId="3" xfId="0" applyFont="1" applyFill="1" applyBorder="1" applyAlignment="1">
      <alignment horizontal="left"/>
    </xf>
    <xf numFmtId="15" fontId="1" fillId="2" borderId="3" xfId="0" applyNumberFormat="1" applyFont="1" applyFill="1" applyBorder="1"/>
    <xf numFmtId="2" fontId="1" fillId="2" borderId="3" xfId="0" quotePrefix="1" applyNumberFormat="1" applyFont="1" applyFill="1" applyBorder="1"/>
    <xf numFmtId="2" fontId="1" fillId="2" borderId="3" xfId="0" applyNumberFormat="1" applyFont="1" applyFill="1" applyBorder="1"/>
    <xf numFmtId="2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right"/>
    </xf>
    <xf numFmtId="0" fontId="1" fillId="2" borderId="0" xfId="0" applyFont="1" applyFill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1" fillId="3" borderId="1" xfId="0" applyFont="1" applyFill="1" applyBorder="1" applyAlignment="1">
      <alignment horizontal="left"/>
    </xf>
    <xf numFmtId="2" fontId="1" fillId="3" borderId="1" xfId="0" applyNumberFormat="1" applyFont="1" applyFill="1" applyBorder="1" applyAlignment="1">
      <alignment horizontal="right"/>
    </xf>
    <xf numFmtId="0" fontId="1" fillId="3" borderId="0" xfId="0" applyFont="1" applyFill="1"/>
    <xf numFmtId="0" fontId="5" fillId="0" borderId="1" xfId="0" applyFont="1" applyFill="1" applyBorder="1"/>
    <xf numFmtId="2" fontId="5" fillId="0" borderId="1" xfId="0" applyNumberFormat="1" applyFont="1" applyFill="1" applyBorder="1"/>
    <xf numFmtId="0" fontId="5" fillId="0" borderId="1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15" fontId="5" fillId="2" borderId="3" xfId="0" applyNumberFormat="1" applyFont="1" applyFill="1" applyBorder="1"/>
    <xf numFmtId="2" fontId="5" fillId="2" borderId="3" xfId="0" quotePrefix="1" applyNumberFormat="1" applyFont="1" applyFill="1" applyBorder="1"/>
    <xf numFmtId="2" fontId="5" fillId="2" borderId="3" xfId="0" applyNumberFormat="1" applyFont="1" applyFill="1" applyBorder="1"/>
    <xf numFmtId="2" fontId="5" fillId="2" borderId="1" xfId="0" applyNumberFormat="1" applyFont="1" applyFill="1" applyBorder="1"/>
    <xf numFmtId="0" fontId="5" fillId="2" borderId="1" xfId="0" applyFont="1" applyFill="1" applyBorder="1" applyAlignment="1">
      <alignment horizontal="left"/>
    </xf>
    <xf numFmtId="2" fontId="5" fillId="2" borderId="1" xfId="0" applyNumberFormat="1" applyFont="1" applyFill="1" applyBorder="1" applyAlignment="1">
      <alignment horizontal="right"/>
    </xf>
    <xf numFmtId="0" fontId="5" fillId="3" borderId="3" xfId="0" applyFont="1" applyFill="1" applyBorder="1" applyAlignment="1">
      <alignment horizontal="left"/>
    </xf>
    <xf numFmtId="15" fontId="5" fillId="3" borderId="3" xfId="0" applyNumberFormat="1" applyFont="1" applyFill="1" applyBorder="1"/>
    <xf numFmtId="2" fontId="5" fillId="3" borderId="3" xfId="0" quotePrefix="1" applyNumberFormat="1" applyFont="1" applyFill="1" applyBorder="1"/>
    <xf numFmtId="2" fontId="5" fillId="3" borderId="3" xfId="0" applyNumberFormat="1" applyFont="1" applyFill="1" applyBorder="1"/>
    <xf numFmtId="2" fontId="5" fillId="3" borderId="1" xfId="0" applyNumberFormat="1" applyFont="1" applyFill="1" applyBorder="1"/>
    <xf numFmtId="0" fontId="5" fillId="3" borderId="1" xfId="0" applyFont="1" applyFill="1" applyBorder="1" applyAlignment="1">
      <alignment horizontal="left"/>
    </xf>
    <xf numFmtId="2" fontId="5" fillId="3" borderId="1" xfId="0" applyNumberFormat="1" applyFont="1" applyFill="1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85"/>
  <sheetViews>
    <sheetView topLeftCell="A87" workbookViewId="0">
      <selection activeCell="I90" sqref="I90:K90"/>
    </sheetView>
  </sheetViews>
  <sheetFormatPr defaultColWidth="11.42578125" defaultRowHeight="12.75" x14ac:dyDescent="0.2"/>
  <cols>
    <col min="1" max="1" width="11.28515625" style="1" customWidth="1"/>
    <col min="2" max="2" width="11.7109375" style="1" customWidth="1"/>
    <col min="3" max="3" width="10" style="1" customWidth="1"/>
    <col min="4" max="4" width="13.42578125" style="1" customWidth="1"/>
    <col min="5" max="5" width="13.140625" style="1" customWidth="1"/>
    <col min="6" max="6" width="9.85546875" style="1" customWidth="1"/>
    <col min="7" max="7" width="9.42578125" style="1" customWidth="1"/>
    <col min="8" max="8" width="11.42578125" style="23" customWidth="1"/>
    <col min="9" max="9" width="13" style="1" customWidth="1"/>
    <col min="10" max="10" width="25.7109375" style="9" customWidth="1"/>
    <col min="11" max="11" width="11.140625" style="1" customWidth="1"/>
    <col min="12" max="12" width="7.42578125" style="1" customWidth="1"/>
    <col min="13" max="13" width="12.7109375" style="6" customWidth="1"/>
    <col min="14" max="14" width="11.85546875" style="1" customWidth="1"/>
    <col min="15" max="15" width="12" style="1" customWidth="1"/>
    <col min="16" max="16" width="9.5703125" style="1" customWidth="1"/>
    <col min="17" max="17" width="9.7109375" style="1" customWidth="1"/>
    <col min="18" max="18" width="10.42578125" style="1" customWidth="1"/>
    <col min="19" max="19" width="8.5703125" style="1" customWidth="1"/>
    <col min="20" max="20" width="11.42578125" style="1" customWidth="1"/>
    <col min="21" max="21" width="12.5703125" style="1" customWidth="1"/>
    <col min="22" max="22" width="11.42578125" style="1" customWidth="1"/>
    <col min="23" max="23" width="19.5703125" style="1" customWidth="1"/>
    <col min="24" max="16384" width="11.42578125" style="1"/>
  </cols>
  <sheetData>
    <row r="1" spans="1:19" x14ac:dyDescent="0.2">
      <c r="B1" s="2"/>
      <c r="F1" s="3"/>
      <c r="G1" s="2"/>
      <c r="H1" s="4"/>
      <c r="J1" s="5">
        <v>42461</v>
      </c>
    </row>
    <row r="2" spans="1:19" ht="12.95" customHeight="1" x14ac:dyDescent="0.2">
      <c r="I2" s="17"/>
      <c r="J2" s="2"/>
      <c r="K2" s="4"/>
      <c r="M2" s="7"/>
      <c r="N2" s="8"/>
      <c r="O2" s="8"/>
      <c r="P2" s="8"/>
      <c r="Q2" s="8"/>
      <c r="R2" s="8"/>
      <c r="S2" s="8"/>
    </row>
    <row r="3" spans="1:19" ht="12.95" customHeight="1" x14ac:dyDescent="0.2">
      <c r="B3" s="1" t="s">
        <v>0</v>
      </c>
      <c r="L3" s="1" t="s">
        <v>1</v>
      </c>
      <c r="M3" s="7" t="s">
        <v>2</v>
      </c>
      <c r="N3" s="8"/>
      <c r="O3" s="8"/>
      <c r="P3" s="8"/>
      <c r="Q3" s="8"/>
      <c r="R3" s="8"/>
      <c r="S3" s="8"/>
    </row>
    <row r="4" spans="1:19" s="8" customFormat="1" ht="12.95" customHeight="1" x14ac:dyDescent="0.2">
      <c r="A4" s="8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32" t="s">
        <v>10</v>
      </c>
      <c r="I4" s="11" t="s">
        <v>11</v>
      </c>
      <c r="J4" s="12" t="s">
        <v>12</v>
      </c>
      <c r="K4" s="10" t="s">
        <v>13</v>
      </c>
      <c r="L4" s="10"/>
      <c r="M4" s="13" t="s">
        <v>10</v>
      </c>
      <c r="N4" s="14" t="s">
        <v>14</v>
      </c>
      <c r="O4" s="15" t="s">
        <v>15</v>
      </c>
      <c r="P4" s="16" t="s">
        <v>16</v>
      </c>
      <c r="Q4" s="14">
        <v>0.01</v>
      </c>
      <c r="R4" s="16"/>
      <c r="S4" s="16"/>
    </row>
    <row r="5" spans="1:19" ht="18" customHeight="1" x14ac:dyDescent="0.2">
      <c r="A5" s="35" t="s">
        <v>17</v>
      </c>
      <c r="B5" s="27">
        <v>9403660591</v>
      </c>
      <c r="C5" s="28" t="s">
        <v>18</v>
      </c>
      <c r="D5" s="31">
        <v>9300</v>
      </c>
      <c r="E5" s="29">
        <f t="shared" ref="E5:E15" si="0">(D5*14%)</f>
        <v>1302.0000000000002</v>
      </c>
      <c r="F5" s="29"/>
      <c r="G5" s="29"/>
      <c r="H5" s="29">
        <v>10602</v>
      </c>
      <c r="I5" s="17">
        <f>H5-K5</f>
        <v>9542</v>
      </c>
      <c r="J5" s="2" t="s">
        <v>19</v>
      </c>
      <c r="K5" s="4">
        <f>ROUND(H5*10%,0)</f>
        <v>1060</v>
      </c>
      <c r="L5" s="18"/>
      <c r="M5" s="18"/>
      <c r="N5" s="18"/>
      <c r="O5" s="29"/>
      <c r="P5" s="29"/>
      <c r="Q5" s="29"/>
      <c r="R5" s="8"/>
      <c r="S5" s="8"/>
    </row>
    <row r="6" spans="1:19" ht="18" customHeight="1" x14ac:dyDescent="0.2">
      <c r="A6" s="35" t="s">
        <v>17</v>
      </c>
      <c r="B6" s="27">
        <v>9403660593</v>
      </c>
      <c r="C6" s="28" t="s">
        <v>20</v>
      </c>
      <c r="D6" s="31">
        <v>60391.6</v>
      </c>
      <c r="E6" s="29">
        <f t="shared" si="0"/>
        <v>8454.8240000000005</v>
      </c>
      <c r="F6" s="29"/>
      <c r="G6" s="29"/>
      <c r="H6" s="29">
        <v>68846</v>
      </c>
      <c r="I6" s="29"/>
      <c r="J6" s="27"/>
      <c r="K6" s="30"/>
      <c r="L6" s="18"/>
      <c r="M6" s="18"/>
      <c r="N6" s="18"/>
      <c r="O6" s="29"/>
      <c r="P6" s="29"/>
      <c r="Q6" s="29"/>
      <c r="R6" s="8"/>
      <c r="S6" s="8"/>
    </row>
    <row r="7" spans="1:19" ht="18" customHeight="1" x14ac:dyDescent="0.2">
      <c r="A7" s="35" t="s">
        <v>21</v>
      </c>
      <c r="B7" s="27">
        <v>9403660608</v>
      </c>
      <c r="C7" s="28" t="s">
        <v>22</v>
      </c>
      <c r="D7" s="31">
        <v>58229.65</v>
      </c>
      <c r="E7" s="29">
        <f t="shared" si="0"/>
        <v>8152.1510000000007</v>
      </c>
      <c r="F7" s="29"/>
      <c r="G7" s="29"/>
      <c r="H7" s="29">
        <v>66382</v>
      </c>
      <c r="I7" s="29"/>
      <c r="J7" s="27"/>
      <c r="K7" s="30"/>
      <c r="L7" s="18"/>
      <c r="M7" s="18"/>
      <c r="N7" s="18"/>
      <c r="O7" s="29"/>
      <c r="P7" s="29"/>
      <c r="Q7" s="29"/>
      <c r="R7" s="8"/>
      <c r="S7" s="8"/>
    </row>
    <row r="8" spans="1:19" ht="18" customHeight="1" x14ac:dyDescent="0.2">
      <c r="A8" s="35" t="s">
        <v>17</v>
      </c>
      <c r="B8" s="27">
        <v>9403660687</v>
      </c>
      <c r="C8" s="28" t="s">
        <v>23</v>
      </c>
      <c r="D8" s="31">
        <v>458382.96</v>
      </c>
      <c r="E8" s="29">
        <f t="shared" si="0"/>
        <v>64173.614400000006</v>
      </c>
      <c r="F8" s="29"/>
      <c r="G8" s="29"/>
      <c r="H8" s="29">
        <v>522557</v>
      </c>
      <c r="I8" s="29"/>
      <c r="J8" s="27"/>
      <c r="K8" s="30"/>
      <c r="L8" s="18"/>
      <c r="M8" s="18"/>
      <c r="N8" s="18"/>
      <c r="O8" s="29"/>
      <c r="P8" s="29"/>
      <c r="Q8" s="29"/>
      <c r="R8" s="8"/>
      <c r="S8" s="8"/>
    </row>
    <row r="9" spans="1:19" ht="18" customHeight="1" x14ac:dyDescent="0.2">
      <c r="A9" s="35" t="s">
        <v>17</v>
      </c>
      <c r="B9" s="27">
        <v>9403660810</v>
      </c>
      <c r="C9" s="28" t="s">
        <v>24</v>
      </c>
      <c r="D9" s="31">
        <v>17000</v>
      </c>
      <c r="E9" s="29">
        <f t="shared" si="0"/>
        <v>2380</v>
      </c>
      <c r="F9" s="29">
        <f t="shared" ref="F9:F19" si="1">(D9*0.5%)</f>
        <v>85</v>
      </c>
      <c r="G9" s="29"/>
      <c r="H9" s="29">
        <v>19465</v>
      </c>
      <c r="I9" s="29"/>
      <c r="J9" s="27"/>
      <c r="K9" s="30"/>
      <c r="L9" s="18"/>
      <c r="M9" s="18"/>
      <c r="N9" s="18"/>
      <c r="O9" s="29"/>
      <c r="P9" s="29"/>
      <c r="Q9" s="29"/>
      <c r="R9" s="8"/>
      <c r="S9" s="8"/>
    </row>
    <row r="10" spans="1:19" ht="18" customHeight="1" x14ac:dyDescent="0.2">
      <c r="A10" s="35" t="s">
        <v>25</v>
      </c>
      <c r="B10" s="27">
        <v>9403660866</v>
      </c>
      <c r="C10" s="28" t="s">
        <v>26</v>
      </c>
      <c r="D10" s="31">
        <v>17000</v>
      </c>
      <c r="E10" s="29">
        <f t="shared" si="0"/>
        <v>2380</v>
      </c>
      <c r="F10" s="29">
        <f t="shared" si="1"/>
        <v>85</v>
      </c>
      <c r="G10" s="29"/>
      <c r="H10" s="29">
        <v>19465</v>
      </c>
      <c r="I10" s="17">
        <f>H10-K10</f>
        <v>17765</v>
      </c>
      <c r="J10" s="2" t="s">
        <v>27</v>
      </c>
      <c r="K10" s="4">
        <f>ROUND(D10*10%,0)</f>
        <v>1700</v>
      </c>
      <c r="L10" s="18"/>
      <c r="M10" s="18"/>
      <c r="N10" s="18"/>
      <c r="O10" s="29"/>
      <c r="P10" s="29"/>
      <c r="Q10" s="29"/>
      <c r="R10" s="8"/>
      <c r="S10" s="8"/>
    </row>
    <row r="11" spans="1:19" ht="18" customHeight="1" x14ac:dyDescent="0.2">
      <c r="A11" s="35" t="s">
        <v>28</v>
      </c>
      <c r="B11" s="27">
        <v>9403660868</v>
      </c>
      <c r="C11" s="28" t="s">
        <v>26</v>
      </c>
      <c r="D11" s="31">
        <v>30037.5</v>
      </c>
      <c r="E11" s="29">
        <f t="shared" si="0"/>
        <v>4205.25</v>
      </c>
      <c r="F11" s="29">
        <f t="shared" si="1"/>
        <v>150.1875</v>
      </c>
      <c r="G11" s="29"/>
      <c r="H11" s="29">
        <v>34393</v>
      </c>
      <c r="I11" s="29"/>
      <c r="J11" s="27"/>
      <c r="K11" s="30"/>
      <c r="L11" s="18"/>
      <c r="M11" s="18"/>
      <c r="N11" s="18"/>
      <c r="O11" s="29"/>
      <c r="P11" s="29"/>
      <c r="Q11" s="29"/>
      <c r="R11" s="8"/>
      <c r="S11" s="8"/>
    </row>
    <row r="12" spans="1:19" ht="18" customHeight="1" x14ac:dyDescent="0.2">
      <c r="A12" s="35" t="s">
        <v>21</v>
      </c>
      <c r="B12" s="27">
        <v>9403660972</v>
      </c>
      <c r="C12" s="28" t="s">
        <v>29</v>
      </c>
      <c r="D12" s="31">
        <v>12000</v>
      </c>
      <c r="E12" s="29">
        <f t="shared" si="0"/>
        <v>1680.0000000000002</v>
      </c>
      <c r="F12" s="29">
        <f t="shared" si="1"/>
        <v>60</v>
      </c>
      <c r="G12" s="29"/>
      <c r="H12" s="29">
        <v>13740</v>
      </c>
      <c r="I12" s="17"/>
      <c r="J12" s="2"/>
      <c r="K12" s="4"/>
      <c r="L12" s="18"/>
      <c r="M12" s="18"/>
      <c r="N12" s="18"/>
      <c r="O12" s="29"/>
      <c r="P12" s="29"/>
      <c r="Q12" s="29"/>
      <c r="R12" s="8"/>
      <c r="S12" s="8"/>
    </row>
    <row r="13" spans="1:19" ht="18" customHeight="1" x14ac:dyDescent="0.2">
      <c r="A13" s="35" t="s">
        <v>25</v>
      </c>
      <c r="B13" s="27">
        <v>9403660982</v>
      </c>
      <c r="C13" s="28" t="s">
        <v>29</v>
      </c>
      <c r="D13" s="31">
        <v>564471.04000000004</v>
      </c>
      <c r="E13" s="29">
        <f t="shared" si="0"/>
        <v>79025.945600000006</v>
      </c>
      <c r="F13" s="29">
        <f t="shared" si="1"/>
        <v>2822.3552000000004</v>
      </c>
      <c r="G13" s="29" t="s">
        <v>30</v>
      </c>
      <c r="H13" s="29">
        <v>646319</v>
      </c>
      <c r="I13" s="17">
        <f>H13-K13</f>
        <v>589871</v>
      </c>
      <c r="J13" s="2" t="s">
        <v>31</v>
      </c>
      <c r="K13" s="4">
        <f>ROUND(D13*10%,0)+1</f>
        <v>56448</v>
      </c>
      <c r="L13" s="18"/>
      <c r="M13" s="18"/>
      <c r="N13" s="18"/>
      <c r="O13" s="29"/>
      <c r="P13" s="29"/>
      <c r="Q13" s="29"/>
      <c r="R13" s="8"/>
      <c r="S13" s="8"/>
    </row>
    <row r="14" spans="1:19" ht="18" customHeight="1" x14ac:dyDescent="0.2">
      <c r="A14" s="35" t="s">
        <v>21</v>
      </c>
      <c r="B14" s="27">
        <v>9403660984</v>
      </c>
      <c r="C14" s="28" t="s">
        <v>32</v>
      </c>
      <c r="D14" s="31">
        <v>3000</v>
      </c>
      <c r="E14" s="29">
        <f t="shared" si="0"/>
        <v>420.00000000000006</v>
      </c>
      <c r="F14" s="29">
        <f t="shared" si="1"/>
        <v>15</v>
      </c>
      <c r="G14" s="29" t="s">
        <v>30</v>
      </c>
      <c r="H14" s="29">
        <v>3435</v>
      </c>
      <c r="I14" s="17"/>
      <c r="J14" s="2"/>
      <c r="K14" s="4"/>
      <c r="L14" s="18"/>
      <c r="M14" s="18"/>
      <c r="N14" s="18"/>
      <c r="O14" s="29"/>
      <c r="P14" s="29"/>
      <c r="Q14" s="29"/>
      <c r="R14" s="8"/>
      <c r="S14" s="8"/>
    </row>
    <row r="15" spans="1:19" ht="18" customHeight="1" x14ac:dyDescent="0.2">
      <c r="A15" s="35" t="s">
        <v>33</v>
      </c>
      <c r="B15" s="27">
        <v>9403660985</v>
      </c>
      <c r="C15" s="28" t="s">
        <v>32</v>
      </c>
      <c r="D15" s="31">
        <v>1800</v>
      </c>
      <c r="E15" s="29">
        <f t="shared" si="0"/>
        <v>252.00000000000003</v>
      </c>
      <c r="F15" s="29">
        <f t="shared" si="1"/>
        <v>9</v>
      </c>
      <c r="G15" s="29" t="s">
        <v>30</v>
      </c>
      <c r="H15" s="29">
        <v>2061</v>
      </c>
      <c r="I15" s="17"/>
      <c r="J15" s="2"/>
      <c r="K15" s="4"/>
      <c r="L15" s="18"/>
      <c r="M15" s="18"/>
      <c r="N15" s="18"/>
      <c r="O15" s="29"/>
      <c r="P15" s="29"/>
      <c r="Q15" s="29"/>
      <c r="R15" s="8"/>
      <c r="S15" s="8"/>
    </row>
    <row r="16" spans="1:19" ht="18" customHeight="1" x14ac:dyDescent="0.2">
      <c r="A16" s="35" t="s">
        <v>34</v>
      </c>
      <c r="B16" s="27">
        <v>9403660986</v>
      </c>
      <c r="C16" s="28" t="s">
        <v>35</v>
      </c>
      <c r="D16" s="31">
        <v>480989.04</v>
      </c>
      <c r="E16" s="29">
        <f>(D16*14%)</f>
        <v>67338.46560000001</v>
      </c>
      <c r="F16" s="29">
        <f t="shared" si="1"/>
        <v>2404.9452000000001</v>
      </c>
      <c r="G16" s="29" t="s">
        <v>30</v>
      </c>
      <c r="H16" s="29">
        <v>550732</v>
      </c>
      <c r="I16" s="29"/>
      <c r="J16" s="27"/>
      <c r="K16" s="30"/>
      <c r="L16" s="18"/>
      <c r="M16" s="18"/>
      <c r="N16" s="18"/>
      <c r="O16" s="29"/>
      <c r="P16" s="29"/>
      <c r="Q16" s="29"/>
      <c r="R16" s="8"/>
      <c r="S16" s="8"/>
    </row>
    <row r="17" spans="1:19" ht="18" customHeight="1" x14ac:dyDescent="0.2">
      <c r="A17" s="35" t="s">
        <v>34</v>
      </c>
      <c r="B17" s="27">
        <v>9403660987</v>
      </c>
      <c r="C17" s="28" t="s">
        <v>35</v>
      </c>
      <c r="D17" s="31">
        <v>453157.6</v>
      </c>
      <c r="E17" s="29">
        <f>(D17*14%)</f>
        <v>63442.064000000006</v>
      </c>
      <c r="F17" s="29">
        <f t="shared" si="1"/>
        <v>2265.788</v>
      </c>
      <c r="G17" s="29" t="s">
        <v>30</v>
      </c>
      <c r="H17" s="29">
        <v>518865</v>
      </c>
      <c r="I17" s="29"/>
      <c r="J17" s="27"/>
      <c r="K17" s="30"/>
      <c r="L17" s="18"/>
      <c r="M17" s="18"/>
      <c r="N17" s="18"/>
      <c r="O17" s="29"/>
      <c r="P17" s="29"/>
      <c r="Q17" s="29"/>
      <c r="R17" s="8"/>
      <c r="S17" s="8"/>
    </row>
    <row r="18" spans="1:19" ht="18" customHeight="1" x14ac:dyDescent="0.2">
      <c r="A18" s="35" t="s">
        <v>34</v>
      </c>
      <c r="B18" s="27">
        <v>9403660988</v>
      </c>
      <c r="C18" s="28" t="s">
        <v>35</v>
      </c>
      <c r="D18" s="31">
        <v>384062.56</v>
      </c>
      <c r="E18" s="29">
        <f>(D18*14%)</f>
        <v>53768.758400000006</v>
      </c>
      <c r="F18" s="29">
        <f t="shared" si="1"/>
        <v>1920.3127999999999</v>
      </c>
      <c r="G18" s="29" t="s">
        <v>30</v>
      </c>
      <c r="H18" s="29">
        <v>439752</v>
      </c>
      <c r="I18" s="29"/>
      <c r="J18" s="27"/>
      <c r="K18" s="30"/>
      <c r="L18" s="18"/>
      <c r="M18" s="18"/>
      <c r="N18" s="18"/>
      <c r="O18" s="29"/>
      <c r="P18" s="29"/>
      <c r="Q18" s="29"/>
      <c r="R18" s="8"/>
      <c r="S18" s="8"/>
    </row>
    <row r="19" spans="1:19" ht="18" customHeight="1" x14ac:dyDescent="0.2">
      <c r="A19" s="35" t="s">
        <v>34</v>
      </c>
      <c r="B19" s="27">
        <v>9403660989</v>
      </c>
      <c r="C19" s="28" t="s">
        <v>35</v>
      </c>
      <c r="D19" s="31">
        <v>163345.28</v>
      </c>
      <c r="E19" s="29">
        <f>(D19*14%)</f>
        <v>22868.339200000002</v>
      </c>
      <c r="F19" s="29">
        <f t="shared" si="1"/>
        <v>816.72640000000001</v>
      </c>
      <c r="G19" s="29" t="s">
        <v>30</v>
      </c>
      <c r="H19" s="29">
        <v>187030</v>
      </c>
      <c r="I19" s="29"/>
      <c r="J19" s="27"/>
      <c r="K19" s="30"/>
      <c r="L19" s="18"/>
      <c r="M19" s="18"/>
      <c r="N19" s="18"/>
      <c r="O19" s="29"/>
      <c r="P19" s="29"/>
      <c r="Q19" s="29"/>
      <c r="R19" s="8"/>
      <c r="S19" s="8"/>
    </row>
    <row r="20" spans="1:19" ht="18" customHeight="1" x14ac:dyDescent="0.2">
      <c r="A20" s="35" t="s">
        <v>28</v>
      </c>
      <c r="B20" s="27">
        <v>9403660991</v>
      </c>
      <c r="C20" s="28" t="s">
        <v>35</v>
      </c>
      <c r="D20" s="31">
        <v>26100</v>
      </c>
      <c r="E20" s="29">
        <f t="shared" ref="E20:E34" si="2">(D20*14%)</f>
        <v>3654.0000000000005</v>
      </c>
      <c r="F20" s="29">
        <f t="shared" ref="F20:F34" si="3">(D20*0.5%)</f>
        <v>130.5</v>
      </c>
      <c r="G20" s="29" t="s">
        <v>30</v>
      </c>
      <c r="H20" s="29">
        <v>29885</v>
      </c>
      <c r="I20" s="17">
        <f>H20-K20</f>
        <v>29287</v>
      </c>
      <c r="J20" s="2" t="s">
        <v>36</v>
      </c>
      <c r="K20" s="4">
        <f>ROUND(H20*2%,0)</f>
        <v>598</v>
      </c>
      <c r="L20" s="18"/>
      <c r="M20" s="18"/>
      <c r="N20" s="18"/>
      <c r="O20" s="29"/>
      <c r="P20" s="29"/>
      <c r="Q20" s="29"/>
      <c r="R20" s="8"/>
      <c r="S20" s="8"/>
    </row>
    <row r="21" spans="1:19" ht="18" customHeight="1" x14ac:dyDescent="0.2">
      <c r="A21" s="35" t="s">
        <v>28</v>
      </c>
      <c r="B21" s="27">
        <v>9403660994</v>
      </c>
      <c r="C21" s="28" t="s">
        <v>37</v>
      </c>
      <c r="D21" s="31">
        <v>32100</v>
      </c>
      <c r="E21" s="29">
        <f t="shared" si="2"/>
        <v>4494</v>
      </c>
      <c r="F21" s="29">
        <f t="shared" si="3"/>
        <v>160.5</v>
      </c>
      <c r="G21" s="29" t="s">
        <v>30</v>
      </c>
      <c r="H21" s="29">
        <v>36755</v>
      </c>
      <c r="I21" s="17">
        <f>H21-K21</f>
        <v>36020</v>
      </c>
      <c r="J21" s="2" t="s">
        <v>36</v>
      </c>
      <c r="K21" s="4">
        <f>ROUND(H21*2%,0)</f>
        <v>735</v>
      </c>
      <c r="L21" s="18"/>
      <c r="M21" s="18"/>
      <c r="N21" s="18"/>
      <c r="O21" s="29"/>
      <c r="P21" s="29"/>
      <c r="Q21" s="29"/>
      <c r="R21" s="8"/>
      <c r="S21" s="8"/>
    </row>
    <row r="22" spans="1:19" ht="18" customHeight="1" x14ac:dyDescent="0.2">
      <c r="A22" s="35" t="s">
        <v>34</v>
      </c>
      <c r="B22" s="27">
        <v>9403660995</v>
      </c>
      <c r="C22" s="28" t="s">
        <v>37</v>
      </c>
      <c r="D22" s="31">
        <v>11100</v>
      </c>
      <c r="E22" s="29">
        <f t="shared" si="2"/>
        <v>1554.0000000000002</v>
      </c>
      <c r="F22" s="29">
        <f t="shared" si="3"/>
        <v>55.5</v>
      </c>
      <c r="G22" s="29" t="s">
        <v>30</v>
      </c>
      <c r="H22" s="29">
        <v>12710</v>
      </c>
      <c r="I22" s="29"/>
      <c r="J22" s="27"/>
      <c r="K22" s="30"/>
      <c r="L22" s="18"/>
      <c r="M22" s="18"/>
      <c r="N22" s="18"/>
      <c r="O22" s="29"/>
      <c r="P22" s="29"/>
      <c r="Q22" s="29"/>
      <c r="R22" s="8"/>
      <c r="S22" s="8"/>
    </row>
    <row r="23" spans="1:19" ht="18" customHeight="1" x14ac:dyDescent="0.2">
      <c r="A23" s="35" t="s">
        <v>34</v>
      </c>
      <c r="B23" s="27">
        <v>9403660998</v>
      </c>
      <c r="C23" s="28" t="s">
        <v>38</v>
      </c>
      <c r="D23" s="31">
        <v>132280.4</v>
      </c>
      <c r="E23" s="29">
        <f t="shared" si="2"/>
        <v>18519.256000000001</v>
      </c>
      <c r="F23" s="29">
        <f t="shared" si="3"/>
        <v>661.40199999999993</v>
      </c>
      <c r="G23" s="29" t="s">
        <v>30</v>
      </c>
      <c r="H23" s="29">
        <v>151461</v>
      </c>
      <c r="I23" s="29"/>
      <c r="J23" s="27"/>
      <c r="K23" s="30"/>
      <c r="L23" s="18"/>
      <c r="M23" s="18"/>
      <c r="N23" s="18"/>
      <c r="O23" s="29"/>
      <c r="P23" s="29"/>
      <c r="Q23" s="29"/>
      <c r="R23" s="8"/>
      <c r="S23" s="8"/>
    </row>
    <row r="24" spans="1:19" ht="18" customHeight="1" x14ac:dyDescent="0.2">
      <c r="A24" s="35" t="s">
        <v>21</v>
      </c>
      <c r="B24" s="27">
        <v>9403661001</v>
      </c>
      <c r="C24" s="28" t="s">
        <v>38</v>
      </c>
      <c r="D24" s="31">
        <v>48000</v>
      </c>
      <c r="E24" s="29">
        <f t="shared" si="2"/>
        <v>6720.0000000000009</v>
      </c>
      <c r="F24" s="29">
        <f t="shared" si="3"/>
        <v>240</v>
      </c>
      <c r="G24" s="29" t="s">
        <v>30</v>
      </c>
      <c r="H24" s="29">
        <v>54960</v>
      </c>
      <c r="I24" s="29"/>
      <c r="J24" s="27"/>
      <c r="K24" s="30"/>
      <c r="L24" s="18"/>
      <c r="M24" s="18"/>
      <c r="N24" s="18"/>
      <c r="O24" s="29"/>
      <c r="P24" s="29"/>
      <c r="Q24" s="29"/>
      <c r="R24" s="8"/>
      <c r="S24" s="8"/>
    </row>
    <row r="25" spans="1:19" ht="18" customHeight="1" x14ac:dyDescent="0.2">
      <c r="A25" s="35" t="s">
        <v>28</v>
      </c>
      <c r="B25" s="27">
        <v>9403661002</v>
      </c>
      <c r="C25" s="28" t="s">
        <v>39</v>
      </c>
      <c r="D25" s="31">
        <v>226509.44</v>
      </c>
      <c r="E25" s="29">
        <f t="shared" si="2"/>
        <v>31711.321600000003</v>
      </c>
      <c r="F25" s="29">
        <f t="shared" si="3"/>
        <v>1132.5472</v>
      </c>
      <c r="G25" s="29" t="s">
        <v>30</v>
      </c>
      <c r="H25" s="29">
        <v>259353</v>
      </c>
      <c r="I25" s="17">
        <f>H25-K25</f>
        <v>236702</v>
      </c>
      <c r="J25" s="2" t="s">
        <v>40</v>
      </c>
      <c r="K25" s="4">
        <f>ROUND(D25*10%,0)</f>
        <v>22651</v>
      </c>
      <c r="L25" s="18"/>
      <c r="M25" s="18"/>
      <c r="N25" s="18"/>
      <c r="O25" s="29"/>
      <c r="P25" s="29"/>
      <c r="Q25" s="29"/>
      <c r="R25" s="8"/>
      <c r="S25" s="8"/>
    </row>
    <row r="26" spans="1:19" ht="18" customHeight="1" x14ac:dyDescent="0.2">
      <c r="A26" s="35" t="s">
        <v>33</v>
      </c>
      <c r="B26" s="27">
        <v>9403661005</v>
      </c>
      <c r="C26" s="28" t="s">
        <v>39</v>
      </c>
      <c r="D26" s="31">
        <v>154994.4</v>
      </c>
      <c r="E26" s="29">
        <f t="shared" si="2"/>
        <v>21699.216</v>
      </c>
      <c r="F26" s="29">
        <f t="shared" si="3"/>
        <v>774.97199999999998</v>
      </c>
      <c r="G26" s="29" t="s">
        <v>30</v>
      </c>
      <c r="H26" s="29">
        <v>177469</v>
      </c>
      <c r="I26" s="17"/>
      <c r="J26" s="2"/>
      <c r="K26" s="4"/>
      <c r="L26" s="18"/>
      <c r="M26" s="18"/>
      <c r="N26" s="18"/>
      <c r="O26" s="29"/>
      <c r="P26" s="29"/>
      <c r="Q26" s="29"/>
      <c r="R26" s="8"/>
      <c r="S26" s="8"/>
    </row>
    <row r="27" spans="1:19" ht="18" customHeight="1" x14ac:dyDescent="0.2">
      <c r="A27" s="35" t="s">
        <v>33</v>
      </c>
      <c r="B27" s="27">
        <v>9403661006</v>
      </c>
      <c r="C27" s="28" t="s">
        <v>41</v>
      </c>
      <c r="D27" s="31">
        <v>221382.3</v>
      </c>
      <c r="E27" s="29">
        <f t="shared" si="2"/>
        <v>30993.522000000001</v>
      </c>
      <c r="F27" s="29">
        <f t="shared" si="3"/>
        <v>1106.9114999999999</v>
      </c>
      <c r="G27" s="29" t="s">
        <v>30</v>
      </c>
      <c r="H27" s="29">
        <v>253483</v>
      </c>
      <c r="I27" s="17"/>
      <c r="J27" s="2"/>
      <c r="K27" s="4"/>
      <c r="L27" s="18"/>
      <c r="M27" s="18"/>
      <c r="N27" s="18"/>
      <c r="O27" s="29"/>
      <c r="P27" s="29"/>
      <c r="Q27" s="29"/>
      <c r="R27" s="8"/>
      <c r="S27" s="8"/>
    </row>
    <row r="28" spans="1:19" ht="18" customHeight="1" x14ac:dyDescent="0.2">
      <c r="A28" s="35" t="s">
        <v>21</v>
      </c>
      <c r="B28" s="27">
        <v>9403661009</v>
      </c>
      <c r="C28" s="28" t="s">
        <v>41</v>
      </c>
      <c r="D28" s="31">
        <v>14700</v>
      </c>
      <c r="E28" s="29">
        <f t="shared" si="2"/>
        <v>2058</v>
      </c>
      <c r="F28" s="29">
        <f t="shared" si="3"/>
        <v>73.5</v>
      </c>
      <c r="G28" s="29" t="s">
        <v>30</v>
      </c>
      <c r="H28" s="29">
        <v>16832</v>
      </c>
      <c r="I28" s="29"/>
      <c r="J28" s="27"/>
      <c r="K28" s="30"/>
      <c r="L28" s="18"/>
      <c r="M28" s="18"/>
      <c r="N28" s="18"/>
      <c r="O28" s="29"/>
      <c r="P28" s="29"/>
      <c r="Q28" s="29"/>
      <c r="R28" s="8"/>
      <c r="S28" s="8"/>
    </row>
    <row r="29" spans="1:19" ht="18" customHeight="1" x14ac:dyDescent="0.2">
      <c r="A29" s="35" t="s">
        <v>28</v>
      </c>
      <c r="B29" s="27">
        <v>9403661010</v>
      </c>
      <c r="C29" s="28" t="s">
        <v>41</v>
      </c>
      <c r="D29" s="31">
        <v>14100</v>
      </c>
      <c r="E29" s="29">
        <f t="shared" si="2"/>
        <v>1974.0000000000002</v>
      </c>
      <c r="F29" s="29">
        <f t="shared" si="3"/>
        <v>70.5</v>
      </c>
      <c r="G29" s="29" t="s">
        <v>30</v>
      </c>
      <c r="H29" s="29">
        <v>16145</v>
      </c>
      <c r="I29" s="17">
        <f>H29-K29</f>
        <v>15822</v>
      </c>
      <c r="J29" s="2" t="s">
        <v>36</v>
      </c>
      <c r="K29" s="4">
        <f>ROUND(H29*2%,0)</f>
        <v>323</v>
      </c>
      <c r="L29" s="18"/>
      <c r="M29" s="18"/>
      <c r="N29" s="18"/>
      <c r="O29" s="29"/>
      <c r="P29" s="29"/>
      <c r="Q29" s="29"/>
      <c r="R29" s="8"/>
      <c r="S29" s="8"/>
    </row>
    <row r="30" spans="1:19" ht="18" customHeight="1" x14ac:dyDescent="0.2">
      <c r="A30" s="35" t="s">
        <v>34</v>
      </c>
      <c r="B30" s="27">
        <v>9403661012</v>
      </c>
      <c r="C30" s="28" t="s">
        <v>42</v>
      </c>
      <c r="D30" s="31">
        <v>56921.599999999999</v>
      </c>
      <c r="E30" s="29">
        <f t="shared" si="2"/>
        <v>7969.0240000000003</v>
      </c>
      <c r="F30" s="29">
        <f t="shared" si="3"/>
        <v>284.608</v>
      </c>
      <c r="G30" s="29" t="s">
        <v>30</v>
      </c>
      <c r="H30" s="29">
        <v>65175</v>
      </c>
      <c r="I30" s="29"/>
      <c r="J30" s="27"/>
      <c r="K30" s="30"/>
      <c r="L30" s="18"/>
      <c r="M30" s="18"/>
      <c r="N30" s="18"/>
      <c r="O30" s="29"/>
      <c r="P30" s="29"/>
      <c r="Q30" s="29"/>
      <c r="R30" s="8"/>
      <c r="S30" s="8"/>
    </row>
    <row r="31" spans="1:19" ht="18" customHeight="1" x14ac:dyDescent="0.2">
      <c r="A31" s="35" t="s">
        <v>34</v>
      </c>
      <c r="B31" s="27">
        <v>9403661013</v>
      </c>
      <c r="C31" s="28" t="s">
        <v>42</v>
      </c>
      <c r="D31" s="31">
        <v>50881.7</v>
      </c>
      <c r="E31" s="29">
        <f t="shared" si="2"/>
        <v>7123.4380000000001</v>
      </c>
      <c r="F31" s="29">
        <f t="shared" si="3"/>
        <v>254.4085</v>
      </c>
      <c r="G31" s="29" t="s">
        <v>30</v>
      </c>
      <c r="H31" s="29">
        <v>58260</v>
      </c>
      <c r="I31" s="29"/>
      <c r="J31" s="27"/>
      <c r="K31" s="30"/>
      <c r="L31" s="18"/>
      <c r="M31" s="18"/>
      <c r="N31" s="18"/>
      <c r="O31" s="29"/>
      <c r="P31" s="29"/>
      <c r="Q31" s="29"/>
      <c r="R31" s="8"/>
      <c r="S31" s="8"/>
    </row>
    <row r="32" spans="1:19" ht="18" customHeight="1" x14ac:dyDescent="0.2">
      <c r="A32" s="35" t="s">
        <v>25</v>
      </c>
      <c r="B32" s="27">
        <v>9403661016</v>
      </c>
      <c r="C32" s="28" t="s">
        <v>42</v>
      </c>
      <c r="D32" s="31">
        <v>165668.44</v>
      </c>
      <c r="E32" s="29">
        <f t="shared" si="2"/>
        <v>23193.581600000001</v>
      </c>
      <c r="F32" s="29">
        <f t="shared" si="3"/>
        <v>828.34220000000005</v>
      </c>
      <c r="G32" s="29" t="s">
        <v>30</v>
      </c>
      <c r="H32" s="29">
        <v>189690</v>
      </c>
      <c r="I32" s="17">
        <f>H32-K32</f>
        <v>173123</v>
      </c>
      <c r="J32" s="2" t="s">
        <v>31</v>
      </c>
      <c r="K32" s="4">
        <f>ROUND(D32*10%,0)</f>
        <v>16567</v>
      </c>
      <c r="L32" s="18"/>
      <c r="M32" s="18"/>
      <c r="N32" s="18"/>
      <c r="O32" s="29"/>
      <c r="P32" s="29"/>
      <c r="Q32" s="29"/>
      <c r="R32" s="8"/>
      <c r="S32" s="8"/>
    </row>
    <row r="33" spans="1:19" ht="18" customHeight="1" x14ac:dyDescent="0.2">
      <c r="A33" s="35" t="s">
        <v>21</v>
      </c>
      <c r="B33" s="27">
        <v>9403661018</v>
      </c>
      <c r="C33" s="28" t="s">
        <v>43</v>
      </c>
      <c r="D33" s="31">
        <v>1800</v>
      </c>
      <c r="E33" s="29">
        <f t="shared" si="2"/>
        <v>252.00000000000003</v>
      </c>
      <c r="F33" s="29">
        <f t="shared" si="3"/>
        <v>9</v>
      </c>
      <c r="G33" s="29" t="s">
        <v>30</v>
      </c>
      <c r="H33" s="29">
        <v>2061</v>
      </c>
      <c r="I33" s="29"/>
      <c r="J33" s="27"/>
      <c r="K33" s="30"/>
      <c r="L33" s="18"/>
      <c r="M33" s="18"/>
      <c r="N33" s="18"/>
      <c r="O33" s="29"/>
      <c r="P33" s="29"/>
      <c r="Q33" s="29"/>
      <c r="R33" s="8"/>
      <c r="S33" s="8"/>
    </row>
    <row r="34" spans="1:19" ht="18" customHeight="1" x14ac:dyDescent="0.2">
      <c r="A34" s="35" t="s">
        <v>21</v>
      </c>
      <c r="B34" s="27">
        <v>9403661021</v>
      </c>
      <c r="C34" s="28" t="s">
        <v>44</v>
      </c>
      <c r="D34" s="31">
        <v>1200</v>
      </c>
      <c r="E34" s="29">
        <f t="shared" si="2"/>
        <v>168.00000000000003</v>
      </c>
      <c r="F34" s="29">
        <f t="shared" si="3"/>
        <v>6</v>
      </c>
      <c r="G34" s="29" t="s">
        <v>30</v>
      </c>
      <c r="H34" s="29">
        <v>1374</v>
      </c>
      <c r="I34" s="29"/>
      <c r="J34" s="27"/>
      <c r="K34" s="30"/>
      <c r="L34" s="18"/>
      <c r="M34" s="18"/>
      <c r="N34" s="18"/>
      <c r="O34" s="29"/>
      <c r="P34" s="29"/>
      <c r="Q34" s="29"/>
      <c r="R34" s="8"/>
      <c r="S34" s="8"/>
    </row>
    <row r="35" spans="1:19" ht="18" customHeight="1" x14ac:dyDescent="0.2">
      <c r="A35" s="35" t="s">
        <v>25</v>
      </c>
      <c r="B35" s="27">
        <v>9403661024</v>
      </c>
      <c r="C35" s="28" t="s">
        <v>45</v>
      </c>
      <c r="D35" s="31">
        <v>16800</v>
      </c>
      <c r="E35" s="29">
        <f t="shared" ref="E35:E40" si="4">(D35*14%)</f>
        <v>2352</v>
      </c>
      <c r="F35" s="29">
        <f t="shared" ref="F35:F40" si="5">(D35*0.5%)</f>
        <v>84</v>
      </c>
      <c r="G35" s="29" t="s">
        <v>30</v>
      </c>
      <c r="H35" s="29">
        <v>19236</v>
      </c>
      <c r="I35" s="17">
        <f>H35-K35</f>
        <v>17556</v>
      </c>
      <c r="J35" s="2" t="s">
        <v>46</v>
      </c>
      <c r="K35" s="4">
        <f>ROUND(D35*10%,0)</f>
        <v>1680</v>
      </c>
      <c r="L35" s="18"/>
      <c r="M35" s="18"/>
      <c r="N35" s="18"/>
      <c r="O35" s="29"/>
      <c r="P35" s="29"/>
      <c r="Q35" s="29"/>
      <c r="R35" s="8"/>
      <c r="S35" s="8"/>
    </row>
    <row r="36" spans="1:19" ht="18" customHeight="1" x14ac:dyDescent="0.2">
      <c r="A36" s="35" t="s">
        <v>34</v>
      </c>
      <c r="B36" s="27">
        <v>9403661027</v>
      </c>
      <c r="C36" s="28" t="s">
        <v>47</v>
      </c>
      <c r="D36" s="31">
        <v>24900</v>
      </c>
      <c r="E36" s="29">
        <f t="shared" si="4"/>
        <v>3486.0000000000005</v>
      </c>
      <c r="F36" s="29">
        <f t="shared" si="5"/>
        <v>124.5</v>
      </c>
      <c r="G36" s="29" t="s">
        <v>30</v>
      </c>
      <c r="H36" s="29">
        <v>28511</v>
      </c>
      <c r="I36" s="29"/>
      <c r="J36" s="27"/>
      <c r="K36" s="30"/>
      <c r="L36" s="18"/>
      <c r="M36" s="18"/>
      <c r="N36" s="18"/>
      <c r="O36" s="29"/>
      <c r="P36" s="29"/>
      <c r="Q36" s="29"/>
      <c r="R36" s="8"/>
      <c r="S36" s="8"/>
    </row>
    <row r="37" spans="1:19" ht="18" customHeight="1" x14ac:dyDescent="0.2">
      <c r="A37" s="35" t="s">
        <v>25</v>
      </c>
      <c r="B37" s="27">
        <v>9403661032</v>
      </c>
      <c r="C37" s="28" t="s">
        <v>47</v>
      </c>
      <c r="D37" s="31">
        <v>72976.149999999994</v>
      </c>
      <c r="E37" s="29">
        <f t="shared" si="4"/>
        <v>10216.661</v>
      </c>
      <c r="F37" s="29">
        <f t="shared" si="5"/>
        <v>364.88074999999998</v>
      </c>
      <c r="G37" s="29" t="s">
        <v>30</v>
      </c>
      <c r="H37" s="29">
        <v>83558</v>
      </c>
      <c r="I37" s="17">
        <f>H37-K37</f>
        <v>76260</v>
      </c>
      <c r="J37" s="2" t="s">
        <v>46</v>
      </c>
      <c r="K37" s="4">
        <f>ROUND(D37*10%,0)</f>
        <v>7298</v>
      </c>
      <c r="L37" s="18"/>
      <c r="M37" s="18"/>
      <c r="N37" s="18"/>
      <c r="O37" s="29"/>
      <c r="P37" s="29"/>
      <c r="Q37" s="29"/>
      <c r="R37" s="8"/>
      <c r="S37" s="8"/>
    </row>
    <row r="38" spans="1:19" ht="18" customHeight="1" x14ac:dyDescent="0.2">
      <c r="A38" s="35" t="s">
        <v>48</v>
      </c>
      <c r="B38" s="27">
        <v>9403661041</v>
      </c>
      <c r="C38" s="28" t="s">
        <v>49</v>
      </c>
      <c r="D38" s="31">
        <v>1500</v>
      </c>
      <c r="E38" s="29">
        <f t="shared" si="4"/>
        <v>210.00000000000003</v>
      </c>
      <c r="F38" s="29">
        <f t="shared" si="5"/>
        <v>7.5</v>
      </c>
      <c r="G38" s="29" t="s">
        <v>30</v>
      </c>
      <c r="H38" s="29">
        <v>1718</v>
      </c>
      <c r="I38" s="17">
        <f>H38-K38</f>
        <v>1684</v>
      </c>
      <c r="J38" s="2" t="s">
        <v>36</v>
      </c>
      <c r="K38" s="4">
        <f>ROUND(H38*2%,0)</f>
        <v>34</v>
      </c>
      <c r="L38" s="18"/>
      <c r="M38" s="18"/>
      <c r="N38" s="18"/>
      <c r="O38" s="29"/>
      <c r="P38" s="29"/>
      <c r="Q38" s="29"/>
      <c r="R38" s="8"/>
      <c r="S38" s="8"/>
    </row>
    <row r="39" spans="1:19" ht="18" customHeight="1" x14ac:dyDescent="0.2">
      <c r="A39" s="35" t="s">
        <v>48</v>
      </c>
      <c r="B39" s="27">
        <v>9403661042</v>
      </c>
      <c r="C39" s="28" t="s">
        <v>49</v>
      </c>
      <c r="D39" s="31">
        <v>600</v>
      </c>
      <c r="E39" s="29">
        <f t="shared" si="4"/>
        <v>84.000000000000014</v>
      </c>
      <c r="F39" s="29">
        <f t="shared" si="5"/>
        <v>3</v>
      </c>
      <c r="G39" s="29" t="s">
        <v>30</v>
      </c>
      <c r="H39" s="29">
        <v>687</v>
      </c>
      <c r="I39" s="17">
        <f>H39-K39</f>
        <v>618</v>
      </c>
      <c r="J39" s="2" t="s">
        <v>46</v>
      </c>
      <c r="K39" s="4">
        <f>ROUND(H39*10%,0)</f>
        <v>69</v>
      </c>
      <c r="L39" s="18"/>
      <c r="M39" s="18"/>
      <c r="N39" s="18"/>
      <c r="O39" s="29"/>
      <c r="P39" s="29"/>
      <c r="Q39" s="29"/>
      <c r="R39" s="8"/>
      <c r="S39" s="8"/>
    </row>
    <row r="40" spans="1:19" ht="18" customHeight="1" x14ac:dyDescent="0.2">
      <c r="A40" s="35" t="s">
        <v>25</v>
      </c>
      <c r="B40" s="27">
        <v>9403661043</v>
      </c>
      <c r="C40" s="28" t="s">
        <v>50</v>
      </c>
      <c r="D40" s="31">
        <v>12000</v>
      </c>
      <c r="E40" s="29">
        <f t="shared" si="4"/>
        <v>1680.0000000000002</v>
      </c>
      <c r="F40" s="29">
        <f t="shared" si="5"/>
        <v>60</v>
      </c>
      <c r="G40" s="29" t="s">
        <v>30</v>
      </c>
      <c r="H40" s="29">
        <v>13740</v>
      </c>
      <c r="I40" s="17">
        <f>H40-K40</f>
        <v>12540</v>
      </c>
      <c r="J40" s="2" t="s">
        <v>46</v>
      </c>
      <c r="K40" s="4">
        <f>ROUND(D40*10%,0)</f>
        <v>1200</v>
      </c>
      <c r="L40" s="18"/>
      <c r="M40" s="18"/>
      <c r="N40" s="18"/>
      <c r="O40" s="29"/>
      <c r="P40" s="29"/>
      <c r="Q40" s="29"/>
      <c r="R40" s="8"/>
      <c r="S40" s="8"/>
    </row>
    <row r="41" spans="1:19" ht="18" customHeight="1" x14ac:dyDescent="0.2">
      <c r="A41" s="35" t="s">
        <v>33</v>
      </c>
      <c r="B41" s="27">
        <v>9403661051</v>
      </c>
      <c r="C41" s="28" t="s">
        <v>51</v>
      </c>
      <c r="D41" s="31">
        <v>161893.48000000001</v>
      </c>
      <c r="E41" s="29">
        <f t="shared" ref="E41:E87" si="6">(D41*14%)</f>
        <v>22665.087200000005</v>
      </c>
      <c r="F41" s="29">
        <f t="shared" ref="F41:F87" si="7">(D41*0.5%)</f>
        <v>809.46740000000011</v>
      </c>
      <c r="G41" s="29" t="s">
        <v>30</v>
      </c>
      <c r="H41" s="29">
        <v>185368</v>
      </c>
      <c r="I41" s="17">
        <f>H41-K41</f>
        <v>169179</v>
      </c>
      <c r="J41" s="2" t="s">
        <v>52</v>
      </c>
      <c r="K41" s="4">
        <f>ROUND(D41*10%,0)</f>
        <v>16189</v>
      </c>
      <c r="L41" s="18"/>
      <c r="M41" s="18"/>
      <c r="N41" s="18"/>
      <c r="O41" s="29"/>
      <c r="P41" s="29"/>
      <c r="Q41" s="29"/>
      <c r="R41" s="8"/>
      <c r="S41" s="8"/>
    </row>
    <row r="42" spans="1:19" ht="18" customHeight="1" x14ac:dyDescent="0.2">
      <c r="A42" s="35" t="s">
        <v>33</v>
      </c>
      <c r="B42" s="27">
        <v>9403661053</v>
      </c>
      <c r="C42" s="28" t="s">
        <v>51</v>
      </c>
      <c r="D42" s="31">
        <v>159600</v>
      </c>
      <c r="E42" s="29">
        <f t="shared" si="6"/>
        <v>22344.000000000004</v>
      </c>
      <c r="F42" s="29">
        <f t="shared" si="7"/>
        <v>798</v>
      </c>
      <c r="G42" s="29" t="s">
        <v>30</v>
      </c>
      <c r="H42" s="29">
        <v>182742</v>
      </c>
      <c r="I42" s="29"/>
      <c r="J42" s="27"/>
      <c r="K42" s="30"/>
      <c r="L42" s="18"/>
      <c r="M42" s="18"/>
      <c r="N42" s="18"/>
      <c r="O42" s="29"/>
      <c r="P42" s="29"/>
      <c r="Q42" s="29"/>
      <c r="R42" s="8"/>
      <c r="S42" s="8"/>
    </row>
    <row r="43" spans="1:19" ht="18" customHeight="1" x14ac:dyDescent="0.2">
      <c r="A43" s="35" t="s">
        <v>33</v>
      </c>
      <c r="B43" s="27">
        <v>9403661054</v>
      </c>
      <c r="C43" s="28" t="s">
        <v>51</v>
      </c>
      <c r="D43" s="31">
        <v>656014.80000000005</v>
      </c>
      <c r="E43" s="29">
        <f t="shared" si="6"/>
        <v>91842.072000000015</v>
      </c>
      <c r="F43" s="29">
        <f t="shared" si="7"/>
        <v>3280.0740000000005</v>
      </c>
      <c r="G43" s="29" t="s">
        <v>30</v>
      </c>
      <c r="H43" s="29">
        <v>751137</v>
      </c>
      <c r="I43" s="17">
        <f>H43-K43</f>
        <v>685535</v>
      </c>
      <c r="J43" s="2" t="s">
        <v>52</v>
      </c>
      <c r="K43" s="4">
        <f>ROUND(D43*10%,0)+1</f>
        <v>65602</v>
      </c>
      <c r="L43" s="18"/>
      <c r="M43" s="18"/>
      <c r="N43" s="18"/>
      <c r="O43" s="29"/>
      <c r="P43" s="29"/>
      <c r="Q43" s="29"/>
      <c r="R43" s="8"/>
      <c r="S43" s="8"/>
    </row>
    <row r="44" spans="1:19" ht="18" customHeight="1" x14ac:dyDescent="0.2">
      <c r="A44" s="35" t="s">
        <v>33</v>
      </c>
      <c r="B44" s="27">
        <v>9403661056</v>
      </c>
      <c r="C44" s="28" t="s">
        <v>51</v>
      </c>
      <c r="D44" s="31">
        <v>488603.92</v>
      </c>
      <c r="E44" s="29">
        <f t="shared" si="6"/>
        <v>68404.548800000004</v>
      </c>
      <c r="F44" s="29">
        <f t="shared" si="7"/>
        <v>2443.0196000000001</v>
      </c>
      <c r="G44" s="29" t="s">
        <v>30</v>
      </c>
      <c r="H44" s="29">
        <v>559451</v>
      </c>
      <c r="I44" s="17">
        <f>H44-K44</f>
        <v>510591</v>
      </c>
      <c r="J44" s="2" t="s">
        <v>53</v>
      </c>
      <c r="K44" s="4">
        <f>ROUND(D44*10%,0)</f>
        <v>48860</v>
      </c>
      <c r="L44" s="18"/>
      <c r="M44" s="18"/>
      <c r="N44" s="18"/>
      <c r="O44" s="29"/>
      <c r="P44" s="29"/>
      <c r="Q44" s="29"/>
      <c r="R44" s="8"/>
      <c r="S44" s="8"/>
    </row>
    <row r="45" spans="1:19" ht="18" customHeight="1" x14ac:dyDescent="0.2">
      <c r="A45" s="35" t="s">
        <v>33</v>
      </c>
      <c r="B45" s="27">
        <v>9403661057</v>
      </c>
      <c r="C45" s="28" t="s">
        <v>51</v>
      </c>
      <c r="D45" s="31">
        <v>493111.64</v>
      </c>
      <c r="E45" s="29">
        <f t="shared" si="6"/>
        <v>69035.629600000015</v>
      </c>
      <c r="F45" s="29">
        <f t="shared" si="7"/>
        <v>2465.5581999999999</v>
      </c>
      <c r="G45" s="29" t="s">
        <v>30</v>
      </c>
      <c r="H45" s="29">
        <v>564613</v>
      </c>
      <c r="I45" s="17">
        <f>H45-K45</f>
        <v>515302</v>
      </c>
      <c r="J45" s="2" t="s">
        <v>53</v>
      </c>
      <c r="K45" s="4">
        <f>ROUND(D45*10%,0)</f>
        <v>49311</v>
      </c>
      <c r="L45" s="18"/>
      <c r="M45" s="18"/>
      <c r="N45" s="18"/>
      <c r="O45" s="29"/>
      <c r="P45" s="29"/>
      <c r="Q45" s="29"/>
      <c r="R45" s="8"/>
      <c r="S45" s="8"/>
    </row>
    <row r="46" spans="1:19" ht="18" customHeight="1" x14ac:dyDescent="0.2">
      <c r="A46" s="35" t="s">
        <v>25</v>
      </c>
      <c r="B46" s="27">
        <v>9403661058</v>
      </c>
      <c r="C46" s="28" t="s">
        <v>51</v>
      </c>
      <c r="D46" s="31">
        <v>727721.68</v>
      </c>
      <c r="E46" s="29">
        <f t="shared" si="6"/>
        <v>101881.03520000001</v>
      </c>
      <c r="F46" s="29">
        <f t="shared" si="7"/>
        <v>3638.6084000000005</v>
      </c>
      <c r="G46" s="29" t="s">
        <v>30</v>
      </c>
      <c r="H46" s="29">
        <v>833241</v>
      </c>
      <c r="I46" s="17">
        <f>H46-K46</f>
        <v>760469</v>
      </c>
      <c r="J46" s="2" t="s">
        <v>54</v>
      </c>
      <c r="K46" s="4">
        <f>ROUND(D46*10%,0)</f>
        <v>72772</v>
      </c>
      <c r="L46" s="18"/>
      <c r="M46" s="18"/>
      <c r="N46" s="18"/>
      <c r="O46" s="29"/>
      <c r="P46" s="29"/>
      <c r="Q46" s="29"/>
      <c r="R46" s="8"/>
      <c r="S46" s="8"/>
    </row>
    <row r="47" spans="1:19" ht="18" customHeight="1" x14ac:dyDescent="0.2">
      <c r="A47" s="35" t="s">
        <v>48</v>
      </c>
      <c r="B47" s="27">
        <v>9403661064</v>
      </c>
      <c r="C47" s="28" t="s">
        <v>55</v>
      </c>
      <c r="D47" s="31">
        <v>15600</v>
      </c>
      <c r="E47" s="29">
        <f t="shared" si="6"/>
        <v>2184</v>
      </c>
      <c r="F47" s="29">
        <f t="shared" si="7"/>
        <v>78</v>
      </c>
      <c r="G47" s="29" t="s">
        <v>30</v>
      </c>
      <c r="H47" s="29">
        <v>17862</v>
      </c>
      <c r="I47" s="17">
        <f>H47-K47</f>
        <v>17505</v>
      </c>
      <c r="J47" s="2" t="s">
        <v>36</v>
      </c>
      <c r="K47" s="4">
        <f>ROUND(H47*2%,0)</f>
        <v>357</v>
      </c>
      <c r="L47" s="18"/>
      <c r="M47" s="18"/>
      <c r="N47" s="18"/>
      <c r="O47" s="29"/>
      <c r="P47" s="29"/>
      <c r="Q47" s="29"/>
      <c r="R47" s="8"/>
      <c r="S47" s="8"/>
    </row>
    <row r="48" spans="1:19" ht="18" customHeight="1" x14ac:dyDescent="0.2">
      <c r="A48" s="35" t="s">
        <v>34</v>
      </c>
      <c r="B48" s="27">
        <v>9403661069</v>
      </c>
      <c r="C48" s="28" t="s">
        <v>56</v>
      </c>
      <c r="D48" s="31">
        <v>480989.04</v>
      </c>
      <c r="E48" s="29">
        <f t="shared" si="6"/>
        <v>67338.46560000001</v>
      </c>
      <c r="F48" s="29">
        <f>(D48*0.5%)</f>
        <v>2404.9452000000001</v>
      </c>
      <c r="G48" s="29" t="s">
        <v>30</v>
      </c>
      <c r="H48" s="29">
        <v>550732</v>
      </c>
      <c r="I48" s="29"/>
      <c r="J48" s="27"/>
      <c r="K48" s="30"/>
      <c r="L48" s="18"/>
      <c r="M48" s="18"/>
      <c r="N48" s="18"/>
      <c r="O48" s="29"/>
      <c r="P48" s="29"/>
      <c r="Q48" s="29"/>
      <c r="R48" s="8"/>
      <c r="S48" s="8"/>
    </row>
    <row r="49" spans="1:19" ht="18" customHeight="1" x14ac:dyDescent="0.2">
      <c r="A49" s="35" t="s">
        <v>34</v>
      </c>
      <c r="B49" s="27">
        <v>9403661070</v>
      </c>
      <c r="C49" s="28" t="s">
        <v>56</v>
      </c>
      <c r="D49" s="31">
        <v>453157.6</v>
      </c>
      <c r="E49" s="29">
        <f t="shared" si="6"/>
        <v>63442.064000000006</v>
      </c>
      <c r="F49" s="29">
        <f>(D49*0.5%)</f>
        <v>2265.788</v>
      </c>
      <c r="G49" s="29" t="s">
        <v>30</v>
      </c>
      <c r="H49" s="29">
        <v>518865</v>
      </c>
      <c r="I49" s="29"/>
      <c r="J49" s="27"/>
      <c r="K49" s="30"/>
      <c r="L49" s="18"/>
      <c r="M49" s="18"/>
      <c r="N49" s="18"/>
      <c r="O49" s="29"/>
      <c r="P49" s="29"/>
      <c r="Q49" s="29"/>
      <c r="R49" s="8"/>
      <c r="S49" s="8"/>
    </row>
    <row r="50" spans="1:19" ht="18" customHeight="1" x14ac:dyDescent="0.2">
      <c r="A50" s="35" t="s">
        <v>57</v>
      </c>
      <c r="B50" s="27">
        <v>9403661071</v>
      </c>
      <c r="C50" s="28" t="s">
        <v>55</v>
      </c>
      <c r="D50" s="31">
        <v>12000</v>
      </c>
      <c r="E50" s="29">
        <f t="shared" si="6"/>
        <v>1680.0000000000002</v>
      </c>
      <c r="F50" s="29">
        <f t="shared" si="7"/>
        <v>60</v>
      </c>
      <c r="G50" s="29" t="s">
        <v>30</v>
      </c>
      <c r="H50" s="29">
        <v>13740</v>
      </c>
      <c r="I50" s="29"/>
      <c r="J50" s="27"/>
      <c r="K50" s="30"/>
      <c r="L50" s="18"/>
      <c r="M50" s="18"/>
      <c r="N50" s="18"/>
      <c r="O50" s="29"/>
      <c r="P50" s="29"/>
      <c r="Q50" s="29"/>
      <c r="R50" s="8"/>
      <c r="S50" s="8"/>
    </row>
    <row r="51" spans="1:19" ht="18" customHeight="1" x14ac:dyDescent="0.2">
      <c r="A51" s="35" t="s">
        <v>34</v>
      </c>
      <c r="B51" s="27">
        <v>9403661072</v>
      </c>
      <c r="C51" s="28" t="s">
        <v>58</v>
      </c>
      <c r="D51" s="31">
        <v>384062.56</v>
      </c>
      <c r="E51" s="29">
        <f t="shared" si="6"/>
        <v>53768.758400000006</v>
      </c>
      <c r="F51" s="29">
        <f t="shared" si="7"/>
        <v>1920.3127999999999</v>
      </c>
      <c r="G51" s="29" t="s">
        <v>30</v>
      </c>
      <c r="H51" s="29">
        <v>439752</v>
      </c>
      <c r="I51" s="29"/>
      <c r="J51" s="27"/>
      <c r="K51" s="30"/>
      <c r="L51" s="18"/>
      <c r="M51" s="18"/>
      <c r="N51" s="18"/>
      <c r="O51" s="29"/>
      <c r="P51" s="29"/>
      <c r="Q51" s="29"/>
      <c r="R51" s="8"/>
      <c r="S51" s="8"/>
    </row>
    <row r="52" spans="1:19" ht="18" customHeight="1" x14ac:dyDescent="0.2">
      <c r="A52" s="35" t="s">
        <v>34</v>
      </c>
      <c r="B52" s="27">
        <v>9403661073</v>
      </c>
      <c r="C52" s="28" t="s">
        <v>58</v>
      </c>
      <c r="D52" s="31">
        <v>163345.28</v>
      </c>
      <c r="E52" s="29">
        <f t="shared" si="6"/>
        <v>22868.339200000002</v>
      </c>
      <c r="F52" s="29">
        <f t="shared" si="7"/>
        <v>816.72640000000001</v>
      </c>
      <c r="G52" s="29" t="s">
        <v>30</v>
      </c>
      <c r="H52" s="29">
        <v>187030</v>
      </c>
      <c r="I52" s="29"/>
      <c r="J52" s="27"/>
      <c r="K52" s="30"/>
      <c r="L52" s="18"/>
      <c r="M52" s="18"/>
      <c r="N52" s="18"/>
      <c r="O52" s="29"/>
      <c r="P52" s="29"/>
      <c r="Q52" s="29"/>
      <c r="R52" s="8"/>
      <c r="S52" s="8"/>
    </row>
    <row r="53" spans="1:19" ht="18" customHeight="1" x14ac:dyDescent="0.2">
      <c r="A53" s="35" t="s">
        <v>25</v>
      </c>
      <c r="B53" s="27">
        <v>9403661074</v>
      </c>
      <c r="C53" s="28" t="s">
        <v>59</v>
      </c>
      <c r="D53" s="31">
        <v>158200</v>
      </c>
      <c r="E53" s="29">
        <f t="shared" si="6"/>
        <v>22148.000000000004</v>
      </c>
      <c r="F53" s="29">
        <f t="shared" si="7"/>
        <v>791</v>
      </c>
      <c r="G53" s="29" t="s">
        <v>30</v>
      </c>
      <c r="H53" s="29">
        <v>181139</v>
      </c>
      <c r="I53" s="29"/>
      <c r="J53" s="27"/>
      <c r="K53" s="30"/>
      <c r="L53" s="18"/>
      <c r="M53" s="18"/>
      <c r="N53" s="18"/>
      <c r="O53" s="29"/>
      <c r="P53" s="29"/>
      <c r="Q53" s="29"/>
      <c r="R53" s="8"/>
      <c r="S53" s="8"/>
    </row>
    <row r="54" spans="1:19" ht="18" customHeight="1" x14ac:dyDescent="0.2">
      <c r="A54" s="35" t="s">
        <v>34</v>
      </c>
      <c r="B54" s="27">
        <v>9403661076</v>
      </c>
      <c r="C54" s="28" t="s">
        <v>60</v>
      </c>
      <c r="D54" s="31">
        <v>6000</v>
      </c>
      <c r="E54" s="29">
        <f t="shared" si="6"/>
        <v>840.00000000000011</v>
      </c>
      <c r="F54" s="29">
        <f t="shared" si="7"/>
        <v>30</v>
      </c>
      <c r="G54" s="29" t="s">
        <v>30</v>
      </c>
      <c r="H54" s="29">
        <v>6870</v>
      </c>
      <c r="I54" s="29"/>
      <c r="J54" s="27"/>
      <c r="K54" s="30"/>
      <c r="L54" s="18"/>
      <c r="M54" s="18"/>
      <c r="N54" s="18"/>
      <c r="O54" s="29"/>
      <c r="P54" s="29"/>
      <c r="Q54" s="29"/>
      <c r="R54" s="8"/>
      <c r="S54" s="8"/>
    </row>
    <row r="55" spans="1:19" ht="18" customHeight="1" x14ac:dyDescent="0.2">
      <c r="A55" s="35" t="s">
        <v>61</v>
      </c>
      <c r="B55" s="27">
        <v>9403661077</v>
      </c>
      <c r="C55" s="28" t="s">
        <v>60</v>
      </c>
      <c r="D55" s="31">
        <v>22800</v>
      </c>
      <c r="E55" s="29">
        <f t="shared" si="6"/>
        <v>3192.0000000000005</v>
      </c>
      <c r="F55" s="29">
        <f t="shared" si="7"/>
        <v>114</v>
      </c>
      <c r="G55" s="29" t="s">
        <v>30</v>
      </c>
      <c r="H55" s="29">
        <v>26106</v>
      </c>
      <c r="I55" s="17">
        <f>H55-K55</f>
        <v>25584</v>
      </c>
      <c r="J55" s="2" t="s">
        <v>36</v>
      </c>
      <c r="K55" s="4">
        <f>ROUND(H55*2%,0)</f>
        <v>522</v>
      </c>
      <c r="L55" s="18"/>
      <c r="M55" s="18"/>
      <c r="N55" s="18"/>
      <c r="O55" s="29"/>
      <c r="P55" s="29"/>
      <c r="Q55" s="29"/>
      <c r="R55" s="8"/>
      <c r="S55" s="8"/>
    </row>
    <row r="56" spans="1:19" ht="18" customHeight="1" x14ac:dyDescent="0.2">
      <c r="A56" s="35" t="s">
        <v>21</v>
      </c>
      <c r="B56" s="27">
        <v>9403661078</v>
      </c>
      <c r="C56" s="28" t="s">
        <v>60</v>
      </c>
      <c r="D56" s="31">
        <v>12000</v>
      </c>
      <c r="E56" s="29">
        <f t="shared" si="6"/>
        <v>1680.0000000000002</v>
      </c>
      <c r="F56" s="29">
        <f t="shared" si="7"/>
        <v>60</v>
      </c>
      <c r="G56" s="29" t="s">
        <v>30</v>
      </c>
      <c r="H56" s="29">
        <v>13740</v>
      </c>
      <c r="I56" s="29"/>
      <c r="J56" s="27"/>
      <c r="K56" s="30"/>
      <c r="L56" s="18"/>
      <c r="M56" s="18"/>
      <c r="N56" s="18"/>
      <c r="O56" s="29"/>
      <c r="P56" s="29"/>
      <c r="Q56" s="29"/>
      <c r="R56" s="8"/>
      <c r="S56" s="8"/>
    </row>
    <row r="57" spans="1:19" ht="18" customHeight="1" x14ac:dyDescent="0.2">
      <c r="A57" s="35" t="s">
        <v>62</v>
      </c>
      <c r="B57" s="27">
        <v>9403661079</v>
      </c>
      <c r="C57" s="28" t="s">
        <v>63</v>
      </c>
      <c r="D57" s="31">
        <v>1456677.44</v>
      </c>
      <c r="E57" s="29">
        <f t="shared" si="6"/>
        <v>203934.84160000001</v>
      </c>
      <c r="F57" s="29">
        <f t="shared" si="7"/>
        <v>7283.3872000000001</v>
      </c>
      <c r="G57" s="29" t="s">
        <v>30</v>
      </c>
      <c r="H57" s="29">
        <v>1667896</v>
      </c>
      <c r="I57" s="17">
        <f>H57-K57</f>
        <v>1638762</v>
      </c>
      <c r="J57" s="2" t="s">
        <v>64</v>
      </c>
      <c r="K57" s="4">
        <f>ROUND(D57*2%,0)</f>
        <v>29134</v>
      </c>
      <c r="L57" s="18"/>
      <c r="M57" s="18"/>
      <c r="N57" s="18"/>
      <c r="O57" s="29"/>
      <c r="P57" s="29"/>
      <c r="Q57" s="29"/>
      <c r="R57" s="8"/>
      <c r="S57" s="8"/>
    </row>
    <row r="58" spans="1:19" ht="18" customHeight="1" x14ac:dyDescent="0.2">
      <c r="A58" s="35" t="s">
        <v>61</v>
      </c>
      <c r="B58" s="27">
        <v>9403661080</v>
      </c>
      <c r="C58" s="28" t="s">
        <v>65</v>
      </c>
      <c r="D58" s="31">
        <v>34180.6</v>
      </c>
      <c r="E58" s="29">
        <f t="shared" si="6"/>
        <v>4785.2840000000006</v>
      </c>
      <c r="F58" s="29">
        <f t="shared" si="7"/>
        <v>170.90299999999999</v>
      </c>
      <c r="G58" s="29" t="s">
        <v>30</v>
      </c>
      <c r="H58" s="29">
        <v>39137</v>
      </c>
      <c r="I58" s="29"/>
      <c r="J58" s="27"/>
      <c r="K58" s="30"/>
      <c r="L58" s="18"/>
      <c r="M58" s="18"/>
      <c r="N58" s="18"/>
      <c r="O58" s="29"/>
      <c r="P58" s="29"/>
      <c r="Q58" s="29"/>
      <c r="R58" s="8"/>
      <c r="S58" s="8"/>
    </row>
    <row r="59" spans="1:19" ht="18" customHeight="1" x14ac:dyDescent="0.2">
      <c r="A59" s="35" t="s">
        <v>61</v>
      </c>
      <c r="B59" s="27">
        <v>9403661081</v>
      </c>
      <c r="C59" s="28" t="s">
        <v>65</v>
      </c>
      <c r="D59" s="31">
        <v>35688.400000000001</v>
      </c>
      <c r="E59" s="29">
        <f t="shared" si="6"/>
        <v>4996.3760000000011</v>
      </c>
      <c r="F59" s="29">
        <f t="shared" si="7"/>
        <v>178.44200000000001</v>
      </c>
      <c r="G59" s="29" t="s">
        <v>30</v>
      </c>
      <c r="H59" s="29">
        <v>40863</v>
      </c>
      <c r="I59" s="29"/>
      <c r="J59" s="27"/>
      <c r="K59" s="30"/>
      <c r="L59" s="18"/>
      <c r="M59" s="18"/>
      <c r="N59" s="18"/>
      <c r="O59" s="29"/>
      <c r="P59" s="29"/>
      <c r="Q59" s="29"/>
      <c r="R59" s="8"/>
      <c r="S59" s="8"/>
    </row>
    <row r="60" spans="1:19" ht="18" customHeight="1" x14ac:dyDescent="0.2">
      <c r="A60" s="35" t="s">
        <v>61</v>
      </c>
      <c r="B60" s="27">
        <v>9403661082</v>
      </c>
      <c r="C60" s="28" t="s">
        <v>65</v>
      </c>
      <c r="D60" s="31">
        <v>35410.5</v>
      </c>
      <c r="E60" s="29">
        <f t="shared" si="6"/>
        <v>4957.47</v>
      </c>
      <c r="F60" s="29">
        <f t="shared" si="7"/>
        <v>177.05250000000001</v>
      </c>
      <c r="G60" s="29" t="s">
        <v>30</v>
      </c>
      <c r="H60" s="29">
        <v>40545</v>
      </c>
      <c r="I60" s="29"/>
      <c r="J60" s="27"/>
      <c r="K60" s="30"/>
      <c r="L60" s="18"/>
      <c r="M60" s="18"/>
      <c r="N60" s="18"/>
      <c r="O60" s="29"/>
      <c r="P60" s="29"/>
      <c r="Q60" s="29"/>
      <c r="R60" s="8"/>
      <c r="S60" s="8"/>
    </row>
    <row r="61" spans="1:19" ht="18" customHeight="1" x14ac:dyDescent="0.2">
      <c r="A61" s="35" t="s">
        <v>61</v>
      </c>
      <c r="B61" s="27">
        <v>9403661083</v>
      </c>
      <c r="C61" s="28" t="s">
        <v>65</v>
      </c>
      <c r="D61" s="31">
        <v>41544.699999999997</v>
      </c>
      <c r="E61" s="29">
        <f t="shared" si="6"/>
        <v>5816.2579999999998</v>
      </c>
      <c r="F61" s="29">
        <f t="shared" si="7"/>
        <v>207.7235</v>
      </c>
      <c r="G61" s="29" t="s">
        <v>30</v>
      </c>
      <c r="H61" s="29">
        <v>47569</v>
      </c>
      <c r="I61" s="29"/>
      <c r="J61" s="27"/>
      <c r="K61" s="30"/>
      <c r="L61" s="18"/>
      <c r="M61" s="18"/>
      <c r="N61" s="18"/>
      <c r="O61" s="29"/>
      <c r="P61" s="29"/>
      <c r="Q61" s="29"/>
      <c r="R61" s="8"/>
      <c r="S61" s="8"/>
    </row>
    <row r="62" spans="1:19" ht="18" customHeight="1" x14ac:dyDescent="0.2">
      <c r="A62" s="35" t="s">
        <v>25</v>
      </c>
      <c r="B62" s="27">
        <v>9403661084</v>
      </c>
      <c r="C62" s="28" t="s">
        <v>65</v>
      </c>
      <c r="D62" s="31">
        <v>32442.85</v>
      </c>
      <c r="E62" s="29">
        <f t="shared" si="6"/>
        <v>4541.9989999999998</v>
      </c>
      <c r="F62" s="29">
        <f t="shared" si="7"/>
        <v>162.21424999999999</v>
      </c>
      <c r="G62" s="29" t="s">
        <v>30</v>
      </c>
      <c r="H62" s="29">
        <v>37147</v>
      </c>
      <c r="I62" s="29"/>
      <c r="J62" s="27"/>
      <c r="K62" s="30"/>
      <c r="L62" s="18"/>
      <c r="M62" s="18"/>
      <c r="N62" s="18"/>
      <c r="O62" s="29"/>
      <c r="P62" s="29"/>
      <c r="Q62" s="29"/>
      <c r="R62" s="8"/>
      <c r="S62" s="8"/>
    </row>
    <row r="63" spans="1:19" ht="18" customHeight="1" x14ac:dyDescent="0.2">
      <c r="A63" s="35" t="s">
        <v>33</v>
      </c>
      <c r="B63" s="27">
        <v>9403661085</v>
      </c>
      <c r="C63" s="28" t="s">
        <v>65</v>
      </c>
      <c r="D63" s="31">
        <v>27958.65</v>
      </c>
      <c r="E63" s="29">
        <f t="shared" si="6"/>
        <v>3914.2110000000007</v>
      </c>
      <c r="F63" s="29">
        <f t="shared" si="7"/>
        <v>139.79325</v>
      </c>
      <c r="G63" s="29" t="s">
        <v>30</v>
      </c>
      <c r="H63" s="29">
        <v>32013</v>
      </c>
      <c r="I63" s="29"/>
      <c r="J63" s="27"/>
      <c r="K63" s="30"/>
      <c r="L63" s="18"/>
      <c r="M63" s="18"/>
      <c r="N63" s="18"/>
      <c r="O63" s="29"/>
      <c r="P63" s="29"/>
      <c r="Q63" s="29"/>
      <c r="R63" s="8"/>
      <c r="S63" s="8"/>
    </row>
    <row r="64" spans="1:19" ht="18" customHeight="1" x14ac:dyDescent="0.2">
      <c r="A64" s="35" t="s">
        <v>33</v>
      </c>
      <c r="B64" s="27">
        <v>9403661086</v>
      </c>
      <c r="C64" s="28" t="s">
        <v>65</v>
      </c>
      <c r="D64" s="31">
        <v>28874.5</v>
      </c>
      <c r="E64" s="29">
        <f t="shared" si="6"/>
        <v>4042.4300000000003</v>
      </c>
      <c r="F64" s="29">
        <f t="shared" si="7"/>
        <v>144.3725</v>
      </c>
      <c r="G64" s="29" t="s">
        <v>30</v>
      </c>
      <c r="H64" s="29">
        <v>33061</v>
      </c>
      <c r="I64" s="29"/>
      <c r="J64" s="27"/>
      <c r="K64" s="30"/>
      <c r="L64" s="18"/>
      <c r="M64" s="18"/>
      <c r="N64" s="18"/>
      <c r="O64" s="29"/>
      <c r="P64" s="29"/>
      <c r="Q64" s="29"/>
      <c r="R64" s="8"/>
      <c r="S64" s="8"/>
    </row>
    <row r="65" spans="1:19" ht="18" customHeight="1" x14ac:dyDescent="0.2">
      <c r="A65" s="35" t="s">
        <v>62</v>
      </c>
      <c r="B65" s="27">
        <v>9403661087</v>
      </c>
      <c r="C65" s="28" t="s">
        <v>65</v>
      </c>
      <c r="D65" s="31">
        <v>433826.73</v>
      </c>
      <c r="E65" s="29">
        <f t="shared" si="6"/>
        <v>60735.742200000001</v>
      </c>
      <c r="F65" s="29">
        <f t="shared" si="7"/>
        <v>2169.1336499999998</v>
      </c>
      <c r="G65" s="29" t="s">
        <v>30</v>
      </c>
      <c r="H65" s="29">
        <v>496732</v>
      </c>
      <c r="I65" s="17">
        <f>H65-K65</f>
        <v>488055</v>
      </c>
      <c r="J65" s="2" t="s">
        <v>66</v>
      </c>
      <c r="K65" s="4">
        <f>ROUND(D65*2%,0)</f>
        <v>8677</v>
      </c>
      <c r="L65" s="18"/>
      <c r="M65" s="18"/>
      <c r="N65" s="18"/>
      <c r="O65" s="29"/>
      <c r="P65" s="29"/>
      <c r="Q65" s="29"/>
      <c r="R65" s="8"/>
      <c r="S65" s="8"/>
    </row>
    <row r="66" spans="1:19" ht="18" customHeight="1" x14ac:dyDescent="0.2">
      <c r="A66" s="35" t="s">
        <v>25</v>
      </c>
      <c r="B66" s="27">
        <v>9403661088</v>
      </c>
      <c r="C66" s="28" t="s">
        <v>65</v>
      </c>
      <c r="D66" s="31">
        <v>165668.44</v>
      </c>
      <c r="E66" s="29">
        <f t="shared" si="6"/>
        <v>23193.581600000001</v>
      </c>
      <c r="F66" s="29">
        <f t="shared" si="7"/>
        <v>828.34220000000005</v>
      </c>
      <c r="G66" s="29" t="s">
        <v>30</v>
      </c>
      <c r="H66" s="29">
        <v>189690</v>
      </c>
      <c r="I66" s="29"/>
      <c r="J66" s="27"/>
      <c r="K66" s="30"/>
      <c r="L66" s="18"/>
      <c r="M66" s="18"/>
      <c r="N66" s="18"/>
      <c r="O66" s="29"/>
      <c r="P66" s="29"/>
      <c r="Q66" s="29"/>
      <c r="R66" s="8"/>
      <c r="S66" s="8"/>
    </row>
    <row r="67" spans="1:19" ht="18" customHeight="1" x14ac:dyDescent="0.2">
      <c r="A67" s="35" t="s">
        <v>62</v>
      </c>
      <c r="B67" s="27">
        <v>9403661089</v>
      </c>
      <c r="C67" s="28" t="s">
        <v>65</v>
      </c>
      <c r="D67" s="31">
        <v>3900</v>
      </c>
      <c r="E67" s="29">
        <f t="shared" si="6"/>
        <v>546</v>
      </c>
      <c r="F67" s="29">
        <f t="shared" si="7"/>
        <v>19.5</v>
      </c>
      <c r="G67" s="29" t="s">
        <v>30</v>
      </c>
      <c r="H67" s="29">
        <v>4466</v>
      </c>
      <c r="I67" s="17">
        <f>H67-K67</f>
        <v>4377</v>
      </c>
      <c r="J67" s="2" t="s">
        <v>66</v>
      </c>
      <c r="K67" s="4">
        <f>ROUND(H67*2%,0)</f>
        <v>89</v>
      </c>
      <c r="L67" s="18"/>
      <c r="M67" s="18"/>
      <c r="N67" s="18"/>
      <c r="O67" s="29"/>
      <c r="P67" s="29"/>
      <c r="Q67" s="29"/>
      <c r="R67" s="8"/>
      <c r="S67" s="8"/>
    </row>
    <row r="68" spans="1:19" ht="18" customHeight="1" x14ac:dyDescent="0.2">
      <c r="A68" s="35" t="s">
        <v>34</v>
      </c>
      <c r="B68" s="27">
        <v>9403661090</v>
      </c>
      <c r="C68" s="28" t="s">
        <v>67</v>
      </c>
      <c r="D68" s="31">
        <v>12000</v>
      </c>
      <c r="E68" s="29">
        <f t="shared" si="6"/>
        <v>1680.0000000000002</v>
      </c>
      <c r="F68" s="29">
        <f t="shared" si="7"/>
        <v>60</v>
      </c>
      <c r="G68" s="29" t="s">
        <v>30</v>
      </c>
      <c r="H68" s="29">
        <v>13740</v>
      </c>
      <c r="I68" s="29"/>
      <c r="J68" s="27"/>
      <c r="K68" s="30"/>
      <c r="L68" s="18"/>
      <c r="M68" s="18"/>
      <c r="N68" s="18"/>
      <c r="O68" s="29"/>
      <c r="P68" s="29"/>
      <c r="Q68" s="29"/>
      <c r="R68" s="8"/>
      <c r="S68" s="8"/>
    </row>
    <row r="69" spans="1:19" ht="18" customHeight="1" x14ac:dyDescent="0.2">
      <c r="A69" s="35" t="s">
        <v>33</v>
      </c>
      <c r="B69" s="27">
        <v>9403661091</v>
      </c>
      <c r="C69" s="28" t="s">
        <v>67</v>
      </c>
      <c r="D69" s="31">
        <v>8400</v>
      </c>
      <c r="E69" s="29">
        <f t="shared" si="6"/>
        <v>1176</v>
      </c>
      <c r="F69" s="29">
        <f t="shared" si="7"/>
        <v>42</v>
      </c>
      <c r="G69" s="29" t="s">
        <v>30</v>
      </c>
      <c r="H69" s="29">
        <v>9618</v>
      </c>
      <c r="I69" s="29"/>
      <c r="J69" s="27"/>
      <c r="K69" s="30"/>
      <c r="L69" s="18"/>
      <c r="M69" s="18"/>
      <c r="N69" s="18"/>
      <c r="O69" s="29"/>
      <c r="P69" s="29"/>
      <c r="Q69" s="29"/>
      <c r="R69" s="8"/>
      <c r="S69" s="8"/>
    </row>
    <row r="70" spans="1:19" ht="18" customHeight="1" x14ac:dyDescent="0.2">
      <c r="A70" s="35" t="s">
        <v>25</v>
      </c>
      <c r="B70" s="27">
        <v>9403661092</v>
      </c>
      <c r="C70" s="28" t="s">
        <v>67</v>
      </c>
      <c r="D70" s="31">
        <v>2100</v>
      </c>
      <c r="E70" s="29">
        <f t="shared" si="6"/>
        <v>294</v>
      </c>
      <c r="F70" s="29">
        <f t="shared" si="7"/>
        <v>10.5</v>
      </c>
      <c r="G70" s="29" t="s">
        <v>30</v>
      </c>
      <c r="H70" s="29">
        <v>2405</v>
      </c>
      <c r="I70" s="29"/>
      <c r="J70" s="27"/>
      <c r="K70" s="30"/>
      <c r="L70" s="18"/>
      <c r="M70" s="18"/>
      <c r="N70" s="18"/>
      <c r="O70" s="29"/>
      <c r="P70" s="29"/>
      <c r="Q70" s="29"/>
      <c r="R70" s="8"/>
      <c r="S70" s="8"/>
    </row>
    <row r="71" spans="1:19" ht="18" customHeight="1" x14ac:dyDescent="0.2">
      <c r="A71" s="35" t="s">
        <v>34</v>
      </c>
      <c r="B71" s="27">
        <v>9403661093</v>
      </c>
      <c r="C71" s="28" t="s">
        <v>67</v>
      </c>
      <c r="D71" s="31">
        <v>1200</v>
      </c>
      <c r="E71" s="29">
        <f t="shared" si="6"/>
        <v>168.00000000000003</v>
      </c>
      <c r="F71" s="29">
        <f t="shared" si="7"/>
        <v>6</v>
      </c>
      <c r="G71" s="29" t="s">
        <v>30</v>
      </c>
      <c r="H71" s="29">
        <v>1374</v>
      </c>
      <c r="I71" s="29"/>
      <c r="J71" s="27"/>
      <c r="K71" s="30"/>
      <c r="L71" s="18"/>
      <c r="M71" s="18"/>
      <c r="N71" s="18"/>
      <c r="O71" s="29"/>
      <c r="P71" s="29"/>
      <c r="Q71" s="29"/>
      <c r="R71" s="8"/>
      <c r="S71" s="8"/>
    </row>
    <row r="72" spans="1:19" ht="18" customHeight="1" x14ac:dyDescent="0.2">
      <c r="A72" s="35" t="s">
        <v>33</v>
      </c>
      <c r="B72" s="27">
        <v>9403661094</v>
      </c>
      <c r="C72" s="28" t="s">
        <v>68</v>
      </c>
      <c r="D72" s="31">
        <v>24048.1</v>
      </c>
      <c r="E72" s="29">
        <f t="shared" si="6"/>
        <v>3366.7339999999999</v>
      </c>
      <c r="F72" s="29">
        <f t="shared" si="7"/>
        <v>120.2405</v>
      </c>
      <c r="G72" s="29" t="s">
        <v>30</v>
      </c>
      <c r="H72" s="29">
        <v>27535</v>
      </c>
      <c r="I72" s="29"/>
      <c r="J72" s="27"/>
      <c r="K72" s="30"/>
      <c r="L72" s="18"/>
      <c r="M72" s="18"/>
      <c r="N72" s="18"/>
      <c r="O72" s="29"/>
      <c r="P72" s="29"/>
      <c r="Q72" s="29"/>
      <c r="R72" s="8"/>
      <c r="S72" s="8"/>
    </row>
    <row r="73" spans="1:19" ht="18" customHeight="1" x14ac:dyDescent="0.2">
      <c r="A73" s="35" t="s">
        <v>34</v>
      </c>
      <c r="B73" s="27">
        <v>9403661095</v>
      </c>
      <c r="C73" s="28" t="s">
        <v>68</v>
      </c>
      <c r="D73" s="31">
        <v>12000</v>
      </c>
      <c r="E73" s="29">
        <f t="shared" si="6"/>
        <v>1680.0000000000002</v>
      </c>
      <c r="F73" s="29">
        <f t="shared" si="7"/>
        <v>60</v>
      </c>
      <c r="G73" s="29" t="s">
        <v>30</v>
      </c>
      <c r="H73" s="29">
        <v>13740</v>
      </c>
      <c r="I73" s="29"/>
      <c r="J73" s="27"/>
      <c r="K73" s="30"/>
      <c r="L73" s="18"/>
      <c r="M73" s="18"/>
      <c r="N73" s="18"/>
      <c r="O73" s="29"/>
      <c r="P73" s="29"/>
      <c r="Q73" s="29"/>
      <c r="R73" s="8"/>
      <c r="S73" s="8"/>
    </row>
    <row r="74" spans="1:19" ht="18" customHeight="1" x14ac:dyDescent="0.2">
      <c r="A74" s="35" t="s">
        <v>33</v>
      </c>
      <c r="B74" s="27">
        <v>9403661096</v>
      </c>
      <c r="C74" s="28" t="s">
        <v>68</v>
      </c>
      <c r="D74" s="31">
        <v>1800</v>
      </c>
      <c r="E74" s="29">
        <f t="shared" si="6"/>
        <v>252.00000000000003</v>
      </c>
      <c r="F74" s="29">
        <f t="shared" si="7"/>
        <v>9</v>
      </c>
      <c r="G74" s="29" t="s">
        <v>30</v>
      </c>
      <c r="H74" s="29">
        <v>2061</v>
      </c>
      <c r="I74" s="29"/>
      <c r="J74" s="27"/>
      <c r="K74" s="30"/>
      <c r="L74" s="18"/>
      <c r="M74" s="18"/>
      <c r="N74" s="18"/>
      <c r="O74" s="29"/>
      <c r="P74" s="29"/>
      <c r="Q74" s="29"/>
      <c r="R74" s="8"/>
      <c r="S74" s="8"/>
    </row>
    <row r="75" spans="1:19" ht="18" customHeight="1" x14ac:dyDescent="0.2">
      <c r="A75" s="35" t="s">
        <v>33</v>
      </c>
      <c r="B75" s="27">
        <v>9403661097</v>
      </c>
      <c r="C75" s="28" t="s">
        <v>68</v>
      </c>
      <c r="D75" s="31">
        <v>2400</v>
      </c>
      <c r="E75" s="29">
        <f t="shared" si="6"/>
        <v>336.00000000000006</v>
      </c>
      <c r="F75" s="29">
        <f t="shared" si="7"/>
        <v>12</v>
      </c>
      <c r="G75" s="29" t="s">
        <v>30</v>
      </c>
      <c r="H75" s="29">
        <v>2748</v>
      </c>
      <c r="I75" s="29"/>
      <c r="J75" s="27"/>
      <c r="K75" s="30"/>
      <c r="L75" s="18"/>
      <c r="M75" s="18"/>
      <c r="N75" s="18"/>
      <c r="O75" s="29"/>
      <c r="P75" s="29"/>
      <c r="Q75" s="29"/>
      <c r="R75" s="8"/>
      <c r="S75" s="8"/>
    </row>
    <row r="76" spans="1:19" ht="18" customHeight="1" x14ac:dyDescent="0.2">
      <c r="A76" s="35" t="s">
        <v>62</v>
      </c>
      <c r="B76" s="27">
        <v>9403661098</v>
      </c>
      <c r="C76" s="28" t="s">
        <v>68</v>
      </c>
      <c r="D76" s="31">
        <v>2400</v>
      </c>
      <c r="E76" s="29">
        <f t="shared" si="6"/>
        <v>336.00000000000006</v>
      </c>
      <c r="F76" s="29">
        <f t="shared" si="7"/>
        <v>12</v>
      </c>
      <c r="G76" s="29" t="s">
        <v>30</v>
      </c>
      <c r="H76" s="29">
        <v>2748</v>
      </c>
      <c r="I76" s="17">
        <f>H76-K76</f>
        <v>2693</v>
      </c>
      <c r="J76" s="2" t="s">
        <v>69</v>
      </c>
      <c r="K76" s="4">
        <f>ROUND(H76*2%,0)</f>
        <v>55</v>
      </c>
      <c r="L76" s="18"/>
      <c r="M76" s="18"/>
      <c r="N76" s="18"/>
      <c r="O76" s="29"/>
      <c r="P76" s="29"/>
      <c r="Q76" s="29"/>
      <c r="R76" s="8"/>
      <c r="S76" s="8"/>
    </row>
    <row r="77" spans="1:19" ht="18" customHeight="1" x14ac:dyDescent="0.2">
      <c r="A77" s="35" t="s">
        <v>48</v>
      </c>
      <c r="B77" s="27">
        <v>9403661100</v>
      </c>
      <c r="C77" s="28" t="s">
        <v>70</v>
      </c>
      <c r="D77" s="31">
        <v>9900</v>
      </c>
      <c r="E77" s="29">
        <f t="shared" si="6"/>
        <v>1386.0000000000002</v>
      </c>
      <c r="F77" s="29">
        <f t="shared" si="7"/>
        <v>49.5</v>
      </c>
      <c r="G77" s="29" t="s">
        <v>30</v>
      </c>
      <c r="H77" s="29">
        <v>11336</v>
      </c>
      <c r="I77" s="17">
        <f>H77-K77</f>
        <v>11109</v>
      </c>
      <c r="J77" s="2" t="s">
        <v>36</v>
      </c>
      <c r="K77" s="4">
        <f>ROUND(H77*2%,0)</f>
        <v>227</v>
      </c>
      <c r="L77" s="18"/>
      <c r="M77" s="18"/>
      <c r="N77" s="18"/>
      <c r="O77" s="29"/>
      <c r="P77" s="29"/>
      <c r="Q77" s="29"/>
      <c r="R77" s="8"/>
      <c r="S77" s="8"/>
    </row>
    <row r="78" spans="1:19" ht="18" customHeight="1" x14ac:dyDescent="0.2">
      <c r="A78" s="35" t="s">
        <v>62</v>
      </c>
      <c r="B78" s="27">
        <v>9403661101</v>
      </c>
      <c r="C78" s="28" t="s">
        <v>70</v>
      </c>
      <c r="D78" s="31">
        <v>14400</v>
      </c>
      <c r="E78" s="29">
        <f t="shared" si="6"/>
        <v>2016.0000000000002</v>
      </c>
      <c r="F78" s="29">
        <f t="shared" si="7"/>
        <v>72</v>
      </c>
      <c r="G78" s="29" t="s">
        <v>30</v>
      </c>
      <c r="H78" s="29">
        <v>16488</v>
      </c>
      <c r="I78" s="17">
        <f>H78-K78</f>
        <v>16158</v>
      </c>
      <c r="J78" s="2" t="s">
        <v>69</v>
      </c>
      <c r="K78" s="4">
        <f>ROUND(H78*2%,0)</f>
        <v>330</v>
      </c>
      <c r="L78" s="18"/>
      <c r="M78" s="18"/>
      <c r="N78" s="18"/>
      <c r="O78" s="29"/>
      <c r="P78" s="29"/>
      <c r="Q78" s="29"/>
      <c r="R78" s="8"/>
      <c r="S78" s="8"/>
    </row>
    <row r="79" spans="1:19" ht="18" customHeight="1" x14ac:dyDescent="0.2">
      <c r="A79" s="35" t="s">
        <v>33</v>
      </c>
      <c r="B79" s="27">
        <v>9403661102</v>
      </c>
      <c r="C79" s="28" t="s">
        <v>70</v>
      </c>
      <c r="D79" s="31">
        <v>13200</v>
      </c>
      <c r="E79" s="29">
        <f t="shared" si="6"/>
        <v>1848.0000000000002</v>
      </c>
      <c r="F79" s="29">
        <f t="shared" si="7"/>
        <v>66</v>
      </c>
      <c r="G79" s="29" t="s">
        <v>30</v>
      </c>
      <c r="H79" s="29">
        <v>15114</v>
      </c>
      <c r="I79" s="29"/>
      <c r="J79" s="27"/>
      <c r="K79" s="30"/>
      <c r="L79" s="18"/>
      <c r="M79" s="18"/>
      <c r="N79" s="18"/>
      <c r="O79" s="29"/>
      <c r="P79" s="29"/>
      <c r="Q79" s="29"/>
      <c r="R79" s="8"/>
      <c r="S79" s="8"/>
    </row>
    <row r="80" spans="1:19" ht="18" customHeight="1" x14ac:dyDescent="0.2">
      <c r="A80" s="35" t="s">
        <v>62</v>
      </c>
      <c r="B80" s="27">
        <v>9403661103</v>
      </c>
      <c r="C80" s="28" t="s">
        <v>70</v>
      </c>
      <c r="D80" s="31">
        <v>17000</v>
      </c>
      <c r="E80" s="29">
        <f t="shared" si="6"/>
        <v>2380</v>
      </c>
      <c r="F80" s="29">
        <f t="shared" si="7"/>
        <v>85</v>
      </c>
      <c r="G80" s="29" t="s">
        <v>30</v>
      </c>
      <c r="H80" s="29">
        <v>19465</v>
      </c>
      <c r="I80" s="17">
        <f>H80-K80</f>
        <v>19076</v>
      </c>
      <c r="J80" s="2" t="s">
        <v>69</v>
      </c>
      <c r="K80" s="4">
        <f>ROUND(H80*2%,0)</f>
        <v>389</v>
      </c>
      <c r="L80" s="18"/>
      <c r="M80" s="18"/>
      <c r="N80" s="18"/>
      <c r="O80" s="29"/>
      <c r="P80" s="29"/>
      <c r="Q80" s="29"/>
      <c r="R80" s="8"/>
      <c r="S80" s="8"/>
    </row>
    <row r="81" spans="1:19" ht="18" customHeight="1" x14ac:dyDescent="0.2">
      <c r="A81" s="35" t="s">
        <v>48</v>
      </c>
      <c r="B81" s="27">
        <v>9403661104</v>
      </c>
      <c r="C81" s="28" t="s">
        <v>70</v>
      </c>
      <c r="D81" s="31">
        <v>26154.5</v>
      </c>
      <c r="E81" s="29">
        <f t="shared" si="6"/>
        <v>3661.6300000000006</v>
      </c>
      <c r="F81" s="29">
        <f t="shared" si="7"/>
        <v>130.77250000000001</v>
      </c>
      <c r="G81" s="29" t="s">
        <v>30</v>
      </c>
      <c r="H81" s="29">
        <v>29947</v>
      </c>
      <c r="I81" s="29"/>
      <c r="J81" s="27"/>
      <c r="K81" s="30"/>
      <c r="L81" s="18"/>
      <c r="M81" s="18"/>
      <c r="N81" s="18"/>
      <c r="O81" s="29"/>
      <c r="P81" s="29"/>
      <c r="Q81" s="29"/>
      <c r="R81" s="8"/>
      <c r="S81" s="8"/>
    </row>
    <row r="82" spans="1:19" ht="18" customHeight="1" x14ac:dyDescent="0.2">
      <c r="A82" s="35" t="s">
        <v>33</v>
      </c>
      <c r="B82" s="27">
        <v>9403661105</v>
      </c>
      <c r="C82" s="28" t="s">
        <v>70</v>
      </c>
      <c r="D82" s="31">
        <v>65860.149999999994</v>
      </c>
      <c r="E82" s="29">
        <f t="shared" si="6"/>
        <v>9220.4210000000003</v>
      </c>
      <c r="F82" s="29">
        <f t="shared" si="7"/>
        <v>329.30074999999999</v>
      </c>
      <c r="G82" s="29" t="s">
        <v>30</v>
      </c>
      <c r="H82" s="29">
        <v>75410</v>
      </c>
      <c r="I82" s="17">
        <f>H82-K82</f>
        <v>68824</v>
      </c>
      <c r="J82" s="2" t="s">
        <v>52</v>
      </c>
      <c r="K82" s="4">
        <f>ROUND(D82*10%,0)</f>
        <v>6586</v>
      </c>
      <c r="L82" s="18"/>
      <c r="M82" s="18"/>
      <c r="N82" s="18"/>
      <c r="O82" s="29"/>
      <c r="P82" s="29"/>
      <c r="Q82" s="29"/>
      <c r="R82" s="8"/>
      <c r="S82" s="8"/>
    </row>
    <row r="83" spans="1:19" ht="18" customHeight="1" x14ac:dyDescent="0.2">
      <c r="A83" s="35" t="s">
        <v>61</v>
      </c>
      <c r="B83" s="27">
        <v>9403661106</v>
      </c>
      <c r="C83" s="28" t="s">
        <v>70</v>
      </c>
      <c r="D83" s="31">
        <v>56913.35</v>
      </c>
      <c r="E83" s="29">
        <f t="shared" si="6"/>
        <v>7967.8690000000006</v>
      </c>
      <c r="F83" s="29">
        <f t="shared" si="7"/>
        <v>284.56675000000001</v>
      </c>
      <c r="G83" s="29" t="s">
        <v>30</v>
      </c>
      <c r="H83" s="29">
        <v>65166</v>
      </c>
      <c r="I83" s="29"/>
      <c r="J83" s="27"/>
      <c r="K83" s="30"/>
      <c r="L83" s="18"/>
      <c r="M83" s="18"/>
      <c r="N83" s="18"/>
      <c r="O83" s="29"/>
      <c r="P83" s="29"/>
      <c r="Q83" s="29"/>
      <c r="R83" s="8"/>
      <c r="S83" s="8"/>
    </row>
    <row r="84" spans="1:19" ht="18" customHeight="1" x14ac:dyDescent="0.2">
      <c r="A84" s="35" t="s">
        <v>48</v>
      </c>
      <c r="B84" s="27">
        <v>9403661107</v>
      </c>
      <c r="C84" s="28" t="s">
        <v>70</v>
      </c>
      <c r="D84" s="31">
        <v>37373.25</v>
      </c>
      <c r="E84" s="29">
        <f t="shared" si="6"/>
        <v>5232.2550000000001</v>
      </c>
      <c r="F84" s="29">
        <f t="shared" si="7"/>
        <v>186.86625000000001</v>
      </c>
      <c r="G84" s="29" t="s">
        <v>30</v>
      </c>
      <c r="H84" s="29">
        <v>42792</v>
      </c>
      <c r="I84" s="29"/>
      <c r="J84" s="27"/>
      <c r="K84" s="30"/>
      <c r="L84" s="18"/>
      <c r="M84" s="18"/>
      <c r="N84" s="18"/>
      <c r="O84" s="29"/>
      <c r="P84" s="29"/>
      <c r="Q84" s="29"/>
      <c r="R84" s="8"/>
      <c r="S84" s="8"/>
    </row>
    <row r="85" spans="1:19" ht="18" customHeight="1" x14ac:dyDescent="0.2">
      <c r="A85" s="35" t="s">
        <v>33</v>
      </c>
      <c r="B85" s="27">
        <v>9403661108</v>
      </c>
      <c r="C85" s="28" t="s">
        <v>70</v>
      </c>
      <c r="D85" s="31">
        <v>60658.3</v>
      </c>
      <c r="E85" s="29">
        <f t="shared" si="6"/>
        <v>8492.1620000000021</v>
      </c>
      <c r="F85" s="29">
        <f t="shared" si="7"/>
        <v>303.29150000000004</v>
      </c>
      <c r="G85" s="29" t="s">
        <v>30</v>
      </c>
      <c r="H85" s="29">
        <v>69454</v>
      </c>
      <c r="I85" s="17">
        <f>H85-K85</f>
        <v>63388</v>
      </c>
      <c r="J85" s="2" t="s">
        <v>52</v>
      </c>
      <c r="K85" s="4">
        <f>ROUND(D85*10%,0)</f>
        <v>6066</v>
      </c>
      <c r="L85" s="18"/>
      <c r="M85" s="18"/>
      <c r="N85" s="18"/>
      <c r="O85" s="29"/>
      <c r="P85" s="29"/>
      <c r="Q85" s="29"/>
      <c r="R85" s="8"/>
      <c r="S85" s="8"/>
    </row>
    <row r="86" spans="1:19" ht="18" customHeight="1" x14ac:dyDescent="0.2">
      <c r="A86" s="35" t="s">
        <v>34</v>
      </c>
      <c r="B86" s="27">
        <v>9403661110</v>
      </c>
      <c r="C86" s="28" t="s">
        <v>70</v>
      </c>
      <c r="D86" s="31">
        <v>3600</v>
      </c>
      <c r="E86" s="29">
        <f t="shared" si="6"/>
        <v>504.00000000000006</v>
      </c>
      <c r="F86" s="29">
        <f t="shared" si="7"/>
        <v>18</v>
      </c>
      <c r="G86" s="29" t="s">
        <v>30</v>
      </c>
      <c r="H86" s="29">
        <v>4122</v>
      </c>
      <c r="I86" s="29"/>
      <c r="J86" s="27"/>
      <c r="K86" s="30"/>
      <c r="L86" s="18"/>
      <c r="M86" s="18"/>
      <c r="N86" s="18"/>
      <c r="O86" s="29"/>
      <c r="P86" s="29"/>
      <c r="Q86" s="29"/>
      <c r="R86" s="8"/>
      <c r="S86" s="8"/>
    </row>
    <row r="87" spans="1:19" ht="18" customHeight="1" x14ac:dyDescent="0.2">
      <c r="A87" s="35" t="s">
        <v>33</v>
      </c>
      <c r="B87" s="27">
        <v>9403661111</v>
      </c>
      <c r="C87" s="28" t="s">
        <v>70</v>
      </c>
      <c r="D87" s="31">
        <v>2100</v>
      </c>
      <c r="E87" s="29">
        <f t="shared" si="6"/>
        <v>294</v>
      </c>
      <c r="F87" s="29">
        <f t="shared" si="7"/>
        <v>10.5</v>
      </c>
      <c r="G87" s="29" t="s">
        <v>30</v>
      </c>
      <c r="H87" s="29">
        <v>2405</v>
      </c>
      <c r="I87" s="29"/>
      <c r="J87" s="27"/>
      <c r="K87" s="30"/>
      <c r="L87" s="18"/>
      <c r="M87" s="18"/>
      <c r="N87" s="18"/>
      <c r="O87" s="29"/>
      <c r="P87" s="29"/>
      <c r="Q87" s="29"/>
      <c r="R87" s="8"/>
      <c r="S87" s="8"/>
    </row>
    <row r="88" spans="1:19" ht="18" customHeight="1" x14ac:dyDescent="0.2">
      <c r="A88" s="35" t="s">
        <v>33</v>
      </c>
      <c r="B88" s="27">
        <v>9403661112</v>
      </c>
      <c r="C88" s="28" t="s">
        <v>70</v>
      </c>
      <c r="D88" s="31">
        <v>1500</v>
      </c>
      <c r="E88" s="29">
        <f>(D88*14%)</f>
        <v>210.00000000000003</v>
      </c>
      <c r="F88" s="29">
        <f>(D88*0.5%)</f>
        <v>7.5</v>
      </c>
      <c r="G88" s="29" t="s">
        <v>30</v>
      </c>
      <c r="H88" s="29">
        <v>1718</v>
      </c>
      <c r="I88" s="29"/>
      <c r="J88" s="27"/>
      <c r="K88" s="30"/>
      <c r="L88" s="18"/>
      <c r="M88" s="18"/>
      <c r="N88" s="18"/>
      <c r="O88" s="29"/>
      <c r="P88" s="29"/>
      <c r="Q88" s="29"/>
      <c r="R88" s="8"/>
      <c r="S88" s="8"/>
    </row>
    <row r="89" spans="1:19" ht="18" customHeight="1" x14ac:dyDescent="0.2">
      <c r="A89" s="35" t="s">
        <v>62</v>
      </c>
      <c r="B89" s="27">
        <v>9403661113</v>
      </c>
      <c r="C89" s="28" t="s">
        <v>70</v>
      </c>
      <c r="D89" s="31">
        <v>600</v>
      </c>
      <c r="E89" s="29">
        <f>(D89*14%)</f>
        <v>84.000000000000014</v>
      </c>
      <c r="F89" s="29">
        <f>(D89*0.5%)</f>
        <v>3</v>
      </c>
      <c r="G89" s="29" t="s">
        <v>30</v>
      </c>
      <c r="H89" s="29">
        <v>687</v>
      </c>
      <c r="I89" s="17">
        <f>H89-K89</f>
        <v>673</v>
      </c>
      <c r="J89" s="2" t="s">
        <v>69</v>
      </c>
      <c r="K89" s="4">
        <f>ROUND(H89*2%,0)</f>
        <v>14</v>
      </c>
      <c r="L89" s="18"/>
      <c r="M89" s="18"/>
      <c r="N89" s="18"/>
      <c r="O89" s="29"/>
      <c r="P89" s="29"/>
      <c r="Q89" s="29"/>
      <c r="R89" s="8"/>
      <c r="S89" s="8"/>
    </row>
    <row r="90" spans="1:19" ht="18" customHeight="1" x14ac:dyDescent="0.2">
      <c r="A90" s="35" t="s">
        <v>48</v>
      </c>
      <c r="B90" s="27">
        <v>9403661114</v>
      </c>
      <c r="C90" s="28" t="s">
        <v>71</v>
      </c>
      <c r="D90" s="31">
        <v>629711.31999999995</v>
      </c>
      <c r="E90" s="29">
        <f t="shared" ref="E90:E109" si="8">(D90*14%)</f>
        <v>88159.584799999997</v>
      </c>
      <c r="F90" s="29">
        <f t="shared" ref="F90:F109" si="9">(D90*0.5%)</f>
        <v>3148.5565999999999</v>
      </c>
      <c r="G90" s="29" t="s">
        <v>30</v>
      </c>
      <c r="H90" s="29">
        <v>721019</v>
      </c>
      <c r="I90" s="17">
        <f t="shared" ref="I90:I95" si="10">H90-K90</f>
        <v>658047</v>
      </c>
      <c r="J90" s="2" t="s">
        <v>72</v>
      </c>
      <c r="K90" s="4">
        <f>ROUND(D90*10%,0)+1</f>
        <v>62972</v>
      </c>
      <c r="L90" s="18"/>
      <c r="M90" s="18"/>
      <c r="N90" s="18"/>
      <c r="O90" s="29"/>
      <c r="P90" s="29"/>
      <c r="Q90" s="29"/>
      <c r="R90" s="8"/>
      <c r="S90" s="8"/>
    </row>
    <row r="91" spans="1:19" ht="18" customHeight="1" x14ac:dyDescent="0.2">
      <c r="A91" s="35" t="s">
        <v>48</v>
      </c>
      <c r="B91" s="27">
        <v>9403661115</v>
      </c>
      <c r="C91" s="28" t="s">
        <v>71</v>
      </c>
      <c r="D91" s="31">
        <v>454097.84</v>
      </c>
      <c r="E91" s="29">
        <f t="shared" si="8"/>
        <v>63573.697600000007</v>
      </c>
      <c r="F91" s="29">
        <f t="shared" si="9"/>
        <v>2270.4892</v>
      </c>
      <c r="G91" s="29" t="s">
        <v>30</v>
      </c>
      <c r="H91" s="29">
        <v>519942</v>
      </c>
      <c r="I91" s="17">
        <f t="shared" si="10"/>
        <v>474532</v>
      </c>
      <c r="J91" s="2" t="s">
        <v>72</v>
      </c>
      <c r="K91" s="4">
        <f>ROUND(D91*10%,0)</f>
        <v>45410</v>
      </c>
      <c r="L91" s="18"/>
      <c r="M91" s="18"/>
      <c r="N91" s="18"/>
      <c r="O91" s="29"/>
      <c r="P91" s="29"/>
      <c r="Q91" s="29"/>
      <c r="R91" s="8"/>
      <c r="S91" s="8"/>
    </row>
    <row r="92" spans="1:19" ht="18" customHeight="1" x14ac:dyDescent="0.2">
      <c r="A92" s="35" t="s">
        <v>48</v>
      </c>
      <c r="B92" s="27">
        <v>9403661116</v>
      </c>
      <c r="C92" s="28" t="s">
        <v>71</v>
      </c>
      <c r="D92" s="31">
        <v>576408.28</v>
      </c>
      <c r="E92" s="29">
        <f t="shared" si="8"/>
        <v>80697.159200000009</v>
      </c>
      <c r="F92" s="29">
        <f t="shared" si="9"/>
        <v>2882.0414000000001</v>
      </c>
      <c r="G92" s="29" t="s">
        <v>30</v>
      </c>
      <c r="H92" s="29">
        <v>659987</v>
      </c>
      <c r="I92" s="17">
        <f t="shared" si="10"/>
        <v>602346</v>
      </c>
      <c r="J92" s="2" t="s">
        <v>72</v>
      </c>
      <c r="K92" s="4">
        <f>ROUND(D92*10%,0)</f>
        <v>57641</v>
      </c>
      <c r="L92" s="18"/>
      <c r="M92" s="18"/>
      <c r="N92" s="18"/>
      <c r="O92" s="29"/>
      <c r="P92" s="29"/>
      <c r="Q92" s="29"/>
      <c r="R92" s="8"/>
      <c r="S92" s="8"/>
    </row>
    <row r="93" spans="1:19" ht="18" customHeight="1" x14ac:dyDescent="0.2">
      <c r="A93" s="35" t="s">
        <v>48</v>
      </c>
      <c r="B93" s="27">
        <v>9403661117</v>
      </c>
      <c r="C93" s="28" t="s">
        <v>73</v>
      </c>
      <c r="D93" s="31">
        <v>486875.2</v>
      </c>
      <c r="E93" s="29">
        <f t="shared" si="8"/>
        <v>68162.528000000006</v>
      </c>
      <c r="F93" s="29">
        <f t="shared" si="9"/>
        <v>2434.3760000000002</v>
      </c>
      <c r="G93" s="29" t="s">
        <v>30</v>
      </c>
      <c r="H93" s="29">
        <v>557472</v>
      </c>
      <c r="I93" s="17">
        <f t="shared" si="10"/>
        <v>508784</v>
      </c>
      <c r="J93" s="2" t="s">
        <v>72</v>
      </c>
      <c r="K93" s="4">
        <f>ROUND(D93*10%,0)</f>
        <v>48688</v>
      </c>
      <c r="L93" s="18"/>
      <c r="M93" s="18"/>
      <c r="N93" s="18"/>
      <c r="O93" s="29"/>
      <c r="P93" s="29"/>
      <c r="Q93" s="29"/>
      <c r="R93" s="8"/>
      <c r="S93" s="8"/>
    </row>
    <row r="94" spans="1:19" ht="18" customHeight="1" x14ac:dyDescent="0.2">
      <c r="A94" s="35" t="s">
        <v>48</v>
      </c>
      <c r="B94" s="27">
        <v>9403661118</v>
      </c>
      <c r="C94" s="28" t="s">
        <v>73</v>
      </c>
      <c r="D94" s="31">
        <v>661449.31999999995</v>
      </c>
      <c r="E94" s="29">
        <f t="shared" si="8"/>
        <v>92602.904800000004</v>
      </c>
      <c r="F94" s="29">
        <f t="shared" si="9"/>
        <v>3307.2465999999999</v>
      </c>
      <c r="G94" s="29" t="s">
        <v>30</v>
      </c>
      <c r="H94" s="29">
        <v>757359</v>
      </c>
      <c r="I94" s="17">
        <f t="shared" si="10"/>
        <v>691214</v>
      </c>
      <c r="J94" s="2" t="s">
        <v>72</v>
      </c>
      <c r="K94" s="4">
        <f>ROUND(D94*10%,0)</f>
        <v>66145</v>
      </c>
      <c r="L94" s="18"/>
      <c r="M94" s="18"/>
      <c r="N94" s="18"/>
      <c r="O94" s="29"/>
      <c r="P94" s="29"/>
      <c r="Q94" s="29"/>
      <c r="R94" s="8"/>
      <c r="S94" s="8"/>
    </row>
    <row r="95" spans="1:19" ht="18" customHeight="1" x14ac:dyDescent="0.2">
      <c r="A95" s="35" t="s">
        <v>48</v>
      </c>
      <c r="B95" s="27">
        <v>9403661119</v>
      </c>
      <c r="C95" s="28" t="s">
        <v>73</v>
      </c>
      <c r="D95" s="31">
        <v>163296.28</v>
      </c>
      <c r="E95" s="29">
        <f t="shared" si="8"/>
        <v>22861.479200000002</v>
      </c>
      <c r="F95" s="29">
        <f t="shared" si="9"/>
        <v>816.48140000000001</v>
      </c>
      <c r="G95" s="29" t="s">
        <v>30</v>
      </c>
      <c r="H95" s="29">
        <v>186974</v>
      </c>
      <c r="I95" s="17">
        <f t="shared" si="10"/>
        <v>170644</v>
      </c>
      <c r="J95" s="2" t="s">
        <v>72</v>
      </c>
      <c r="K95" s="4">
        <f>ROUND(D95*10%,0)</f>
        <v>16330</v>
      </c>
      <c r="L95" s="18"/>
      <c r="M95" s="18"/>
      <c r="N95" s="18"/>
      <c r="O95" s="29"/>
      <c r="P95" s="29"/>
      <c r="Q95" s="29"/>
      <c r="R95" s="8"/>
      <c r="S95" s="8"/>
    </row>
    <row r="96" spans="1:19" ht="18" customHeight="1" x14ac:dyDescent="0.2">
      <c r="A96" s="35" t="s">
        <v>33</v>
      </c>
      <c r="B96" s="27">
        <v>9403661120</v>
      </c>
      <c r="C96" s="28" t="s">
        <v>73</v>
      </c>
      <c r="D96" s="31">
        <v>161893.48000000001</v>
      </c>
      <c r="E96" s="29">
        <f t="shared" si="8"/>
        <v>22665.087200000005</v>
      </c>
      <c r="F96" s="29">
        <f t="shared" si="9"/>
        <v>809.46740000000011</v>
      </c>
      <c r="G96" s="29" t="s">
        <v>30</v>
      </c>
      <c r="H96" s="29">
        <v>185368</v>
      </c>
      <c r="I96" s="29"/>
      <c r="J96" s="27"/>
      <c r="K96" s="30"/>
      <c r="L96" s="18"/>
      <c r="M96" s="18"/>
      <c r="N96" s="18"/>
      <c r="O96" s="29"/>
      <c r="P96" s="29"/>
      <c r="Q96" s="29"/>
      <c r="R96" s="8"/>
      <c r="S96" s="8"/>
    </row>
    <row r="97" spans="1:19" ht="18" customHeight="1" x14ac:dyDescent="0.2">
      <c r="A97" s="35" t="s">
        <v>33</v>
      </c>
      <c r="B97" s="27">
        <v>9403661121</v>
      </c>
      <c r="C97" s="28" t="s">
        <v>73</v>
      </c>
      <c r="D97" s="31">
        <v>163406.32</v>
      </c>
      <c r="E97" s="29">
        <f t="shared" si="8"/>
        <v>22876.884800000003</v>
      </c>
      <c r="F97" s="29">
        <f t="shared" si="9"/>
        <v>817.03160000000003</v>
      </c>
      <c r="G97" s="29" t="s">
        <v>30</v>
      </c>
      <c r="H97" s="29">
        <v>187100</v>
      </c>
      <c r="I97" s="29"/>
      <c r="J97" s="27"/>
      <c r="K97" s="30"/>
      <c r="L97" s="18"/>
      <c r="M97" s="18"/>
      <c r="N97" s="18"/>
      <c r="O97" s="29"/>
      <c r="P97" s="29"/>
      <c r="Q97" s="29"/>
      <c r="R97" s="8"/>
      <c r="S97" s="8"/>
    </row>
    <row r="98" spans="1:19" ht="18" customHeight="1" x14ac:dyDescent="0.2">
      <c r="A98" s="35" t="s">
        <v>33</v>
      </c>
      <c r="B98" s="27">
        <v>9403661122</v>
      </c>
      <c r="C98" s="28" t="s">
        <v>73</v>
      </c>
      <c r="D98" s="31">
        <v>159600</v>
      </c>
      <c r="E98" s="29">
        <f t="shared" si="8"/>
        <v>22344.000000000004</v>
      </c>
      <c r="F98" s="29">
        <f t="shared" si="9"/>
        <v>798</v>
      </c>
      <c r="G98" s="29" t="s">
        <v>30</v>
      </c>
      <c r="H98" s="29">
        <v>182742</v>
      </c>
      <c r="I98" s="29"/>
      <c r="J98" s="27"/>
      <c r="K98" s="30"/>
      <c r="L98" s="18"/>
      <c r="M98" s="18"/>
      <c r="N98" s="18"/>
      <c r="O98" s="29"/>
      <c r="P98" s="29"/>
      <c r="Q98" s="29"/>
      <c r="R98" s="8"/>
      <c r="S98" s="8"/>
    </row>
    <row r="99" spans="1:19" ht="18" customHeight="1" x14ac:dyDescent="0.2">
      <c r="A99" s="35" t="s">
        <v>33</v>
      </c>
      <c r="B99" s="27">
        <v>9403661123</v>
      </c>
      <c r="C99" s="28" t="s">
        <v>73</v>
      </c>
      <c r="D99" s="31">
        <v>656014.80000000005</v>
      </c>
      <c r="E99" s="29">
        <f t="shared" si="8"/>
        <v>91842.072000000015</v>
      </c>
      <c r="F99" s="29">
        <f t="shared" si="9"/>
        <v>3280.0740000000005</v>
      </c>
      <c r="G99" s="29" t="s">
        <v>30</v>
      </c>
      <c r="H99" s="29">
        <v>751137</v>
      </c>
      <c r="I99" s="29"/>
      <c r="J99" s="27"/>
      <c r="K99" s="30"/>
      <c r="L99" s="18"/>
      <c r="M99" s="18"/>
      <c r="N99" s="18"/>
      <c r="O99" s="29"/>
      <c r="P99" s="29"/>
      <c r="Q99" s="29"/>
      <c r="R99" s="8"/>
      <c r="S99" s="8"/>
    </row>
    <row r="100" spans="1:19" ht="18" customHeight="1" x14ac:dyDescent="0.2">
      <c r="A100" s="35" t="s">
        <v>33</v>
      </c>
      <c r="B100" s="27">
        <v>9403661124</v>
      </c>
      <c r="C100" s="28" t="s">
        <v>73</v>
      </c>
      <c r="D100" s="31">
        <v>469909.44</v>
      </c>
      <c r="E100" s="29">
        <f t="shared" si="8"/>
        <v>65787.32160000001</v>
      </c>
      <c r="F100" s="29">
        <f t="shared" si="9"/>
        <v>2349.5472</v>
      </c>
      <c r="G100" s="29" t="s">
        <v>30</v>
      </c>
      <c r="H100" s="29">
        <v>538046</v>
      </c>
      <c r="I100" s="29"/>
      <c r="J100" s="27"/>
      <c r="K100" s="30"/>
      <c r="L100" s="18"/>
      <c r="M100" s="18"/>
      <c r="N100" s="18"/>
      <c r="O100" s="29"/>
      <c r="P100" s="29"/>
      <c r="Q100" s="29"/>
      <c r="R100" s="8"/>
      <c r="S100" s="8"/>
    </row>
    <row r="101" spans="1:19" ht="18" customHeight="1" x14ac:dyDescent="0.2">
      <c r="A101" s="35" t="s">
        <v>33</v>
      </c>
      <c r="B101" s="27">
        <v>9403661125</v>
      </c>
      <c r="C101" s="28" t="s">
        <v>73</v>
      </c>
      <c r="D101" s="31">
        <v>488603.92</v>
      </c>
      <c r="E101" s="29">
        <f t="shared" si="8"/>
        <v>68404.548800000004</v>
      </c>
      <c r="F101" s="29">
        <f t="shared" si="9"/>
        <v>2443.0196000000001</v>
      </c>
      <c r="G101" s="29" t="s">
        <v>30</v>
      </c>
      <c r="H101" s="29">
        <v>559451</v>
      </c>
      <c r="I101" s="29"/>
      <c r="J101" s="27"/>
      <c r="K101" s="30"/>
      <c r="L101" s="18"/>
      <c r="M101" s="18"/>
      <c r="N101" s="18"/>
      <c r="O101" s="29"/>
      <c r="P101" s="29"/>
      <c r="Q101" s="29"/>
      <c r="R101" s="8"/>
      <c r="S101" s="8"/>
    </row>
    <row r="102" spans="1:19" ht="18" customHeight="1" x14ac:dyDescent="0.2">
      <c r="A102" s="35" t="s">
        <v>33</v>
      </c>
      <c r="B102" s="27">
        <v>9403661126</v>
      </c>
      <c r="C102" s="28" t="s">
        <v>73</v>
      </c>
      <c r="D102" s="31">
        <v>493111.64</v>
      </c>
      <c r="E102" s="29">
        <f t="shared" si="8"/>
        <v>69035.629600000015</v>
      </c>
      <c r="F102" s="29">
        <f t="shared" si="9"/>
        <v>2465.5581999999999</v>
      </c>
      <c r="G102" s="29" t="s">
        <v>30</v>
      </c>
      <c r="H102" s="29">
        <v>564613</v>
      </c>
      <c r="I102" s="29"/>
      <c r="J102" s="27"/>
      <c r="K102" s="30"/>
      <c r="L102" s="18"/>
      <c r="M102" s="18"/>
      <c r="N102" s="18"/>
      <c r="O102" s="29"/>
      <c r="P102" s="29"/>
      <c r="Q102" s="29"/>
      <c r="R102" s="8"/>
      <c r="S102" s="8"/>
    </row>
    <row r="103" spans="1:19" ht="18" customHeight="1" x14ac:dyDescent="0.2">
      <c r="A103" s="35" t="s">
        <v>25</v>
      </c>
      <c r="B103" s="27">
        <v>9403661127</v>
      </c>
      <c r="C103" s="28" t="s">
        <v>73</v>
      </c>
      <c r="D103" s="31">
        <v>727721.68</v>
      </c>
      <c r="E103" s="29">
        <f t="shared" si="8"/>
        <v>101881.03520000001</v>
      </c>
      <c r="F103" s="29">
        <f t="shared" si="9"/>
        <v>3638.6084000000005</v>
      </c>
      <c r="G103" s="29" t="s">
        <v>30</v>
      </c>
      <c r="H103" s="29">
        <v>833241</v>
      </c>
      <c r="I103" s="29"/>
      <c r="J103" s="27"/>
      <c r="K103" s="30"/>
      <c r="L103" s="18"/>
      <c r="M103" s="18"/>
      <c r="N103" s="18"/>
      <c r="O103" s="29"/>
      <c r="P103" s="29"/>
      <c r="Q103" s="29"/>
      <c r="R103" s="8"/>
      <c r="S103" s="8"/>
    </row>
    <row r="104" spans="1:19" ht="18" customHeight="1" x14ac:dyDescent="0.2">
      <c r="A104" s="35" t="s">
        <v>34</v>
      </c>
      <c r="B104" s="27">
        <v>9403661128</v>
      </c>
      <c r="C104" s="28" t="s">
        <v>74</v>
      </c>
      <c r="D104" s="31">
        <v>453157.6</v>
      </c>
      <c r="E104" s="29">
        <f t="shared" si="8"/>
        <v>63442.064000000006</v>
      </c>
      <c r="F104" s="29">
        <f t="shared" si="9"/>
        <v>2265.788</v>
      </c>
      <c r="G104" s="29" t="s">
        <v>30</v>
      </c>
      <c r="H104" s="29">
        <v>518865</v>
      </c>
      <c r="I104" s="29"/>
      <c r="J104" s="27"/>
      <c r="K104" s="30"/>
      <c r="L104" s="18"/>
      <c r="M104" s="18"/>
      <c r="N104" s="18"/>
      <c r="O104" s="29"/>
      <c r="P104" s="29"/>
      <c r="Q104" s="29"/>
      <c r="R104" s="8"/>
      <c r="S104" s="8"/>
    </row>
    <row r="105" spans="1:19" ht="18" customHeight="1" x14ac:dyDescent="0.2">
      <c r="A105" s="35" t="s">
        <v>33</v>
      </c>
      <c r="B105" s="27">
        <v>9403661129</v>
      </c>
      <c r="C105" s="28" t="s">
        <v>74</v>
      </c>
      <c r="D105" s="31">
        <v>252000</v>
      </c>
      <c r="E105" s="29">
        <f t="shared" si="8"/>
        <v>35280</v>
      </c>
      <c r="F105" s="29">
        <f t="shared" si="9"/>
        <v>1260</v>
      </c>
      <c r="G105" s="29" t="s">
        <v>30</v>
      </c>
      <c r="H105" s="29">
        <v>288540</v>
      </c>
      <c r="I105" s="29"/>
      <c r="J105" s="27"/>
      <c r="K105" s="30"/>
      <c r="L105" s="18"/>
      <c r="M105" s="18"/>
      <c r="N105" s="18"/>
      <c r="O105" s="29"/>
      <c r="P105" s="29"/>
      <c r="Q105" s="29"/>
      <c r="R105" s="8"/>
      <c r="S105" s="8"/>
    </row>
    <row r="106" spans="1:19" ht="18" customHeight="1" x14ac:dyDescent="0.2">
      <c r="A106" s="35" t="s">
        <v>62</v>
      </c>
      <c r="B106" s="27">
        <v>9403661132</v>
      </c>
      <c r="C106" s="28" t="s">
        <v>75</v>
      </c>
      <c r="D106" s="31">
        <v>600</v>
      </c>
      <c r="E106" s="29">
        <f t="shared" si="8"/>
        <v>84.000000000000014</v>
      </c>
      <c r="F106" s="29">
        <f t="shared" si="9"/>
        <v>3</v>
      </c>
      <c r="G106" s="29" t="s">
        <v>30</v>
      </c>
      <c r="H106" s="29">
        <v>687</v>
      </c>
      <c r="I106" s="17">
        <f>H106-K106</f>
        <v>673</v>
      </c>
      <c r="J106" s="2" t="s">
        <v>76</v>
      </c>
      <c r="K106" s="4">
        <f>ROUND(H106*2%,0)</f>
        <v>14</v>
      </c>
      <c r="L106" s="18"/>
      <c r="M106" s="18"/>
      <c r="N106" s="18"/>
      <c r="O106" s="29"/>
      <c r="P106" s="29"/>
      <c r="Q106" s="29"/>
      <c r="R106" s="8"/>
      <c r="S106" s="8"/>
    </row>
    <row r="107" spans="1:19" ht="18" customHeight="1" x14ac:dyDescent="0.2">
      <c r="A107" s="35" t="s">
        <v>34</v>
      </c>
      <c r="B107" s="27">
        <v>9403661133</v>
      </c>
      <c r="C107" s="28" t="s">
        <v>75</v>
      </c>
      <c r="D107" s="31">
        <v>12000</v>
      </c>
      <c r="E107" s="29">
        <f t="shared" si="8"/>
        <v>1680.0000000000002</v>
      </c>
      <c r="F107" s="29">
        <f t="shared" si="9"/>
        <v>60</v>
      </c>
      <c r="G107" s="29" t="s">
        <v>30</v>
      </c>
      <c r="H107" s="29">
        <v>13740</v>
      </c>
      <c r="I107" s="29"/>
      <c r="J107" s="27"/>
      <c r="K107" s="30"/>
      <c r="L107" s="18"/>
      <c r="M107" s="18"/>
      <c r="N107" s="18"/>
      <c r="O107" s="29"/>
      <c r="P107" s="29"/>
      <c r="Q107" s="29"/>
      <c r="R107" s="8"/>
      <c r="S107" s="8"/>
    </row>
    <row r="108" spans="1:19" ht="18" customHeight="1" x14ac:dyDescent="0.2">
      <c r="A108" s="35" t="s">
        <v>33</v>
      </c>
      <c r="B108" s="27">
        <v>9403661134</v>
      </c>
      <c r="C108" s="28" t="s">
        <v>75</v>
      </c>
      <c r="D108" s="31">
        <v>5100</v>
      </c>
      <c r="E108" s="29">
        <f t="shared" si="8"/>
        <v>714.00000000000011</v>
      </c>
      <c r="F108" s="29">
        <f t="shared" si="9"/>
        <v>25.5</v>
      </c>
      <c r="G108" s="29" t="s">
        <v>30</v>
      </c>
      <c r="H108" s="29">
        <v>5840</v>
      </c>
      <c r="I108" s="29"/>
      <c r="J108" s="27"/>
      <c r="K108" s="30"/>
      <c r="L108" s="18"/>
      <c r="M108" s="18"/>
      <c r="N108" s="18"/>
      <c r="O108" s="29"/>
      <c r="P108" s="29"/>
      <c r="Q108" s="29"/>
      <c r="R108" s="8"/>
      <c r="S108" s="8"/>
    </row>
    <row r="109" spans="1:19" ht="18" customHeight="1" x14ac:dyDescent="0.2">
      <c r="A109" s="35" t="s">
        <v>34</v>
      </c>
      <c r="B109" s="27">
        <v>9403661135</v>
      </c>
      <c r="C109" s="28" t="s">
        <v>75</v>
      </c>
      <c r="D109" s="31">
        <v>2100</v>
      </c>
      <c r="E109" s="29">
        <f t="shared" si="8"/>
        <v>294</v>
      </c>
      <c r="F109" s="29">
        <f t="shared" si="9"/>
        <v>10.5</v>
      </c>
      <c r="G109" s="29" t="s">
        <v>30</v>
      </c>
      <c r="H109" s="29">
        <v>2405</v>
      </c>
      <c r="I109" s="29"/>
      <c r="J109" s="27"/>
      <c r="K109" s="30"/>
      <c r="L109" s="18"/>
      <c r="M109" s="18"/>
      <c r="N109" s="18"/>
      <c r="O109" s="29"/>
      <c r="P109" s="29"/>
      <c r="Q109" s="29"/>
      <c r="R109" s="8"/>
      <c r="S109" s="8"/>
    </row>
    <row r="110" spans="1:19" ht="18" customHeight="1" x14ac:dyDescent="0.2">
      <c r="A110" s="35" t="s">
        <v>48</v>
      </c>
      <c r="B110" s="27">
        <v>9403661136</v>
      </c>
      <c r="C110" s="28" t="s">
        <v>75</v>
      </c>
      <c r="D110" s="31">
        <v>15600</v>
      </c>
      <c r="E110" s="29">
        <f t="shared" ref="E110:E131" si="11">(D110*14%)</f>
        <v>2184</v>
      </c>
      <c r="F110" s="29">
        <f t="shared" ref="F110:F131" si="12">(D110*0.5%)</f>
        <v>78</v>
      </c>
      <c r="G110" s="29" t="s">
        <v>30</v>
      </c>
      <c r="H110" s="29">
        <v>17862</v>
      </c>
      <c r="I110" s="17">
        <f>H110-K110</f>
        <v>17505</v>
      </c>
      <c r="J110" s="2" t="s">
        <v>77</v>
      </c>
      <c r="K110" s="4">
        <f>ROUND(H110*2%,0)</f>
        <v>357</v>
      </c>
      <c r="L110" s="18"/>
      <c r="M110" s="18"/>
      <c r="N110" s="18"/>
      <c r="O110" s="29"/>
      <c r="P110" s="29"/>
      <c r="Q110" s="29"/>
      <c r="R110" s="8"/>
      <c r="S110" s="8"/>
    </row>
    <row r="111" spans="1:19" ht="18" customHeight="1" x14ac:dyDescent="0.2">
      <c r="A111" s="35" t="s">
        <v>25</v>
      </c>
      <c r="B111" s="27">
        <v>9403661137</v>
      </c>
      <c r="C111" s="28" t="s">
        <v>75</v>
      </c>
      <c r="D111" s="31">
        <v>600</v>
      </c>
      <c r="E111" s="29">
        <f t="shared" si="11"/>
        <v>84.000000000000014</v>
      </c>
      <c r="F111" s="29">
        <f t="shared" si="12"/>
        <v>3</v>
      </c>
      <c r="G111" s="29" t="s">
        <v>30</v>
      </c>
      <c r="H111" s="29">
        <v>687</v>
      </c>
      <c r="I111" s="17"/>
      <c r="J111" s="2"/>
      <c r="K111" s="4"/>
      <c r="L111" s="18"/>
      <c r="M111" s="18"/>
      <c r="N111" s="18"/>
      <c r="O111" s="29"/>
      <c r="P111" s="29"/>
      <c r="Q111" s="29"/>
      <c r="R111" s="8"/>
      <c r="S111" s="8"/>
    </row>
    <row r="112" spans="1:19" ht="18" customHeight="1" x14ac:dyDescent="0.2">
      <c r="A112" s="35" t="s">
        <v>34</v>
      </c>
      <c r="B112" s="27">
        <v>9403661138</v>
      </c>
      <c r="C112" s="28" t="s">
        <v>78</v>
      </c>
      <c r="D112" s="31">
        <v>384062.56</v>
      </c>
      <c r="E112" s="29">
        <f t="shared" si="11"/>
        <v>53768.758400000006</v>
      </c>
      <c r="F112" s="29">
        <f t="shared" si="12"/>
        <v>1920.3127999999999</v>
      </c>
      <c r="G112" s="29" t="s">
        <v>30</v>
      </c>
      <c r="H112" s="29">
        <v>439752</v>
      </c>
      <c r="I112" s="29"/>
      <c r="J112" s="27"/>
      <c r="K112" s="30"/>
      <c r="L112" s="18"/>
      <c r="M112" s="18"/>
      <c r="N112" s="18"/>
      <c r="O112" s="29"/>
      <c r="P112" s="29"/>
      <c r="Q112" s="29"/>
      <c r="R112" s="8"/>
      <c r="S112" s="8"/>
    </row>
    <row r="113" spans="1:19" ht="18" customHeight="1" x14ac:dyDescent="0.2">
      <c r="A113" s="35" t="s">
        <v>34</v>
      </c>
      <c r="B113" s="27">
        <v>9403661139</v>
      </c>
      <c r="C113" s="28" t="s">
        <v>78</v>
      </c>
      <c r="D113" s="31">
        <v>163345.28</v>
      </c>
      <c r="E113" s="29">
        <f t="shared" si="11"/>
        <v>22868.339200000002</v>
      </c>
      <c r="F113" s="29">
        <f t="shared" si="12"/>
        <v>816.72640000000001</v>
      </c>
      <c r="G113" s="29" t="s">
        <v>30</v>
      </c>
      <c r="H113" s="29">
        <v>187030</v>
      </c>
      <c r="I113" s="29"/>
      <c r="J113" s="27"/>
      <c r="K113" s="30"/>
      <c r="L113" s="18"/>
      <c r="M113" s="18"/>
      <c r="N113" s="18"/>
      <c r="O113" s="29"/>
      <c r="P113" s="29"/>
      <c r="Q113" s="29"/>
      <c r="R113" s="8"/>
      <c r="S113" s="8"/>
    </row>
    <row r="114" spans="1:19" ht="18" customHeight="1" x14ac:dyDescent="0.2">
      <c r="A114" s="35" t="s">
        <v>62</v>
      </c>
      <c r="B114" s="27">
        <v>9403661143</v>
      </c>
      <c r="C114" s="28" t="s">
        <v>78</v>
      </c>
      <c r="D114" s="31">
        <v>17000</v>
      </c>
      <c r="E114" s="29">
        <f t="shared" si="11"/>
        <v>2380</v>
      </c>
      <c r="F114" s="29">
        <f t="shared" si="12"/>
        <v>85</v>
      </c>
      <c r="G114" s="29" t="s">
        <v>30</v>
      </c>
      <c r="H114" s="29">
        <v>19465</v>
      </c>
      <c r="I114" s="17">
        <f>H114-K114</f>
        <v>19076</v>
      </c>
      <c r="J114" s="2" t="s">
        <v>76</v>
      </c>
      <c r="K114" s="4">
        <f>ROUND(H114*2%,0)</f>
        <v>389</v>
      </c>
      <c r="L114" s="18"/>
      <c r="M114" s="18"/>
      <c r="N114" s="18"/>
      <c r="O114" s="29"/>
      <c r="P114" s="29"/>
      <c r="Q114" s="29"/>
      <c r="R114" s="8"/>
      <c r="S114" s="8"/>
    </row>
    <row r="115" spans="1:19" ht="18" customHeight="1" x14ac:dyDescent="0.2">
      <c r="A115" s="35" t="s">
        <v>48</v>
      </c>
      <c r="B115" s="27">
        <v>9403661144</v>
      </c>
      <c r="C115" s="28" t="s">
        <v>78</v>
      </c>
      <c r="D115" s="31">
        <v>34867.449999999997</v>
      </c>
      <c r="E115" s="29">
        <f t="shared" si="11"/>
        <v>4881.4430000000002</v>
      </c>
      <c r="F115" s="29">
        <f t="shared" si="12"/>
        <v>174.33724999999998</v>
      </c>
      <c r="G115" s="29" t="s">
        <v>30</v>
      </c>
      <c r="H115" s="29">
        <v>39923</v>
      </c>
      <c r="I115" s="29"/>
      <c r="J115" s="27"/>
      <c r="K115" s="30"/>
      <c r="L115" s="18"/>
      <c r="M115" s="18"/>
      <c r="N115" s="18"/>
      <c r="O115" s="29"/>
      <c r="P115" s="29"/>
      <c r="Q115" s="29"/>
      <c r="R115" s="8"/>
      <c r="S115" s="8"/>
    </row>
    <row r="116" spans="1:19" ht="18" customHeight="1" x14ac:dyDescent="0.2">
      <c r="A116" s="35" t="s">
        <v>61</v>
      </c>
      <c r="B116" s="27">
        <v>9403661145</v>
      </c>
      <c r="C116" s="28" t="s">
        <v>78</v>
      </c>
      <c r="D116" s="31">
        <v>35669.25</v>
      </c>
      <c r="E116" s="29">
        <f t="shared" si="11"/>
        <v>4993.6950000000006</v>
      </c>
      <c r="F116" s="29">
        <f t="shared" si="12"/>
        <v>178.34625</v>
      </c>
      <c r="G116" s="29" t="s">
        <v>30</v>
      </c>
      <c r="H116" s="29">
        <v>40841</v>
      </c>
      <c r="I116" s="29"/>
      <c r="J116" s="27"/>
      <c r="K116" s="30"/>
      <c r="L116" s="18"/>
      <c r="M116" s="18"/>
      <c r="N116" s="18"/>
      <c r="O116" s="29"/>
      <c r="P116" s="29"/>
      <c r="Q116" s="29"/>
      <c r="R116" s="8"/>
      <c r="S116" s="8"/>
    </row>
    <row r="117" spans="1:19" ht="18" customHeight="1" x14ac:dyDescent="0.2">
      <c r="A117" s="35" t="s">
        <v>33</v>
      </c>
      <c r="B117" s="27">
        <v>9403661146</v>
      </c>
      <c r="C117" s="28" t="s">
        <v>79</v>
      </c>
      <c r="D117" s="31">
        <v>35003.550000000003</v>
      </c>
      <c r="E117" s="29">
        <f t="shared" si="11"/>
        <v>4900.4970000000012</v>
      </c>
      <c r="F117" s="29">
        <f t="shared" si="12"/>
        <v>175.01775000000001</v>
      </c>
      <c r="G117" s="29" t="s">
        <v>30</v>
      </c>
      <c r="H117" s="29">
        <v>40079</v>
      </c>
      <c r="I117" s="29"/>
      <c r="J117" s="27"/>
      <c r="K117" s="30"/>
      <c r="L117" s="18"/>
      <c r="M117" s="18"/>
      <c r="N117" s="18"/>
      <c r="O117" s="29"/>
      <c r="P117" s="29"/>
      <c r="Q117" s="29"/>
      <c r="R117" s="8"/>
      <c r="S117" s="8"/>
    </row>
    <row r="118" spans="1:19" ht="18" customHeight="1" x14ac:dyDescent="0.2">
      <c r="A118" s="35" t="s">
        <v>48</v>
      </c>
      <c r="B118" s="27">
        <v>9403661147</v>
      </c>
      <c r="C118" s="28" t="s">
        <v>79</v>
      </c>
      <c r="D118" s="31">
        <v>62676.55</v>
      </c>
      <c r="E118" s="29">
        <f t="shared" si="11"/>
        <v>8774.7170000000006</v>
      </c>
      <c r="F118" s="29">
        <f t="shared" si="12"/>
        <v>313.38275000000004</v>
      </c>
      <c r="G118" s="29" t="s">
        <v>30</v>
      </c>
      <c r="H118" s="29">
        <v>71765</v>
      </c>
      <c r="I118" s="29"/>
      <c r="J118" s="27"/>
      <c r="K118" s="30"/>
      <c r="L118" s="18"/>
      <c r="M118" s="18"/>
      <c r="N118" s="18"/>
      <c r="O118" s="29"/>
      <c r="P118" s="29"/>
      <c r="Q118" s="29"/>
      <c r="R118" s="8"/>
      <c r="S118" s="8"/>
    </row>
    <row r="119" spans="1:19" ht="18" customHeight="1" x14ac:dyDescent="0.2">
      <c r="A119" s="35" t="s">
        <v>33</v>
      </c>
      <c r="B119" s="27">
        <v>9403661148</v>
      </c>
      <c r="C119" s="28" t="s">
        <v>79</v>
      </c>
      <c r="D119" s="31">
        <v>16100</v>
      </c>
      <c r="E119" s="29">
        <f t="shared" si="11"/>
        <v>2254</v>
      </c>
      <c r="F119" s="29">
        <f t="shared" si="12"/>
        <v>80.5</v>
      </c>
      <c r="G119" s="29" t="s">
        <v>30</v>
      </c>
      <c r="H119" s="29">
        <v>18435</v>
      </c>
      <c r="I119" s="29"/>
      <c r="J119" s="27"/>
      <c r="K119" s="30"/>
      <c r="L119" s="18"/>
      <c r="M119" s="18"/>
      <c r="N119" s="18"/>
      <c r="O119" s="29"/>
      <c r="P119" s="29"/>
      <c r="Q119" s="29"/>
      <c r="R119" s="8"/>
      <c r="S119" s="8"/>
    </row>
    <row r="120" spans="1:19" ht="18" customHeight="1" x14ac:dyDescent="0.2">
      <c r="A120" s="35" t="s">
        <v>62</v>
      </c>
      <c r="B120" s="27">
        <v>9403661149</v>
      </c>
      <c r="C120" s="28" t="s">
        <v>79</v>
      </c>
      <c r="D120" s="31">
        <v>17000</v>
      </c>
      <c r="E120" s="29">
        <f t="shared" si="11"/>
        <v>2380</v>
      </c>
      <c r="F120" s="29">
        <f t="shared" si="12"/>
        <v>85</v>
      </c>
      <c r="G120" s="29" t="s">
        <v>30</v>
      </c>
      <c r="H120" s="29">
        <v>19465</v>
      </c>
      <c r="I120" s="17">
        <f>H120-K120</f>
        <v>19076</v>
      </c>
      <c r="J120" s="2" t="s">
        <v>76</v>
      </c>
      <c r="K120" s="4">
        <f>ROUND(H120*2%,0)</f>
        <v>389</v>
      </c>
      <c r="L120" s="18"/>
      <c r="M120" s="18"/>
      <c r="N120" s="18"/>
      <c r="O120" s="29"/>
      <c r="P120" s="29"/>
      <c r="Q120" s="29"/>
      <c r="R120" s="8"/>
      <c r="S120" s="8"/>
    </row>
    <row r="121" spans="1:19" ht="18" customHeight="1" x14ac:dyDescent="0.2">
      <c r="A121" s="35" t="s">
        <v>21</v>
      </c>
      <c r="B121" s="27">
        <v>9403661150</v>
      </c>
      <c r="C121" s="28" t="s">
        <v>79</v>
      </c>
      <c r="D121" s="31">
        <v>653397.92000000004</v>
      </c>
      <c r="E121" s="29">
        <f t="shared" si="11"/>
        <v>91475.708800000008</v>
      </c>
      <c r="F121" s="29">
        <f t="shared" si="12"/>
        <v>3266.9896000000003</v>
      </c>
      <c r="G121" s="29" t="s">
        <v>30</v>
      </c>
      <c r="H121" s="29">
        <v>748141</v>
      </c>
      <c r="I121" s="29"/>
      <c r="J121" s="27"/>
      <c r="K121" s="30"/>
      <c r="L121" s="18"/>
      <c r="M121" s="18"/>
      <c r="N121" s="18"/>
      <c r="O121" s="29"/>
      <c r="P121" s="29"/>
      <c r="Q121" s="29"/>
      <c r="R121" s="8"/>
      <c r="S121" s="8"/>
    </row>
    <row r="122" spans="1:19" ht="18" customHeight="1" x14ac:dyDescent="0.2">
      <c r="A122" s="35" t="s">
        <v>33</v>
      </c>
      <c r="B122" s="27">
        <v>9403661151</v>
      </c>
      <c r="C122" s="28" t="s">
        <v>80</v>
      </c>
      <c r="D122" s="31">
        <v>35461.599999999999</v>
      </c>
      <c r="E122" s="29">
        <f t="shared" si="11"/>
        <v>4964.6240000000007</v>
      </c>
      <c r="F122" s="29">
        <f t="shared" si="12"/>
        <v>177.30799999999999</v>
      </c>
      <c r="G122" s="29" t="s">
        <v>30</v>
      </c>
      <c r="H122" s="29">
        <v>40604</v>
      </c>
      <c r="I122" s="29"/>
      <c r="J122" s="27"/>
      <c r="K122" s="30"/>
      <c r="L122" s="18"/>
      <c r="M122" s="18"/>
      <c r="N122" s="18"/>
      <c r="O122" s="29"/>
      <c r="P122" s="29"/>
      <c r="Q122" s="29"/>
      <c r="R122" s="8"/>
      <c r="S122" s="8"/>
    </row>
    <row r="123" spans="1:19" ht="18" customHeight="1" x14ac:dyDescent="0.2">
      <c r="A123" s="35" t="s">
        <v>33</v>
      </c>
      <c r="B123" s="27">
        <v>9403661152</v>
      </c>
      <c r="C123" s="28" t="s">
        <v>80</v>
      </c>
      <c r="D123" s="31">
        <v>24923.05</v>
      </c>
      <c r="E123" s="29">
        <f t="shared" si="11"/>
        <v>3489.2270000000003</v>
      </c>
      <c r="F123" s="29">
        <f t="shared" si="12"/>
        <v>124.61525</v>
      </c>
      <c r="G123" s="29" t="s">
        <v>30</v>
      </c>
      <c r="H123" s="29">
        <v>28537</v>
      </c>
      <c r="I123" s="29"/>
      <c r="J123" s="27"/>
      <c r="K123" s="30"/>
      <c r="L123" s="18"/>
      <c r="M123" s="18"/>
      <c r="N123" s="18"/>
      <c r="O123" s="29"/>
      <c r="P123" s="29"/>
      <c r="Q123" s="29"/>
      <c r="R123" s="8"/>
      <c r="S123" s="8"/>
    </row>
    <row r="124" spans="1:19" ht="18" customHeight="1" x14ac:dyDescent="0.2">
      <c r="A124" s="35" t="s">
        <v>25</v>
      </c>
      <c r="B124" s="27">
        <v>9403661153</v>
      </c>
      <c r="C124" s="28" t="s">
        <v>80</v>
      </c>
      <c r="D124" s="31">
        <v>55558.45</v>
      </c>
      <c r="E124" s="29">
        <f t="shared" si="11"/>
        <v>7778.183</v>
      </c>
      <c r="F124" s="29">
        <f t="shared" si="12"/>
        <v>277.79224999999997</v>
      </c>
      <c r="G124" s="29"/>
      <c r="H124" s="29">
        <v>63614</v>
      </c>
      <c r="I124" s="29"/>
      <c r="J124" s="27"/>
      <c r="K124" s="30"/>
      <c r="L124" s="18"/>
      <c r="M124" s="18"/>
      <c r="N124" s="18"/>
      <c r="O124" s="29"/>
      <c r="P124" s="29"/>
      <c r="Q124" s="29"/>
      <c r="R124" s="8"/>
      <c r="S124" s="8"/>
    </row>
    <row r="125" spans="1:19" ht="18" customHeight="1" x14ac:dyDescent="0.2">
      <c r="A125" s="35" t="s">
        <v>57</v>
      </c>
      <c r="B125" s="27">
        <v>9403661154</v>
      </c>
      <c r="C125" s="28" t="s">
        <v>80</v>
      </c>
      <c r="D125" s="31">
        <v>323126.71999999997</v>
      </c>
      <c r="E125" s="29">
        <f>(D125*14%)</f>
        <v>45237.7408</v>
      </c>
      <c r="F125" s="29">
        <f>(D125*0.5%)</f>
        <v>1615.6335999999999</v>
      </c>
      <c r="G125" s="29"/>
      <c r="H125" s="29">
        <v>369980</v>
      </c>
      <c r="I125" s="29"/>
      <c r="J125" s="27"/>
      <c r="K125" s="30"/>
      <c r="L125" s="18"/>
      <c r="M125" s="18"/>
      <c r="N125" s="18"/>
      <c r="O125" s="29"/>
      <c r="P125" s="29"/>
      <c r="Q125" s="29"/>
      <c r="R125" s="8"/>
      <c r="S125" s="8"/>
    </row>
    <row r="126" spans="1:19" ht="18" customHeight="1" x14ac:dyDescent="0.2">
      <c r="A126" s="35" t="s">
        <v>25</v>
      </c>
      <c r="B126" s="27">
        <v>9403661155</v>
      </c>
      <c r="C126" s="28" t="s">
        <v>80</v>
      </c>
      <c r="D126" s="31">
        <v>4800</v>
      </c>
      <c r="E126" s="29">
        <f t="shared" si="11"/>
        <v>672.00000000000011</v>
      </c>
      <c r="F126" s="29">
        <f t="shared" si="12"/>
        <v>24</v>
      </c>
      <c r="G126" s="29"/>
      <c r="H126" s="29">
        <v>5496</v>
      </c>
      <c r="I126" s="29"/>
      <c r="J126" s="27"/>
      <c r="K126" s="30"/>
      <c r="L126" s="18"/>
      <c r="M126" s="18"/>
      <c r="N126" s="18"/>
      <c r="O126" s="29"/>
      <c r="P126" s="29"/>
      <c r="Q126" s="29"/>
      <c r="R126" s="8"/>
      <c r="S126" s="8"/>
    </row>
    <row r="127" spans="1:19" ht="18" customHeight="1" x14ac:dyDescent="0.2">
      <c r="A127" s="35" t="s">
        <v>25</v>
      </c>
      <c r="B127" s="27">
        <v>9403661156</v>
      </c>
      <c r="C127" s="28" t="s">
        <v>80</v>
      </c>
      <c r="D127" s="31">
        <v>158200</v>
      </c>
      <c r="E127" s="29">
        <f>(D127*14%)</f>
        <v>22148.000000000004</v>
      </c>
      <c r="F127" s="29">
        <f>(D127*0.5%)</f>
        <v>791</v>
      </c>
      <c r="G127" s="29"/>
      <c r="H127" s="29">
        <v>181139</v>
      </c>
      <c r="I127" s="29"/>
      <c r="J127" s="27"/>
      <c r="K127" s="30"/>
      <c r="L127" s="18"/>
      <c r="M127" s="18"/>
      <c r="N127" s="18"/>
      <c r="O127" s="29"/>
      <c r="P127" s="29"/>
      <c r="Q127" s="29"/>
      <c r="R127" s="8"/>
      <c r="S127" s="8"/>
    </row>
    <row r="128" spans="1:19" ht="18" customHeight="1" x14ac:dyDescent="0.2">
      <c r="A128" s="35" t="s">
        <v>33</v>
      </c>
      <c r="B128" s="27">
        <v>9403661157</v>
      </c>
      <c r="C128" s="28" t="s">
        <v>80</v>
      </c>
      <c r="D128" s="31">
        <v>15300</v>
      </c>
      <c r="E128" s="29">
        <f t="shared" si="11"/>
        <v>2142</v>
      </c>
      <c r="F128" s="29">
        <f t="shared" si="12"/>
        <v>76.5</v>
      </c>
      <c r="G128" s="29"/>
      <c r="H128" s="29">
        <v>17519</v>
      </c>
      <c r="I128" s="29"/>
      <c r="J128" s="27"/>
      <c r="K128" s="30"/>
      <c r="L128" s="18"/>
      <c r="M128" s="18"/>
      <c r="N128" s="18"/>
      <c r="O128" s="29"/>
      <c r="P128" s="29"/>
      <c r="Q128" s="29"/>
      <c r="R128" s="8"/>
      <c r="S128" s="8"/>
    </row>
    <row r="129" spans="1:19" ht="18" customHeight="1" x14ac:dyDescent="0.2">
      <c r="A129" s="35" t="s">
        <v>33</v>
      </c>
      <c r="B129" s="27">
        <v>9403661158</v>
      </c>
      <c r="C129" s="28" t="s">
        <v>80</v>
      </c>
      <c r="D129" s="31">
        <v>25200</v>
      </c>
      <c r="E129" s="29">
        <f t="shared" si="11"/>
        <v>3528.0000000000005</v>
      </c>
      <c r="F129" s="29">
        <f t="shared" si="12"/>
        <v>126</v>
      </c>
      <c r="G129" s="29"/>
      <c r="H129" s="29">
        <v>28854</v>
      </c>
      <c r="I129" s="29"/>
      <c r="J129" s="27"/>
      <c r="K129" s="30"/>
      <c r="L129" s="18"/>
      <c r="M129" s="18"/>
      <c r="N129" s="18"/>
      <c r="O129" s="29"/>
      <c r="P129" s="29"/>
      <c r="Q129" s="29"/>
      <c r="R129" s="8"/>
      <c r="S129" s="8"/>
    </row>
    <row r="130" spans="1:19" ht="18" customHeight="1" x14ac:dyDescent="0.2">
      <c r="A130" s="35" t="s">
        <v>34</v>
      </c>
      <c r="B130" s="27">
        <v>9403661159</v>
      </c>
      <c r="C130" s="28" t="s">
        <v>80</v>
      </c>
      <c r="D130" s="31">
        <v>15000</v>
      </c>
      <c r="E130" s="29">
        <f t="shared" si="11"/>
        <v>2100</v>
      </c>
      <c r="F130" s="29">
        <f t="shared" si="12"/>
        <v>75</v>
      </c>
      <c r="G130" s="29"/>
      <c r="H130" s="29">
        <v>17175</v>
      </c>
      <c r="I130" s="29"/>
      <c r="J130" s="27"/>
      <c r="K130" s="30"/>
      <c r="L130" s="18"/>
      <c r="M130" s="18"/>
      <c r="N130" s="18"/>
      <c r="O130" s="29"/>
      <c r="P130" s="29"/>
      <c r="Q130" s="29"/>
      <c r="R130" s="8"/>
      <c r="S130" s="8"/>
    </row>
    <row r="131" spans="1:19" ht="18" customHeight="1" x14ac:dyDescent="0.2">
      <c r="A131" s="35" t="s">
        <v>48</v>
      </c>
      <c r="B131" s="27">
        <v>9403661160</v>
      </c>
      <c r="C131" s="28" t="s">
        <v>80</v>
      </c>
      <c r="D131" s="31">
        <v>3000</v>
      </c>
      <c r="E131" s="29">
        <f t="shared" si="11"/>
        <v>420.00000000000006</v>
      </c>
      <c r="F131" s="29">
        <f t="shared" si="12"/>
        <v>15</v>
      </c>
      <c r="G131" s="29"/>
      <c r="H131" s="29">
        <v>3435</v>
      </c>
      <c r="I131" s="17">
        <f>H131-K131</f>
        <v>3366</v>
      </c>
      <c r="J131" s="2" t="s">
        <v>77</v>
      </c>
      <c r="K131" s="4">
        <f>ROUND(H131*2%,0)</f>
        <v>69</v>
      </c>
      <c r="L131" s="18"/>
      <c r="M131" s="18"/>
      <c r="N131" s="18"/>
      <c r="O131" s="29"/>
      <c r="P131" s="29"/>
      <c r="Q131" s="29"/>
      <c r="R131" s="8"/>
      <c r="S131" s="8"/>
    </row>
    <row r="132" spans="1:19" ht="18" customHeight="1" x14ac:dyDescent="0.2">
      <c r="A132" s="35" t="s">
        <v>57</v>
      </c>
      <c r="B132" s="27">
        <v>9403661163</v>
      </c>
      <c r="C132" s="28" t="s">
        <v>81</v>
      </c>
      <c r="D132" s="31">
        <v>22022.45</v>
      </c>
      <c r="E132" s="29">
        <f t="shared" ref="E132:E140" si="13">(D132*14%)</f>
        <v>3083.1430000000005</v>
      </c>
      <c r="F132" s="29">
        <f t="shared" ref="F132:F140" si="14">(D132*0.5%)</f>
        <v>110.11225</v>
      </c>
      <c r="G132" s="29"/>
      <c r="H132" s="29">
        <v>25216</v>
      </c>
      <c r="I132" s="29"/>
      <c r="J132" s="27"/>
      <c r="K132" s="30"/>
      <c r="L132" s="18"/>
      <c r="M132" s="18"/>
      <c r="N132" s="18"/>
      <c r="O132" s="29"/>
      <c r="P132" s="29"/>
      <c r="Q132" s="29"/>
      <c r="R132" s="8"/>
      <c r="S132" s="8"/>
    </row>
    <row r="133" spans="1:19" ht="18" customHeight="1" x14ac:dyDescent="0.2">
      <c r="A133" s="35" t="s">
        <v>57</v>
      </c>
      <c r="B133" s="27">
        <v>9403661164</v>
      </c>
      <c r="C133" s="28" t="s">
        <v>81</v>
      </c>
      <c r="D133" s="31">
        <v>12000</v>
      </c>
      <c r="E133" s="29">
        <f t="shared" si="13"/>
        <v>1680.0000000000002</v>
      </c>
      <c r="F133" s="29">
        <f t="shared" si="14"/>
        <v>60</v>
      </c>
      <c r="G133" s="29"/>
      <c r="H133" s="29">
        <v>13740</v>
      </c>
      <c r="I133" s="29"/>
      <c r="J133" s="27"/>
      <c r="K133" s="30"/>
      <c r="L133" s="18"/>
      <c r="M133" s="18"/>
      <c r="N133" s="18"/>
      <c r="O133" s="29"/>
      <c r="P133" s="29"/>
      <c r="Q133" s="29"/>
      <c r="R133" s="8"/>
      <c r="S133" s="8"/>
    </row>
    <row r="134" spans="1:19" ht="18" customHeight="1" x14ac:dyDescent="0.2">
      <c r="A134" s="35" t="s">
        <v>21</v>
      </c>
      <c r="B134" s="27">
        <v>9403661172</v>
      </c>
      <c r="C134" s="28" t="s">
        <v>82</v>
      </c>
      <c r="D134" s="31">
        <v>57085.3</v>
      </c>
      <c r="E134" s="29">
        <f t="shared" si="13"/>
        <v>7991.9420000000009</v>
      </c>
      <c r="F134" s="29">
        <f t="shared" si="14"/>
        <v>285.42650000000003</v>
      </c>
      <c r="G134" s="29"/>
      <c r="H134" s="29">
        <v>65363</v>
      </c>
      <c r="I134" s="29"/>
      <c r="J134" s="27"/>
      <c r="K134" s="30"/>
      <c r="L134" s="18"/>
      <c r="M134" s="18"/>
      <c r="N134" s="18"/>
      <c r="O134" s="29"/>
      <c r="P134" s="29"/>
      <c r="Q134" s="29"/>
      <c r="R134" s="8"/>
      <c r="S134" s="8"/>
    </row>
    <row r="135" spans="1:19" ht="18" customHeight="1" x14ac:dyDescent="0.2">
      <c r="A135" s="35" t="s">
        <v>33</v>
      </c>
      <c r="B135" s="27">
        <v>9403661173</v>
      </c>
      <c r="C135" s="28" t="s">
        <v>82</v>
      </c>
      <c r="D135" s="31">
        <v>39644.050000000003</v>
      </c>
      <c r="E135" s="29">
        <f t="shared" si="13"/>
        <v>5550.1670000000013</v>
      </c>
      <c r="F135" s="29">
        <f t="shared" si="14"/>
        <v>198.22025000000002</v>
      </c>
      <c r="G135" s="29"/>
      <c r="H135" s="29">
        <v>45392</v>
      </c>
      <c r="I135" s="29"/>
      <c r="J135" s="27"/>
      <c r="K135" s="30"/>
      <c r="L135" s="18"/>
      <c r="M135" s="18"/>
      <c r="N135" s="18"/>
      <c r="O135" s="29"/>
      <c r="P135" s="29"/>
      <c r="Q135" s="29"/>
      <c r="R135" s="8"/>
      <c r="S135" s="8"/>
    </row>
    <row r="136" spans="1:19" ht="18" customHeight="1" x14ac:dyDescent="0.2">
      <c r="A136" s="35" t="s">
        <v>21</v>
      </c>
      <c r="B136" s="27">
        <v>9403661174</v>
      </c>
      <c r="C136" s="28" t="s">
        <v>82</v>
      </c>
      <c r="D136" s="31">
        <v>47114.15</v>
      </c>
      <c r="E136" s="29">
        <f t="shared" si="13"/>
        <v>6595.9810000000007</v>
      </c>
      <c r="F136" s="29">
        <f t="shared" si="14"/>
        <v>235.57075</v>
      </c>
      <c r="G136" s="29"/>
      <c r="H136" s="29">
        <v>54289</v>
      </c>
      <c r="I136" s="29"/>
      <c r="J136" s="27"/>
      <c r="K136" s="30"/>
      <c r="L136" s="18"/>
      <c r="M136" s="18"/>
      <c r="N136" s="18"/>
      <c r="O136" s="29"/>
      <c r="P136" s="29"/>
      <c r="Q136" s="29"/>
      <c r="R136" s="8"/>
      <c r="S136" s="8"/>
    </row>
    <row r="137" spans="1:19" ht="18" customHeight="1" x14ac:dyDescent="0.2">
      <c r="A137" s="35" t="s">
        <v>33</v>
      </c>
      <c r="B137" s="27">
        <v>9403661175</v>
      </c>
      <c r="C137" s="28" t="s">
        <v>82</v>
      </c>
      <c r="D137" s="31">
        <v>52742.2</v>
      </c>
      <c r="E137" s="29">
        <f t="shared" si="13"/>
        <v>7383.9080000000004</v>
      </c>
      <c r="F137" s="29">
        <f t="shared" si="14"/>
        <v>263.71100000000001</v>
      </c>
      <c r="G137" s="29"/>
      <c r="H137" s="29">
        <v>60390</v>
      </c>
      <c r="I137" s="29"/>
      <c r="J137" s="27"/>
      <c r="K137" s="30"/>
      <c r="L137" s="18"/>
      <c r="M137" s="18"/>
      <c r="N137" s="18"/>
      <c r="O137" s="29"/>
      <c r="P137" s="29"/>
      <c r="Q137" s="29"/>
      <c r="R137" s="8"/>
      <c r="S137" s="8"/>
    </row>
    <row r="138" spans="1:19" ht="18" customHeight="1" x14ac:dyDescent="0.2">
      <c r="A138" s="35" t="s">
        <v>33</v>
      </c>
      <c r="B138" s="27">
        <v>9403661176</v>
      </c>
      <c r="C138" s="28" t="s">
        <v>82</v>
      </c>
      <c r="D138" s="31">
        <v>38569.9</v>
      </c>
      <c r="E138" s="29">
        <f t="shared" si="13"/>
        <v>5399.786000000001</v>
      </c>
      <c r="F138" s="29">
        <f t="shared" si="14"/>
        <v>192.84950000000001</v>
      </c>
      <c r="G138" s="29"/>
      <c r="H138" s="29">
        <v>44163</v>
      </c>
      <c r="I138" s="29"/>
      <c r="J138" s="27"/>
      <c r="K138" s="30"/>
      <c r="L138" s="18"/>
      <c r="M138" s="18"/>
      <c r="N138" s="18"/>
      <c r="O138" s="29"/>
      <c r="P138" s="29"/>
      <c r="Q138" s="29"/>
      <c r="R138" s="8"/>
      <c r="S138" s="8"/>
    </row>
    <row r="139" spans="1:19" ht="18" customHeight="1" x14ac:dyDescent="0.2">
      <c r="A139" s="35" t="s">
        <v>57</v>
      </c>
      <c r="B139" s="27">
        <v>9403661177</v>
      </c>
      <c r="C139" s="28" t="s">
        <v>82</v>
      </c>
      <c r="D139" s="31">
        <v>32563.95</v>
      </c>
      <c r="E139" s="29">
        <f t="shared" si="13"/>
        <v>4558.9530000000004</v>
      </c>
      <c r="F139" s="29">
        <f t="shared" si="14"/>
        <v>162.81975</v>
      </c>
      <c r="G139" s="29"/>
      <c r="H139" s="29">
        <v>37286</v>
      </c>
      <c r="I139" s="29"/>
      <c r="J139" s="27"/>
      <c r="K139" s="30"/>
      <c r="L139" s="18"/>
      <c r="M139" s="18"/>
      <c r="N139" s="18"/>
      <c r="O139" s="29"/>
      <c r="P139" s="29"/>
      <c r="Q139" s="29"/>
      <c r="R139" s="8"/>
      <c r="S139" s="8"/>
    </row>
    <row r="140" spans="1:19" ht="18" customHeight="1" x14ac:dyDescent="0.2">
      <c r="A140" s="35" t="s">
        <v>33</v>
      </c>
      <c r="B140" s="27">
        <v>9403661178</v>
      </c>
      <c r="C140" s="28" t="s">
        <v>82</v>
      </c>
      <c r="D140" s="31">
        <v>325983</v>
      </c>
      <c r="E140" s="29">
        <f t="shared" si="13"/>
        <v>45637.62</v>
      </c>
      <c r="F140" s="29">
        <f t="shared" si="14"/>
        <v>1629.915</v>
      </c>
      <c r="G140" s="29"/>
      <c r="H140" s="29">
        <v>373251</v>
      </c>
      <c r="I140" s="29"/>
      <c r="J140" s="27"/>
      <c r="K140" s="30"/>
      <c r="L140" s="18"/>
      <c r="M140" s="18"/>
      <c r="N140" s="18"/>
      <c r="O140" s="29"/>
      <c r="P140" s="29"/>
      <c r="Q140" s="29"/>
      <c r="R140" s="8"/>
      <c r="S140" s="8"/>
    </row>
    <row r="141" spans="1:19" ht="18" customHeight="1" x14ac:dyDescent="0.2">
      <c r="A141" s="35" t="s">
        <v>25</v>
      </c>
      <c r="B141" s="27">
        <v>9403661180</v>
      </c>
      <c r="C141" s="28" t="s">
        <v>83</v>
      </c>
      <c r="D141" s="31">
        <v>165668.44</v>
      </c>
      <c r="E141" s="29">
        <f t="shared" ref="E141:E150" si="15">(D141*14%)</f>
        <v>23193.581600000001</v>
      </c>
      <c r="F141" s="29">
        <f t="shared" ref="F141:F150" si="16">(D141*0.5%)</f>
        <v>828.34220000000005</v>
      </c>
      <c r="G141" s="29"/>
      <c r="H141" s="29">
        <v>189690</v>
      </c>
      <c r="I141" s="29"/>
      <c r="J141" s="27"/>
      <c r="K141" s="30"/>
      <c r="L141" s="18"/>
      <c r="M141" s="18"/>
      <c r="N141" s="18"/>
      <c r="O141" s="29"/>
      <c r="P141" s="29"/>
      <c r="Q141" s="29"/>
      <c r="R141" s="8"/>
      <c r="S141" s="8"/>
    </row>
    <row r="142" spans="1:19" ht="18" customHeight="1" x14ac:dyDescent="0.2">
      <c r="A142" s="35" t="s">
        <v>25</v>
      </c>
      <c r="B142" s="27">
        <v>9403661181</v>
      </c>
      <c r="C142" s="28" t="s">
        <v>83</v>
      </c>
      <c r="D142" s="31">
        <v>600</v>
      </c>
      <c r="E142" s="29">
        <f t="shared" si="15"/>
        <v>84.000000000000014</v>
      </c>
      <c r="F142" s="29">
        <f t="shared" si="16"/>
        <v>3</v>
      </c>
      <c r="G142" s="29"/>
      <c r="H142" s="29">
        <v>687</v>
      </c>
      <c r="I142" s="29"/>
      <c r="J142" s="27"/>
      <c r="K142" s="30"/>
      <c r="L142" s="18"/>
      <c r="M142" s="18"/>
      <c r="N142" s="18"/>
      <c r="O142" s="29"/>
      <c r="P142" s="29"/>
      <c r="Q142" s="29"/>
      <c r="R142" s="8"/>
      <c r="S142" s="8"/>
    </row>
    <row r="143" spans="1:19" ht="18" customHeight="1" x14ac:dyDescent="0.2">
      <c r="A143" s="35" t="s">
        <v>21</v>
      </c>
      <c r="B143" s="27">
        <v>9403661182</v>
      </c>
      <c r="C143" s="28" t="s">
        <v>82</v>
      </c>
      <c r="D143" s="31">
        <v>5100</v>
      </c>
      <c r="E143" s="29">
        <f t="shared" si="15"/>
        <v>714.00000000000011</v>
      </c>
      <c r="F143" s="29">
        <f t="shared" si="16"/>
        <v>25.5</v>
      </c>
      <c r="G143" s="29"/>
      <c r="H143" s="29">
        <v>5840</v>
      </c>
      <c r="I143" s="29"/>
      <c r="J143" s="27"/>
      <c r="K143" s="30"/>
      <c r="L143" s="18"/>
      <c r="M143" s="18"/>
      <c r="N143" s="18"/>
      <c r="O143" s="29"/>
      <c r="P143" s="29"/>
      <c r="Q143" s="29"/>
      <c r="R143" s="8"/>
      <c r="S143" s="8"/>
    </row>
    <row r="144" spans="1:19" ht="18" customHeight="1" x14ac:dyDescent="0.2">
      <c r="A144" s="35" t="s">
        <v>33</v>
      </c>
      <c r="B144" s="27">
        <v>9403661183</v>
      </c>
      <c r="C144" s="28" t="s">
        <v>82</v>
      </c>
      <c r="D144" s="31">
        <v>9900</v>
      </c>
      <c r="E144" s="29">
        <f t="shared" si="15"/>
        <v>1386.0000000000002</v>
      </c>
      <c r="F144" s="29">
        <f t="shared" si="16"/>
        <v>49.5</v>
      </c>
      <c r="G144" s="29"/>
      <c r="H144" s="29">
        <v>11336</v>
      </c>
      <c r="I144" s="29"/>
      <c r="J144" s="27"/>
      <c r="K144" s="30"/>
      <c r="L144" s="18"/>
      <c r="M144" s="18"/>
      <c r="N144" s="18"/>
      <c r="O144" s="29"/>
      <c r="P144" s="29"/>
      <c r="Q144" s="29"/>
      <c r="R144" s="8"/>
      <c r="S144" s="8"/>
    </row>
    <row r="145" spans="1:19" ht="18" customHeight="1" x14ac:dyDescent="0.2">
      <c r="A145" s="35" t="s">
        <v>57</v>
      </c>
      <c r="B145" s="27">
        <v>9403661184</v>
      </c>
      <c r="C145" s="28" t="s">
        <v>83</v>
      </c>
      <c r="D145" s="31">
        <v>10200</v>
      </c>
      <c r="E145" s="29">
        <f t="shared" si="15"/>
        <v>1428.0000000000002</v>
      </c>
      <c r="F145" s="29">
        <f t="shared" si="16"/>
        <v>51</v>
      </c>
      <c r="G145" s="29"/>
      <c r="H145" s="29">
        <v>11679</v>
      </c>
      <c r="I145" s="29"/>
      <c r="J145" s="27"/>
      <c r="K145" s="30"/>
      <c r="L145" s="18"/>
      <c r="M145" s="18"/>
      <c r="N145" s="18"/>
      <c r="O145" s="29"/>
      <c r="P145" s="29"/>
      <c r="Q145" s="29"/>
      <c r="R145" s="8"/>
      <c r="S145" s="8"/>
    </row>
    <row r="146" spans="1:19" ht="18" customHeight="1" x14ac:dyDescent="0.2">
      <c r="A146" s="35" t="s">
        <v>48</v>
      </c>
      <c r="B146" s="27">
        <v>9403661185</v>
      </c>
      <c r="C146" s="28" t="s">
        <v>83</v>
      </c>
      <c r="D146" s="31">
        <v>23700</v>
      </c>
      <c r="E146" s="29">
        <f t="shared" si="15"/>
        <v>3318.0000000000005</v>
      </c>
      <c r="F146" s="29">
        <f t="shared" si="16"/>
        <v>118.5</v>
      </c>
      <c r="G146" s="29"/>
      <c r="H146" s="29">
        <v>27137</v>
      </c>
      <c r="I146" s="29"/>
      <c r="J146" s="27"/>
      <c r="K146" s="30"/>
      <c r="L146" s="18"/>
      <c r="M146" s="18"/>
      <c r="N146" s="18"/>
      <c r="O146" s="29"/>
      <c r="P146" s="29"/>
      <c r="Q146" s="29"/>
      <c r="R146" s="8"/>
      <c r="S146" s="8"/>
    </row>
    <row r="147" spans="1:19" ht="18" customHeight="1" x14ac:dyDescent="0.2">
      <c r="A147" s="35" t="s">
        <v>48</v>
      </c>
      <c r="B147" s="27">
        <v>9403661186</v>
      </c>
      <c r="C147" s="28" t="s">
        <v>83</v>
      </c>
      <c r="D147" s="31">
        <v>35805.15</v>
      </c>
      <c r="E147" s="29">
        <f t="shared" si="15"/>
        <v>5012.7210000000005</v>
      </c>
      <c r="F147" s="29">
        <f t="shared" si="16"/>
        <v>179.02575000000002</v>
      </c>
      <c r="G147" s="29"/>
      <c r="H147" s="29">
        <v>40997</v>
      </c>
      <c r="I147" s="29"/>
      <c r="J147" s="27"/>
      <c r="K147" s="30"/>
      <c r="L147" s="18"/>
      <c r="M147" s="18"/>
      <c r="N147" s="18"/>
      <c r="O147" s="29"/>
      <c r="P147" s="29"/>
      <c r="Q147" s="29"/>
      <c r="R147" s="8"/>
      <c r="S147" s="8"/>
    </row>
    <row r="148" spans="1:19" ht="18" customHeight="1" x14ac:dyDescent="0.2">
      <c r="A148" s="35" t="s">
        <v>48</v>
      </c>
      <c r="B148" s="27">
        <v>9403661187</v>
      </c>
      <c r="C148" s="28" t="s">
        <v>83</v>
      </c>
      <c r="D148" s="31">
        <v>27974.05</v>
      </c>
      <c r="E148" s="29">
        <f t="shared" si="15"/>
        <v>3916.3670000000002</v>
      </c>
      <c r="F148" s="29">
        <f t="shared" si="16"/>
        <v>139.87025</v>
      </c>
      <c r="G148" s="29"/>
      <c r="H148" s="29">
        <v>32030</v>
      </c>
      <c r="I148" s="29"/>
      <c r="J148" s="27"/>
      <c r="K148" s="30"/>
      <c r="L148" s="18"/>
      <c r="M148" s="18"/>
      <c r="N148" s="18"/>
      <c r="O148" s="29"/>
      <c r="P148" s="29"/>
      <c r="Q148" s="29"/>
      <c r="R148" s="8"/>
      <c r="S148" s="8"/>
    </row>
    <row r="149" spans="1:19" ht="18" customHeight="1" x14ac:dyDescent="0.2">
      <c r="A149" s="35" t="s">
        <v>48</v>
      </c>
      <c r="B149" s="27">
        <v>9403661188</v>
      </c>
      <c r="C149" s="28" t="s">
        <v>83</v>
      </c>
      <c r="D149" s="31">
        <v>37348.35</v>
      </c>
      <c r="E149" s="29">
        <f t="shared" si="15"/>
        <v>5228.7690000000002</v>
      </c>
      <c r="F149" s="29">
        <f t="shared" si="16"/>
        <v>186.74175</v>
      </c>
      <c r="G149" s="29"/>
      <c r="H149" s="29">
        <v>42764</v>
      </c>
      <c r="I149" s="29"/>
      <c r="J149" s="27"/>
      <c r="K149" s="30"/>
      <c r="L149" s="18"/>
      <c r="M149" s="18"/>
      <c r="N149" s="18"/>
      <c r="O149" s="29"/>
      <c r="P149" s="29"/>
      <c r="Q149" s="29"/>
      <c r="R149" s="8"/>
      <c r="S149" s="8"/>
    </row>
    <row r="150" spans="1:19" ht="18" customHeight="1" x14ac:dyDescent="0.2">
      <c r="A150" s="35" t="s">
        <v>48</v>
      </c>
      <c r="B150" s="27">
        <v>9403661189</v>
      </c>
      <c r="C150" s="28" t="s">
        <v>83</v>
      </c>
      <c r="D150" s="31">
        <v>66819.45</v>
      </c>
      <c r="E150" s="29">
        <f t="shared" si="15"/>
        <v>9354.723</v>
      </c>
      <c r="F150" s="29">
        <f t="shared" si="16"/>
        <v>334.09724999999997</v>
      </c>
      <c r="G150" s="29"/>
      <c r="H150" s="29">
        <v>76508</v>
      </c>
      <c r="I150" s="29"/>
      <c r="J150" s="27"/>
      <c r="K150" s="30"/>
      <c r="L150" s="18"/>
      <c r="M150" s="18"/>
      <c r="N150" s="18"/>
      <c r="O150" s="29"/>
      <c r="P150" s="29"/>
      <c r="Q150" s="29"/>
      <c r="R150" s="8"/>
      <c r="S150" s="8"/>
    </row>
    <row r="151" spans="1:19" ht="18" customHeight="1" x14ac:dyDescent="0.2">
      <c r="A151" s="35" t="s">
        <v>34</v>
      </c>
      <c r="B151" s="27">
        <v>9403661190</v>
      </c>
      <c r="C151" s="28" t="s">
        <v>84</v>
      </c>
      <c r="D151" s="31">
        <v>17000</v>
      </c>
      <c r="E151" s="29">
        <f t="shared" ref="E151:E161" si="17">(D151*14%)</f>
        <v>2380</v>
      </c>
      <c r="F151" s="29">
        <f t="shared" ref="F151:F161" si="18">(D151*0.5%)</f>
        <v>85</v>
      </c>
      <c r="G151" s="29"/>
      <c r="H151" s="29">
        <v>19465</v>
      </c>
      <c r="I151" s="29"/>
      <c r="J151" s="27"/>
      <c r="K151" s="30"/>
      <c r="L151" s="18"/>
      <c r="M151" s="18"/>
      <c r="N151" s="18"/>
      <c r="O151" s="29"/>
      <c r="P151" s="29"/>
      <c r="Q151" s="29"/>
      <c r="R151" s="8"/>
      <c r="S151" s="8"/>
    </row>
    <row r="152" spans="1:19" ht="18" customHeight="1" x14ac:dyDescent="0.2">
      <c r="A152" s="35" t="s">
        <v>21</v>
      </c>
      <c r="B152" s="27">
        <v>9403661191</v>
      </c>
      <c r="C152" s="28" t="s">
        <v>84</v>
      </c>
      <c r="D152" s="31">
        <v>16500</v>
      </c>
      <c r="E152" s="29">
        <f t="shared" si="17"/>
        <v>2310</v>
      </c>
      <c r="F152" s="29">
        <f t="shared" si="18"/>
        <v>82.5</v>
      </c>
      <c r="G152" s="29"/>
      <c r="H152" s="29">
        <v>18893</v>
      </c>
      <c r="I152" s="29"/>
      <c r="J152" s="27"/>
      <c r="K152" s="30"/>
      <c r="L152" s="18"/>
      <c r="M152" s="18"/>
      <c r="N152" s="18"/>
      <c r="O152" s="29"/>
      <c r="P152" s="29"/>
      <c r="Q152" s="29"/>
      <c r="R152" s="8"/>
      <c r="S152" s="8"/>
    </row>
    <row r="153" spans="1:19" ht="18" customHeight="1" x14ac:dyDescent="0.2">
      <c r="A153" s="35" t="s">
        <v>48</v>
      </c>
      <c r="B153" s="27">
        <v>9403661192</v>
      </c>
      <c r="C153" s="28" t="s">
        <v>84</v>
      </c>
      <c r="D153" s="31">
        <v>19800</v>
      </c>
      <c r="E153" s="29">
        <f t="shared" si="17"/>
        <v>2772.0000000000005</v>
      </c>
      <c r="F153" s="29">
        <f t="shared" si="18"/>
        <v>99</v>
      </c>
      <c r="G153" s="29"/>
      <c r="H153" s="29">
        <v>22671</v>
      </c>
      <c r="I153" s="29"/>
      <c r="J153" s="27"/>
      <c r="K153" s="30"/>
      <c r="L153" s="18"/>
      <c r="M153" s="18"/>
      <c r="N153" s="18"/>
      <c r="O153" s="29"/>
      <c r="P153" s="29"/>
      <c r="Q153" s="29"/>
      <c r="R153" s="8"/>
      <c r="S153" s="8"/>
    </row>
    <row r="154" spans="1:19" ht="18" customHeight="1" x14ac:dyDescent="0.2">
      <c r="A154" s="35" t="s">
        <v>33</v>
      </c>
      <c r="B154" s="27">
        <v>9403661193</v>
      </c>
      <c r="C154" s="28" t="s">
        <v>84</v>
      </c>
      <c r="D154" s="31">
        <v>50400</v>
      </c>
      <c r="E154" s="29">
        <f t="shared" si="17"/>
        <v>7056.0000000000009</v>
      </c>
      <c r="F154" s="29">
        <f t="shared" si="18"/>
        <v>252</v>
      </c>
      <c r="G154" s="29"/>
      <c r="H154" s="29">
        <v>57708</v>
      </c>
      <c r="I154" s="29"/>
      <c r="J154" s="27"/>
      <c r="K154" s="30"/>
      <c r="L154" s="18"/>
      <c r="M154" s="18"/>
      <c r="N154" s="18"/>
      <c r="O154" s="29"/>
      <c r="P154" s="29"/>
      <c r="Q154" s="29"/>
      <c r="R154" s="8"/>
      <c r="S154" s="8"/>
    </row>
    <row r="155" spans="1:19" ht="18" customHeight="1" x14ac:dyDescent="0.2">
      <c r="A155" s="35" t="s">
        <v>33</v>
      </c>
      <c r="B155" s="27">
        <v>9403661194</v>
      </c>
      <c r="C155" s="28" t="s">
        <v>84</v>
      </c>
      <c r="D155" s="31">
        <v>1800</v>
      </c>
      <c r="E155" s="29">
        <f t="shared" si="17"/>
        <v>252.00000000000003</v>
      </c>
      <c r="F155" s="29">
        <f t="shared" si="18"/>
        <v>9</v>
      </c>
      <c r="G155" s="29"/>
      <c r="H155" s="29">
        <v>2061</v>
      </c>
      <c r="I155" s="29"/>
      <c r="J155" s="27"/>
      <c r="K155" s="30"/>
      <c r="L155" s="18"/>
      <c r="M155" s="18"/>
      <c r="N155" s="18"/>
      <c r="O155" s="29"/>
      <c r="P155" s="29"/>
      <c r="Q155" s="29"/>
      <c r="R155" s="8"/>
      <c r="S155" s="8"/>
    </row>
    <row r="156" spans="1:19" ht="18" customHeight="1" x14ac:dyDescent="0.2">
      <c r="A156" s="35" t="s">
        <v>57</v>
      </c>
      <c r="B156" s="27">
        <v>9403661195</v>
      </c>
      <c r="C156" s="28" t="s">
        <v>84</v>
      </c>
      <c r="D156" s="31">
        <v>1800</v>
      </c>
      <c r="E156" s="29">
        <f t="shared" si="17"/>
        <v>252.00000000000003</v>
      </c>
      <c r="F156" s="29">
        <f t="shared" si="18"/>
        <v>9</v>
      </c>
      <c r="G156" s="29"/>
      <c r="H156" s="29">
        <v>2061</v>
      </c>
      <c r="I156" s="29"/>
      <c r="J156" s="27"/>
      <c r="K156" s="30"/>
      <c r="L156" s="18"/>
      <c r="M156" s="18"/>
      <c r="N156" s="18"/>
      <c r="O156" s="29"/>
      <c r="P156" s="29"/>
      <c r="Q156" s="29"/>
      <c r="R156" s="8"/>
      <c r="S156" s="8"/>
    </row>
    <row r="157" spans="1:19" ht="18" customHeight="1" x14ac:dyDescent="0.2">
      <c r="A157" s="35" t="s">
        <v>48</v>
      </c>
      <c r="B157" s="27">
        <v>9403661196</v>
      </c>
      <c r="C157" s="28" t="s">
        <v>84</v>
      </c>
      <c r="D157" s="31">
        <v>56175.9</v>
      </c>
      <c r="E157" s="29">
        <f t="shared" si="17"/>
        <v>7864.6260000000011</v>
      </c>
      <c r="F157" s="29">
        <f t="shared" si="18"/>
        <v>280.87950000000001</v>
      </c>
      <c r="G157" s="29"/>
      <c r="H157" s="29">
        <v>64321</v>
      </c>
      <c r="I157" s="29"/>
      <c r="J157" s="27"/>
      <c r="K157" s="30"/>
      <c r="L157" s="18"/>
      <c r="M157" s="18"/>
      <c r="N157" s="18"/>
      <c r="O157" s="29"/>
      <c r="P157" s="29"/>
      <c r="Q157" s="29"/>
      <c r="R157" s="8"/>
      <c r="S157" s="8"/>
    </row>
    <row r="158" spans="1:19" ht="18" customHeight="1" x14ac:dyDescent="0.2">
      <c r="A158" s="35" t="s">
        <v>33</v>
      </c>
      <c r="B158" s="27">
        <v>9403661197</v>
      </c>
      <c r="C158" s="28" t="s">
        <v>84</v>
      </c>
      <c r="D158" s="31">
        <v>318160.08</v>
      </c>
      <c r="E158" s="29">
        <f t="shared" si="17"/>
        <v>44542.41120000001</v>
      </c>
      <c r="F158" s="29">
        <f t="shared" si="18"/>
        <v>1590.8004000000001</v>
      </c>
      <c r="G158" s="29"/>
      <c r="H158" s="29">
        <v>364293</v>
      </c>
      <c r="I158" s="29"/>
      <c r="J158" s="27"/>
      <c r="K158" s="30"/>
      <c r="L158" s="18"/>
      <c r="M158" s="18"/>
      <c r="N158" s="18"/>
      <c r="O158" s="29"/>
      <c r="P158" s="29"/>
      <c r="Q158" s="29"/>
      <c r="R158" s="8"/>
      <c r="S158" s="8"/>
    </row>
    <row r="159" spans="1:19" ht="18" customHeight="1" x14ac:dyDescent="0.2">
      <c r="A159" s="35" t="s">
        <v>33</v>
      </c>
      <c r="B159" s="27">
        <v>9403661198</v>
      </c>
      <c r="C159" s="28" t="s">
        <v>84</v>
      </c>
      <c r="D159" s="31">
        <v>453157.6</v>
      </c>
      <c r="E159" s="29">
        <f t="shared" si="17"/>
        <v>63442.064000000006</v>
      </c>
      <c r="F159" s="29">
        <f t="shared" si="18"/>
        <v>2265.788</v>
      </c>
      <c r="G159" s="29"/>
      <c r="H159" s="29">
        <v>518865</v>
      </c>
      <c r="I159" s="29"/>
      <c r="J159" s="27"/>
      <c r="K159" s="30"/>
      <c r="L159" s="18"/>
      <c r="M159" s="18"/>
      <c r="N159" s="18"/>
      <c r="O159" s="29"/>
      <c r="P159" s="29"/>
      <c r="Q159" s="29"/>
      <c r="R159" s="8"/>
      <c r="S159" s="8"/>
    </row>
    <row r="160" spans="1:19" ht="18" customHeight="1" x14ac:dyDescent="0.2">
      <c r="A160" s="35" t="s">
        <v>33</v>
      </c>
      <c r="B160" s="27">
        <v>9403661199</v>
      </c>
      <c r="C160" s="28" t="s">
        <v>85</v>
      </c>
      <c r="D160" s="31">
        <v>22554.1</v>
      </c>
      <c r="E160" s="29">
        <f t="shared" si="17"/>
        <v>3157.5740000000001</v>
      </c>
      <c r="F160" s="29">
        <f t="shared" si="18"/>
        <v>112.7705</v>
      </c>
      <c r="G160" s="29"/>
      <c r="H160" s="29">
        <v>25824</v>
      </c>
      <c r="I160" s="29"/>
      <c r="J160" s="27"/>
      <c r="K160" s="30"/>
      <c r="L160" s="18"/>
      <c r="M160" s="18"/>
      <c r="N160" s="18"/>
      <c r="O160" s="29"/>
      <c r="P160" s="29"/>
      <c r="Q160" s="29"/>
      <c r="R160" s="8"/>
      <c r="S160" s="8"/>
    </row>
    <row r="161" spans="1:39" ht="18" customHeight="1" x14ac:dyDescent="0.2">
      <c r="A161" s="35" t="s">
        <v>21</v>
      </c>
      <c r="B161" s="27">
        <v>9403661200</v>
      </c>
      <c r="C161" s="28" t="s">
        <v>85</v>
      </c>
      <c r="D161" s="31">
        <v>3900</v>
      </c>
      <c r="E161" s="29">
        <f t="shared" si="17"/>
        <v>546</v>
      </c>
      <c r="F161" s="29">
        <f t="shared" si="18"/>
        <v>19.5</v>
      </c>
      <c r="G161" s="29"/>
      <c r="H161" s="29">
        <v>4466</v>
      </c>
      <c r="I161" s="29"/>
      <c r="J161" s="27"/>
      <c r="K161" s="30"/>
      <c r="L161" s="18"/>
      <c r="M161" s="18"/>
      <c r="N161" s="18"/>
      <c r="O161" s="29"/>
      <c r="P161" s="29"/>
      <c r="Q161" s="29"/>
      <c r="R161" s="8"/>
      <c r="S161" s="8"/>
    </row>
    <row r="162" spans="1:39" ht="18" customHeight="1" x14ac:dyDescent="0.2">
      <c r="A162" s="35"/>
      <c r="B162" s="27"/>
      <c r="C162" s="28"/>
      <c r="D162" s="31"/>
      <c r="E162" s="29"/>
      <c r="F162" s="29"/>
      <c r="G162" s="29"/>
      <c r="H162" s="29"/>
      <c r="I162" s="29"/>
      <c r="J162" s="27"/>
      <c r="K162" s="30"/>
      <c r="L162" s="18"/>
      <c r="M162" s="18"/>
      <c r="N162" s="18"/>
      <c r="O162" s="29"/>
      <c r="P162" s="29"/>
      <c r="Q162" s="29"/>
      <c r="R162" s="8"/>
      <c r="S162" s="8"/>
    </row>
    <row r="163" spans="1:39" ht="18" customHeight="1" x14ac:dyDescent="0.2">
      <c r="A163" s="35"/>
      <c r="B163" s="27"/>
      <c r="C163" s="28"/>
      <c r="D163" s="31"/>
      <c r="E163" s="29"/>
      <c r="F163" s="29"/>
      <c r="G163" s="29"/>
      <c r="H163" s="29"/>
      <c r="I163" s="29"/>
      <c r="J163" s="27"/>
      <c r="K163" s="30"/>
      <c r="L163" s="18"/>
      <c r="M163" s="18"/>
      <c r="N163" s="18"/>
      <c r="O163" s="29"/>
      <c r="P163" s="29"/>
      <c r="Q163" s="29"/>
      <c r="R163" s="8"/>
      <c r="S163" s="8"/>
    </row>
    <row r="164" spans="1:39" s="21" customFormat="1" x14ac:dyDescent="0.2">
      <c r="A164" s="8"/>
      <c r="B164" s="2"/>
      <c r="C164" s="33"/>
      <c r="D164" s="20">
        <f>SUBTOTAL(9,D5:D163)</f>
        <v>22151599.739999998</v>
      </c>
      <c r="E164" s="20">
        <f>SUBTOTAL(9,E5:E163)</f>
        <v>3101223.963599999</v>
      </c>
      <c r="F164" s="20">
        <f>SUBTOTAL(9,F5:F163)</f>
        <v>107826.47765</v>
      </c>
      <c r="G164" s="20">
        <f>SUBTOTAL(9,G5:G163)</f>
        <v>0</v>
      </c>
      <c r="H164" s="20">
        <f>SUBTOTAL(9,H5:H163)</f>
        <v>25360999</v>
      </c>
      <c r="I164" s="20">
        <f>SUM(I5:I163)</f>
        <v>9379333</v>
      </c>
      <c r="J164" s="20"/>
      <c r="K164" s="20">
        <f>SUBTOTAL(9,K5:K163)</f>
        <v>713947</v>
      </c>
      <c r="L164" s="20" t="e">
        <f>SUBTOTAL(9,#REF!)</f>
        <v>#REF!</v>
      </c>
      <c r="M164" s="20">
        <f t="shared" ref="M164:S164" si="19">SUBTOTAL(9,M5:M163)</f>
        <v>0</v>
      </c>
      <c r="N164" s="20">
        <f t="shared" si="19"/>
        <v>0</v>
      </c>
      <c r="O164" s="20">
        <f t="shared" si="19"/>
        <v>0</v>
      </c>
      <c r="P164" s="20">
        <f t="shared" si="19"/>
        <v>0</v>
      </c>
      <c r="Q164" s="20">
        <f t="shared" si="19"/>
        <v>0</v>
      </c>
      <c r="R164" s="20">
        <f t="shared" si="19"/>
        <v>0</v>
      </c>
      <c r="S164" s="20">
        <f t="shared" si="19"/>
        <v>0</v>
      </c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 t="e">
        <f>SUBTOTAL(9,#REF!)</f>
        <v>#REF!</v>
      </c>
    </row>
    <row r="165" spans="1:39" x14ac:dyDescent="0.2">
      <c r="A165" s="8"/>
      <c r="B165" s="19"/>
      <c r="C165" s="22"/>
      <c r="I165" s="23"/>
      <c r="J165" s="25"/>
      <c r="K165" s="26"/>
    </row>
    <row r="166" spans="1:39" x14ac:dyDescent="0.2">
      <c r="H166" s="25"/>
      <c r="I166" s="24"/>
      <c r="J166" s="25"/>
      <c r="K166" s="26"/>
    </row>
    <row r="167" spans="1:39" x14ac:dyDescent="0.2">
      <c r="B167" s="34"/>
    </row>
    <row r="170" spans="1:39" x14ac:dyDescent="0.2">
      <c r="K170" s="4"/>
    </row>
    <row r="173" spans="1:39" x14ac:dyDescent="0.2">
      <c r="B173" s="24"/>
    </row>
    <row r="174" spans="1:39" x14ac:dyDescent="0.2">
      <c r="B174" s="24"/>
    </row>
    <row r="175" spans="1:39" x14ac:dyDescent="0.2">
      <c r="B175" s="24"/>
    </row>
    <row r="176" spans="1:39" x14ac:dyDescent="0.2">
      <c r="B176" s="24"/>
    </row>
    <row r="177" spans="2:4" x14ac:dyDescent="0.2">
      <c r="B177" s="24"/>
    </row>
    <row r="185" spans="2:4" x14ac:dyDescent="0.2">
      <c r="D185" s="23"/>
    </row>
  </sheetData>
  <autoFilter ref="A4:AM161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77"/>
  <sheetViews>
    <sheetView topLeftCell="C210" workbookViewId="0">
      <selection activeCell="I228" sqref="I228:K228"/>
    </sheetView>
  </sheetViews>
  <sheetFormatPr defaultColWidth="11.42578125" defaultRowHeight="12.75" x14ac:dyDescent="0.2"/>
  <cols>
    <col min="1" max="1" width="27.42578125" style="1" customWidth="1"/>
    <col min="2" max="2" width="12.42578125" style="1" customWidth="1"/>
    <col min="3" max="4" width="13.42578125" style="1" customWidth="1"/>
    <col min="5" max="5" width="13.140625" style="1" customWidth="1"/>
    <col min="6" max="6" width="9.85546875" style="1" customWidth="1"/>
    <col min="7" max="7" width="9.42578125" style="1" customWidth="1"/>
    <col min="8" max="8" width="11.42578125" style="23" customWidth="1"/>
    <col min="9" max="9" width="11.5703125" style="1" customWidth="1"/>
    <col min="10" max="10" width="25" style="1" customWidth="1"/>
    <col min="11" max="11" width="12.5703125" style="1" customWidth="1"/>
    <col min="12" max="12" width="11.42578125" style="1" customWidth="1"/>
    <col min="13" max="13" width="19.5703125" style="1" customWidth="1"/>
    <col min="14" max="16384" width="11.42578125" style="1"/>
  </cols>
  <sheetData>
    <row r="1" spans="1:17" x14ac:dyDescent="0.2">
      <c r="B1" s="2"/>
      <c r="F1" s="3"/>
      <c r="G1" s="2"/>
      <c r="H1" s="4"/>
      <c r="J1" s="5">
        <v>42736</v>
      </c>
      <c r="M1" s="6"/>
    </row>
    <row r="2" spans="1:17" ht="12.95" customHeight="1" x14ac:dyDescent="0.2">
      <c r="I2" s="8"/>
    </row>
    <row r="3" spans="1:17" ht="12.95" customHeight="1" x14ac:dyDescent="0.2">
      <c r="B3" s="1" t="s">
        <v>0</v>
      </c>
      <c r="I3" s="8"/>
    </row>
    <row r="4" spans="1:17" s="8" customFormat="1" ht="12.95" customHeight="1" x14ac:dyDescent="0.2">
      <c r="A4" s="16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107</v>
      </c>
      <c r="H4" s="32" t="s">
        <v>10</v>
      </c>
      <c r="I4" s="11" t="s">
        <v>11</v>
      </c>
      <c r="J4" s="12" t="s">
        <v>12</v>
      </c>
      <c r="K4" s="10" t="s">
        <v>13</v>
      </c>
      <c r="L4" s="10"/>
      <c r="M4" s="13" t="s">
        <v>10</v>
      </c>
      <c r="N4" s="14" t="s">
        <v>14</v>
      </c>
      <c r="O4" s="15" t="s">
        <v>15</v>
      </c>
      <c r="P4" s="16" t="s">
        <v>16</v>
      </c>
      <c r="Q4" s="14">
        <v>0.01</v>
      </c>
    </row>
    <row r="5" spans="1:17" ht="18" customHeight="1" x14ac:dyDescent="0.2">
      <c r="A5" s="16" t="s">
        <v>21</v>
      </c>
      <c r="B5" s="27">
        <v>9403760277</v>
      </c>
      <c r="C5" s="28" t="s">
        <v>118</v>
      </c>
      <c r="D5" s="31">
        <v>22800</v>
      </c>
      <c r="E5" s="29">
        <f t="shared" ref="E5:E11" si="0">(D5*14%)</f>
        <v>3192.0000000000005</v>
      </c>
      <c r="F5" s="29">
        <f t="shared" ref="F5:F11" si="1">(D5*0.5%)</f>
        <v>114</v>
      </c>
      <c r="G5" s="29">
        <f t="shared" ref="G5:G28" si="2">(D5*0.5%)</f>
        <v>114</v>
      </c>
      <c r="H5" s="29">
        <v>26220</v>
      </c>
      <c r="I5" s="8"/>
    </row>
    <row r="6" spans="1:17" ht="18" customHeight="1" x14ac:dyDescent="0.2">
      <c r="A6" s="16" t="s">
        <v>21</v>
      </c>
      <c r="B6" s="27">
        <v>9403760284</v>
      </c>
      <c r="C6" s="28" t="s">
        <v>119</v>
      </c>
      <c r="D6" s="31">
        <v>58833.35</v>
      </c>
      <c r="E6" s="29">
        <f t="shared" si="0"/>
        <v>8236.6689999999999</v>
      </c>
      <c r="F6" s="29">
        <f t="shared" si="1"/>
        <v>294.16674999999998</v>
      </c>
      <c r="G6" s="29">
        <f t="shared" si="2"/>
        <v>294.16674999999998</v>
      </c>
      <c r="H6" s="29">
        <v>67658</v>
      </c>
      <c r="I6" s="8"/>
    </row>
    <row r="7" spans="1:17" ht="18" customHeight="1" x14ac:dyDescent="0.2">
      <c r="A7" s="16" t="s">
        <v>235</v>
      </c>
      <c r="B7" s="27">
        <v>9403760321</v>
      </c>
      <c r="C7" s="28" t="s">
        <v>128</v>
      </c>
      <c r="D7" s="31">
        <v>24000</v>
      </c>
      <c r="E7" s="29">
        <f t="shared" si="0"/>
        <v>3360.0000000000005</v>
      </c>
      <c r="F7" s="29">
        <f t="shared" si="1"/>
        <v>120</v>
      </c>
      <c r="G7" s="29">
        <f t="shared" si="2"/>
        <v>120</v>
      </c>
      <c r="H7" s="29">
        <v>27600</v>
      </c>
      <c r="I7" s="8"/>
    </row>
    <row r="8" spans="1:17" ht="18" customHeight="1" x14ac:dyDescent="0.2">
      <c r="A8" s="16" t="s">
        <v>235</v>
      </c>
      <c r="B8" s="27">
        <v>9403760334</v>
      </c>
      <c r="C8" s="28" t="s">
        <v>129</v>
      </c>
      <c r="D8" s="31">
        <v>1101.8499999999999</v>
      </c>
      <c r="E8" s="29">
        <f t="shared" si="0"/>
        <v>154.25900000000001</v>
      </c>
      <c r="F8" s="29">
        <f t="shared" si="1"/>
        <v>5.5092499999999998</v>
      </c>
      <c r="G8" s="29">
        <f t="shared" si="2"/>
        <v>5.5092499999999998</v>
      </c>
      <c r="H8" s="29">
        <v>1267</v>
      </c>
      <c r="I8" s="8"/>
    </row>
    <row r="9" spans="1:17" ht="18" customHeight="1" x14ac:dyDescent="0.2">
      <c r="A9" s="16" t="s">
        <v>25</v>
      </c>
      <c r="B9" s="27">
        <v>9403760349</v>
      </c>
      <c r="C9" s="28" t="s">
        <v>145</v>
      </c>
      <c r="D9" s="31">
        <v>727721.68</v>
      </c>
      <c r="E9" s="29">
        <f t="shared" si="0"/>
        <v>101881.03520000001</v>
      </c>
      <c r="F9" s="29">
        <f t="shared" si="1"/>
        <v>3638.6084000000005</v>
      </c>
      <c r="G9" s="29">
        <f t="shared" si="2"/>
        <v>3638.6084000000005</v>
      </c>
      <c r="H9" s="29">
        <v>836880</v>
      </c>
      <c r="I9" s="8"/>
    </row>
    <row r="10" spans="1:17" ht="18" customHeight="1" x14ac:dyDescent="0.2">
      <c r="A10" s="16" t="s">
        <v>235</v>
      </c>
      <c r="B10" s="27">
        <v>9403760378</v>
      </c>
      <c r="C10" s="28" t="s">
        <v>153</v>
      </c>
      <c r="D10" s="31">
        <v>27947.3</v>
      </c>
      <c r="E10" s="29">
        <f t="shared" si="0"/>
        <v>3912.6220000000003</v>
      </c>
      <c r="F10" s="29">
        <f t="shared" si="1"/>
        <v>139.73650000000001</v>
      </c>
      <c r="G10" s="29">
        <f t="shared" si="2"/>
        <v>139.73650000000001</v>
      </c>
      <c r="H10" s="29">
        <v>32139</v>
      </c>
      <c r="I10" s="8"/>
    </row>
    <row r="11" spans="1:17" ht="18" customHeight="1" x14ac:dyDescent="0.2">
      <c r="A11" s="16" t="s">
        <v>25</v>
      </c>
      <c r="B11" s="27">
        <v>9403760392</v>
      </c>
      <c r="C11" s="28" t="s">
        <v>155</v>
      </c>
      <c r="D11" s="31">
        <v>275719.08</v>
      </c>
      <c r="E11" s="29">
        <f t="shared" si="0"/>
        <v>38600.671200000004</v>
      </c>
      <c r="F11" s="29">
        <f t="shared" si="1"/>
        <v>1378.5954000000002</v>
      </c>
      <c r="G11" s="29">
        <f t="shared" si="2"/>
        <v>1378.5954000000002</v>
      </c>
      <c r="H11" s="29">
        <v>317077</v>
      </c>
      <c r="I11" s="8"/>
    </row>
    <row r="12" spans="1:17" ht="18" customHeight="1" x14ac:dyDescent="0.2">
      <c r="A12" s="16" t="s">
        <v>235</v>
      </c>
      <c r="B12" s="27">
        <v>9403760407</v>
      </c>
      <c r="C12" s="28" t="s">
        <v>157</v>
      </c>
      <c r="D12" s="31">
        <v>36007.699999999997</v>
      </c>
      <c r="E12" s="29">
        <f>(D12*14%)</f>
        <v>5041.0780000000004</v>
      </c>
      <c r="F12" s="29">
        <f>(D12*0.5%)</f>
        <v>180.0385</v>
      </c>
      <c r="G12" s="29">
        <f t="shared" si="2"/>
        <v>180.0385</v>
      </c>
      <c r="H12" s="29">
        <v>41409</v>
      </c>
      <c r="I12" s="8"/>
    </row>
    <row r="13" spans="1:17" ht="18" customHeight="1" x14ac:dyDescent="0.2">
      <c r="A13" s="16" t="s">
        <v>235</v>
      </c>
      <c r="B13" s="27">
        <v>9403760417</v>
      </c>
      <c r="C13" s="28" t="s">
        <v>160</v>
      </c>
      <c r="D13" s="31">
        <v>19390.900000000001</v>
      </c>
      <c r="E13" s="29">
        <f t="shared" ref="E13:E18" si="3">(D13*14%)</f>
        <v>2714.7260000000006</v>
      </c>
      <c r="F13" s="29">
        <f t="shared" ref="F13:F28" si="4">(D13*0.5%)</f>
        <v>96.95450000000001</v>
      </c>
      <c r="G13" s="29">
        <f t="shared" si="2"/>
        <v>96.95450000000001</v>
      </c>
      <c r="H13" s="29">
        <v>22300</v>
      </c>
      <c r="I13" s="8"/>
    </row>
    <row r="14" spans="1:17" ht="18" customHeight="1" x14ac:dyDescent="0.2">
      <c r="A14" s="16" t="s">
        <v>235</v>
      </c>
      <c r="B14" s="27">
        <v>9403760429</v>
      </c>
      <c r="C14" s="28" t="s">
        <v>162</v>
      </c>
      <c r="D14" s="31">
        <v>30660.400000000001</v>
      </c>
      <c r="E14" s="29">
        <f t="shared" si="3"/>
        <v>4292.456000000001</v>
      </c>
      <c r="F14" s="29">
        <f t="shared" si="4"/>
        <v>153.30200000000002</v>
      </c>
      <c r="G14" s="29">
        <f t="shared" si="2"/>
        <v>153.30200000000002</v>
      </c>
      <c r="H14" s="29">
        <v>35259</v>
      </c>
      <c r="I14" s="8"/>
    </row>
    <row r="15" spans="1:17" ht="18" customHeight="1" x14ac:dyDescent="0.2">
      <c r="A15" s="16" t="s">
        <v>235</v>
      </c>
      <c r="B15" s="27">
        <v>9403760431</v>
      </c>
      <c r="C15" s="28" t="s">
        <v>162</v>
      </c>
      <c r="D15" s="31">
        <v>29764.3</v>
      </c>
      <c r="E15" s="29">
        <f t="shared" si="3"/>
        <v>4167.0020000000004</v>
      </c>
      <c r="F15" s="29">
        <f t="shared" si="4"/>
        <v>148.82149999999999</v>
      </c>
      <c r="G15" s="29">
        <f t="shared" si="2"/>
        <v>148.82149999999999</v>
      </c>
      <c r="H15" s="29">
        <v>34229</v>
      </c>
      <c r="I15" s="8"/>
    </row>
    <row r="16" spans="1:17" ht="18" customHeight="1" x14ac:dyDescent="0.2">
      <c r="A16" s="16" t="s">
        <v>235</v>
      </c>
      <c r="B16" s="27">
        <v>9403760438</v>
      </c>
      <c r="C16" s="28" t="s">
        <v>165</v>
      </c>
      <c r="D16" s="31">
        <v>45445</v>
      </c>
      <c r="E16" s="29">
        <f t="shared" si="3"/>
        <v>6362.3</v>
      </c>
      <c r="F16" s="29">
        <f t="shared" si="4"/>
        <v>227.22499999999999</v>
      </c>
      <c r="G16" s="29">
        <f t="shared" si="2"/>
        <v>227.22499999999999</v>
      </c>
      <c r="H16" s="29">
        <v>52262</v>
      </c>
      <c r="I16" s="8"/>
    </row>
    <row r="17" spans="1:9" ht="18" customHeight="1" x14ac:dyDescent="0.2">
      <c r="A17" s="16" t="s">
        <v>235</v>
      </c>
      <c r="B17" s="27">
        <v>9403760449</v>
      </c>
      <c r="C17" s="28" t="s">
        <v>166</v>
      </c>
      <c r="D17" s="31">
        <v>30404.85</v>
      </c>
      <c r="E17" s="29">
        <f t="shared" si="3"/>
        <v>4256.6790000000001</v>
      </c>
      <c r="F17" s="29">
        <f t="shared" si="4"/>
        <v>152.02424999999999</v>
      </c>
      <c r="G17" s="29">
        <f t="shared" si="2"/>
        <v>152.02424999999999</v>
      </c>
      <c r="H17" s="29">
        <v>34966</v>
      </c>
      <c r="I17" s="8"/>
    </row>
    <row r="18" spans="1:9" ht="18" customHeight="1" x14ac:dyDescent="0.2">
      <c r="A18" s="16" t="s">
        <v>235</v>
      </c>
      <c r="B18" s="27">
        <v>9403760450</v>
      </c>
      <c r="C18" s="28" t="s">
        <v>166</v>
      </c>
      <c r="D18" s="31">
        <v>19697.95</v>
      </c>
      <c r="E18" s="29">
        <f t="shared" si="3"/>
        <v>2757.7130000000002</v>
      </c>
      <c r="F18" s="29">
        <f t="shared" si="4"/>
        <v>98.489750000000001</v>
      </c>
      <c r="G18" s="29">
        <f t="shared" si="2"/>
        <v>98.489750000000001</v>
      </c>
      <c r="H18" s="29">
        <v>22653</v>
      </c>
      <c r="I18" s="8"/>
    </row>
    <row r="19" spans="1:9" ht="18" customHeight="1" x14ac:dyDescent="0.2">
      <c r="A19" s="16" t="s">
        <v>235</v>
      </c>
      <c r="B19" s="27">
        <v>9403760460</v>
      </c>
      <c r="C19" s="28" t="s">
        <v>167</v>
      </c>
      <c r="D19" s="31">
        <v>20728.95</v>
      </c>
      <c r="E19" s="29">
        <f>(D19*14%)</f>
        <v>2902.0530000000003</v>
      </c>
      <c r="F19" s="29">
        <f t="shared" si="4"/>
        <v>103.64475</v>
      </c>
      <c r="G19" s="29">
        <f t="shared" si="2"/>
        <v>103.64475</v>
      </c>
      <c r="H19" s="29">
        <v>23838</v>
      </c>
      <c r="I19" s="8"/>
    </row>
    <row r="20" spans="1:9" ht="18" customHeight="1" x14ac:dyDescent="0.2">
      <c r="A20" s="16" t="s">
        <v>235</v>
      </c>
      <c r="B20" s="27">
        <v>9403760476</v>
      </c>
      <c r="C20" s="28" t="s">
        <v>202</v>
      </c>
      <c r="D20" s="31">
        <v>59396.35</v>
      </c>
      <c r="E20" s="29">
        <f t="shared" ref="E20:E28" si="5">(D20*14%)</f>
        <v>8315.4890000000014</v>
      </c>
      <c r="F20" s="29">
        <f t="shared" si="4"/>
        <v>296.98174999999998</v>
      </c>
      <c r="G20" s="29">
        <f t="shared" si="2"/>
        <v>296.98174999999998</v>
      </c>
      <c r="H20" s="29">
        <v>68306</v>
      </c>
      <c r="I20" s="8"/>
    </row>
    <row r="21" spans="1:9" ht="18" customHeight="1" x14ac:dyDescent="0.2">
      <c r="A21" s="16" t="s">
        <v>235</v>
      </c>
      <c r="B21" s="27">
        <v>9403760477</v>
      </c>
      <c r="C21" s="28" t="s">
        <v>202</v>
      </c>
      <c r="D21" s="31">
        <v>44968.9</v>
      </c>
      <c r="E21" s="29">
        <f t="shared" si="5"/>
        <v>6295.6460000000006</v>
      </c>
      <c r="F21" s="29">
        <f t="shared" si="4"/>
        <v>224.84450000000001</v>
      </c>
      <c r="G21" s="29">
        <f t="shared" si="2"/>
        <v>224.84450000000001</v>
      </c>
      <c r="H21" s="29">
        <v>51714</v>
      </c>
      <c r="I21" s="8"/>
    </row>
    <row r="22" spans="1:9" ht="19.5" customHeight="1" x14ac:dyDescent="0.2">
      <c r="A22" s="16" t="s">
        <v>105</v>
      </c>
      <c r="B22" s="27">
        <v>9403760490</v>
      </c>
      <c r="C22" s="28" t="s">
        <v>205</v>
      </c>
      <c r="D22" s="31">
        <v>1200</v>
      </c>
      <c r="E22" s="29">
        <f t="shared" si="5"/>
        <v>168.00000000000003</v>
      </c>
      <c r="F22" s="29">
        <f t="shared" si="4"/>
        <v>6</v>
      </c>
      <c r="G22" s="29">
        <f t="shared" si="2"/>
        <v>6</v>
      </c>
      <c r="H22" s="29">
        <v>1380</v>
      </c>
      <c r="I22" s="8"/>
    </row>
    <row r="23" spans="1:9" ht="19.5" customHeight="1" x14ac:dyDescent="0.2">
      <c r="A23" s="16" t="s">
        <v>105</v>
      </c>
      <c r="B23" s="27">
        <v>9403760534</v>
      </c>
      <c r="C23" s="28" t="s">
        <v>212</v>
      </c>
      <c r="D23" s="31">
        <v>12000</v>
      </c>
      <c r="E23" s="29">
        <f t="shared" si="5"/>
        <v>1680.0000000000002</v>
      </c>
      <c r="F23" s="29">
        <f t="shared" si="4"/>
        <v>60</v>
      </c>
      <c r="G23" s="29">
        <f t="shared" si="2"/>
        <v>60</v>
      </c>
      <c r="H23" s="29">
        <v>13800</v>
      </c>
      <c r="I23" s="8"/>
    </row>
    <row r="24" spans="1:9" ht="19.5" customHeight="1" x14ac:dyDescent="0.2">
      <c r="A24" s="16" t="s">
        <v>105</v>
      </c>
      <c r="B24" s="27">
        <v>9403760539</v>
      </c>
      <c r="C24" s="28" t="s">
        <v>213</v>
      </c>
      <c r="D24" s="31">
        <v>3900</v>
      </c>
      <c r="E24" s="29">
        <f t="shared" si="5"/>
        <v>546</v>
      </c>
      <c r="F24" s="29">
        <f t="shared" si="4"/>
        <v>19.5</v>
      </c>
      <c r="G24" s="29">
        <f t="shared" si="2"/>
        <v>19.5</v>
      </c>
      <c r="H24" s="29">
        <v>4485</v>
      </c>
      <c r="I24" s="8"/>
    </row>
    <row r="25" spans="1:9" ht="19.5" customHeight="1" x14ac:dyDescent="0.2">
      <c r="A25" s="16" t="s">
        <v>105</v>
      </c>
      <c r="B25" s="27">
        <v>9403760553</v>
      </c>
      <c r="C25" s="28" t="s">
        <v>215</v>
      </c>
      <c r="D25" s="31">
        <v>12000</v>
      </c>
      <c r="E25" s="29">
        <f t="shared" si="5"/>
        <v>1680.0000000000002</v>
      </c>
      <c r="F25" s="29">
        <f t="shared" si="4"/>
        <v>60</v>
      </c>
      <c r="G25" s="29">
        <f t="shared" si="2"/>
        <v>60</v>
      </c>
      <c r="H25" s="29">
        <v>13800</v>
      </c>
      <c r="I25" s="8"/>
    </row>
    <row r="26" spans="1:9" ht="19.5" customHeight="1" x14ac:dyDescent="0.2">
      <c r="A26" s="16" t="s">
        <v>235</v>
      </c>
      <c r="B26" s="27">
        <v>9403760556</v>
      </c>
      <c r="C26" s="28" t="s">
        <v>216</v>
      </c>
      <c r="D26" s="31">
        <v>86440.75</v>
      </c>
      <c r="E26" s="29">
        <f t="shared" si="5"/>
        <v>12101.705000000002</v>
      </c>
      <c r="F26" s="29">
        <f t="shared" si="4"/>
        <v>432.20375000000001</v>
      </c>
      <c r="G26" s="29">
        <f t="shared" si="2"/>
        <v>432.20375000000001</v>
      </c>
      <c r="H26" s="29">
        <v>99407</v>
      </c>
      <c r="I26" s="8"/>
    </row>
    <row r="27" spans="1:9" ht="19.5" customHeight="1" x14ac:dyDescent="0.2">
      <c r="A27" s="16" t="s">
        <v>105</v>
      </c>
      <c r="B27" s="27">
        <v>9403760561</v>
      </c>
      <c r="C27" s="28" t="s">
        <v>216</v>
      </c>
      <c r="D27" s="31">
        <v>600</v>
      </c>
      <c r="E27" s="29">
        <f t="shared" si="5"/>
        <v>84.000000000000014</v>
      </c>
      <c r="F27" s="29">
        <f t="shared" si="4"/>
        <v>3</v>
      </c>
      <c r="G27" s="29">
        <f t="shared" si="2"/>
        <v>3</v>
      </c>
      <c r="H27" s="29">
        <v>690</v>
      </c>
      <c r="I27" s="8"/>
    </row>
    <row r="28" spans="1:9" ht="19.5" customHeight="1" x14ac:dyDescent="0.2">
      <c r="A28" s="16" t="s">
        <v>21</v>
      </c>
      <c r="B28" s="27">
        <v>9403760562</v>
      </c>
      <c r="C28" s="28" t="s">
        <v>216</v>
      </c>
      <c r="D28" s="31">
        <v>600</v>
      </c>
      <c r="E28" s="29">
        <f t="shared" si="5"/>
        <v>84.000000000000014</v>
      </c>
      <c r="F28" s="29">
        <f t="shared" si="4"/>
        <v>3</v>
      </c>
      <c r="G28" s="29">
        <f t="shared" si="2"/>
        <v>3</v>
      </c>
      <c r="H28" s="29">
        <v>690</v>
      </c>
      <c r="I28" s="8"/>
    </row>
    <row r="29" spans="1:9" x14ac:dyDescent="0.2">
      <c r="A29" s="16" t="s">
        <v>235</v>
      </c>
      <c r="B29" s="16">
        <v>9403760575</v>
      </c>
      <c r="C29" s="16" t="s">
        <v>234</v>
      </c>
      <c r="D29" s="16">
        <v>34916.6</v>
      </c>
      <c r="E29" s="16">
        <v>4888.32</v>
      </c>
      <c r="F29" s="16">
        <v>174.58</v>
      </c>
      <c r="G29" s="17">
        <v>174.58</v>
      </c>
      <c r="H29" s="16">
        <v>40154</v>
      </c>
    </row>
    <row r="30" spans="1:9" x14ac:dyDescent="0.2">
      <c r="A30" s="16" t="s">
        <v>236</v>
      </c>
      <c r="B30" s="16">
        <v>9403760577</v>
      </c>
      <c r="C30" s="67" t="s">
        <v>240</v>
      </c>
      <c r="D30" s="16">
        <v>215944.92</v>
      </c>
      <c r="E30" s="16">
        <v>30232.29</v>
      </c>
      <c r="F30" s="16">
        <v>1079.72</v>
      </c>
      <c r="G30" s="17">
        <v>1079.72</v>
      </c>
      <c r="H30" s="16">
        <v>248337</v>
      </c>
    </row>
    <row r="31" spans="1:9" x14ac:dyDescent="0.2">
      <c r="A31" s="16" t="s">
        <v>242</v>
      </c>
      <c r="B31" s="16">
        <v>9403760583</v>
      </c>
      <c r="C31" s="16" t="s">
        <v>241</v>
      </c>
      <c r="D31" s="16">
        <v>10500</v>
      </c>
      <c r="E31" s="16">
        <v>1470</v>
      </c>
      <c r="F31" s="16">
        <v>52.5</v>
      </c>
      <c r="G31" s="17">
        <v>52.5</v>
      </c>
      <c r="H31" s="16">
        <v>12075</v>
      </c>
    </row>
    <row r="32" spans="1:9" x14ac:dyDescent="0.2">
      <c r="A32" s="16" t="s">
        <v>242</v>
      </c>
      <c r="B32" s="16">
        <v>9403760589</v>
      </c>
      <c r="C32" s="16" t="s">
        <v>241</v>
      </c>
      <c r="D32" s="16">
        <v>12000</v>
      </c>
      <c r="E32" s="16">
        <v>1680</v>
      </c>
      <c r="F32" s="16">
        <v>60</v>
      </c>
      <c r="G32" s="17">
        <v>60</v>
      </c>
      <c r="H32" s="16">
        <v>13800</v>
      </c>
    </row>
    <row r="33" spans="1:8" x14ac:dyDescent="0.2">
      <c r="A33" s="16" t="s">
        <v>242</v>
      </c>
      <c r="B33" s="16">
        <v>9403760590</v>
      </c>
      <c r="C33" s="16" t="s">
        <v>243</v>
      </c>
      <c r="D33" s="16">
        <v>72233.350000000006</v>
      </c>
      <c r="E33" s="16">
        <v>10112.67</v>
      </c>
      <c r="F33" s="16">
        <v>361.17</v>
      </c>
      <c r="G33" s="17">
        <v>361.17</v>
      </c>
      <c r="H33" s="16">
        <v>83068</v>
      </c>
    </row>
    <row r="34" spans="1:8" x14ac:dyDescent="0.2">
      <c r="A34" s="16" t="s">
        <v>235</v>
      </c>
      <c r="B34" s="16">
        <v>9403760591</v>
      </c>
      <c r="C34" s="16" t="s">
        <v>243</v>
      </c>
      <c r="D34" s="16">
        <v>36204.75</v>
      </c>
      <c r="E34" s="16">
        <v>5068.67</v>
      </c>
      <c r="F34" s="16">
        <v>181.02</v>
      </c>
      <c r="G34" s="17">
        <v>181.02</v>
      </c>
      <c r="H34" s="16">
        <v>41635</v>
      </c>
    </row>
    <row r="35" spans="1:8" x14ac:dyDescent="0.2">
      <c r="A35" s="16" t="s">
        <v>235</v>
      </c>
      <c r="B35" s="16">
        <v>9403760592</v>
      </c>
      <c r="C35" s="16" t="s">
        <v>243</v>
      </c>
      <c r="D35" s="16">
        <v>35555.050000000003</v>
      </c>
      <c r="E35" s="16">
        <v>4977.71</v>
      </c>
      <c r="F35" s="16">
        <v>177.78</v>
      </c>
      <c r="G35" s="17">
        <v>177.78</v>
      </c>
      <c r="H35" s="16">
        <v>40888</v>
      </c>
    </row>
    <row r="36" spans="1:8" x14ac:dyDescent="0.2">
      <c r="A36" s="16" t="s">
        <v>236</v>
      </c>
      <c r="B36" s="16">
        <v>9403760593</v>
      </c>
      <c r="C36" s="16" t="s">
        <v>243</v>
      </c>
      <c r="D36" s="16">
        <v>31593.599999999999</v>
      </c>
      <c r="E36" s="16">
        <v>4423.1000000000004</v>
      </c>
      <c r="F36" s="16">
        <v>157.97</v>
      </c>
      <c r="G36" s="17">
        <v>157.97</v>
      </c>
      <c r="H36" s="16">
        <v>36333</v>
      </c>
    </row>
    <row r="37" spans="1:8" x14ac:dyDescent="0.2">
      <c r="A37" s="16" t="s">
        <v>236</v>
      </c>
      <c r="B37" s="16">
        <v>9403760598</v>
      </c>
      <c r="C37" s="16" t="s">
        <v>243</v>
      </c>
      <c r="D37" s="16">
        <v>6600</v>
      </c>
      <c r="E37" s="16">
        <v>924</v>
      </c>
      <c r="F37" s="16">
        <v>33</v>
      </c>
      <c r="G37" s="17">
        <v>33</v>
      </c>
      <c r="H37" s="16">
        <v>7590</v>
      </c>
    </row>
    <row r="38" spans="1:8" x14ac:dyDescent="0.2">
      <c r="A38" s="16" t="s">
        <v>246</v>
      </c>
      <c r="B38" s="16">
        <v>9403760602</v>
      </c>
      <c r="C38" s="16" t="s">
        <v>245</v>
      </c>
      <c r="D38" s="16">
        <v>154980.78</v>
      </c>
      <c r="E38" s="16">
        <v>21697.31</v>
      </c>
      <c r="F38" s="16">
        <v>774.9</v>
      </c>
      <c r="G38" s="17">
        <v>774.9</v>
      </c>
      <c r="H38" s="16">
        <v>178228</v>
      </c>
    </row>
    <row r="39" spans="1:8" x14ac:dyDescent="0.2">
      <c r="A39" s="16" t="s">
        <v>242</v>
      </c>
      <c r="B39" s="16">
        <v>9403760604</v>
      </c>
      <c r="C39" s="16" t="s">
        <v>248</v>
      </c>
      <c r="D39" s="16">
        <v>1205128.96</v>
      </c>
      <c r="E39" s="16">
        <v>168718.05</v>
      </c>
      <c r="F39" s="16">
        <v>6025.64</v>
      </c>
      <c r="G39" s="17">
        <v>6025.64</v>
      </c>
      <c r="H39" s="16">
        <v>1385898</v>
      </c>
    </row>
    <row r="40" spans="1:8" x14ac:dyDescent="0.2">
      <c r="A40" s="16" t="s">
        <v>242</v>
      </c>
      <c r="B40" s="16">
        <v>9403760605</v>
      </c>
      <c r="C40" s="16" t="s">
        <v>248</v>
      </c>
      <c r="D40" s="16">
        <v>489807.64</v>
      </c>
      <c r="E40" s="16">
        <v>68573.070000000007</v>
      </c>
      <c r="F40" s="16">
        <v>2449.04</v>
      </c>
      <c r="G40" s="17">
        <v>2449.04</v>
      </c>
      <c r="H40" s="16">
        <v>563279</v>
      </c>
    </row>
    <row r="41" spans="1:8" x14ac:dyDescent="0.2">
      <c r="A41" s="16" t="s">
        <v>249</v>
      </c>
      <c r="B41" s="16">
        <v>9403760606</v>
      </c>
      <c r="C41" s="16" t="s">
        <v>248</v>
      </c>
      <c r="D41" s="16">
        <v>294903.36</v>
      </c>
      <c r="E41" s="16">
        <v>41286.47</v>
      </c>
      <c r="F41" s="16">
        <v>1474.52</v>
      </c>
      <c r="G41" s="17">
        <v>1474.52</v>
      </c>
      <c r="H41" s="16">
        <v>339139</v>
      </c>
    </row>
    <row r="42" spans="1:8" x14ac:dyDescent="0.2">
      <c r="A42" s="16" t="s">
        <v>236</v>
      </c>
      <c r="B42" s="16">
        <v>9403760623</v>
      </c>
      <c r="C42" s="16" t="s">
        <v>248</v>
      </c>
      <c r="D42" s="16">
        <v>294394.32</v>
      </c>
      <c r="E42" s="16">
        <v>41215.199999999997</v>
      </c>
      <c r="F42" s="16">
        <v>1471.97</v>
      </c>
      <c r="G42" s="17">
        <v>1471.97</v>
      </c>
      <c r="H42" s="16">
        <v>338553</v>
      </c>
    </row>
    <row r="43" spans="1:8" x14ac:dyDescent="0.2">
      <c r="A43" s="16" t="s">
        <v>249</v>
      </c>
      <c r="B43" s="16">
        <v>9403760628</v>
      </c>
      <c r="C43" s="16" t="s">
        <v>251</v>
      </c>
      <c r="D43" s="16">
        <v>40110.65</v>
      </c>
      <c r="E43" s="16">
        <v>5615.49</v>
      </c>
      <c r="F43" s="16">
        <v>200.55</v>
      </c>
      <c r="G43" s="17">
        <v>200.55</v>
      </c>
      <c r="H43" s="16">
        <v>46127</v>
      </c>
    </row>
    <row r="44" spans="1:8" x14ac:dyDescent="0.2">
      <c r="A44" s="16" t="s">
        <v>235</v>
      </c>
      <c r="B44" s="16">
        <v>9403760629</v>
      </c>
      <c r="C44" s="16" t="s">
        <v>251</v>
      </c>
      <c r="D44" s="16">
        <v>57748.55</v>
      </c>
      <c r="E44" s="16">
        <v>8084.8</v>
      </c>
      <c r="F44" s="16">
        <v>288.74</v>
      </c>
      <c r="G44" s="17">
        <v>288.74</v>
      </c>
      <c r="H44" s="16">
        <v>66411</v>
      </c>
    </row>
    <row r="45" spans="1:8" x14ac:dyDescent="0.2">
      <c r="A45" s="16" t="s">
        <v>249</v>
      </c>
      <c r="B45" s="16">
        <v>9403760630</v>
      </c>
      <c r="C45" s="16" t="s">
        <v>251</v>
      </c>
      <c r="D45" s="16">
        <v>1800</v>
      </c>
      <c r="E45" s="16">
        <v>252</v>
      </c>
      <c r="F45" s="16">
        <v>9</v>
      </c>
      <c r="G45" s="17">
        <v>9</v>
      </c>
      <c r="H45" s="16">
        <v>2070</v>
      </c>
    </row>
    <row r="46" spans="1:8" x14ac:dyDescent="0.2">
      <c r="A46" s="16" t="s">
        <v>236</v>
      </c>
      <c r="B46" s="16">
        <v>9403760631</v>
      </c>
      <c r="C46" s="16" t="s">
        <v>251</v>
      </c>
      <c r="D46" s="16">
        <v>2400</v>
      </c>
      <c r="E46" s="16">
        <v>336</v>
      </c>
      <c r="F46" s="16">
        <v>12</v>
      </c>
      <c r="G46" s="17">
        <v>12</v>
      </c>
      <c r="H46" s="16">
        <v>2760</v>
      </c>
    </row>
    <row r="47" spans="1:8" x14ac:dyDescent="0.2">
      <c r="A47" s="16" t="s">
        <v>236</v>
      </c>
      <c r="B47" s="16">
        <v>9403760638</v>
      </c>
      <c r="C47" s="16" t="s">
        <v>251</v>
      </c>
      <c r="D47" s="16">
        <v>32907.449999999997</v>
      </c>
      <c r="E47" s="16">
        <v>4607.04</v>
      </c>
      <c r="F47" s="16">
        <v>164.54</v>
      </c>
      <c r="G47" s="17">
        <v>164.54</v>
      </c>
      <c r="H47" s="16">
        <v>37844</v>
      </c>
    </row>
    <row r="48" spans="1:8" x14ac:dyDescent="0.2">
      <c r="A48" s="16" t="s">
        <v>242</v>
      </c>
      <c r="B48" s="16">
        <v>9403760640</v>
      </c>
      <c r="C48" s="16" t="s">
        <v>251</v>
      </c>
      <c r="D48" s="16">
        <v>53000</v>
      </c>
      <c r="E48" s="16">
        <v>7420</v>
      </c>
      <c r="F48" s="16">
        <v>265</v>
      </c>
      <c r="G48" s="17">
        <v>265</v>
      </c>
      <c r="H48" s="16">
        <v>60950</v>
      </c>
    </row>
    <row r="49" spans="1:11" x14ac:dyDescent="0.2">
      <c r="A49" s="16" t="s">
        <v>236</v>
      </c>
      <c r="B49" s="16">
        <v>9403760643</v>
      </c>
      <c r="C49" s="16" t="s">
        <v>251</v>
      </c>
      <c r="D49" s="16">
        <v>13676.95</v>
      </c>
      <c r="E49" s="16">
        <v>1914.77</v>
      </c>
      <c r="F49" s="16">
        <v>68.38</v>
      </c>
      <c r="G49" s="17">
        <v>68.38</v>
      </c>
      <c r="H49" s="16">
        <v>15728</v>
      </c>
    </row>
    <row r="50" spans="1:11" ht="19.5" customHeight="1" x14ac:dyDescent="0.2">
      <c r="A50" s="16" t="s">
        <v>242</v>
      </c>
      <c r="B50" s="27">
        <v>9403760646</v>
      </c>
      <c r="C50" s="28" t="s">
        <v>272</v>
      </c>
      <c r="D50" s="31">
        <v>216273.75</v>
      </c>
      <c r="E50" s="29">
        <f t="shared" ref="E50:E97" si="6">(D50*14%)</f>
        <v>30278.325000000004</v>
      </c>
      <c r="F50" s="29">
        <f t="shared" ref="F50:F97" si="7">(D50*0.5%)</f>
        <v>1081.3687500000001</v>
      </c>
      <c r="G50" s="29">
        <f t="shared" ref="G50:G97" si="8">(D50*0.5%)</f>
        <v>1081.3687500000001</v>
      </c>
      <c r="H50" s="29">
        <v>248715</v>
      </c>
      <c r="I50" s="17"/>
      <c r="J50" s="2"/>
      <c r="K50" s="4"/>
    </row>
    <row r="51" spans="1:11" ht="19.5" customHeight="1" x14ac:dyDescent="0.2">
      <c r="A51" s="16" t="s">
        <v>242</v>
      </c>
      <c r="B51" s="27">
        <v>9403760647</v>
      </c>
      <c r="C51" s="28" t="s">
        <v>272</v>
      </c>
      <c r="D51" s="31">
        <v>82570.789999999994</v>
      </c>
      <c r="E51" s="29">
        <f t="shared" si="6"/>
        <v>11559.910600000001</v>
      </c>
      <c r="F51" s="29">
        <f t="shared" si="7"/>
        <v>412.85395</v>
      </c>
      <c r="G51" s="29">
        <f t="shared" si="8"/>
        <v>412.85395</v>
      </c>
      <c r="H51" s="29">
        <v>94956</v>
      </c>
      <c r="I51" s="17"/>
      <c r="J51" s="2"/>
      <c r="K51" s="4"/>
    </row>
    <row r="52" spans="1:11" ht="19.5" customHeight="1" x14ac:dyDescent="0.2">
      <c r="A52" s="16" t="s">
        <v>235</v>
      </c>
      <c r="B52" s="27">
        <v>9403760650</v>
      </c>
      <c r="C52" s="28" t="s">
        <v>273</v>
      </c>
      <c r="D52" s="31">
        <v>50282.35</v>
      </c>
      <c r="E52" s="29">
        <f t="shared" si="6"/>
        <v>7039.5290000000005</v>
      </c>
      <c r="F52" s="29">
        <f t="shared" si="7"/>
        <v>251.41175000000001</v>
      </c>
      <c r="G52" s="29">
        <f t="shared" si="8"/>
        <v>251.41175000000001</v>
      </c>
      <c r="H52" s="29">
        <v>57825</v>
      </c>
      <c r="I52" s="17"/>
      <c r="J52" s="2"/>
      <c r="K52" s="4"/>
    </row>
    <row r="53" spans="1:11" ht="19.5" customHeight="1" x14ac:dyDescent="0.2">
      <c r="A53" s="16" t="s">
        <v>235</v>
      </c>
      <c r="B53" s="27">
        <v>9403760651</v>
      </c>
      <c r="C53" s="28" t="s">
        <v>273</v>
      </c>
      <c r="D53" s="31">
        <v>61656.5</v>
      </c>
      <c r="E53" s="29">
        <f t="shared" si="6"/>
        <v>8631.9100000000017</v>
      </c>
      <c r="F53" s="29">
        <f t="shared" si="7"/>
        <v>308.28250000000003</v>
      </c>
      <c r="G53" s="29">
        <f t="shared" si="8"/>
        <v>308.28250000000003</v>
      </c>
      <c r="H53" s="29">
        <v>70905</v>
      </c>
      <c r="I53" s="17"/>
      <c r="J53" s="2"/>
      <c r="K53" s="4"/>
    </row>
    <row r="54" spans="1:11" ht="19.5" customHeight="1" x14ac:dyDescent="0.2">
      <c r="A54" s="16" t="s">
        <v>242</v>
      </c>
      <c r="B54" s="27">
        <v>9403760652</v>
      </c>
      <c r="C54" s="28" t="s">
        <v>274</v>
      </c>
      <c r="D54" s="31">
        <v>344322</v>
      </c>
      <c r="E54" s="29">
        <f t="shared" si="6"/>
        <v>48205.08</v>
      </c>
      <c r="F54" s="29">
        <f t="shared" si="7"/>
        <v>1721.6100000000001</v>
      </c>
      <c r="G54" s="29">
        <f t="shared" si="8"/>
        <v>1721.6100000000001</v>
      </c>
      <c r="H54" s="29">
        <v>395971</v>
      </c>
      <c r="I54" s="17"/>
      <c r="J54" s="2"/>
      <c r="K54" s="4"/>
    </row>
    <row r="55" spans="1:11" ht="19.5" customHeight="1" x14ac:dyDescent="0.2">
      <c r="A55" s="16" t="s">
        <v>242</v>
      </c>
      <c r="B55" s="27">
        <v>9403760653</v>
      </c>
      <c r="C55" s="28" t="s">
        <v>274</v>
      </c>
      <c r="D55" s="31">
        <v>139945</v>
      </c>
      <c r="E55" s="29">
        <f t="shared" si="6"/>
        <v>19592.300000000003</v>
      </c>
      <c r="F55" s="29">
        <f t="shared" si="7"/>
        <v>699.72500000000002</v>
      </c>
      <c r="G55" s="29">
        <f t="shared" si="8"/>
        <v>699.72500000000002</v>
      </c>
      <c r="H55" s="29">
        <v>160937</v>
      </c>
      <c r="I55" s="17"/>
      <c r="J55" s="2"/>
      <c r="K55" s="4"/>
    </row>
    <row r="56" spans="1:11" ht="19.5" customHeight="1" x14ac:dyDescent="0.2">
      <c r="A56" s="16" t="s">
        <v>235</v>
      </c>
      <c r="B56" s="27">
        <v>9403760654</v>
      </c>
      <c r="C56" s="28" t="s">
        <v>275</v>
      </c>
      <c r="D56" s="31">
        <v>154835.12</v>
      </c>
      <c r="E56" s="29">
        <f t="shared" si="6"/>
        <v>21676.916800000003</v>
      </c>
      <c r="F56" s="29">
        <f t="shared" si="7"/>
        <v>774.17560000000003</v>
      </c>
      <c r="G56" s="29">
        <f t="shared" si="8"/>
        <v>774.17560000000003</v>
      </c>
      <c r="H56" s="29">
        <v>178060</v>
      </c>
      <c r="I56" s="17"/>
      <c r="J56" s="2"/>
      <c r="K56" s="4"/>
    </row>
    <row r="57" spans="1:11" ht="19.5" customHeight="1" x14ac:dyDescent="0.2">
      <c r="A57" s="16" t="s">
        <v>235</v>
      </c>
      <c r="B57" s="27">
        <v>9403760655</v>
      </c>
      <c r="C57" s="28" t="s">
        <v>275</v>
      </c>
      <c r="D57" s="31">
        <v>189635.04</v>
      </c>
      <c r="E57" s="29">
        <f t="shared" si="6"/>
        <v>26548.905600000002</v>
      </c>
      <c r="F57" s="29">
        <f t="shared" si="7"/>
        <v>948.17520000000002</v>
      </c>
      <c r="G57" s="29">
        <f t="shared" si="8"/>
        <v>948.17520000000002</v>
      </c>
      <c r="H57" s="29">
        <v>218080</v>
      </c>
      <c r="I57" s="17"/>
      <c r="J57" s="2"/>
      <c r="K57" s="4"/>
    </row>
    <row r="58" spans="1:11" ht="19.5" customHeight="1" x14ac:dyDescent="0.2">
      <c r="A58" s="16" t="s">
        <v>235</v>
      </c>
      <c r="B58" s="27">
        <v>9403760656</v>
      </c>
      <c r="C58" s="28" t="s">
        <v>275</v>
      </c>
      <c r="D58" s="31">
        <v>185900.96</v>
      </c>
      <c r="E58" s="29">
        <f t="shared" si="6"/>
        <v>26026.134400000003</v>
      </c>
      <c r="F58" s="29">
        <f t="shared" si="7"/>
        <v>929.50479999999993</v>
      </c>
      <c r="G58" s="29">
        <f t="shared" si="8"/>
        <v>929.50479999999993</v>
      </c>
      <c r="H58" s="29">
        <v>213786</v>
      </c>
      <c r="I58" s="17"/>
      <c r="J58" s="2"/>
      <c r="K58" s="4"/>
    </row>
    <row r="59" spans="1:11" ht="19.5" customHeight="1" x14ac:dyDescent="0.2">
      <c r="A59" s="16" t="s">
        <v>235</v>
      </c>
      <c r="B59" s="27">
        <v>9403760657</v>
      </c>
      <c r="C59" s="28" t="s">
        <v>275</v>
      </c>
      <c r="D59" s="31">
        <v>186576.56</v>
      </c>
      <c r="E59" s="29">
        <f t="shared" si="6"/>
        <v>26120.718400000002</v>
      </c>
      <c r="F59" s="29">
        <f t="shared" si="7"/>
        <v>932.88279999999997</v>
      </c>
      <c r="G59" s="29">
        <f t="shared" si="8"/>
        <v>932.88279999999997</v>
      </c>
      <c r="H59" s="29">
        <v>214563</v>
      </c>
      <c r="I59" s="17"/>
      <c r="J59" s="2"/>
      <c r="K59" s="4"/>
    </row>
    <row r="60" spans="1:11" ht="19.5" customHeight="1" x14ac:dyDescent="0.2">
      <c r="A60" s="16" t="s">
        <v>233</v>
      </c>
      <c r="B60" s="27">
        <v>9403760658</v>
      </c>
      <c r="C60" s="28" t="s">
        <v>275</v>
      </c>
      <c r="D60" s="31">
        <v>224902.72</v>
      </c>
      <c r="E60" s="29">
        <f t="shared" si="6"/>
        <v>31486.380800000003</v>
      </c>
      <c r="F60" s="29">
        <f t="shared" si="7"/>
        <v>1124.5136</v>
      </c>
      <c r="G60" s="29">
        <f t="shared" si="8"/>
        <v>1124.5136</v>
      </c>
      <c r="H60" s="29">
        <v>258638</v>
      </c>
      <c r="I60" s="17"/>
      <c r="J60" s="2"/>
      <c r="K60" s="4"/>
    </row>
    <row r="61" spans="1:11" ht="19.5" customHeight="1" x14ac:dyDescent="0.2">
      <c r="A61" s="16" t="s">
        <v>233</v>
      </c>
      <c r="B61" s="27">
        <v>9403760659</v>
      </c>
      <c r="C61" s="28" t="s">
        <v>275</v>
      </c>
      <c r="D61" s="31">
        <v>180503.92</v>
      </c>
      <c r="E61" s="29">
        <f t="shared" si="6"/>
        <v>25270.548800000004</v>
      </c>
      <c r="F61" s="29">
        <f t="shared" si="7"/>
        <v>902.51960000000008</v>
      </c>
      <c r="G61" s="29">
        <f t="shared" si="8"/>
        <v>902.51960000000008</v>
      </c>
      <c r="H61" s="29">
        <v>207580</v>
      </c>
      <c r="I61" s="17"/>
      <c r="J61" s="2"/>
      <c r="K61" s="4"/>
    </row>
    <row r="62" spans="1:11" ht="19.5" customHeight="1" x14ac:dyDescent="0.2">
      <c r="A62" s="16" t="s">
        <v>233</v>
      </c>
      <c r="B62" s="27">
        <v>9403760660</v>
      </c>
      <c r="C62" s="28" t="s">
        <v>275</v>
      </c>
      <c r="D62" s="31">
        <v>186357.76000000001</v>
      </c>
      <c r="E62" s="29">
        <f t="shared" si="6"/>
        <v>26090.086400000004</v>
      </c>
      <c r="F62" s="29">
        <f t="shared" si="7"/>
        <v>931.78880000000004</v>
      </c>
      <c r="G62" s="29">
        <f t="shared" si="8"/>
        <v>931.78880000000004</v>
      </c>
      <c r="H62" s="29">
        <v>214311</v>
      </c>
      <c r="I62" s="17"/>
      <c r="J62" s="2"/>
      <c r="K62" s="4"/>
    </row>
    <row r="63" spans="1:11" ht="19.5" customHeight="1" x14ac:dyDescent="0.2">
      <c r="A63" s="16" t="s">
        <v>233</v>
      </c>
      <c r="B63" s="27">
        <v>9403760661</v>
      </c>
      <c r="C63" s="28" t="s">
        <v>275</v>
      </c>
      <c r="D63" s="31">
        <v>167142.79999999999</v>
      </c>
      <c r="E63" s="29">
        <f t="shared" si="6"/>
        <v>23399.992000000002</v>
      </c>
      <c r="F63" s="29">
        <f t="shared" si="7"/>
        <v>835.71399999999994</v>
      </c>
      <c r="G63" s="29">
        <f t="shared" si="8"/>
        <v>835.71399999999994</v>
      </c>
      <c r="H63" s="29">
        <v>192214</v>
      </c>
      <c r="I63" s="17"/>
      <c r="J63" s="2"/>
      <c r="K63" s="4"/>
    </row>
    <row r="64" spans="1:11" ht="19.5" customHeight="1" x14ac:dyDescent="0.2">
      <c r="A64" s="16" t="s">
        <v>233</v>
      </c>
      <c r="B64" s="27">
        <v>9403760662</v>
      </c>
      <c r="C64" s="28" t="s">
        <v>275</v>
      </c>
      <c r="D64" s="31">
        <v>187673.68</v>
      </c>
      <c r="E64" s="29">
        <f t="shared" si="6"/>
        <v>26274.315200000001</v>
      </c>
      <c r="F64" s="29">
        <f t="shared" si="7"/>
        <v>938.36839999999995</v>
      </c>
      <c r="G64" s="29">
        <f t="shared" si="8"/>
        <v>938.36839999999995</v>
      </c>
      <c r="H64" s="29">
        <v>215825</v>
      </c>
      <c r="I64" s="17"/>
      <c r="J64" s="2"/>
      <c r="K64" s="4"/>
    </row>
    <row r="65" spans="1:11" ht="19.5" customHeight="1" x14ac:dyDescent="0.2">
      <c r="A65" s="16" t="s">
        <v>233</v>
      </c>
      <c r="B65" s="27">
        <v>9403760663</v>
      </c>
      <c r="C65" s="28" t="s">
        <v>275</v>
      </c>
      <c r="D65" s="31">
        <v>185542.64</v>
      </c>
      <c r="E65" s="29">
        <f t="shared" si="6"/>
        <v>25975.969600000004</v>
      </c>
      <c r="F65" s="29">
        <f t="shared" si="7"/>
        <v>927.71320000000014</v>
      </c>
      <c r="G65" s="29">
        <f t="shared" si="8"/>
        <v>927.71320000000014</v>
      </c>
      <c r="H65" s="29">
        <v>213374</v>
      </c>
      <c r="I65" s="17"/>
      <c r="J65" s="2"/>
      <c r="K65" s="4"/>
    </row>
    <row r="66" spans="1:11" ht="19.5" customHeight="1" x14ac:dyDescent="0.2">
      <c r="A66" s="16" t="s">
        <v>233</v>
      </c>
      <c r="B66" s="27">
        <v>9403760664</v>
      </c>
      <c r="C66" s="28" t="s">
        <v>275</v>
      </c>
      <c r="D66" s="31">
        <v>140467.76</v>
      </c>
      <c r="E66" s="29">
        <f t="shared" si="6"/>
        <v>19665.486400000002</v>
      </c>
      <c r="F66" s="29">
        <f t="shared" si="7"/>
        <v>702.33880000000011</v>
      </c>
      <c r="G66" s="29">
        <f t="shared" si="8"/>
        <v>702.33880000000011</v>
      </c>
      <c r="H66" s="29">
        <v>161538</v>
      </c>
      <c r="I66" s="17"/>
      <c r="J66" s="2"/>
      <c r="K66" s="4"/>
    </row>
    <row r="67" spans="1:11" ht="19.5" customHeight="1" x14ac:dyDescent="0.2">
      <c r="A67" s="16" t="s">
        <v>233</v>
      </c>
      <c r="B67" s="27">
        <v>9403760666</v>
      </c>
      <c r="C67" s="28" t="s">
        <v>275</v>
      </c>
      <c r="D67" s="31">
        <v>46020.639999999999</v>
      </c>
      <c r="E67" s="29">
        <f t="shared" si="6"/>
        <v>6442.8896000000004</v>
      </c>
      <c r="F67" s="29">
        <f t="shared" si="7"/>
        <v>230.10320000000002</v>
      </c>
      <c r="G67" s="29">
        <f t="shared" si="8"/>
        <v>230.10320000000002</v>
      </c>
      <c r="H67" s="29">
        <v>52924</v>
      </c>
      <c r="I67" s="17"/>
      <c r="J67" s="2"/>
      <c r="K67" s="4"/>
    </row>
    <row r="68" spans="1:11" ht="19.5" customHeight="1" x14ac:dyDescent="0.2">
      <c r="A68" s="16" t="s">
        <v>233</v>
      </c>
      <c r="B68" s="27">
        <v>9403760667</v>
      </c>
      <c r="C68" s="28" t="s">
        <v>275</v>
      </c>
      <c r="D68" s="31">
        <v>257858.8</v>
      </c>
      <c r="E68" s="29">
        <f t="shared" si="6"/>
        <v>36100.232000000004</v>
      </c>
      <c r="F68" s="29">
        <f t="shared" si="7"/>
        <v>1289.2939999999999</v>
      </c>
      <c r="G68" s="29">
        <f t="shared" si="8"/>
        <v>1289.2939999999999</v>
      </c>
      <c r="H68" s="29">
        <v>296538</v>
      </c>
      <c r="I68" s="17"/>
      <c r="J68" s="2"/>
      <c r="K68" s="4"/>
    </row>
    <row r="69" spans="1:11" ht="19.5" customHeight="1" x14ac:dyDescent="0.2">
      <c r="A69" s="16" t="s">
        <v>233</v>
      </c>
      <c r="B69" s="27">
        <v>9403760668</v>
      </c>
      <c r="C69" s="28" t="s">
        <v>275</v>
      </c>
      <c r="D69" s="31">
        <v>46670.080000000002</v>
      </c>
      <c r="E69" s="29">
        <f t="shared" si="6"/>
        <v>6533.811200000001</v>
      </c>
      <c r="F69" s="29">
        <f t="shared" si="7"/>
        <v>233.35040000000001</v>
      </c>
      <c r="G69" s="29">
        <f t="shared" si="8"/>
        <v>233.35040000000001</v>
      </c>
      <c r="H69" s="29">
        <v>53671</v>
      </c>
      <c r="I69" s="17"/>
      <c r="J69" s="2"/>
      <c r="K69" s="4"/>
    </row>
    <row r="70" spans="1:11" ht="19.5" customHeight="1" x14ac:dyDescent="0.2">
      <c r="A70" s="16" t="s">
        <v>233</v>
      </c>
      <c r="B70" s="27">
        <v>9403760669</v>
      </c>
      <c r="C70" s="28" t="s">
        <v>275</v>
      </c>
      <c r="D70" s="31">
        <v>46656.08</v>
      </c>
      <c r="E70" s="29">
        <f t="shared" si="6"/>
        <v>6531.851200000001</v>
      </c>
      <c r="F70" s="29">
        <f t="shared" si="7"/>
        <v>233.28040000000001</v>
      </c>
      <c r="G70" s="29">
        <f t="shared" si="8"/>
        <v>233.28040000000001</v>
      </c>
      <c r="H70" s="29">
        <v>53654</v>
      </c>
      <c r="I70" s="17"/>
      <c r="J70" s="2"/>
      <c r="K70" s="4"/>
    </row>
    <row r="71" spans="1:11" ht="19.5" customHeight="1" x14ac:dyDescent="0.2">
      <c r="A71" s="16" t="s">
        <v>233</v>
      </c>
      <c r="B71" s="27">
        <v>9403760670</v>
      </c>
      <c r="C71" s="28" t="s">
        <v>275</v>
      </c>
      <c r="D71" s="31">
        <v>93138</v>
      </c>
      <c r="E71" s="29">
        <f t="shared" si="6"/>
        <v>13039.320000000002</v>
      </c>
      <c r="F71" s="29">
        <f t="shared" si="7"/>
        <v>465.69</v>
      </c>
      <c r="G71" s="29">
        <f t="shared" si="8"/>
        <v>465.69</v>
      </c>
      <c r="H71" s="29">
        <v>107109</v>
      </c>
      <c r="I71" s="17"/>
      <c r="J71" s="2"/>
      <c r="K71" s="4"/>
    </row>
    <row r="72" spans="1:11" ht="19.5" customHeight="1" x14ac:dyDescent="0.2">
      <c r="A72" s="16" t="s">
        <v>233</v>
      </c>
      <c r="B72" s="27">
        <v>9403760671</v>
      </c>
      <c r="C72" s="28" t="s">
        <v>275</v>
      </c>
      <c r="D72" s="31">
        <v>90902.88</v>
      </c>
      <c r="E72" s="29">
        <f t="shared" si="6"/>
        <v>12726.403200000002</v>
      </c>
      <c r="F72" s="29">
        <f t="shared" si="7"/>
        <v>454.51440000000002</v>
      </c>
      <c r="G72" s="29">
        <f t="shared" si="8"/>
        <v>454.51440000000002</v>
      </c>
      <c r="H72" s="29">
        <v>104538</v>
      </c>
      <c r="I72" s="17"/>
      <c r="J72" s="2"/>
      <c r="K72" s="4"/>
    </row>
    <row r="73" spans="1:11" ht="19.5" customHeight="1" x14ac:dyDescent="0.2">
      <c r="A73" s="16" t="s">
        <v>233</v>
      </c>
      <c r="B73" s="27">
        <v>9403760672</v>
      </c>
      <c r="C73" s="28" t="s">
        <v>275</v>
      </c>
      <c r="D73" s="31">
        <v>46061.919999999998</v>
      </c>
      <c r="E73" s="29">
        <f t="shared" si="6"/>
        <v>6448.6688000000004</v>
      </c>
      <c r="F73" s="29">
        <f t="shared" si="7"/>
        <v>230.30959999999999</v>
      </c>
      <c r="G73" s="29">
        <f t="shared" si="8"/>
        <v>230.30959999999999</v>
      </c>
      <c r="H73" s="29">
        <v>52971</v>
      </c>
      <c r="I73" s="17"/>
      <c r="J73" s="2"/>
      <c r="K73" s="4"/>
    </row>
    <row r="74" spans="1:11" ht="19.5" customHeight="1" x14ac:dyDescent="0.2">
      <c r="A74" s="16" t="s">
        <v>235</v>
      </c>
      <c r="B74" s="27">
        <v>9403760674</v>
      </c>
      <c r="C74" s="28" t="s">
        <v>275</v>
      </c>
      <c r="D74" s="31">
        <v>853357.68</v>
      </c>
      <c r="E74" s="29">
        <f t="shared" si="6"/>
        <v>119470.07520000002</v>
      </c>
      <c r="F74" s="29">
        <f t="shared" si="7"/>
        <v>4266.7884000000004</v>
      </c>
      <c r="G74" s="29">
        <f t="shared" si="8"/>
        <v>4266.7884000000004</v>
      </c>
      <c r="H74" s="29">
        <v>981361</v>
      </c>
      <c r="I74" s="17"/>
      <c r="J74" s="2"/>
      <c r="K74" s="4"/>
    </row>
    <row r="75" spans="1:11" ht="19.5" customHeight="1" x14ac:dyDescent="0.2">
      <c r="A75" s="16" t="s">
        <v>235</v>
      </c>
      <c r="B75" s="27">
        <v>9403760675</v>
      </c>
      <c r="C75" s="28" t="s">
        <v>275</v>
      </c>
      <c r="D75" s="31">
        <v>696758.04</v>
      </c>
      <c r="E75" s="29">
        <f t="shared" si="6"/>
        <v>97546.125600000014</v>
      </c>
      <c r="F75" s="29">
        <f t="shared" si="7"/>
        <v>3483.7902000000004</v>
      </c>
      <c r="G75" s="29">
        <f t="shared" si="8"/>
        <v>3483.7902000000004</v>
      </c>
      <c r="H75" s="29">
        <v>801272</v>
      </c>
      <c r="I75" s="17"/>
      <c r="J75" s="2"/>
      <c r="K75" s="4"/>
    </row>
    <row r="76" spans="1:11" ht="19.5" customHeight="1" x14ac:dyDescent="0.2">
      <c r="A76" s="16" t="s">
        <v>235</v>
      </c>
      <c r="B76" s="27">
        <v>9403760676</v>
      </c>
      <c r="C76" s="28" t="s">
        <v>275</v>
      </c>
      <c r="D76" s="31">
        <v>836554.32</v>
      </c>
      <c r="E76" s="29">
        <f t="shared" si="6"/>
        <v>117117.6048</v>
      </c>
      <c r="F76" s="29">
        <f t="shared" si="7"/>
        <v>4182.7716</v>
      </c>
      <c r="G76" s="29">
        <f t="shared" si="8"/>
        <v>4182.7716</v>
      </c>
      <c r="H76" s="29">
        <v>962037</v>
      </c>
      <c r="I76" s="17"/>
      <c r="J76" s="2"/>
      <c r="K76" s="4"/>
    </row>
    <row r="77" spans="1:11" ht="19.5" customHeight="1" x14ac:dyDescent="0.2">
      <c r="A77" s="16" t="s">
        <v>235</v>
      </c>
      <c r="B77" s="27">
        <v>9403760677</v>
      </c>
      <c r="C77" s="28" t="s">
        <v>275</v>
      </c>
      <c r="D77" s="31">
        <v>839594.52</v>
      </c>
      <c r="E77" s="29">
        <f t="shared" si="6"/>
        <v>117543.23280000001</v>
      </c>
      <c r="F77" s="29">
        <f t="shared" si="7"/>
        <v>4197.9726000000001</v>
      </c>
      <c r="G77" s="29">
        <f t="shared" si="8"/>
        <v>4197.9726000000001</v>
      </c>
      <c r="H77" s="29">
        <v>965534</v>
      </c>
      <c r="I77" s="17"/>
      <c r="J77" s="2"/>
      <c r="K77" s="4"/>
    </row>
    <row r="78" spans="1:11" ht="19.5" customHeight="1" x14ac:dyDescent="0.2">
      <c r="A78" s="16" t="s">
        <v>233</v>
      </c>
      <c r="B78" s="27">
        <v>9403760678</v>
      </c>
      <c r="C78" s="28" t="s">
        <v>275</v>
      </c>
      <c r="D78" s="31">
        <v>1012062.24</v>
      </c>
      <c r="E78" s="29">
        <f t="shared" si="6"/>
        <v>141688.71360000002</v>
      </c>
      <c r="F78" s="29">
        <f t="shared" si="7"/>
        <v>5060.3112000000001</v>
      </c>
      <c r="G78" s="29">
        <f t="shared" si="8"/>
        <v>5060.3112000000001</v>
      </c>
      <c r="H78" s="29">
        <v>1163872</v>
      </c>
      <c r="I78" s="17"/>
      <c r="J78" s="2"/>
      <c r="K78" s="4"/>
    </row>
    <row r="79" spans="1:11" ht="19.5" customHeight="1" x14ac:dyDescent="0.2">
      <c r="A79" s="16" t="s">
        <v>233</v>
      </c>
      <c r="B79" s="27">
        <v>9403760679</v>
      </c>
      <c r="C79" s="28" t="s">
        <v>275</v>
      </c>
      <c r="D79" s="31">
        <v>812267.64</v>
      </c>
      <c r="E79" s="29">
        <f t="shared" si="6"/>
        <v>113717.46960000001</v>
      </c>
      <c r="F79" s="29">
        <f t="shared" si="7"/>
        <v>4061.3382000000001</v>
      </c>
      <c r="G79" s="29">
        <f t="shared" si="8"/>
        <v>4061.3382000000001</v>
      </c>
      <c r="H79" s="29">
        <v>934108</v>
      </c>
      <c r="I79" s="17"/>
      <c r="J79" s="2"/>
      <c r="K79" s="4"/>
    </row>
    <row r="80" spans="1:11" ht="19.5" customHeight="1" x14ac:dyDescent="0.2">
      <c r="A80" s="16" t="s">
        <v>233</v>
      </c>
      <c r="B80" s="27">
        <v>9403760680</v>
      </c>
      <c r="C80" s="28" t="s">
        <v>275</v>
      </c>
      <c r="D80" s="31">
        <v>838609.92000000004</v>
      </c>
      <c r="E80" s="29">
        <f t="shared" si="6"/>
        <v>117405.38880000002</v>
      </c>
      <c r="F80" s="29">
        <f t="shared" si="7"/>
        <v>4193.0496000000003</v>
      </c>
      <c r="G80" s="29">
        <f t="shared" si="8"/>
        <v>4193.0496000000003</v>
      </c>
      <c r="H80" s="29">
        <v>964401</v>
      </c>
      <c r="I80" s="17"/>
      <c r="J80" s="2"/>
      <c r="K80" s="4"/>
    </row>
    <row r="81" spans="1:11" ht="19.5" customHeight="1" x14ac:dyDescent="0.2">
      <c r="A81" s="16" t="s">
        <v>236</v>
      </c>
      <c r="B81" s="27">
        <v>9403760690</v>
      </c>
      <c r="C81" s="28" t="s">
        <v>277</v>
      </c>
      <c r="D81" s="31">
        <v>215944.92</v>
      </c>
      <c r="E81" s="29">
        <f t="shared" si="6"/>
        <v>30232.288800000006</v>
      </c>
      <c r="F81" s="29">
        <f t="shared" si="7"/>
        <v>1079.7246</v>
      </c>
      <c r="G81" s="29">
        <f t="shared" si="8"/>
        <v>1079.7246</v>
      </c>
      <c r="H81" s="29">
        <v>248337</v>
      </c>
      <c r="I81" s="17"/>
      <c r="J81" s="2"/>
      <c r="K81" s="4"/>
    </row>
    <row r="82" spans="1:11" ht="19.5" customHeight="1" x14ac:dyDescent="0.2">
      <c r="A82" s="16" t="s">
        <v>236</v>
      </c>
      <c r="B82" s="27">
        <v>9403760695</v>
      </c>
      <c r="C82" s="28" t="s">
        <v>278</v>
      </c>
      <c r="D82" s="31">
        <v>22800</v>
      </c>
      <c r="E82" s="29">
        <f t="shared" si="6"/>
        <v>3192.0000000000005</v>
      </c>
      <c r="F82" s="29">
        <f t="shared" si="7"/>
        <v>114</v>
      </c>
      <c r="G82" s="29">
        <f t="shared" si="8"/>
        <v>114</v>
      </c>
      <c r="H82" s="29">
        <v>26220</v>
      </c>
      <c r="I82" s="17"/>
      <c r="J82" s="2"/>
      <c r="K82" s="4"/>
    </row>
    <row r="83" spans="1:11" ht="19.5" customHeight="1" x14ac:dyDescent="0.2">
      <c r="A83" s="16" t="s">
        <v>236</v>
      </c>
      <c r="B83" s="27">
        <v>9403760699</v>
      </c>
      <c r="C83" s="28" t="s">
        <v>278</v>
      </c>
      <c r="D83" s="31">
        <v>22607.3</v>
      </c>
      <c r="E83" s="29">
        <f t="shared" si="6"/>
        <v>3165.0220000000004</v>
      </c>
      <c r="F83" s="29">
        <f t="shared" si="7"/>
        <v>113.0365</v>
      </c>
      <c r="G83" s="29">
        <f t="shared" si="8"/>
        <v>113.0365</v>
      </c>
      <c r="H83" s="29">
        <v>25998</v>
      </c>
      <c r="I83" s="17"/>
      <c r="J83" s="2"/>
      <c r="K83" s="4"/>
    </row>
    <row r="84" spans="1:11" s="76" customFormat="1" ht="19.5" customHeight="1" x14ac:dyDescent="0.2">
      <c r="A84" s="68" t="s">
        <v>235</v>
      </c>
      <c r="B84" s="69">
        <v>9403760701</v>
      </c>
      <c r="C84" s="70" t="s">
        <v>279</v>
      </c>
      <c r="D84" s="71">
        <v>17000</v>
      </c>
      <c r="E84" s="72">
        <f t="shared" si="6"/>
        <v>2380</v>
      </c>
      <c r="F84" s="72">
        <f t="shared" si="7"/>
        <v>85</v>
      </c>
      <c r="G84" s="72">
        <f t="shared" si="8"/>
        <v>85</v>
      </c>
      <c r="H84" s="72">
        <v>19550</v>
      </c>
      <c r="I84" s="73"/>
      <c r="J84" s="74"/>
      <c r="K84" s="75"/>
    </row>
    <row r="85" spans="1:11" ht="19.5" customHeight="1" x14ac:dyDescent="0.2">
      <c r="A85" s="16" t="s">
        <v>249</v>
      </c>
      <c r="B85" s="27">
        <v>9403760704</v>
      </c>
      <c r="C85" s="28" t="s">
        <v>280</v>
      </c>
      <c r="D85" s="31">
        <v>294903.36</v>
      </c>
      <c r="E85" s="29">
        <f t="shared" si="6"/>
        <v>41286.470400000006</v>
      </c>
      <c r="F85" s="29">
        <f t="shared" si="7"/>
        <v>1474.5167999999999</v>
      </c>
      <c r="G85" s="29">
        <f t="shared" si="8"/>
        <v>1474.5167999999999</v>
      </c>
      <c r="H85" s="29">
        <v>339139</v>
      </c>
      <c r="I85" s="17"/>
      <c r="J85" s="2"/>
      <c r="K85" s="4"/>
    </row>
    <row r="86" spans="1:11" ht="19.5" customHeight="1" x14ac:dyDescent="0.2">
      <c r="A86" s="16" t="s">
        <v>242</v>
      </c>
      <c r="B86" s="27">
        <v>9403760705</v>
      </c>
      <c r="C86" s="28" t="s">
        <v>280</v>
      </c>
      <c r="D86" s="31">
        <v>1800</v>
      </c>
      <c r="E86" s="29">
        <f t="shared" si="6"/>
        <v>252.00000000000003</v>
      </c>
      <c r="F86" s="29">
        <f t="shared" si="7"/>
        <v>9</v>
      </c>
      <c r="G86" s="29">
        <f t="shared" si="8"/>
        <v>9</v>
      </c>
      <c r="H86" s="29">
        <v>2070</v>
      </c>
      <c r="I86" s="17"/>
      <c r="J86" s="2"/>
      <c r="K86" s="4"/>
    </row>
    <row r="87" spans="1:11" ht="19.5" customHeight="1" x14ac:dyDescent="0.2">
      <c r="A87" s="16" t="s">
        <v>236</v>
      </c>
      <c r="B87" s="27">
        <v>9403760707</v>
      </c>
      <c r="C87" s="28" t="s">
        <v>280</v>
      </c>
      <c r="D87" s="31">
        <v>5400</v>
      </c>
      <c r="E87" s="29">
        <f t="shared" si="6"/>
        <v>756.00000000000011</v>
      </c>
      <c r="F87" s="29">
        <f t="shared" si="7"/>
        <v>27</v>
      </c>
      <c r="G87" s="29">
        <f t="shared" si="8"/>
        <v>27</v>
      </c>
      <c r="H87" s="29">
        <v>6210</v>
      </c>
      <c r="I87" s="17"/>
      <c r="J87" s="2"/>
      <c r="K87" s="4"/>
    </row>
    <row r="88" spans="1:11" ht="19.5" customHeight="1" x14ac:dyDescent="0.2">
      <c r="A88" s="16" t="s">
        <v>242</v>
      </c>
      <c r="B88" s="27">
        <v>9403760710</v>
      </c>
      <c r="C88" s="28" t="s">
        <v>281</v>
      </c>
      <c r="D88" s="31">
        <v>17000</v>
      </c>
      <c r="E88" s="29">
        <f t="shared" si="6"/>
        <v>2380</v>
      </c>
      <c r="F88" s="29">
        <f t="shared" si="7"/>
        <v>85</v>
      </c>
      <c r="G88" s="29">
        <f t="shared" si="8"/>
        <v>85</v>
      </c>
      <c r="H88" s="29">
        <v>19550</v>
      </c>
      <c r="I88" s="17"/>
      <c r="J88" s="2"/>
      <c r="K88" s="4"/>
    </row>
    <row r="89" spans="1:11" ht="19.5" customHeight="1" x14ac:dyDescent="0.2">
      <c r="A89" s="16" t="s">
        <v>250</v>
      </c>
      <c r="B89" s="27">
        <v>9403760712</v>
      </c>
      <c r="C89" s="28" t="s">
        <v>281</v>
      </c>
      <c r="D89" s="31">
        <v>294394.32</v>
      </c>
      <c r="E89" s="29">
        <f t="shared" si="6"/>
        <v>41215.204800000007</v>
      </c>
      <c r="F89" s="29">
        <f t="shared" si="7"/>
        <v>1471.9716000000001</v>
      </c>
      <c r="G89" s="29">
        <f t="shared" si="8"/>
        <v>1471.9716000000001</v>
      </c>
      <c r="H89" s="29">
        <v>338553</v>
      </c>
      <c r="I89" s="17"/>
      <c r="J89" s="2"/>
      <c r="K89" s="4"/>
    </row>
    <row r="90" spans="1:11" ht="19.5" customHeight="1" x14ac:dyDescent="0.2">
      <c r="A90" s="16" t="s">
        <v>236</v>
      </c>
      <c r="B90" s="27">
        <v>9403760717</v>
      </c>
      <c r="C90" s="28" t="s">
        <v>285</v>
      </c>
      <c r="D90" s="31">
        <v>4200</v>
      </c>
      <c r="E90" s="29">
        <f t="shared" si="6"/>
        <v>588</v>
      </c>
      <c r="F90" s="29">
        <f t="shared" si="7"/>
        <v>21</v>
      </c>
      <c r="G90" s="29">
        <f t="shared" si="8"/>
        <v>21</v>
      </c>
      <c r="H90" s="29">
        <v>4830</v>
      </c>
      <c r="I90" s="17"/>
      <c r="J90" s="2"/>
      <c r="K90" s="4"/>
    </row>
    <row r="91" spans="1:11" ht="19.5" customHeight="1" x14ac:dyDescent="0.2">
      <c r="A91" s="16" t="s">
        <v>249</v>
      </c>
      <c r="B91" s="27">
        <v>9403760718</v>
      </c>
      <c r="C91" s="28" t="s">
        <v>285</v>
      </c>
      <c r="D91" s="31">
        <v>4200</v>
      </c>
      <c r="E91" s="29">
        <f t="shared" si="6"/>
        <v>588</v>
      </c>
      <c r="F91" s="29">
        <f t="shared" si="7"/>
        <v>21</v>
      </c>
      <c r="G91" s="29">
        <f t="shared" si="8"/>
        <v>21</v>
      </c>
      <c r="H91" s="29">
        <v>4830</v>
      </c>
      <c r="I91" s="17">
        <f>H91-K91</f>
        <v>4746</v>
      </c>
      <c r="J91" s="2" t="s">
        <v>333</v>
      </c>
      <c r="K91" s="4">
        <f>ROUND(D91*2%,0)</f>
        <v>84</v>
      </c>
    </row>
    <row r="92" spans="1:11" ht="19.5" customHeight="1" x14ac:dyDescent="0.2">
      <c r="A92" s="16" t="s">
        <v>239</v>
      </c>
      <c r="B92" s="27">
        <v>9403760719</v>
      </c>
      <c r="C92" s="28" t="s">
        <v>285</v>
      </c>
      <c r="D92" s="31">
        <v>3000</v>
      </c>
      <c r="E92" s="29">
        <f t="shared" si="6"/>
        <v>420.00000000000006</v>
      </c>
      <c r="F92" s="29">
        <f t="shared" si="7"/>
        <v>15</v>
      </c>
      <c r="G92" s="29">
        <f t="shared" si="8"/>
        <v>15</v>
      </c>
      <c r="H92" s="29">
        <v>3450</v>
      </c>
      <c r="I92" s="17">
        <f>H92-K92</f>
        <v>3390</v>
      </c>
      <c r="J92" s="2" t="s">
        <v>334</v>
      </c>
      <c r="K92" s="4">
        <f>ROUND(D92*2%,0)</f>
        <v>60</v>
      </c>
    </row>
    <row r="93" spans="1:11" ht="19.5" customHeight="1" x14ac:dyDescent="0.2">
      <c r="A93" s="16" t="s">
        <v>235</v>
      </c>
      <c r="B93" s="27">
        <v>9403760720</v>
      </c>
      <c r="C93" s="28" t="s">
        <v>285</v>
      </c>
      <c r="D93" s="31">
        <v>57838.95</v>
      </c>
      <c r="E93" s="29">
        <f t="shared" si="6"/>
        <v>8097.4530000000004</v>
      </c>
      <c r="F93" s="29">
        <f t="shared" si="7"/>
        <v>289.19475</v>
      </c>
      <c r="G93" s="29">
        <f t="shared" si="8"/>
        <v>289.19475</v>
      </c>
      <c r="H93" s="29">
        <v>66515</v>
      </c>
      <c r="I93" s="17"/>
      <c r="J93" s="2"/>
      <c r="K93" s="4"/>
    </row>
    <row r="94" spans="1:11" ht="19.5" customHeight="1" x14ac:dyDescent="0.2">
      <c r="A94" s="16" t="s">
        <v>33</v>
      </c>
      <c r="B94" s="27">
        <v>9403760721</v>
      </c>
      <c r="C94" s="28" t="s">
        <v>286</v>
      </c>
      <c r="D94" s="31">
        <v>409062.96</v>
      </c>
      <c r="E94" s="29">
        <f t="shared" si="6"/>
        <v>57268.81440000001</v>
      </c>
      <c r="F94" s="29">
        <f t="shared" si="7"/>
        <v>2045.3148000000001</v>
      </c>
      <c r="G94" s="29">
        <f t="shared" si="8"/>
        <v>2045.3148000000001</v>
      </c>
      <c r="H94" s="29">
        <v>470422</v>
      </c>
      <c r="I94" s="17"/>
      <c r="J94" s="2"/>
      <c r="K94" s="4"/>
    </row>
    <row r="95" spans="1:11" ht="19.5" customHeight="1" x14ac:dyDescent="0.2">
      <c r="A95" s="16" t="s">
        <v>239</v>
      </c>
      <c r="B95" s="27">
        <v>9403760722</v>
      </c>
      <c r="C95" s="28" t="s">
        <v>287</v>
      </c>
      <c r="D95" s="31">
        <v>4200</v>
      </c>
      <c r="E95" s="29">
        <f t="shared" si="6"/>
        <v>588</v>
      </c>
      <c r="F95" s="29">
        <f t="shared" si="7"/>
        <v>21</v>
      </c>
      <c r="G95" s="29">
        <f t="shared" si="8"/>
        <v>21</v>
      </c>
      <c r="H95" s="29">
        <v>4830</v>
      </c>
      <c r="I95" s="17">
        <f>H95-K95</f>
        <v>4746</v>
      </c>
      <c r="J95" s="2" t="s">
        <v>334</v>
      </c>
      <c r="K95" s="4">
        <f>ROUND(D95*2%,0)</f>
        <v>84</v>
      </c>
    </row>
    <row r="96" spans="1:11" ht="19.5" customHeight="1" x14ac:dyDescent="0.2">
      <c r="A96" s="16" t="s">
        <v>235</v>
      </c>
      <c r="B96" s="27">
        <v>9403760724</v>
      </c>
      <c r="C96" s="28" t="s">
        <v>287</v>
      </c>
      <c r="D96" s="31">
        <v>28614.85</v>
      </c>
      <c r="E96" s="29">
        <f t="shared" si="6"/>
        <v>4006.0790000000002</v>
      </c>
      <c r="F96" s="29">
        <f t="shared" si="7"/>
        <v>143.07425000000001</v>
      </c>
      <c r="G96" s="29">
        <f t="shared" si="8"/>
        <v>143.07425000000001</v>
      </c>
      <c r="H96" s="29">
        <v>32907</v>
      </c>
      <c r="I96" s="17"/>
      <c r="J96" s="2"/>
      <c r="K96" s="4"/>
    </row>
    <row r="97" spans="1:11" ht="19.5" customHeight="1" x14ac:dyDescent="0.2">
      <c r="A97" s="16" t="s">
        <v>236</v>
      </c>
      <c r="B97" s="27">
        <v>9403760725</v>
      </c>
      <c r="C97" s="28" t="s">
        <v>287</v>
      </c>
      <c r="D97" s="31">
        <v>19630.259999999998</v>
      </c>
      <c r="E97" s="29">
        <f t="shared" si="6"/>
        <v>2748.2364000000002</v>
      </c>
      <c r="F97" s="29">
        <f t="shared" si="7"/>
        <v>98.151299999999992</v>
      </c>
      <c r="G97" s="29">
        <f t="shared" si="8"/>
        <v>98.151299999999992</v>
      </c>
      <c r="H97" s="29">
        <v>22575</v>
      </c>
      <c r="I97" s="17"/>
      <c r="J97" s="2"/>
      <c r="K97" s="4"/>
    </row>
    <row r="98" spans="1:11" ht="19.5" customHeight="1" x14ac:dyDescent="0.2">
      <c r="A98" s="16" t="s">
        <v>239</v>
      </c>
      <c r="B98" s="27">
        <v>9403760729</v>
      </c>
      <c r="C98" s="28" t="s">
        <v>288</v>
      </c>
      <c r="D98" s="31">
        <v>12000</v>
      </c>
      <c r="E98" s="29">
        <f t="shared" ref="E98:E145" si="9">(D98*14%)</f>
        <v>1680.0000000000002</v>
      </c>
      <c r="F98" s="29">
        <f t="shared" ref="F98:F145" si="10">(D98*0.5%)</f>
        <v>60</v>
      </c>
      <c r="G98" s="29">
        <f t="shared" ref="G98:G145" si="11">(D98*0.5%)</f>
        <v>60</v>
      </c>
      <c r="H98" s="29">
        <v>13800</v>
      </c>
      <c r="I98" s="17">
        <f>H98-K98</f>
        <v>13560</v>
      </c>
      <c r="J98" s="2" t="s">
        <v>334</v>
      </c>
      <c r="K98" s="4">
        <f>ROUND(D98*2%,0)</f>
        <v>240</v>
      </c>
    </row>
    <row r="99" spans="1:11" ht="19.5" customHeight="1" x14ac:dyDescent="0.2">
      <c r="A99" s="16" t="s">
        <v>236</v>
      </c>
      <c r="B99" s="27">
        <v>9403760743</v>
      </c>
      <c r="C99" s="28" t="s">
        <v>304</v>
      </c>
      <c r="D99" s="31">
        <v>1500</v>
      </c>
      <c r="E99" s="29">
        <f t="shared" si="9"/>
        <v>210.00000000000003</v>
      </c>
      <c r="F99" s="29">
        <f t="shared" si="10"/>
        <v>7.5</v>
      </c>
      <c r="G99" s="29">
        <f t="shared" si="11"/>
        <v>7.5</v>
      </c>
      <c r="H99" s="29">
        <v>1725</v>
      </c>
      <c r="I99" s="17"/>
      <c r="J99" s="2"/>
      <c r="K99" s="4"/>
    </row>
    <row r="100" spans="1:11" ht="19.5" customHeight="1" x14ac:dyDescent="0.2">
      <c r="A100" s="16" t="s">
        <v>250</v>
      </c>
      <c r="B100" s="27">
        <v>9403760747</v>
      </c>
      <c r="C100" s="28" t="s">
        <v>305</v>
      </c>
      <c r="D100" s="31">
        <v>29241.95</v>
      </c>
      <c r="E100" s="29">
        <f t="shared" si="9"/>
        <v>4093.8730000000005</v>
      </c>
      <c r="F100" s="29">
        <f t="shared" si="10"/>
        <v>146.20975000000001</v>
      </c>
      <c r="G100" s="29">
        <f t="shared" si="11"/>
        <v>146.20975000000001</v>
      </c>
      <c r="H100" s="29">
        <v>33628</v>
      </c>
      <c r="I100" s="17"/>
      <c r="J100" s="2"/>
      <c r="K100" s="4"/>
    </row>
    <row r="101" spans="1:11" ht="19.5" customHeight="1" x14ac:dyDescent="0.2">
      <c r="A101" s="16" t="s">
        <v>250</v>
      </c>
      <c r="B101" s="27">
        <v>9403760748</v>
      </c>
      <c r="C101" s="28" t="s">
        <v>305</v>
      </c>
      <c r="D101" s="31">
        <v>35636.400000000001</v>
      </c>
      <c r="E101" s="29">
        <f t="shared" si="9"/>
        <v>4989.0960000000005</v>
      </c>
      <c r="F101" s="29">
        <f t="shared" si="10"/>
        <v>178.18200000000002</v>
      </c>
      <c r="G101" s="29">
        <f t="shared" si="11"/>
        <v>178.18200000000002</v>
      </c>
      <c r="H101" s="29">
        <v>40982</v>
      </c>
      <c r="I101" s="17"/>
      <c r="J101" s="2"/>
      <c r="K101" s="4"/>
    </row>
    <row r="102" spans="1:11" ht="19.5" customHeight="1" x14ac:dyDescent="0.2">
      <c r="A102" s="16" t="s">
        <v>250</v>
      </c>
      <c r="B102" s="27">
        <v>9403760752</v>
      </c>
      <c r="C102" s="28" t="s">
        <v>305</v>
      </c>
      <c r="D102" s="31">
        <v>34981.550000000003</v>
      </c>
      <c r="E102" s="29">
        <f t="shared" si="9"/>
        <v>4897.4170000000013</v>
      </c>
      <c r="F102" s="29">
        <f t="shared" si="10"/>
        <v>174.90775000000002</v>
      </c>
      <c r="G102" s="29">
        <f t="shared" si="11"/>
        <v>174.90775000000002</v>
      </c>
      <c r="H102" s="29">
        <v>40229</v>
      </c>
      <c r="I102" s="17"/>
      <c r="J102" s="2"/>
      <c r="K102" s="4"/>
    </row>
    <row r="103" spans="1:11" ht="19.5" customHeight="1" x14ac:dyDescent="0.2">
      <c r="A103" s="16" t="s">
        <v>236</v>
      </c>
      <c r="B103" s="27">
        <v>9403760753</v>
      </c>
      <c r="C103" s="28" t="s">
        <v>305</v>
      </c>
      <c r="D103" s="31">
        <v>12000</v>
      </c>
      <c r="E103" s="29">
        <f t="shared" si="9"/>
        <v>1680.0000000000002</v>
      </c>
      <c r="F103" s="29">
        <f t="shared" si="10"/>
        <v>60</v>
      </c>
      <c r="G103" s="29">
        <f t="shared" si="11"/>
        <v>60</v>
      </c>
      <c r="H103" s="29">
        <v>13800</v>
      </c>
      <c r="I103" s="17"/>
      <c r="J103" s="2"/>
      <c r="K103" s="4"/>
    </row>
    <row r="104" spans="1:11" ht="19.5" customHeight="1" x14ac:dyDescent="0.2">
      <c r="A104" s="16" t="s">
        <v>250</v>
      </c>
      <c r="B104" s="27">
        <v>9403760755</v>
      </c>
      <c r="C104" s="28" t="s">
        <v>305</v>
      </c>
      <c r="D104" s="31">
        <v>6000</v>
      </c>
      <c r="E104" s="29">
        <f t="shared" si="9"/>
        <v>840.00000000000011</v>
      </c>
      <c r="F104" s="29">
        <f t="shared" si="10"/>
        <v>30</v>
      </c>
      <c r="G104" s="29">
        <f t="shared" si="11"/>
        <v>30</v>
      </c>
      <c r="H104" s="29">
        <v>6900</v>
      </c>
      <c r="I104" s="17"/>
      <c r="J104" s="2"/>
      <c r="K104" s="4"/>
    </row>
    <row r="105" spans="1:11" ht="19.5" customHeight="1" x14ac:dyDescent="0.2">
      <c r="A105" s="16" t="s">
        <v>236</v>
      </c>
      <c r="B105" s="27">
        <v>9403760756</v>
      </c>
      <c r="C105" s="28" t="s">
        <v>305</v>
      </c>
      <c r="D105" s="31">
        <v>1800</v>
      </c>
      <c r="E105" s="29">
        <f t="shared" si="9"/>
        <v>252.00000000000003</v>
      </c>
      <c r="F105" s="29">
        <f t="shared" si="10"/>
        <v>9</v>
      </c>
      <c r="G105" s="29">
        <f t="shared" si="11"/>
        <v>9</v>
      </c>
      <c r="H105" s="29">
        <v>2070</v>
      </c>
      <c r="I105" s="17"/>
      <c r="J105" s="2"/>
      <c r="K105" s="4"/>
    </row>
    <row r="106" spans="1:11" ht="19.5" customHeight="1" x14ac:dyDescent="0.2">
      <c r="A106" s="16" t="s">
        <v>233</v>
      </c>
      <c r="B106" s="27">
        <v>9403760757</v>
      </c>
      <c r="C106" s="28" t="s">
        <v>307</v>
      </c>
      <c r="D106" s="31">
        <v>15000</v>
      </c>
      <c r="E106" s="29">
        <f t="shared" si="9"/>
        <v>2100</v>
      </c>
      <c r="F106" s="29">
        <f t="shared" si="10"/>
        <v>75</v>
      </c>
      <c r="G106" s="29">
        <f t="shared" si="11"/>
        <v>75</v>
      </c>
      <c r="H106" s="29">
        <v>17250</v>
      </c>
      <c r="I106" s="17">
        <f t="shared" ref="I106" si="12">H106-K106</f>
        <v>16950</v>
      </c>
      <c r="J106" s="2" t="s">
        <v>335</v>
      </c>
      <c r="K106" s="4">
        <f>ROUND(D106*2%,0)</f>
        <v>300</v>
      </c>
    </row>
    <row r="107" spans="1:11" ht="19.5" customHeight="1" x14ac:dyDescent="0.2">
      <c r="A107" s="16" t="s">
        <v>233</v>
      </c>
      <c r="B107" s="27">
        <v>9403760758</v>
      </c>
      <c r="C107" s="28" t="s">
        <v>308</v>
      </c>
      <c r="D107" s="31">
        <v>33051.699999999997</v>
      </c>
      <c r="E107" s="29">
        <f t="shared" si="9"/>
        <v>4627.2380000000003</v>
      </c>
      <c r="F107" s="29">
        <f t="shared" si="10"/>
        <v>165.2585</v>
      </c>
      <c r="G107" s="29">
        <f t="shared" si="11"/>
        <v>165.2585</v>
      </c>
      <c r="H107" s="29">
        <v>38009</v>
      </c>
      <c r="I107" s="17">
        <f t="shared" ref="I107" si="13">H107-K107</f>
        <v>37348</v>
      </c>
      <c r="J107" s="2" t="s">
        <v>335</v>
      </c>
      <c r="K107" s="4">
        <f>ROUND(D107*2%,0)</f>
        <v>661</v>
      </c>
    </row>
    <row r="108" spans="1:11" ht="19.5" customHeight="1" x14ac:dyDescent="0.2">
      <c r="A108" s="16" t="s">
        <v>235</v>
      </c>
      <c r="B108" s="27">
        <v>9403760759</v>
      </c>
      <c r="C108" s="28" t="s">
        <v>308</v>
      </c>
      <c r="D108" s="31">
        <v>94605.4</v>
      </c>
      <c r="E108" s="29">
        <f t="shared" si="9"/>
        <v>13244.756000000001</v>
      </c>
      <c r="F108" s="29">
        <f t="shared" si="10"/>
        <v>473.02699999999999</v>
      </c>
      <c r="G108" s="29">
        <f t="shared" si="11"/>
        <v>473.02699999999999</v>
      </c>
      <c r="H108" s="29">
        <v>108796</v>
      </c>
      <c r="I108" s="17"/>
      <c r="J108" s="2"/>
      <c r="K108" s="4"/>
    </row>
    <row r="109" spans="1:11" ht="19.5" customHeight="1" x14ac:dyDescent="0.2">
      <c r="A109" s="16" t="s">
        <v>233</v>
      </c>
      <c r="B109" s="27">
        <v>9403760760</v>
      </c>
      <c r="C109" s="28" t="s">
        <v>308</v>
      </c>
      <c r="D109" s="31">
        <v>17000</v>
      </c>
      <c r="E109" s="29">
        <f t="shared" si="9"/>
        <v>2380</v>
      </c>
      <c r="F109" s="29">
        <f t="shared" si="10"/>
        <v>85</v>
      </c>
      <c r="G109" s="29">
        <f t="shared" si="11"/>
        <v>85</v>
      </c>
      <c r="H109" s="29">
        <v>19550</v>
      </c>
      <c r="I109" s="17">
        <f t="shared" ref="I109" si="14">H109-K109</f>
        <v>19210</v>
      </c>
      <c r="J109" s="2" t="s">
        <v>335</v>
      </c>
      <c r="K109" s="4">
        <f t="shared" ref="K109:K110" si="15">ROUND(D109*2%,0)</f>
        <v>340</v>
      </c>
    </row>
    <row r="110" spans="1:11" ht="19.5" customHeight="1" x14ac:dyDescent="0.2">
      <c r="A110" s="16" t="s">
        <v>233</v>
      </c>
      <c r="B110" s="27">
        <v>9403760761</v>
      </c>
      <c r="C110" s="28" t="s">
        <v>308</v>
      </c>
      <c r="D110" s="31">
        <v>20139.05</v>
      </c>
      <c r="E110" s="29">
        <f t="shared" si="9"/>
        <v>2819.4670000000001</v>
      </c>
      <c r="F110" s="29">
        <f t="shared" si="10"/>
        <v>100.69525</v>
      </c>
      <c r="G110" s="29">
        <f t="shared" si="11"/>
        <v>100.69525</v>
      </c>
      <c r="H110" s="29">
        <v>23160</v>
      </c>
      <c r="I110" s="17">
        <f t="shared" ref="I110" si="16">H110-K110</f>
        <v>22757</v>
      </c>
      <c r="J110" s="2" t="s">
        <v>335</v>
      </c>
      <c r="K110" s="4">
        <f t="shared" si="15"/>
        <v>403</v>
      </c>
    </row>
    <row r="111" spans="1:11" ht="19.5" customHeight="1" x14ac:dyDescent="0.2">
      <c r="A111" s="16" t="s">
        <v>250</v>
      </c>
      <c r="B111" s="27">
        <v>9403760762</v>
      </c>
      <c r="C111" s="28" t="s">
        <v>309</v>
      </c>
      <c r="D111" s="31">
        <v>207724.32</v>
      </c>
      <c r="E111" s="29">
        <f t="shared" si="9"/>
        <v>29081.404800000004</v>
      </c>
      <c r="F111" s="29">
        <f t="shared" si="10"/>
        <v>1038.6215999999999</v>
      </c>
      <c r="G111" s="29">
        <f t="shared" si="11"/>
        <v>1038.6215999999999</v>
      </c>
      <c r="H111" s="29">
        <v>238883</v>
      </c>
      <c r="I111" s="17"/>
      <c r="J111" s="2"/>
      <c r="K111" s="4"/>
    </row>
    <row r="112" spans="1:11" ht="19.5" customHeight="1" x14ac:dyDescent="0.2">
      <c r="A112" s="16" t="s">
        <v>233</v>
      </c>
      <c r="B112" s="27">
        <v>9403760771</v>
      </c>
      <c r="C112" s="28" t="s">
        <v>310</v>
      </c>
      <c r="D112" s="31">
        <v>40851.58</v>
      </c>
      <c r="E112" s="29">
        <f t="shared" si="9"/>
        <v>5719.2212000000009</v>
      </c>
      <c r="F112" s="29">
        <f t="shared" si="10"/>
        <v>204.25790000000001</v>
      </c>
      <c r="G112" s="29">
        <f t="shared" si="11"/>
        <v>204.25790000000001</v>
      </c>
      <c r="H112" s="29">
        <v>46979</v>
      </c>
      <c r="I112" s="17"/>
      <c r="J112" s="2"/>
      <c r="K112" s="4"/>
    </row>
    <row r="113" spans="1:11" ht="19.5" customHeight="1" x14ac:dyDescent="0.2">
      <c r="A113" s="16" t="s">
        <v>233</v>
      </c>
      <c r="B113" s="27">
        <v>9403760776</v>
      </c>
      <c r="C113" s="28" t="s">
        <v>310</v>
      </c>
      <c r="D113" s="31">
        <v>64011.15</v>
      </c>
      <c r="E113" s="29">
        <f t="shared" si="9"/>
        <v>8961.5610000000015</v>
      </c>
      <c r="F113" s="29">
        <f t="shared" si="10"/>
        <v>320.05574999999999</v>
      </c>
      <c r="G113" s="29">
        <f t="shared" si="11"/>
        <v>320.05574999999999</v>
      </c>
      <c r="H113" s="29">
        <v>73613</v>
      </c>
      <c r="I113" s="17"/>
      <c r="J113" s="2"/>
      <c r="K113" s="4"/>
    </row>
    <row r="114" spans="1:11" ht="19.5" customHeight="1" x14ac:dyDescent="0.2">
      <c r="A114" s="16" t="s">
        <v>233</v>
      </c>
      <c r="B114" s="27">
        <v>9403760782</v>
      </c>
      <c r="C114" s="28" t="s">
        <v>310</v>
      </c>
      <c r="D114" s="31">
        <v>205334.36</v>
      </c>
      <c r="E114" s="29">
        <f t="shared" si="9"/>
        <v>28746.810400000002</v>
      </c>
      <c r="F114" s="29">
        <f t="shared" si="10"/>
        <v>1026.6717999999998</v>
      </c>
      <c r="G114" s="29">
        <f t="shared" si="11"/>
        <v>1026.6717999999998</v>
      </c>
      <c r="H114" s="29">
        <v>236135</v>
      </c>
      <c r="I114" s="17"/>
      <c r="J114" s="2"/>
      <c r="K114" s="4"/>
    </row>
    <row r="115" spans="1:11" ht="19.5" customHeight="1" x14ac:dyDescent="0.2">
      <c r="A115" s="16" t="s">
        <v>233</v>
      </c>
      <c r="B115" s="27">
        <v>9403760784</v>
      </c>
      <c r="C115" s="28" t="s">
        <v>310</v>
      </c>
      <c r="D115" s="31">
        <v>79540.02</v>
      </c>
      <c r="E115" s="29">
        <f t="shared" si="9"/>
        <v>11135.602800000002</v>
      </c>
      <c r="F115" s="29">
        <f t="shared" si="10"/>
        <v>397.70010000000002</v>
      </c>
      <c r="G115" s="29">
        <f t="shared" si="11"/>
        <v>397.70010000000002</v>
      </c>
      <c r="H115" s="29">
        <v>91471</v>
      </c>
      <c r="I115" s="17"/>
      <c r="J115" s="2"/>
      <c r="K115" s="4"/>
    </row>
    <row r="116" spans="1:11" ht="19.5" customHeight="1" x14ac:dyDescent="0.2">
      <c r="A116" s="16" t="s">
        <v>233</v>
      </c>
      <c r="B116" s="27">
        <v>9403760786</v>
      </c>
      <c r="C116" s="28" t="s">
        <v>310</v>
      </c>
      <c r="D116" s="31">
        <v>40824.07</v>
      </c>
      <c r="E116" s="29">
        <f t="shared" si="9"/>
        <v>5715.3698000000004</v>
      </c>
      <c r="F116" s="29">
        <f t="shared" si="10"/>
        <v>204.12035</v>
      </c>
      <c r="G116" s="29">
        <f t="shared" si="11"/>
        <v>204.12035</v>
      </c>
      <c r="H116" s="29">
        <v>46948</v>
      </c>
      <c r="I116" s="17"/>
      <c r="J116" s="2"/>
      <c r="K116" s="4"/>
    </row>
    <row r="117" spans="1:11" ht="19.5" customHeight="1" x14ac:dyDescent="0.2">
      <c r="A117" s="16" t="s">
        <v>233</v>
      </c>
      <c r="B117" s="27">
        <v>9403760788</v>
      </c>
      <c r="C117" s="28" t="s">
        <v>310</v>
      </c>
      <c r="D117" s="31">
        <v>40836.32</v>
      </c>
      <c r="E117" s="29">
        <f t="shared" si="9"/>
        <v>5717.0848000000005</v>
      </c>
      <c r="F117" s="29">
        <f t="shared" si="10"/>
        <v>204.1816</v>
      </c>
      <c r="G117" s="29">
        <f t="shared" si="11"/>
        <v>204.1816</v>
      </c>
      <c r="H117" s="29">
        <v>46962</v>
      </c>
      <c r="I117" s="17"/>
      <c r="J117" s="2"/>
      <c r="K117" s="4"/>
    </row>
    <row r="118" spans="1:11" ht="19.5" customHeight="1" x14ac:dyDescent="0.2">
      <c r="A118" s="16" t="s">
        <v>233</v>
      </c>
      <c r="B118" s="27">
        <v>9403760792</v>
      </c>
      <c r="C118" s="28" t="s">
        <v>311</v>
      </c>
      <c r="D118" s="31">
        <v>11100</v>
      </c>
      <c r="E118" s="29">
        <f t="shared" si="9"/>
        <v>1554.0000000000002</v>
      </c>
      <c r="F118" s="29">
        <f t="shared" si="10"/>
        <v>55.5</v>
      </c>
      <c r="G118" s="29">
        <f t="shared" si="11"/>
        <v>55.5</v>
      </c>
      <c r="H118" s="29">
        <v>12765</v>
      </c>
      <c r="I118" s="17">
        <f t="shared" ref="I118" si="17">H118-K118</f>
        <v>12543</v>
      </c>
      <c r="J118" s="2" t="s">
        <v>335</v>
      </c>
      <c r="K118" s="4">
        <f t="shared" ref="K118:K124" si="18">ROUND(D118*2%,0)</f>
        <v>222</v>
      </c>
    </row>
    <row r="119" spans="1:11" ht="19.5" customHeight="1" x14ac:dyDescent="0.2">
      <c r="A119" s="16" t="s">
        <v>233</v>
      </c>
      <c r="B119" s="27">
        <v>9403760795</v>
      </c>
      <c r="C119" s="28" t="s">
        <v>311</v>
      </c>
      <c r="D119" s="31">
        <v>84338.52</v>
      </c>
      <c r="E119" s="29">
        <f t="shared" si="9"/>
        <v>11807.392800000001</v>
      </c>
      <c r="F119" s="29">
        <f t="shared" si="10"/>
        <v>421.69260000000003</v>
      </c>
      <c r="G119" s="29">
        <f t="shared" si="11"/>
        <v>421.69260000000003</v>
      </c>
      <c r="H119" s="29">
        <v>96989</v>
      </c>
      <c r="I119" s="17">
        <f t="shared" ref="I119:I123" si="19">H119-K119</f>
        <v>95302</v>
      </c>
      <c r="J119" s="2" t="s">
        <v>336</v>
      </c>
      <c r="K119" s="4">
        <f t="shared" si="18"/>
        <v>1687</v>
      </c>
    </row>
    <row r="120" spans="1:11" ht="19.5" customHeight="1" x14ac:dyDescent="0.2">
      <c r="A120" s="16" t="s">
        <v>233</v>
      </c>
      <c r="B120" s="27">
        <v>9403760797</v>
      </c>
      <c r="C120" s="28" t="s">
        <v>311</v>
      </c>
      <c r="D120" s="31">
        <v>67688.97</v>
      </c>
      <c r="E120" s="29">
        <f t="shared" si="9"/>
        <v>9476.4558000000015</v>
      </c>
      <c r="F120" s="29">
        <f t="shared" si="10"/>
        <v>338.44485000000003</v>
      </c>
      <c r="G120" s="29">
        <f t="shared" si="11"/>
        <v>338.44485000000003</v>
      </c>
      <c r="H120" s="29">
        <v>77842</v>
      </c>
      <c r="I120" s="17">
        <f t="shared" si="19"/>
        <v>76488</v>
      </c>
      <c r="J120" s="2" t="s">
        <v>336</v>
      </c>
      <c r="K120" s="4">
        <f t="shared" si="18"/>
        <v>1354</v>
      </c>
    </row>
    <row r="121" spans="1:11" ht="19.5" customHeight="1" x14ac:dyDescent="0.2">
      <c r="A121" s="16" t="s">
        <v>233</v>
      </c>
      <c r="B121" s="27">
        <v>9403760799</v>
      </c>
      <c r="C121" s="28" t="s">
        <v>311</v>
      </c>
      <c r="D121" s="31">
        <v>52376.34</v>
      </c>
      <c r="E121" s="29">
        <f t="shared" si="9"/>
        <v>7332.6876000000002</v>
      </c>
      <c r="F121" s="29">
        <f t="shared" si="10"/>
        <v>261.88169999999997</v>
      </c>
      <c r="G121" s="29">
        <f t="shared" si="11"/>
        <v>261.88169999999997</v>
      </c>
      <c r="H121" s="29">
        <v>60233</v>
      </c>
      <c r="I121" s="17">
        <f t="shared" si="19"/>
        <v>59185</v>
      </c>
      <c r="J121" s="2" t="s">
        <v>336</v>
      </c>
      <c r="K121" s="4">
        <f t="shared" si="18"/>
        <v>1048</v>
      </c>
    </row>
    <row r="122" spans="1:11" ht="19.5" customHeight="1" x14ac:dyDescent="0.2">
      <c r="A122" s="16" t="s">
        <v>233</v>
      </c>
      <c r="B122" s="27">
        <v>9403760801</v>
      </c>
      <c r="C122" s="28" t="s">
        <v>311</v>
      </c>
      <c r="D122" s="31">
        <v>17273.22</v>
      </c>
      <c r="E122" s="29">
        <f t="shared" si="9"/>
        <v>2418.2508000000003</v>
      </c>
      <c r="F122" s="29">
        <f t="shared" si="10"/>
        <v>86.366100000000003</v>
      </c>
      <c r="G122" s="29">
        <f t="shared" si="11"/>
        <v>86.366100000000003</v>
      </c>
      <c r="H122" s="29">
        <v>19864</v>
      </c>
      <c r="I122" s="17">
        <f t="shared" si="19"/>
        <v>19519</v>
      </c>
      <c r="J122" s="2" t="s">
        <v>336</v>
      </c>
      <c r="K122" s="4">
        <f t="shared" si="18"/>
        <v>345</v>
      </c>
    </row>
    <row r="123" spans="1:11" ht="19.5" customHeight="1" x14ac:dyDescent="0.2">
      <c r="A123" s="16" t="s">
        <v>233</v>
      </c>
      <c r="B123" s="27">
        <v>9403760803</v>
      </c>
      <c r="C123" s="28" t="s">
        <v>311</v>
      </c>
      <c r="D123" s="31">
        <v>35245.230000000003</v>
      </c>
      <c r="E123" s="29">
        <f t="shared" si="9"/>
        <v>4934.3322000000007</v>
      </c>
      <c r="F123" s="29">
        <f t="shared" si="10"/>
        <v>176.22615000000002</v>
      </c>
      <c r="G123" s="29">
        <f t="shared" si="11"/>
        <v>176.22615000000002</v>
      </c>
      <c r="H123" s="29">
        <v>40532</v>
      </c>
      <c r="I123" s="17">
        <f t="shared" si="19"/>
        <v>39827</v>
      </c>
      <c r="J123" s="2" t="s">
        <v>336</v>
      </c>
      <c r="K123" s="4">
        <f t="shared" si="18"/>
        <v>705</v>
      </c>
    </row>
    <row r="124" spans="1:11" ht="19.5" customHeight="1" x14ac:dyDescent="0.2">
      <c r="A124" s="16" t="s">
        <v>233</v>
      </c>
      <c r="B124" s="27">
        <v>9403760805</v>
      </c>
      <c r="C124" s="28" t="s">
        <v>311</v>
      </c>
      <c r="D124" s="31">
        <v>104140.17</v>
      </c>
      <c r="E124" s="29">
        <f t="shared" si="9"/>
        <v>14579.623800000001</v>
      </c>
      <c r="F124" s="29">
        <f t="shared" si="10"/>
        <v>520.70084999999995</v>
      </c>
      <c r="G124" s="29">
        <f t="shared" si="11"/>
        <v>520.70084999999995</v>
      </c>
      <c r="H124" s="29">
        <v>119761</v>
      </c>
      <c r="I124" s="17">
        <f t="shared" ref="I124" si="20">H124-K124</f>
        <v>117678</v>
      </c>
      <c r="J124" s="2" t="s">
        <v>336</v>
      </c>
      <c r="K124" s="4">
        <f t="shared" si="18"/>
        <v>2083</v>
      </c>
    </row>
    <row r="125" spans="1:11" ht="19.5" customHeight="1" x14ac:dyDescent="0.2">
      <c r="A125" s="16" t="s">
        <v>233</v>
      </c>
      <c r="B125" s="27">
        <v>9403760807</v>
      </c>
      <c r="C125" s="28" t="s">
        <v>311</v>
      </c>
      <c r="D125" s="31">
        <v>348535.81</v>
      </c>
      <c r="E125" s="29">
        <f t="shared" si="9"/>
        <v>48795.013400000003</v>
      </c>
      <c r="F125" s="29">
        <f t="shared" si="10"/>
        <v>1742.67905</v>
      </c>
      <c r="G125" s="29">
        <f t="shared" si="11"/>
        <v>1742.67905</v>
      </c>
      <c r="H125" s="29">
        <v>400816</v>
      </c>
      <c r="I125" s="17"/>
      <c r="J125" s="2"/>
      <c r="K125" s="4"/>
    </row>
    <row r="126" spans="1:11" ht="19.5" customHeight="1" x14ac:dyDescent="0.2">
      <c r="A126" s="16" t="s">
        <v>233</v>
      </c>
      <c r="B126" s="27">
        <v>9403760810</v>
      </c>
      <c r="C126" s="28" t="s">
        <v>311</v>
      </c>
      <c r="D126" s="31">
        <v>614546.44999999995</v>
      </c>
      <c r="E126" s="29">
        <f t="shared" si="9"/>
        <v>86036.502999999997</v>
      </c>
      <c r="F126" s="29">
        <f t="shared" si="10"/>
        <v>3072.73225</v>
      </c>
      <c r="G126" s="29">
        <f t="shared" si="11"/>
        <v>3072.73225</v>
      </c>
      <c r="H126" s="29">
        <v>706728</v>
      </c>
      <c r="I126" s="17"/>
      <c r="J126" s="2"/>
      <c r="K126" s="4"/>
    </row>
    <row r="127" spans="1:11" ht="19.5" customHeight="1" x14ac:dyDescent="0.2">
      <c r="A127" s="16" t="s">
        <v>233</v>
      </c>
      <c r="B127" s="27">
        <v>9403760813</v>
      </c>
      <c r="C127" s="28" t="s">
        <v>311</v>
      </c>
      <c r="D127" s="31">
        <v>765455.41</v>
      </c>
      <c r="E127" s="29">
        <f t="shared" si="9"/>
        <v>107163.75740000002</v>
      </c>
      <c r="F127" s="29">
        <f t="shared" si="10"/>
        <v>3827.2770500000001</v>
      </c>
      <c r="G127" s="29">
        <f t="shared" si="11"/>
        <v>3827.2770500000001</v>
      </c>
      <c r="H127" s="29">
        <v>880274</v>
      </c>
      <c r="I127" s="17"/>
      <c r="J127" s="2"/>
      <c r="K127" s="4"/>
    </row>
    <row r="128" spans="1:11" ht="19.5" customHeight="1" x14ac:dyDescent="0.2">
      <c r="A128" s="16" t="s">
        <v>233</v>
      </c>
      <c r="B128" s="27">
        <v>9403760814</v>
      </c>
      <c r="C128" s="28" t="s">
        <v>311</v>
      </c>
      <c r="D128" s="31">
        <v>774598.91</v>
      </c>
      <c r="E128" s="29">
        <f t="shared" si="9"/>
        <v>108443.84740000001</v>
      </c>
      <c r="F128" s="29">
        <f t="shared" si="10"/>
        <v>3872.9945500000003</v>
      </c>
      <c r="G128" s="29">
        <f t="shared" si="11"/>
        <v>3872.9945500000003</v>
      </c>
      <c r="H128" s="29">
        <v>890789</v>
      </c>
      <c r="I128" s="17"/>
      <c r="J128" s="2"/>
      <c r="K128" s="4"/>
    </row>
    <row r="129" spans="1:11" ht="19.5" customHeight="1" x14ac:dyDescent="0.2">
      <c r="A129" s="16" t="s">
        <v>233</v>
      </c>
      <c r="B129" s="27">
        <v>9403760816</v>
      </c>
      <c r="C129" s="28" t="s">
        <v>311</v>
      </c>
      <c r="D129" s="31">
        <v>684256.11</v>
      </c>
      <c r="E129" s="29">
        <f t="shared" si="9"/>
        <v>95795.8554</v>
      </c>
      <c r="F129" s="29">
        <f t="shared" si="10"/>
        <v>3421.2805499999999</v>
      </c>
      <c r="G129" s="29">
        <f t="shared" si="11"/>
        <v>3421.2805499999999</v>
      </c>
      <c r="H129" s="29">
        <v>786895</v>
      </c>
      <c r="I129" s="17"/>
      <c r="J129" s="2"/>
      <c r="K129" s="4"/>
    </row>
    <row r="130" spans="1:11" ht="19.5" customHeight="1" x14ac:dyDescent="0.2">
      <c r="A130" s="16" t="s">
        <v>233</v>
      </c>
      <c r="B130" s="27">
        <v>9403760818</v>
      </c>
      <c r="C130" s="28" t="s">
        <v>311</v>
      </c>
      <c r="D130" s="31">
        <v>745480.08</v>
      </c>
      <c r="E130" s="29">
        <f t="shared" si="9"/>
        <v>104367.21120000001</v>
      </c>
      <c r="F130" s="29">
        <f t="shared" si="10"/>
        <v>3727.4004</v>
      </c>
      <c r="G130" s="29">
        <f t="shared" si="11"/>
        <v>3727.4004</v>
      </c>
      <c r="H130" s="29">
        <v>857302</v>
      </c>
      <c r="I130" s="17"/>
      <c r="J130" s="2"/>
      <c r="K130" s="4"/>
    </row>
    <row r="131" spans="1:11" ht="19.5" customHeight="1" x14ac:dyDescent="0.2">
      <c r="A131" s="16" t="s">
        <v>233</v>
      </c>
      <c r="B131" s="27">
        <v>9403760820</v>
      </c>
      <c r="C131" s="28" t="s">
        <v>311</v>
      </c>
      <c r="D131" s="31">
        <v>699452.69</v>
      </c>
      <c r="E131" s="29">
        <f t="shared" si="9"/>
        <v>97923.376600000003</v>
      </c>
      <c r="F131" s="29">
        <f t="shared" si="10"/>
        <v>3497.2634499999999</v>
      </c>
      <c r="G131" s="29">
        <f t="shared" si="11"/>
        <v>3497.2634499999999</v>
      </c>
      <c r="H131" s="29">
        <v>804371</v>
      </c>
      <c r="I131" s="17">
        <f t="shared" ref="I131:I133" si="21">H131-K131</f>
        <v>734426</v>
      </c>
      <c r="J131" s="2" t="s">
        <v>336</v>
      </c>
      <c r="K131" s="4">
        <f>ROUND(D131*10%,0)</f>
        <v>69945</v>
      </c>
    </row>
    <row r="132" spans="1:11" ht="19.5" customHeight="1" x14ac:dyDescent="0.2">
      <c r="A132" s="16" t="s">
        <v>233</v>
      </c>
      <c r="B132" s="27">
        <v>9403760822</v>
      </c>
      <c r="C132" s="28" t="s">
        <v>311</v>
      </c>
      <c r="D132" s="31">
        <v>871498.04</v>
      </c>
      <c r="E132" s="29">
        <f t="shared" si="9"/>
        <v>122009.72560000002</v>
      </c>
      <c r="F132" s="29">
        <f t="shared" si="10"/>
        <v>4357.4902000000002</v>
      </c>
      <c r="G132" s="29">
        <f t="shared" si="11"/>
        <v>4357.4902000000002</v>
      </c>
      <c r="H132" s="29">
        <v>1002223</v>
      </c>
      <c r="I132" s="17">
        <f t="shared" si="21"/>
        <v>915073</v>
      </c>
      <c r="J132" s="2" t="s">
        <v>337</v>
      </c>
      <c r="K132" s="4">
        <f>ROUND(D132*10%,0)</f>
        <v>87150</v>
      </c>
    </row>
    <row r="133" spans="1:11" ht="19.5" customHeight="1" x14ac:dyDescent="0.2">
      <c r="A133" s="16" t="s">
        <v>233</v>
      </c>
      <c r="B133" s="27">
        <v>9403760824</v>
      </c>
      <c r="C133" s="28" t="s">
        <v>311</v>
      </c>
      <c r="D133" s="31">
        <v>178329.98</v>
      </c>
      <c r="E133" s="29">
        <f t="shared" si="9"/>
        <v>24966.197200000002</v>
      </c>
      <c r="F133" s="29">
        <f t="shared" si="10"/>
        <v>891.64990000000012</v>
      </c>
      <c r="G133" s="29">
        <f t="shared" si="11"/>
        <v>891.64990000000012</v>
      </c>
      <c r="H133" s="29">
        <v>205079</v>
      </c>
      <c r="I133" s="17">
        <f t="shared" si="21"/>
        <v>187246</v>
      </c>
      <c r="J133" s="2" t="s">
        <v>337</v>
      </c>
      <c r="K133" s="4">
        <f>ROUND(D133*10%,0)</f>
        <v>17833</v>
      </c>
    </row>
    <row r="134" spans="1:11" ht="19.5" customHeight="1" x14ac:dyDescent="0.2">
      <c r="A134" s="16" t="s">
        <v>233</v>
      </c>
      <c r="B134" s="27">
        <v>9403760826</v>
      </c>
      <c r="C134" s="28" t="s">
        <v>311</v>
      </c>
      <c r="D134" s="31">
        <v>1128132.25</v>
      </c>
      <c r="E134" s="29">
        <f t="shared" si="9"/>
        <v>157938.51500000001</v>
      </c>
      <c r="F134" s="29">
        <f t="shared" si="10"/>
        <v>5640.6612500000001</v>
      </c>
      <c r="G134" s="29">
        <f t="shared" si="11"/>
        <v>5640.6612500000001</v>
      </c>
      <c r="H134" s="29">
        <v>1297352</v>
      </c>
      <c r="I134" s="17"/>
      <c r="J134" s="2"/>
      <c r="K134" s="4"/>
    </row>
    <row r="135" spans="1:11" ht="19.5" customHeight="1" x14ac:dyDescent="0.2">
      <c r="A135" s="16" t="s">
        <v>233</v>
      </c>
      <c r="B135" s="27">
        <v>9403760828</v>
      </c>
      <c r="C135" s="28" t="s">
        <v>311</v>
      </c>
      <c r="D135" s="31">
        <v>204181.6</v>
      </c>
      <c r="E135" s="29">
        <f t="shared" si="9"/>
        <v>28585.424000000003</v>
      </c>
      <c r="F135" s="29">
        <f t="shared" si="10"/>
        <v>1020.908</v>
      </c>
      <c r="G135" s="29">
        <f t="shared" si="11"/>
        <v>1020.908</v>
      </c>
      <c r="H135" s="29">
        <v>234809</v>
      </c>
      <c r="I135" s="17"/>
      <c r="J135" s="2"/>
      <c r="K135" s="4"/>
    </row>
    <row r="136" spans="1:11" ht="19.5" customHeight="1" x14ac:dyDescent="0.2">
      <c r="A136" s="16" t="s">
        <v>233</v>
      </c>
      <c r="B136" s="27">
        <v>9403760830</v>
      </c>
      <c r="C136" s="28" t="s">
        <v>311</v>
      </c>
      <c r="D136" s="31">
        <v>767012.88</v>
      </c>
      <c r="E136" s="29">
        <f t="shared" si="9"/>
        <v>107381.80320000001</v>
      </c>
      <c r="F136" s="29">
        <f t="shared" si="10"/>
        <v>3835.0644000000002</v>
      </c>
      <c r="G136" s="29">
        <f t="shared" si="11"/>
        <v>3835.0644000000002</v>
      </c>
      <c r="H136" s="29">
        <v>882065</v>
      </c>
      <c r="I136" s="17"/>
      <c r="J136" s="2"/>
      <c r="K136" s="4"/>
    </row>
    <row r="137" spans="1:11" ht="19.5" customHeight="1" x14ac:dyDescent="0.2">
      <c r="A137" s="16" t="s">
        <v>233</v>
      </c>
      <c r="B137" s="27">
        <v>9403760831</v>
      </c>
      <c r="C137" s="28" t="s">
        <v>311</v>
      </c>
      <c r="D137" s="31">
        <v>397700.1</v>
      </c>
      <c r="E137" s="29">
        <f t="shared" si="9"/>
        <v>55678.014000000003</v>
      </c>
      <c r="F137" s="29">
        <f t="shared" si="10"/>
        <v>1988.5004999999999</v>
      </c>
      <c r="G137" s="29">
        <f t="shared" si="11"/>
        <v>1988.5004999999999</v>
      </c>
      <c r="H137" s="29">
        <v>457355</v>
      </c>
      <c r="I137" s="17"/>
      <c r="J137" s="2"/>
      <c r="K137" s="4"/>
    </row>
    <row r="138" spans="1:11" ht="19.5" customHeight="1" x14ac:dyDescent="0.2">
      <c r="A138" s="16" t="s">
        <v>233</v>
      </c>
      <c r="B138" s="27">
        <v>9403760832</v>
      </c>
      <c r="C138" s="28" t="s">
        <v>311</v>
      </c>
      <c r="D138" s="31">
        <v>700439.11</v>
      </c>
      <c r="E138" s="29">
        <f t="shared" si="9"/>
        <v>98061.47540000001</v>
      </c>
      <c r="F138" s="29">
        <f t="shared" si="10"/>
        <v>3502.1955499999999</v>
      </c>
      <c r="G138" s="29">
        <f t="shared" si="11"/>
        <v>3502.1955499999999</v>
      </c>
      <c r="H138" s="29">
        <v>805505</v>
      </c>
      <c r="I138" s="17">
        <f t="shared" ref="I138" si="22">H138-K138</f>
        <v>735461</v>
      </c>
      <c r="J138" s="2" t="s">
        <v>337</v>
      </c>
      <c r="K138" s="4">
        <f>ROUND(D138*10%,0)</f>
        <v>70044</v>
      </c>
    </row>
    <row r="139" spans="1:11" ht="19.5" customHeight="1" x14ac:dyDescent="0.2">
      <c r="A139" s="16" t="s">
        <v>233</v>
      </c>
      <c r="B139" s="27">
        <v>9403760833</v>
      </c>
      <c r="C139" s="28" t="s">
        <v>311</v>
      </c>
      <c r="D139" s="31">
        <v>717654.34</v>
      </c>
      <c r="E139" s="29">
        <f t="shared" si="9"/>
        <v>100471.6076</v>
      </c>
      <c r="F139" s="29">
        <f t="shared" si="10"/>
        <v>3588.2716999999998</v>
      </c>
      <c r="G139" s="29">
        <f t="shared" si="11"/>
        <v>3588.2716999999998</v>
      </c>
      <c r="H139" s="29">
        <v>825303</v>
      </c>
      <c r="I139" s="17">
        <f t="shared" ref="I139" si="23">H139-K139</f>
        <v>753538</v>
      </c>
      <c r="J139" s="2" t="s">
        <v>336</v>
      </c>
      <c r="K139" s="4">
        <f>ROUND(D139*10%,0)</f>
        <v>71765</v>
      </c>
    </row>
    <row r="140" spans="1:11" ht="19.5" customHeight="1" x14ac:dyDescent="0.2">
      <c r="A140" s="16" t="s">
        <v>233</v>
      </c>
      <c r="B140" s="27">
        <v>9403760834</v>
      </c>
      <c r="C140" s="28" t="s">
        <v>311</v>
      </c>
      <c r="D140" s="31">
        <v>871498.04</v>
      </c>
      <c r="E140" s="29">
        <f t="shared" si="9"/>
        <v>122009.72560000002</v>
      </c>
      <c r="F140" s="29">
        <f t="shared" si="10"/>
        <v>4357.4902000000002</v>
      </c>
      <c r="G140" s="29">
        <f t="shared" si="11"/>
        <v>4357.4902000000002</v>
      </c>
      <c r="H140" s="29">
        <v>1002223</v>
      </c>
      <c r="I140" s="17"/>
      <c r="J140" s="2"/>
      <c r="K140" s="4"/>
    </row>
    <row r="141" spans="1:11" ht="19.5" customHeight="1" x14ac:dyDescent="0.2">
      <c r="A141" s="16" t="s">
        <v>233</v>
      </c>
      <c r="B141" s="27">
        <v>9403760835</v>
      </c>
      <c r="C141" s="28" t="s">
        <v>311</v>
      </c>
      <c r="D141" s="31">
        <v>722297.83</v>
      </c>
      <c r="E141" s="29">
        <f t="shared" si="9"/>
        <v>101121.69620000001</v>
      </c>
      <c r="F141" s="29">
        <f t="shared" si="10"/>
        <v>3611.4891499999999</v>
      </c>
      <c r="G141" s="29">
        <f t="shared" si="11"/>
        <v>3611.4891499999999</v>
      </c>
      <c r="H141" s="29">
        <v>830643</v>
      </c>
      <c r="I141" s="17"/>
      <c r="J141" s="2"/>
      <c r="K141" s="4"/>
    </row>
    <row r="142" spans="1:11" ht="19.5" customHeight="1" x14ac:dyDescent="0.2">
      <c r="A142" s="16" t="s">
        <v>233</v>
      </c>
      <c r="B142" s="27">
        <v>9403760836</v>
      </c>
      <c r="C142" s="28" t="s">
        <v>311</v>
      </c>
      <c r="D142" s="31">
        <v>183429.17</v>
      </c>
      <c r="E142" s="29">
        <f t="shared" si="9"/>
        <v>25680.083800000004</v>
      </c>
      <c r="F142" s="29">
        <f t="shared" si="10"/>
        <v>917.14585000000011</v>
      </c>
      <c r="G142" s="29">
        <f t="shared" si="11"/>
        <v>917.14585000000011</v>
      </c>
      <c r="H142" s="29">
        <v>210944</v>
      </c>
      <c r="I142" s="17">
        <f t="shared" ref="I142" si="24">H142-K142</f>
        <v>192601</v>
      </c>
      <c r="J142" s="2" t="s">
        <v>337</v>
      </c>
      <c r="K142" s="4">
        <f>ROUND(D142*10%,0)</f>
        <v>18343</v>
      </c>
    </row>
    <row r="143" spans="1:11" ht="19.5" customHeight="1" x14ac:dyDescent="0.2">
      <c r="A143" s="16" t="s">
        <v>233</v>
      </c>
      <c r="B143" s="27">
        <v>9403760837</v>
      </c>
      <c r="C143" s="28" t="s">
        <v>311</v>
      </c>
      <c r="D143" s="31">
        <v>522179.7</v>
      </c>
      <c r="E143" s="29">
        <f t="shared" si="9"/>
        <v>73105.15800000001</v>
      </c>
      <c r="F143" s="29">
        <f t="shared" si="10"/>
        <v>2610.8985000000002</v>
      </c>
      <c r="G143" s="29">
        <f t="shared" si="11"/>
        <v>2610.8985000000002</v>
      </c>
      <c r="H143" s="29">
        <v>600507</v>
      </c>
      <c r="I143" s="17"/>
      <c r="J143" s="2"/>
      <c r="K143" s="4"/>
    </row>
    <row r="144" spans="1:11" ht="19.5" customHeight="1" x14ac:dyDescent="0.2">
      <c r="A144" s="16" t="s">
        <v>233</v>
      </c>
      <c r="B144" s="27">
        <v>9403760838</v>
      </c>
      <c r="C144" s="28" t="s">
        <v>311</v>
      </c>
      <c r="D144" s="31">
        <v>411850.95</v>
      </c>
      <c r="E144" s="29">
        <f t="shared" si="9"/>
        <v>57659.133000000009</v>
      </c>
      <c r="F144" s="29">
        <f t="shared" si="10"/>
        <v>2059.2547500000001</v>
      </c>
      <c r="G144" s="29">
        <f t="shared" si="11"/>
        <v>2059.2547500000001</v>
      </c>
      <c r="H144" s="29">
        <v>473629</v>
      </c>
      <c r="I144" s="17"/>
      <c r="J144" s="2"/>
      <c r="K144" s="4"/>
    </row>
    <row r="145" spans="1:11" ht="19.5" customHeight="1" x14ac:dyDescent="0.2">
      <c r="A145" s="16" t="s">
        <v>233</v>
      </c>
      <c r="B145" s="27">
        <v>9403760839</v>
      </c>
      <c r="C145" s="28" t="s">
        <v>311</v>
      </c>
      <c r="D145" s="31">
        <v>178329.98</v>
      </c>
      <c r="E145" s="29">
        <f t="shared" si="9"/>
        <v>24966.197200000002</v>
      </c>
      <c r="F145" s="29">
        <f t="shared" si="10"/>
        <v>891.64990000000012</v>
      </c>
      <c r="G145" s="29">
        <f t="shared" si="11"/>
        <v>891.64990000000012</v>
      </c>
      <c r="H145" s="29">
        <v>205079</v>
      </c>
      <c r="I145" s="17"/>
      <c r="J145" s="2"/>
      <c r="K145" s="4"/>
    </row>
    <row r="146" spans="1:11" ht="19.5" customHeight="1" x14ac:dyDescent="0.2">
      <c r="A146" s="16" t="s">
        <v>233</v>
      </c>
      <c r="B146" s="27">
        <v>9403760840</v>
      </c>
      <c r="C146" s="28" t="s">
        <v>311</v>
      </c>
      <c r="D146" s="31">
        <v>204181.6</v>
      </c>
      <c r="E146" s="29">
        <f t="shared" ref="E146:E195" si="25">(D146*14%)</f>
        <v>28585.424000000003</v>
      </c>
      <c r="F146" s="29">
        <f t="shared" ref="F146:F195" si="26">(D146*0.5%)</f>
        <v>1020.908</v>
      </c>
      <c r="G146" s="29">
        <f t="shared" ref="G146:G195" si="27">(D146*0.5%)</f>
        <v>1020.908</v>
      </c>
      <c r="H146" s="29">
        <v>234809</v>
      </c>
      <c r="I146" s="17"/>
      <c r="J146" s="2"/>
      <c r="K146" s="4"/>
    </row>
    <row r="147" spans="1:11" ht="19.5" customHeight="1" x14ac:dyDescent="0.2">
      <c r="A147" s="16" t="s">
        <v>233</v>
      </c>
      <c r="B147" s="27">
        <v>9403760841</v>
      </c>
      <c r="C147" s="28" t="s">
        <v>311</v>
      </c>
      <c r="D147" s="31">
        <v>409682.7</v>
      </c>
      <c r="E147" s="29">
        <f t="shared" si="25"/>
        <v>57355.578000000009</v>
      </c>
      <c r="F147" s="29">
        <f t="shared" si="26"/>
        <v>2048.4135000000001</v>
      </c>
      <c r="G147" s="29">
        <f t="shared" si="27"/>
        <v>2048.4135000000001</v>
      </c>
      <c r="H147" s="29">
        <v>471135</v>
      </c>
      <c r="I147" s="17"/>
      <c r="J147" s="2"/>
      <c r="K147" s="4"/>
    </row>
    <row r="148" spans="1:11" ht="19.5" customHeight="1" x14ac:dyDescent="0.2">
      <c r="A148" s="16" t="s">
        <v>233</v>
      </c>
      <c r="B148" s="27">
        <v>9403760842</v>
      </c>
      <c r="C148" s="28" t="s">
        <v>311</v>
      </c>
      <c r="D148" s="31">
        <v>357330.18</v>
      </c>
      <c r="E148" s="29">
        <f t="shared" si="25"/>
        <v>50026.225200000001</v>
      </c>
      <c r="F148" s="29">
        <f t="shared" si="26"/>
        <v>1786.6509000000001</v>
      </c>
      <c r="G148" s="29">
        <f t="shared" si="27"/>
        <v>1786.6509000000001</v>
      </c>
      <c r="H148" s="29">
        <v>410930</v>
      </c>
      <c r="I148" s="17">
        <f t="shared" ref="I148" si="28">H148-K148</f>
        <v>375197</v>
      </c>
      <c r="J148" s="2" t="s">
        <v>336</v>
      </c>
      <c r="K148" s="4">
        <f>ROUND(D148*10%,0)</f>
        <v>35733</v>
      </c>
    </row>
    <row r="149" spans="1:11" ht="19.5" customHeight="1" x14ac:dyDescent="0.2">
      <c r="A149" s="16" t="s">
        <v>235</v>
      </c>
      <c r="B149" s="27">
        <v>9403760847</v>
      </c>
      <c r="C149" s="28" t="s">
        <v>312</v>
      </c>
      <c r="D149" s="31">
        <v>179236.92</v>
      </c>
      <c r="E149" s="29">
        <f t="shared" si="25"/>
        <v>25093.168800000003</v>
      </c>
      <c r="F149" s="29">
        <f t="shared" si="26"/>
        <v>896.18460000000005</v>
      </c>
      <c r="G149" s="29">
        <f t="shared" si="27"/>
        <v>896.18460000000005</v>
      </c>
      <c r="H149" s="29">
        <v>206122</v>
      </c>
      <c r="I149" s="17"/>
      <c r="J149" s="2"/>
      <c r="K149" s="4"/>
    </row>
    <row r="150" spans="1:11" ht="19.5" customHeight="1" x14ac:dyDescent="0.2">
      <c r="A150" s="16" t="s">
        <v>235</v>
      </c>
      <c r="B150" s="27">
        <v>9403760853</v>
      </c>
      <c r="C150" s="28" t="s">
        <v>312</v>
      </c>
      <c r="D150" s="31">
        <v>734835.78</v>
      </c>
      <c r="E150" s="29">
        <f t="shared" si="25"/>
        <v>102877.00920000001</v>
      </c>
      <c r="F150" s="29">
        <f t="shared" si="26"/>
        <v>3674.1789000000003</v>
      </c>
      <c r="G150" s="29">
        <f t="shared" si="27"/>
        <v>3674.1789000000003</v>
      </c>
      <c r="H150" s="29">
        <v>845061</v>
      </c>
      <c r="I150" s="17"/>
      <c r="J150" s="2"/>
      <c r="K150" s="4"/>
    </row>
    <row r="151" spans="1:11" ht="19.5" customHeight="1" x14ac:dyDescent="0.2">
      <c r="A151" s="16" t="s">
        <v>235</v>
      </c>
      <c r="B151" s="27">
        <v>9403760855</v>
      </c>
      <c r="C151" s="28" t="s">
        <v>312</v>
      </c>
      <c r="D151" s="31">
        <v>599986</v>
      </c>
      <c r="E151" s="29">
        <f t="shared" si="25"/>
        <v>83998.040000000008</v>
      </c>
      <c r="F151" s="29">
        <f t="shared" si="26"/>
        <v>2999.93</v>
      </c>
      <c r="G151" s="29">
        <f t="shared" si="27"/>
        <v>2999.93</v>
      </c>
      <c r="H151" s="29">
        <v>689984</v>
      </c>
      <c r="I151" s="17"/>
      <c r="J151" s="2"/>
      <c r="K151" s="4"/>
    </row>
    <row r="152" spans="1:11" ht="19.5" customHeight="1" x14ac:dyDescent="0.2">
      <c r="A152" s="16" t="s">
        <v>235</v>
      </c>
      <c r="B152" s="27">
        <v>9403760857</v>
      </c>
      <c r="C152" s="28" t="s">
        <v>312</v>
      </c>
      <c r="D152" s="31">
        <v>720366.22</v>
      </c>
      <c r="E152" s="29">
        <f t="shared" si="25"/>
        <v>100851.2708</v>
      </c>
      <c r="F152" s="29">
        <f t="shared" si="26"/>
        <v>3601.8310999999999</v>
      </c>
      <c r="G152" s="29">
        <f t="shared" si="27"/>
        <v>3601.8310999999999</v>
      </c>
      <c r="H152" s="29">
        <v>828421</v>
      </c>
      <c r="I152" s="17"/>
      <c r="J152" s="2"/>
      <c r="K152" s="4"/>
    </row>
    <row r="153" spans="1:11" ht="19.5" customHeight="1" x14ac:dyDescent="0.2">
      <c r="A153" s="16" t="s">
        <v>235</v>
      </c>
      <c r="B153" s="27">
        <v>9403760859</v>
      </c>
      <c r="C153" s="28" t="s">
        <v>312</v>
      </c>
      <c r="D153" s="31">
        <v>722984.17</v>
      </c>
      <c r="E153" s="29">
        <f t="shared" si="25"/>
        <v>101217.78380000002</v>
      </c>
      <c r="F153" s="29">
        <f t="shared" si="26"/>
        <v>3614.9208500000004</v>
      </c>
      <c r="G153" s="29">
        <f t="shared" si="27"/>
        <v>3614.9208500000004</v>
      </c>
      <c r="H153" s="29">
        <v>831432</v>
      </c>
      <c r="I153" s="17"/>
      <c r="J153" s="2"/>
      <c r="K153" s="4"/>
    </row>
    <row r="154" spans="1:11" ht="19.5" customHeight="1" x14ac:dyDescent="0.2">
      <c r="A154" s="16" t="s">
        <v>235</v>
      </c>
      <c r="B154" s="27">
        <v>9403760860</v>
      </c>
      <c r="C154" s="28" t="s">
        <v>312</v>
      </c>
      <c r="D154" s="31">
        <v>734835.78</v>
      </c>
      <c r="E154" s="29">
        <f t="shared" si="25"/>
        <v>102877.00920000001</v>
      </c>
      <c r="F154" s="29">
        <f t="shared" si="26"/>
        <v>3674.1789000000003</v>
      </c>
      <c r="G154" s="29">
        <f t="shared" si="27"/>
        <v>3674.1789000000003</v>
      </c>
      <c r="H154" s="29">
        <v>845061</v>
      </c>
      <c r="I154" s="17"/>
      <c r="J154" s="2"/>
      <c r="K154" s="4"/>
    </row>
    <row r="155" spans="1:11" ht="19.5" customHeight="1" x14ac:dyDescent="0.2">
      <c r="A155" s="16" t="s">
        <v>235</v>
      </c>
      <c r="B155" s="27">
        <v>9403760861</v>
      </c>
      <c r="C155" s="28" t="s">
        <v>312</v>
      </c>
      <c r="D155" s="31">
        <v>599986</v>
      </c>
      <c r="E155" s="29">
        <f t="shared" si="25"/>
        <v>83998.040000000008</v>
      </c>
      <c r="F155" s="29">
        <f t="shared" si="26"/>
        <v>2999.93</v>
      </c>
      <c r="G155" s="29">
        <f t="shared" si="27"/>
        <v>2999.93</v>
      </c>
      <c r="H155" s="29">
        <v>689984</v>
      </c>
      <c r="I155" s="17"/>
      <c r="J155" s="2"/>
      <c r="K155" s="4"/>
    </row>
    <row r="156" spans="1:11" ht="19.5" customHeight="1" x14ac:dyDescent="0.2">
      <c r="A156" s="16" t="s">
        <v>235</v>
      </c>
      <c r="B156" s="27">
        <v>9403760862</v>
      </c>
      <c r="C156" s="28" t="s">
        <v>312</v>
      </c>
      <c r="D156" s="31">
        <v>720366.22</v>
      </c>
      <c r="E156" s="29">
        <f t="shared" si="25"/>
        <v>100851.2708</v>
      </c>
      <c r="F156" s="29">
        <f t="shared" si="26"/>
        <v>3601.8310999999999</v>
      </c>
      <c r="G156" s="29">
        <f t="shared" si="27"/>
        <v>3601.8310999999999</v>
      </c>
      <c r="H156" s="29">
        <v>828421</v>
      </c>
      <c r="I156" s="17"/>
      <c r="J156" s="2"/>
      <c r="K156" s="4"/>
    </row>
    <row r="157" spans="1:11" ht="19.5" customHeight="1" x14ac:dyDescent="0.2">
      <c r="A157" s="16" t="s">
        <v>235</v>
      </c>
      <c r="B157" s="27">
        <v>9403760863</v>
      </c>
      <c r="C157" s="28" t="s">
        <v>312</v>
      </c>
      <c r="D157" s="31">
        <v>722984.17</v>
      </c>
      <c r="E157" s="29">
        <f t="shared" si="25"/>
        <v>101217.78380000002</v>
      </c>
      <c r="F157" s="29">
        <f t="shared" si="26"/>
        <v>3614.9208500000004</v>
      </c>
      <c r="G157" s="29">
        <f t="shared" si="27"/>
        <v>3614.9208500000004</v>
      </c>
      <c r="H157" s="29">
        <v>831432</v>
      </c>
      <c r="I157" s="17"/>
      <c r="J157" s="2"/>
      <c r="K157" s="4"/>
    </row>
    <row r="158" spans="1:11" ht="19.5" customHeight="1" x14ac:dyDescent="0.2">
      <c r="A158" s="16" t="s">
        <v>235</v>
      </c>
      <c r="B158" s="27">
        <v>9403760864</v>
      </c>
      <c r="C158" s="28" t="s">
        <v>312</v>
      </c>
      <c r="D158" s="31">
        <v>545091.6</v>
      </c>
      <c r="E158" s="29">
        <f t="shared" si="25"/>
        <v>76312.824000000008</v>
      </c>
      <c r="F158" s="29">
        <f t="shared" si="26"/>
        <v>2725.4580000000001</v>
      </c>
      <c r="G158" s="29">
        <f t="shared" si="27"/>
        <v>2725.4580000000001</v>
      </c>
      <c r="H158" s="29">
        <v>626855</v>
      </c>
      <c r="I158" s="17"/>
      <c r="J158" s="2"/>
      <c r="K158" s="4"/>
    </row>
    <row r="159" spans="1:11" ht="19.5" customHeight="1" x14ac:dyDescent="0.2">
      <c r="A159" s="16" t="s">
        <v>236</v>
      </c>
      <c r="B159" s="27">
        <v>9403760865</v>
      </c>
      <c r="C159" s="28" t="s">
        <v>313</v>
      </c>
      <c r="D159" s="31">
        <v>12000</v>
      </c>
      <c r="E159" s="29">
        <f t="shared" si="25"/>
        <v>1680.0000000000002</v>
      </c>
      <c r="F159" s="29">
        <f t="shared" si="26"/>
        <v>60</v>
      </c>
      <c r="G159" s="29">
        <f t="shared" si="27"/>
        <v>60</v>
      </c>
      <c r="H159" s="29">
        <v>13800</v>
      </c>
      <c r="I159" s="17"/>
      <c r="J159" s="2"/>
      <c r="K159" s="4"/>
    </row>
    <row r="160" spans="1:11" ht="19.5" customHeight="1" x14ac:dyDescent="0.2">
      <c r="A160" s="16" t="s">
        <v>249</v>
      </c>
      <c r="B160" s="27">
        <v>9403760867</v>
      </c>
      <c r="C160" s="28" t="s">
        <v>313</v>
      </c>
      <c r="D160" s="31">
        <v>12000</v>
      </c>
      <c r="E160" s="29">
        <f t="shared" si="25"/>
        <v>1680.0000000000002</v>
      </c>
      <c r="F160" s="29">
        <f t="shared" si="26"/>
        <v>60</v>
      </c>
      <c r="G160" s="29">
        <f t="shared" si="27"/>
        <v>60</v>
      </c>
      <c r="H160" s="29">
        <v>13800</v>
      </c>
      <c r="I160" s="17"/>
      <c r="J160" s="2"/>
      <c r="K160" s="4"/>
    </row>
    <row r="161" spans="1:11" ht="19.5" customHeight="1" x14ac:dyDescent="0.2">
      <c r="A161" s="16" t="s">
        <v>30</v>
      </c>
      <c r="B161" s="27">
        <v>9403760870</v>
      </c>
      <c r="C161" s="28" t="s">
        <v>313</v>
      </c>
      <c r="D161" s="31">
        <v>600</v>
      </c>
      <c r="E161" s="29">
        <f t="shared" si="25"/>
        <v>84.000000000000014</v>
      </c>
      <c r="F161" s="29">
        <f t="shared" si="26"/>
        <v>3</v>
      </c>
      <c r="G161" s="29">
        <f t="shared" si="27"/>
        <v>3</v>
      </c>
      <c r="H161" s="29">
        <v>690</v>
      </c>
      <c r="I161" s="17"/>
      <c r="J161" s="2"/>
      <c r="K161" s="4"/>
    </row>
    <row r="162" spans="1:11" ht="19.5" customHeight="1" x14ac:dyDescent="0.2">
      <c r="A162" s="16" t="s">
        <v>250</v>
      </c>
      <c r="B162" s="27">
        <v>9403760871</v>
      </c>
      <c r="C162" s="28" t="s">
        <v>313</v>
      </c>
      <c r="D162" s="31">
        <v>2100</v>
      </c>
      <c r="E162" s="29">
        <f t="shared" si="25"/>
        <v>294</v>
      </c>
      <c r="F162" s="29">
        <f t="shared" si="26"/>
        <v>10.5</v>
      </c>
      <c r="G162" s="29">
        <f t="shared" si="27"/>
        <v>10.5</v>
      </c>
      <c r="H162" s="29">
        <v>2415</v>
      </c>
      <c r="I162" s="17"/>
      <c r="J162" s="2"/>
      <c r="K162" s="4"/>
    </row>
    <row r="163" spans="1:11" ht="19.5" customHeight="1" x14ac:dyDescent="0.2">
      <c r="A163" s="16" t="s">
        <v>233</v>
      </c>
      <c r="B163" s="27">
        <v>9403760876</v>
      </c>
      <c r="C163" s="28" t="s">
        <v>313</v>
      </c>
      <c r="D163" s="31">
        <v>36002.300000000003</v>
      </c>
      <c r="E163" s="29">
        <f t="shared" si="25"/>
        <v>5040.322000000001</v>
      </c>
      <c r="F163" s="29">
        <f t="shared" si="26"/>
        <v>180.01150000000001</v>
      </c>
      <c r="G163" s="29">
        <f t="shared" si="27"/>
        <v>180.01150000000001</v>
      </c>
      <c r="H163" s="29">
        <v>41403</v>
      </c>
      <c r="I163" s="17">
        <f t="shared" ref="I163" si="29">H163-K163</f>
        <v>40683</v>
      </c>
      <c r="J163" s="2" t="s">
        <v>335</v>
      </c>
      <c r="K163" s="4">
        <f>ROUND(D163*2%,0)</f>
        <v>720</v>
      </c>
    </row>
    <row r="164" spans="1:11" ht="19.5" customHeight="1" x14ac:dyDescent="0.2">
      <c r="A164" s="16" t="s">
        <v>301</v>
      </c>
      <c r="B164" s="27">
        <v>9403760878</v>
      </c>
      <c r="C164" s="28" t="s">
        <v>313</v>
      </c>
      <c r="D164" s="31">
        <v>16600</v>
      </c>
      <c r="E164" s="29">
        <f t="shared" si="25"/>
        <v>2324</v>
      </c>
      <c r="F164" s="29">
        <f t="shared" si="26"/>
        <v>83</v>
      </c>
      <c r="G164" s="29">
        <f t="shared" si="27"/>
        <v>83</v>
      </c>
      <c r="H164" s="29">
        <v>19090</v>
      </c>
      <c r="I164" s="17"/>
      <c r="J164" s="2"/>
      <c r="K164" s="4"/>
    </row>
    <row r="165" spans="1:11" ht="19.5" customHeight="1" x14ac:dyDescent="0.2">
      <c r="A165" s="16" t="s">
        <v>235</v>
      </c>
      <c r="B165" s="27">
        <v>9403760879</v>
      </c>
      <c r="C165" s="28" t="s">
        <v>313</v>
      </c>
      <c r="D165" s="31">
        <v>1200</v>
      </c>
      <c r="E165" s="29">
        <f t="shared" si="25"/>
        <v>168.00000000000003</v>
      </c>
      <c r="F165" s="29">
        <f t="shared" si="26"/>
        <v>6</v>
      </c>
      <c r="G165" s="29">
        <f t="shared" si="27"/>
        <v>6</v>
      </c>
      <c r="H165" s="29">
        <v>1380</v>
      </c>
      <c r="I165" s="17"/>
      <c r="J165" s="2"/>
      <c r="K165" s="4"/>
    </row>
    <row r="166" spans="1:11" ht="19.5" customHeight="1" x14ac:dyDescent="0.2">
      <c r="A166" s="16" t="s">
        <v>235</v>
      </c>
      <c r="B166" s="27">
        <v>9403760880</v>
      </c>
      <c r="C166" s="28" t="s">
        <v>313</v>
      </c>
      <c r="D166" s="31">
        <v>293355.71999999997</v>
      </c>
      <c r="E166" s="29">
        <f>(D166*14%)</f>
        <v>41069.800799999997</v>
      </c>
      <c r="F166" s="29">
        <f>(D166*0.5%)</f>
        <v>1466.7785999999999</v>
      </c>
      <c r="G166" s="29">
        <f>(D166*0.5%)</f>
        <v>1466.7785999999999</v>
      </c>
      <c r="H166" s="29">
        <v>337359</v>
      </c>
      <c r="I166" s="17"/>
      <c r="J166" s="2"/>
      <c r="K166" s="4"/>
    </row>
    <row r="167" spans="1:11" ht="19.5" customHeight="1" x14ac:dyDescent="0.2">
      <c r="A167" s="16" t="s">
        <v>235</v>
      </c>
      <c r="B167" s="27">
        <v>9403760882</v>
      </c>
      <c r="C167" s="28" t="s">
        <v>315</v>
      </c>
      <c r="D167" s="31">
        <v>32222.85</v>
      </c>
      <c r="E167" s="29">
        <f t="shared" si="25"/>
        <v>4511.1990000000005</v>
      </c>
      <c r="F167" s="29">
        <f t="shared" si="26"/>
        <v>161.11425</v>
      </c>
      <c r="G167" s="29">
        <f t="shared" si="27"/>
        <v>161.11425</v>
      </c>
      <c r="H167" s="29">
        <v>37056</v>
      </c>
      <c r="I167" s="17"/>
      <c r="J167" s="2"/>
      <c r="K167" s="4"/>
    </row>
    <row r="168" spans="1:11" ht="19.5" customHeight="1" x14ac:dyDescent="0.2">
      <c r="A168" s="16" t="s">
        <v>235</v>
      </c>
      <c r="B168" s="27">
        <v>9403760883</v>
      </c>
      <c r="C168" s="28" t="s">
        <v>315</v>
      </c>
      <c r="D168" s="31">
        <v>44906.35</v>
      </c>
      <c r="E168" s="29">
        <f t="shared" si="25"/>
        <v>6286.8890000000001</v>
      </c>
      <c r="F168" s="29">
        <f t="shared" si="26"/>
        <v>224.53174999999999</v>
      </c>
      <c r="G168" s="29">
        <f t="shared" si="27"/>
        <v>224.53174999999999</v>
      </c>
      <c r="H168" s="29">
        <v>51642</v>
      </c>
      <c r="I168" s="17"/>
      <c r="J168" s="2"/>
      <c r="K168" s="4"/>
    </row>
    <row r="169" spans="1:11" ht="19.5" customHeight="1" x14ac:dyDescent="0.2">
      <c r="A169" s="16" t="s">
        <v>250</v>
      </c>
      <c r="B169" s="27">
        <v>9403760884</v>
      </c>
      <c r="C169" s="28" t="s">
        <v>315</v>
      </c>
      <c r="D169" s="31">
        <v>32812.300000000003</v>
      </c>
      <c r="E169" s="29">
        <f t="shared" si="25"/>
        <v>4593.7220000000007</v>
      </c>
      <c r="F169" s="29">
        <f t="shared" si="26"/>
        <v>164.06150000000002</v>
      </c>
      <c r="G169" s="29">
        <f t="shared" si="27"/>
        <v>164.06150000000002</v>
      </c>
      <c r="H169" s="29">
        <v>37734</v>
      </c>
      <c r="I169" s="17"/>
      <c r="J169" s="2"/>
      <c r="K169" s="4"/>
    </row>
    <row r="170" spans="1:11" ht="19.5" customHeight="1" x14ac:dyDescent="0.2">
      <c r="A170" s="16" t="s">
        <v>233</v>
      </c>
      <c r="B170" s="27">
        <v>9403760886</v>
      </c>
      <c r="C170" s="28" t="s">
        <v>315</v>
      </c>
      <c r="D170" s="31">
        <v>11400</v>
      </c>
      <c r="E170" s="29">
        <f t="shared" si="25"/>
        <v>1596.0000000000002</v>
      </c>
      <c r="F170" s="29">
        <f t="shared" si="26"/>
        <v>57</v>
      </c>
      <c r="G170" s="29">
        <f t="shared" si="27"/>
        <v>57</v>
      </c>
      <c r="H170" s="29">
        <v>13110</v>
      </c>
      <c r="I170" s="17">
        <f t="shared" ref="I170" si="30">H170-K170</f>
        <v>12882</v>
      </c>
      <c r="J170" s="2" t="s">
        <v>335</v>
      </c>
      <c r="K170" s="4">
        <f>ROUND(D170*2%,0)</f>
        <v>228</v>
      </c>
    </row>
    <row r="171" spans="1:11" ht="19.5" customHeight="1" x14ac:dyDescent="0.2">
      <c r="A171" s="16" t="s">
        <v>235</v>
      </c>
      <c r="B171" s="27">
        <v>9403760888</v>
      </c>
      <c r="C171" s="28" t="s">
        <v>316</v>
      </c>
      <c r="D171" s="31">
        <v>84429.3</v>
      </c>
      <c r="E171" s="29">
        <f t="shared" si="25"/>
        <v>11820.102000000001</v>
      </c>
      <c r="F171" s="29">
        <f t="shared" si="26"/>
        <v>422.1465</v>
      </c>
      <c r="G171" s="29">
        <f t="shared" si="27"/>
        <v>422.1465</v>
      </c>
      <c r="H171" s="29">
        <v>97094</v>
      </c>
      <c r="I171" s="17"/>
      <c r="J171" s="2"/>
      <c r="K171" s="4"/>
    </row>
    <row r="172" spans="1:11" ht="19.5" customHeight="1" x14ac:dyDescent="0.2">
      <c r="A172" s="16" t="s">
        <v>233</v>
      </c>
      <c r="B172" s="27">
        <v>9403760890</v>
      </c>
      <c r="C172" s="28" t="s">
        <v>316</v>
      </c>
      <c r="D172" s="31">
        <v>397700.1</v>
      </c>
      <c r="E172" s="29">
        <f t="shared" si="25"/>
        <v>55678.014000000003</v>
      </c>
      <c r="F172" s="29">
        <f t="shared" si="26"/>
        <v>1988.5004999999999</v>
      </c>
      <c r="G172" s="29">
        <f t="shared" si="27"/>
        <v>1988.5004999999999</v>
      </c>
      <c r="H172" s="29">
        <v>457355</v>
      </c>
      <c r="I172" s="17"/>
      <c r="J172" s="2"/>
      <c r="K172" s="4"/>
    </row>
    <row r="173" spans="1:11" ht="19.5" customHeight="1" x14ac:dyDescent="0.2">
      <c r="A173" s="16" t="s">
        <v>235</v>
      </c>
      <c r="B173" s="27">
        <v>9403760892</v>
      </c>
      <c r="C173" s="28" t="s">
        <v>317</v>
      </c>
      <c r="D173" s="31">
        <v>3266.38</v>
      </c>
      <c r="E173" s="29">
        <f t="shared" si="25"/>
        <v>457.29320000000007</v>
      </c>
      <c r="F173" s="29">
        <f t="shared" si="26"/>
        <v>16.331900000000001</v>
      </c>
      <c r="G173" s="29">
        <f t="shared" si="27"/>
        <v>16.331900000000001</v>
      </c>
      <c r="H173" s="29">
        <v>3756</v>
      </c>
      <c r="I173" s="17"/>
      <c r="J173" s="2"/>
      <c r="K173" s="4"/>
    </row>
    <row r="174" spans="1:11" ht="19.5" customHeight="1" x14ac:dyDescent="0.2">
      <c r="A174" s="16" t="s">
        <v>301</v>
      </c>
      <c r="B174" s="27">
        <v>9403760893</v>
      </c>
      <c r="C174" s="28" t="s">
        <v>317</v>
      </c>
      <c r="D174" s="31">
        <v>12000</v>
      </c>
      <c r="E174" s="29">
        <f t="shared" si="25"/>
        <v>1680.0000000000002</v>
      </c>
      <c r="F174" s="29">
        <f t="shared" si="26"/>
        <v>60</v>
      </c>
      <c r="G174" s="29">
        <f t="shared" si="27"/>
        <v>60</v>
      </c>
      <c r="H174" s="29">
        <v>13800</v>
      </c>
      <c r="I174" s="17"/>
      <c r="J174" s="2"/>
      <c r="K174" s="4"/>
    </row>
    <row r="175" spans="1:11" ht="19.5" customHeight="1" x14ac:dyDescent="0.2">
      <c r="A175" s="16" t="s">
        <v>250</v>
      </c>
      <c r="B175" s="27">
        <v>9403760894</v>
      </c>
      <c r="C175" s="28" t="s">
        <v>317</v>
      </c>
      <c r="D175" s="31">
        <v>2700</v>
      </c>
      <c r="E175" s="29">
        <f t="shared" si="25"/>
        <v>378.00000000000006</v>
      </c>
      <c r="F175" s="29">
        <f t="shared" si="26"/>
        <v>13.5</v>
      </c>
      <c r="G175" s="29">
        <f t="shared" si="27"/>
        <v>13.5</v>
      </c>
      <c r="H175" s="29">
        <v>3105</v>
      </c>
      <c r="I175" s="17"/>
      <c r="J175" s="2"/>
      <c r="K175" s="4"/>
    </row>
    <row r="176" spans="1:11" ht="19.5" customHeight="1" x14ac:dyDescent="0.2">
      <c r="A176" s="16" t="s">
        <v>235</v>
      </c>
      <c r="B176" s="27">
        <v>9403760895</v>
      </c>
      <c r="C176" s="28" t="s">
        <v>318</v>
      </c>
      <c r="D176" s="31">
        <v>711131.4</v>
      </c>
      <c r="E176" s="29">
        <f t="shared" si="25"/>
        <v>99558.396000000008</v>
      </c>
      <c r="F176" s="29">
        <f t="shared" si="26"/>
        <v>3555.6570000000002</v>
      </c>
      <c r="G176" s="29">
        <f t="shared" si="27"/>
        <v>3555.6570000000002</v>
      </c>
      <c r="H176" s="29">
        <v>817801</v>
      </c>
      <c r="I176" s="17"/>
      <c r="J176" s="2"/>
      <c r="K176" s="4"/>
    </row>
    <row r="177" spans="1:11" ht="19.5" customHeight="1" x14ac:dyDescent="0.2">
      <c r="A177" s="16" t="s">
        <v>235</v>
      </c>
      <c r="B177" s="27">
        <v>9403760896</v>
      </c>
      <c r="C177" s="28" t="s">
        <v>318</v>
      </c>
      <c r="D177" s="31">
        <v>580631.69999999995</v>
      </c>
      <c r="E177" s="29">
        <f t="shared" si="25"/>
        <v>81288.437999999995</v>
      </c>
      <c r="F177" s="29">
        <f t="shared" si="26"/>
        <v>2903.1585</v>
      </c>
      <c r="G177" s="29">
        <f t="shared" si="27"/>
        <v>2903.1585</v>
      </c>
      <c r="H177" s="29">
        <v>667726</v>
      </c>
      <c r="I177" s="17"/>
      <c r="J177" s="2"/>
      <c r="K177" s="4"/>
    </row>
    <row r="178" spans="1:11" ht="19.5" customHeight="1" x14ac:dyDescent="0.2">
      <c r="A178" s="16" t="s">
        <v>235</v>
      </c>
      <c r="B178" s="27">
        <v>9403760897</v>
      </c>
      <c r="C178" s="28" t="s">
        <v>318</v>
      </c>
      <c r="D178" s="31">
        <v>697128.6</v>
      </c>
      <c r="E178" s="29">
        <f t="shared" si="25"/>
        <v>97598.004000000001</v>
      </c>
      <c r="F178" s="29">
        <f t="shared" si="26"/>
        <v>3485.643</v>
      </c>
      <c r="G178" s="29">
        <f t="shared" si="27"/>
        <v>3485.643</v>
      </c>
      <c r="H178" s="29">
        <v>801698</v>
      </c>
      <c r="I178" s="17"/>
      <c r="J178" s="2"/>
      <c r="K178" s="4"/>
    </row>
    <row r="179" spans="1:11" ht="19.5" customHeight="1" x14ac:dyDescent="0.2">
      <c r="A179" s="16" t="s">
        <v>235</v>
      </c>
      <c r="B179" s="27">
        <v>9403760898</v>
      </c>
      <c r="C179" s="28" t="s">
        <v>318</v>
      </c>
      <c r="D179" s="31">
        <v>699662.1</v>
      </c>
      <c r="E179" s="29">
        <f t="shared" si="25"/>
        <v>97952.694000000003</v>
      </c>
      <c r="F179" s="29">
        <f t="shared" si="26"/>
        <v>3498.3105</v>
      </c>
      <c r="G179" s="29">
        <f t="shared" si="27"/>
        <v>3498.3105</v>
      </c>
      <c r="H179" s="29">
        <v>804611</v>
      </c>
      <c r="I179" s="17"/>
      <c r="J179" s="2"/>
      <c r="K179" s="4"/>
    </row>
    <row r="180" spans="1:11" ht="19.5" customHeight="1" x14ac:dyDescent="0.2">
      <c r="A180" s="16" t="s">
        <v>233</v>
      </c>
      <c r="B180" s="27">
        <v>9403760906</v>
      </c>
      <c r="C180" s="28" t="s">
        <v>318</v>
      </c>
      <c r="D180" s="31">
        <v>676889.7</v>
      </c>
      <c r="E180" s="29">
        <f t="shared" si="25"/>
        <v>94764.558000000005</v>
      </c>
      <c r="F180" s="29">
        <f t="shared" si="26"/>
        <v>3384.4485</v>
      </c>
      <c r="G180" s="29">
        <f t="shared" si="27"/>
        <v>3384.4485</v>
      </c>
      <c r="H180" s="29">
        <v>778423</v>
      </c>
      <c r="I180" s="17"/>
      <c r="J180" s="2"/>
      <c r="K180" s="4"/>
    </row>
    <row r="181" spans="1:11" ht="19.5" customHeight="1" x14ac:dyDescent="0.2">
      <c r="A181" s="16" t="s">
        <v>233</v>
      </c>
      <c r="B181" s="27">
        <v>9403760908</v>
      </c>
      <c r="C181" s="28" t="s">
        <v>318</v>
      </c>
      <c r="D181" s="31">
        <v>700206.3</v>
      </c>
      <c r="E181" s="29">
        <f t="shared" si="25"/>
        <v>98028.882000000012</v>
      </c>
      <c r="F181" s="29">
        <f t="shared" si="26"/>
        <v>3501.0315000000005</v>
      </c>
      <c r="G181" s="29">
        <f t="shared" si="27"/>
        <v>3501.0315000000005</v>
      </c>
      <c r="H181" s="29">
        <v>805237</v>
      </c>
      <c r="I181" s="17"/>
      <c r="J181" s="2"/>
      <c r="K181" s="4"/>
    </row>
    <row r="182" spans="1:11" ht="19.5" customHeight="1" x14ac:dyDescent="0.2">
      <c r="A182" s="16" t="s">
        <v>233</v>
      </c>
      <c r="B182" s="27">
        <v>9403760910</v>
      </c>
      <c r="C182" s="28" t="s">
        <v>318</v>
      </c>
      <c r="D182" s="31">
        <v>700762.5</v>
      </c>
      <c r="E182" s="29">
        <f t="shared" si="25"/>
        <v>98106.750000000015</v>
      </c>
      <c r="F182" s="29">
        <f t="shared" si="26"/>
        <v>3503.8125</v>
      </c>
      <c r="G182" s="29">
        <f t="shared" si="27"/>
        <v>3503.8125</v>
      </c>
      <c r="H182" s="29">
        <v>805877</v>
      </c>
      <c r="I182" s="17">
        <f t="shared" ref="I182" si="31">H182-K182</f>
        <v>735801</v>
      </c>
      <c r="J182" s="2" t="s">
        <v>335</v>
      </c>
      <c r="K182" s="4">
        <f>ROUND(D182*10%,0)</f>
        <v>70076</v>
      </c>
    </row>
    <row r="183" spans="1:11" ht="19.5" customHeight="1" x14ac:dyDescent="0.2">
      <c r="A183" s="16" t="s">
        <v>233</v>
      </c>
      <c r="B183" s="27">
        <v>9403760912</v>
      </c>
      <c r="C183" s="28" t="s">
        <v>318</v>
      </c>
      <c r="D183" s="31">
        <v>171000</v>
      </c>
      <c r="E183" s="29">
        <f t="shared" si="25"/>
        <v>23940.000000000004</v>
      </c>
      <c r="F183" s="29">
        <f t="shared" si="26"/>
        <v>855</v>
      </c>
      <c r="G183" s="29">
        <f t="shared" si="27"/>
        <v>855</v>
      </c>
      <c r="H183" s="29">
        <v>196650</v>
      </c>
      <c r="I183" s="17">
        <f t="shared" ref="I183:I184" si="32">H183-K183</f>
        <v>179550</v>
      </c>
      <c r="J183" s="2" t="s">
        <v>335</v>
      </c>
      <c r="K183" s="4">
        <f>ROUND(D183*10%,0)</f>
        <v>17100</v>
      </c>
    </row>
    <row r="184" spans="1:11" ht="19.5" customHeight="1" x14ac:dyDescent="0.2">
      <c r="A184" s="16" t="s">
        <v>233</v>
      </c>
      <c r="B184" s="27">
        <v>9403760916</v>
      </c>
      <c r="C184" s="28" t="s">
        <v>318</v>
      </c>
      <c r="D184" s="31">
        <v>843385.2</v>
      </c>
      <c r="E184" s="29">
        <f t="shared" si="25"/>
        <v>118073.928</v>
      </c>
      <c r="F184" s="29">
        <f t="shared" si="26"/>
        <v>4216.9259999999995</v>
      </c>
      <c r="G184" s="29">
        <f t="shared" si="27"/>
        <v>4216.9259999999995</v>
      </c>
      <c r="H184" s="29">
        <v>969893</v>
      </c>
      <c r="I184" s="17">
        <f t="shared" si="32"/>
        <v>885554</v>
      </c>
      <c r="J184" s="2" t="s">
        <v>335</v>
      </c>
      <c r="K184" s="4">
        <f>ROUND(D184*10%,0)</f>
        <v>84339</v>
      </c>
    </row>
    <row r="185" spans="1:11" ht="19.5" customHeight="1" x14ac:dyDescent="0.2">
      <c r="A185" s="16" t="s">
        <v>250</v>
      </c>
      <c r="B185" s="27">
        <v>9403760917</v>
      </c>
      <c r="C185" s="28" t="s">
        <v>319</v>
      </c>
      <c r="D185" s="31">
        <v>209893.68</v>
      </c>
      <c r="E185" s="29">
        <f t="shared" si="25"/>
        <v>29385.1152</v>
      </c>
      <c r="F185" s="29">
        <f t="shared" si="26"/>
        <v>1049.4684</v>
      </c>
      <c r="G185" s="29">
        <f t="shared" si="27"/>
        <v>1049.4684</v>
      </c>
      <c r="H185" s="29">
        <v>241378</v>
      </c>
      <c r="I185" s="17"/>
      <c r="J185" s="2"/>
      <c r="K185" s="4"/>
    </row>
    <row r="186" spans="1:11" ht="19.5" customHeight="1" x14ac:dyDescent="0.2">
      <c r="A186" s="16" t="s">
        <v>250</v>
      </c>
      <c r="B186" s="27">
        <v>9403760920</v>
      </c>
      <c r="C186" s="28" t="s">
        <v>319</v>
      </c>
      <c r="D186" s="31">
        <v>12000</v>
      </c>
      <c r="E186" s="29">
        <f>(D186*14%)</f>
        <v>1680.0000000000002</v>
      </c>
      <c r="F186" s="29">
        <f>(D186*0.5%)</f>
        <v>60</v>
      </c>
      <c r="G186" s="29">
        <f>(D186*0.5%)</f>
        <v>60</v>
      </c>
      <c r="H186" s="29">
        <v>13800</v>
      </c>
      <c r="I186" s="17"/>
      <c r="J186" s="2"/>
      <c r="K186" s="4"/>
    </row>
    <row r="187" spans="1:11" ht="19.5" customHeight="1" x14ac:dyDescent="0.2">
      <c r="A187" s="16" t="s">
        <v>242</v>
      </c>
      <c r="B187" s="27">
        <v>9403760922</v>
      </c>
      <c r="C187" s="28" t="s">
        <v>321</v>
      </c>
      <c r="D187" s="31">
        <v>469341.8</v>
      </c>
      <c r="E187" s="29">
        <f t="shared" si="25"/>
        <v>65707.851999999999</v>
      </c>
      <c r="F187" s="29">
        <f t="shared" si="26"/>
        <v>2346.7089999999998</v>
      </c>
      <c r="G187" s="29">
        <f t="shared" si="27"/>
        <v>2346.7089999999998</v>
      </c>
      <c r="H187" s="29">
        <v>539743</v>
      </c>
      <c r="I187" s="17"/>
      <c r="J187" s="2"/>
      <c r="K187" s="4"/>
    </row>
    <row r="188" spans="1:11" ht="19.5" customHeight="1" x14ac:dyDescent="0.2">
      <c r="A188" s="16" t="s">
        <v>235</v>
      </c>
      <c r="B188" s="27">
        <v>9403760924</v>
      </c>
      <c r="C188" s="28" t="s">
        <v>322</v>
      </c>
      <c r="D188" s="31">
        <v>527508</v>
      </c>
      <c r="E188" s="29">
        <f t="shared" si="25"/>
        <v>73851.12000000001</v>
      </c>
      <c r="F188" s="29">
        <f t="shared" si="26"/>
        <v>2637.54</v>
      </c>
      <c r="G188" s="29">
        <f t="shared" si="27"/>
        <v>2637.54</v>
      </c>
      <c r="H188" s="29">
        <v>606634</v>
      </c>
      <c r="I188" s="17"/>
      <c r="J188" s="2"/>
      <c r="K188" s="4"/>
    </row>
    <row r="189" spans="1:11" ht="19.5" customHeight="1" x14ac:dyDescent="0.2">
      <c r="A189" s="16" t="s">
        <v>235</v>
      </c>
      <c r="B189" s="27">
        <v>9403760925</v>
      </c>
      <c r="C189" s="28" t="s">
        <v>322</v>
      </c>
      <c r="D189" s="31">
        <v>59260.75</v>
      </c>
      <c r="E189" s="29">
        <f t="shared" si="25"/>
        <v>8296.505000000001</v>
      </c>
      <c r="F189" s="29">
        <f t="shared" si="26"/>
        <v>296.30374999999998</v>
      </c>
      <c r="G189" s="29">
        <f t="shared" si="27"/>
        <v>296.30374999999998</v>
      </c>
      <c r="H189" s="29">
        <v>68150</v>
      </c>
      <c r="I189" s="17"/>
      <c r="J189" s="2"/>
      <c r="K189" s="4"/>
    </row>
    <row r="190" spans="1:11" ht="19.5" customHeight="1" x14ac:dyDescent="0.2">
      <c r="A190" s="16" t="s">
        <v>233</v>
      </c>
      <c r="B190" s="27">
        <v>9403760926</v>
      </c>
      <c r="C190" s="28" t="s">
        <v>322</v>
      </c>
      <c r="D190" s="31">
        <v>36202.199999999997</v>
      </c>
      <c r="E190" s="29">
        <f t="shared" si="25"/>
        <v>5068.308</v>
      </c>
      <c r="F190" s="29">
        <f t="shared" si="26"/>
        <v>181.011</v>
      </c>
      <c r="G190" s="29">
        <f t="shared" si="27"/>
        <v>181.011</v>
      </c>
      <c r="H190" s="29">
        <v>41633</v>
      </c>
      <c r="I190" s="17"/>
      <c r="J190" s="2"/>
      <c r="K190" s="4"/>
    </row>
    <row r="191" spans="1:11" ht="19.5" customHeight="1" x14ac:dyDescent="0.2">
      <c r="A191" s="16" t="s">
        <v>233</v>
      </c>
      <c r="B191" s="27">
        <v>9403760927</v>
      </c>
      <c r="C191" s="28" t="s">
        <v>322</v>
      </c>
      <c r="D191" s="31">
        <v>31830.85</v>
      </c>
      <c r="E191" s="29">
        <f t="shared" si="25"/>
        <v>4456.3190000000004</v>
      </c>
      <c r="F191" s="29">
        <f t="shared" si="26"/>
        <v>159.15424999999999</v>
      </c>
      <c r="G191" s="29">
        <f t="shared" si="27"/>
        <v>159.15424999999999</v>
      </c>
      <c r="H191" s="29">
        <v>36605</v>
      </c>
      <c r="I191" s="17"/>
      <c r="J191" s="2"/>
      <c r="K191" s="4"/>
    </row>
    <row r="192" spans="1:11" ht="19.5" customHeight="1" x14ac:dyDescent="0.2">
      <c r="A192" s="16" t="s">
        <v>233</v>
      </c>
      <c r="B192" s="27">
        <v>9403760928</v>
      </c>
      <c r="C192" s="28" t="s">
        <v>322</v>
      </c>
      <c r="D192" s="31">
        <v>37262.15</v>
      </c>
      <c r="E192" s="29">
        <f t="shared" si="25"/>
        <v>5216.7010000000009</v>
      </c>
      <c r="F192" s="29">
        <f t="shared" si="26"/>
        <v>186.31075000000001</v>
      </c>
      <c r="G192" s="29">
        <f t="shared" si="27"/>
        <v>186.31075000000001</v>
      </c>
      <c r="H192" s="29">
        <v>42851</v>
      </c>
      <c r="I192" s="17"/>
      <c r="J192" s="2"/>
      <c r="K192" s="4"/>
    </row>
    <row r="193" spans="1:11" ht="19.5" customHeight="1" x14ac:dyDescent="0.2">
      <c r="A193" s="16" t="s">
        <v>233</v>
      </c>
      <c r="B193" s="27">
        <v>9403760929</v>
      </c>
      <c r="C193" s="28" t="s">
        <v>322</v>
      </c>
      <c r="D193" s="31">
        <v>29763.75</v>
      </c>
      <c r="E193" s="29">
        <f t="shared" si="25"/>
        <v>4166.9250000000002</v>
      </c>
      <c r="F193" s="29">
        <f t="shared" si="26"/>
        <v>148.81874999999999</v>
      </c>
      <c r="G193" s="29">
        <f t="shared" si="27"/>
        <v>148.81874999999999</v>
      </c>
      <c r="H193" s="29">
        <v>34228</v>
      </c>
      <c r="I193" s="17"/>
      <c r="J193" s="2"/>
      <c r="K193" s="4"/>
    </row>
    <row r="194" spans="1:11" ht="19.5" customHeight="1" x14ac:dyDescent="0.2">
      <c r="A194" s="16" t="s">
        <v>250</v>
      </c>
      <c r="B194" s="27">
        <v>9403760930</v>
      </c>
      <c r="C194" s="28" t="s">
        <v>322</v>
      </c>
      <c r="D194" s="31">
        <v>12000</v>
      </c>
      <c r="E194" s="29">
        <f t="shared" si="25"/>
        <v>1680.0000000000002</v>
      </c>
      <c r="F194" s="29">
        <f t="shared" si="26"/>
        <v>60</v>
      </c>
      <c r="G194" s="29">
        <f t="shared" si="27"/>
        <v>60</v>
      </c>
      <c r="H194" s="29">
        <v>13800</v>
      </c>
      <c r="I194" s="17"/>
      <c r="J194" s="2"/>
      <c r="K194" s="4"/>
    </row>
    <row r="195" spans="1:11" ht="19.5" customHeight="1" x14ac:dyDescent="0.2">
      <c r="A195" s="16" t="s">
        <v>233</v>
      </c>
      <c r="B195" s="27">
        <v>9403760932</v>
      </c>
      <c r="C195" s="28" t="s">
        <v>323</v>
      </c>
      <c r="D195" s="31">
        <v>172577.4</v>
      </c>
      <c r="E195" s="29">
        <f t="shared" si="25"/>
        <v>24160.836000000003</v>
      </c>
      <c r="F195" s="29">
        <f t="shared" si="26"/>
        <v>862.88699999999994</v>
      </c>
      <c r="G195" s="29">
        <f t="shared" si="27"/>
        <v>862.88699999999994</v>
      </c>
      <c r="H195" s="29">
        <v>198464</v>
      </c>
      <c r="I195" s="17">
        <f t="shared" ref="I195" si="33">H195-K195</f>
        <v>181206</v>
      </c>
      <c r="J195" s="2" t="s">
        <v>335</v>
      </c>
      <c r="K195" s="4">
        <f>ROUND(D195*10%,0)</f>
        <v>17258</v>
      </c>
    </row>
    <row r="196" spans="1:11" ht="19.5" customHeight="1" x14ac:dyDescent="0.2">
      <c r="A196" s="16" t="s">
        <v>250</v>
      </c>
      <c r="B196" s="27">
        <v>9403760935</v>
      </c>
      <c r="C196" s="28" t="s">
        <v>325</v>
      </c>
      <c r="D196" s="31">
        <v>2100</v>
      </c>
      <c r="E196" s="29">
        <f t="shared" ref="E196:E201" si="34">(D196*14%)</f>
        <v>294</v>
      </c>
      <c r="F196" s="29">
        <f t="shared" ref="F196:F201" si="35">(D196*0.5%)</f>
        <v>10.5</v>
      </c>
      <c r="G196" s="29">
        <f t="shared" ref="G196:G201" si="36">(D196*0.5%)</f>
        <v>10.5</v>
      </c>
      <c r="H196" s="29">
        <v>2415</v>
      </c>
      <c r="I196" s="17"/>
      <c r="J196" s="2"/>
      <c r="K196" s="4"/>
    </row>
    <row r="197" spans="1:11" ht="19.5" customHeight="1" x14ac:dyDescent="0.2">
      <c r="A197" s="16" t="s">
        <v>233</v>
      </c>
      <c r="B197" s="27">
        <v>9403760936</v>
      </c>
      <c r="C197" s="28" t="s">
        <v>325</v>
      </c>
      <c r="D197" s="31">
        <v>4500</v>
      </c>
      <c r="E197" s="29">
        <f t="shared" si="34"/>
        <v>630.00000000000011</v>
      </c>
      <c r="F197" s="29">
        <f t="shared" si="35"/>
        <v>22.5</v>
      </c>
      <c r="G197" s="29">
        <f t="shared" si="36"/>
        <v>22.5</v>
      </c>
      <c r="H197" s="29">
        <v>5175</v>
      </c>
      <c r="I197" s="17"/>
      <c r="J197" s="2"/>
      <c r="K197" s="4"/>
    </row>
    <row r="198" spans="1:11" ht="19.5" customHeight="1" x14ac:dyDescent="0.2">
      <c r="A198" s="16" t="s">
        <v>235</v>
      </c>
      <c r="B198" s="27">
        <v>9403760937</v>
      </c>
      <c r="C198" s="28" t="s">
        <v>325</v>
      </c>
      <c r="D198" s="31">
        <v>12600</v>
      </c>
      <c r="E198" s="29">
        <f t="shared" si="34"/>
        <v>1764.0000000000002</v>
      </c>
      <c r="F198" s="29">
        <f t="shared" si="35"/>
        <v>63</v>
      </c>
      <c r="G198" s="29">
        <f t="shared" si="36"/>
        <v>63</v>
      </c>
      <c r="H198" s="29">
        <v>14490</v>
      </c>
      <c r="I198" s="17"/>
      <c r="J198" s="2"/>
      <c r="K198" s="4"/>
    </row>
    <row r="199" spans="1:11" ht="19.5" customHeight="1" x14ac:dyDescent="0.2">
      <c r="A199" s="16" t="s">
        <v>242</v>
      </c>
      <c r="B199" s="27">
        <v>9403760938</v>
      </c>
      <c r="C199" s="28" t="s">
        <v>326</v>
      </c>
      <c r="D199" s="31">
        <v>778827.48</v>
      </c>
      <c r="E199" s="29">
        <f t="shared" si="34"/>
        <v>109035.8472</v>
      </c>
      <c r="F199" s="29">
        <f t="shared" si="35"/>
        <v>3894.1374000000001</v>
      </c>
      <c r="G199" s="29">
        <f t="shared" si="36"/>
        <v>3894.1374000000001</v>
      </c>
      <c r="H199" s="29">
        <v>895652</v>
      </c>
      <c r="I199" s="17">
        <f t="shared" ref="I199" si="37">H199-K199</f>
        <v>817769</v>
      </c>
      <c r="J199" s="2" t="s">
        <v>335</v>
      </c>
      <c r="K199" s="4">
        <f>ROUND(D199*10%,0)</f>
        <v>77883</v>
      </c>
    </row>
    <row r="200" spans="1:11" ht="19.5" customHeight="1" x14ac:dyDescent="0.2">
      <c r="A200" s="16" t="s">
        <v>233</v>
      </c>
      <c r="B200" s="27">
        <v>9403760939</v>
      </c>
      <c r="C200" s="28" t="s">
        <v>326</v>
      </c>
      <c r="D200" s="31">
        <v>18300</v>
      </c>
      <c r="E200" s="29">
        <f t="shared" si="34"/>
        <v>2562.0000000000005</v>
      </c>
      <c r="F200" s="29">
        <f t="shared" si="35"/>
        <v>91.5</v>
      </c>
      <c r="G200" s="29">
        <f t="shared" si="36"/>
        <v>91.5</v>
      </c>
      <c r="H200" s="29">
        <v>21045</v>
      </c>
      <c r="I200" s="17"/>
      <c r="J200" s="2"/>
      <c r="K200" s="4"/>
    </row>
    <row r="201" spans="1:11" ht="19.5" customHeight="1" x14ac:dyDescent="0.2">
      <c r="A201" s="16" t="s">
        <v>242</v>
      </c>
      <c r="B201" s="27">
        <v>9403760940</v>
      </c>
      <c r="C201" s="28" t="s">
        <v>327</v>
      </c>
      <c r="D201" s="31">
        <v>84960.5</v>
      </c>
      <c r="E201" s="29">
        <f t="shared" si="34"/>
        <v>11894.470000000001</v>
      </c>
      <c r="F201" s="29">
        <f t="shared" si="35"/>
        <v>424.80250000000001</v>
      </c>
      <c r="G201" s="29">
        <f t="shared" si="36"/>
        <v>424.80250000000001</v>
      </c>
      <c r="H201" s="29">
        <v>97394</v>
      </c>
      <c r="I201" s="17"/>
      <c r="J201" s="2"/>
      <c r="K201" s="4"/>
    </row>
    <row r="202" spans="1:11" ht="19.5" customHeight="1" x14ac:dyDescent="0.2">
      <c r="A202" s="16" t="s">
        <v>233</v>
      </c>
      <c r="B202" s="27">
        <v>9403760941</v>
      </c>
      <c r="C202" s="28" t="s">
        <v>327</v>
      </c>
      <c r="D202" s="31">
        <v>3900</v>
      </c>
      <c r="E202" s="29">
        <f>(D202*14%)</f>
        <v>546</v>
      </c>
      <c r="F202" s="29">
        <f>(D202*0.5%)</f>
        <v>19.5</v>
      </c>
      <c r="G202" s="29">
        <f>(D202*0.5%)</f>
        <v>19.5</v>
      </c>
      <c r="H202" s="29">
        <v>4485</v>
      </c>
      <c r="I202" s="17"/>
      <c r="J202" s="2"/>
      <c r="K202" s="4"/>
    </row>
    <row r="203" spans="1:11" ht="19.5" customHeight="1" x14ac:dyDescent="0.2">
      <c r="A203" s="16" t="s">
        <v>314</v>
      </c>
      <c r="B203" s="27">
        <v>9403760942</v>
      </c>
      <c r="C203" s="28" t="s">
        <v>327</v>
      </c>
      <c r="D203" s="31">
        <v>20281.900000000001</v>
      </c>
      <c r="E203" s="29">
        <f t="shared" ref="E203:E224" si="38">(D203*14%)</f>
        <v>2839.4660000000003</v>
      </c>
      <c r="F203" s="29">
        <f t="shared" ref="F203:F224" si="39">(D203*0.5%)</f>
        <v>101.40950000000001</v>
      </c>
      <c r="G203" s="29">
        <f t="shared" ref="G203:G224" si="40">(D203*0.5%)</f>
        <v>101.40950000000001</v>
      </c>
      <c r="H203" s="29">
        <v>23324</v>
      </c>
      <c r="I203" s="17"/>
      <c r="J203" s="2"/>
      <c r="K203" s="4"/>
    </row>
    <row r="204" spans="1:11" ht="19.5" customHeight="1" x14ac:dyDescent="0.2">
      <c r="A204" s="16" t="s">
        <v>233</v>
      </c>
      <c r="B204" s="27">
        <v>9403760944</v>
      </c>
      <c r="C204" s="28" t="s">
        <v>328</v>
      </c>
      <c r="D204" s="31">
        <v>30314.25</v>
      </c>
      <c r="E204" s="29">
        <f t="shared" si="38"/>
        <v>4243.9950000000008</v>
      </c>
      <c r="F204" s="29">
        <f t="shared" si="39"/>
        <v>151.57124999999999</v>
      </c>
      <c r="G204" s="29">
        <f t="shared" si="40"/>
        <v>151.57124999999999</v>
      </c>
      <c r="H204" s="29">
        <v>34861</v>
      </c>
      <c r="I204" s="17"/>
      <c r="J204" s="2"/>
      <c r="K204" s="4"/>
    </row>
    <row r="205" spans="1:11" ht="19.5" customHeight="1" x14ac:dyDescent="0.2">
      <c r="A205" s="16" t="s">
        <v>233</v>
      </c>
      <c r="B205" s="27">
        <v>9403760945</v>
      </c>
      <c r="C205" s="28" t="s">
        <v>328</v>
      </c>
      <c r="D205" s="31">
        <v>55447.55</v>
      </c>
      <c r="E205" s="29">
        <f t="shared" si="38"/>
        <v>7762.6570000000011</v>
      </c>
      <c r="F205" s="29">
        <f t="shared" si="39"/>
        <v>277.23775000000001</v>
      </c>
      <c r="G205" s="29">
        <f t="shared" si="40"/>
        <v>277.23775000000001</v>
      </c>
      <c r="H205" s="29">
        <v>63765</v>
      </c>
      <c r="I205" s="17"/>
      <c r="J205" s="2"/>
      <c r="K205" s="4"/>
    </row>
    <row r="206" spans="1:11" ht="19.5" customHeight="1" x14ac:dyDescent="0.2">
      <c r="A206" s="16" t="s">
        <v>233</v>
      </c>
      <c r="B206" s="27">
        <v>9403760946</v>
      </c>
      <c r="C206" s="28" t="s">
        <v>328</v>
      </c>
      <c r="D206" s="31">
        <v>17700</v>
      </c>
      <c r="E206" s="29">
        <f t="shared" si="38"/>
        <v>2478.0000000000005</v>
      </c>
      <c r="F206" s="29">
        <f t="shared" si="39"/>
        <v>88.5</v>
      </c>
      <c r="G206" s="29">
        <f t="shared" si="40"/>
        <v>88.5</v>
      </c>
      <c r="H206" s="29">
        <v>20355</v>
      </c>
      <c r="I206" s="17"/>
      <c r="J206" s="2"/>
      <c r="K206" s="4"/>
    </row>
    <row r="207" spans="1:11" ht="19.5" customHeight="1" x14ac:dyDescent="0.2">
      <c r="A207" s="16" t="s">
        <v>283</v>
      </c>
      <c r="B207" s="27">
        <v>9403760947</v>
      </c>
      <c r="C207" s="28" t="s">
        <v>328</v>
      </c>
      <c r="D207" s="31">
        <v>2700</v>
      </c>
      <c r="E207" s="29">
        <f t="shared" si="38"/>
        <v>378.00000000000006</v>
      </c>
      <c r="F207" s="29">
        <f t="shared" si="39"/>
        <v>13.5</v>
      </c>
      <c r="G207" s="29">
        <f t="shared" si="40"/>
        <v>13.5</v>
      </c>
      <c r="H207" s="29">
        <v>3105</v>
      </c>
      <c r="I207" s="17"/>
      <c r="J207" s="2"/>
      <c r="K207" s="4"/>
    </row>
    <row r="208" spans="1:11" ht="19.5" customHeight="1" x14ac:dyDescent="0.2">
      <c r="A208" s="16" t="s">
        <v>233</v>
      </c>
      <c r="B208" s="27">
        <v>9403760948</v>
      </c>
      <c r="C208" s="28" t="s">
        <v>329</v>
      </c>
      <c r="D208" s="31">
        <v>409682.7</v>
      </c>
      <c r="E208" s="29">
        <f t="shared" si="38"/>
        <v>57355.578000000009</v>
      </c>
      <c r="F208" s="29">
        <f t="shared" si="39"/>
        <v>2048.4135000000001</v>
      </c>
      <c r="G208" s="29">
        <f t="shared" si="40"/>
        <v>2048.4135000000001</v>
      </c>
      <c r="H208" s="29">
        <v>471135</v>
      </c>
      <c r="I208" s="17"/>
      <c r="J208" s="2"/>
      <c r="K208" s="4"/>
    </row>
    <row r="209" spans="1:11" ht="19.5" customHeight="1" x14ac:dyDescent="0.2">
      <c r="A209" s="16" t="s">
        <v>233</v>
      </c>
      <c r="B209" s="27">
        <v>9403760949</v>
      </c>
      <c r="C209" s="28" t="s">
        <v>329</v>
      </c>
      <c r="D209" s="31">
        <v>345803.4</v>
      </c>
      <c r="E209" s="29">
        <f t="shared" si="38"/>
        <v>48412.47600000001</v>
      </c>
      <c r="F209" s="29">
        <f t="shared" si="39"/>
        <v>1729.0170000000001</v>
      </c>
      <c r="G209" s="29">
        <f t="shared" si="40"/>
        <v>1729.0170000000001</v>
      </c>
      <c r="H209" s="29">
        <v>397674</v>
      </c>
      <c r="I209" s="17">
        <f t="shared" ref="I209" si="41">H209-K209</f>
        <v>363094</v>
      </c>
      <c r="J209" s="2" t="s">
        <v>336</v>
      </c>
      <c r="K209" s="4">
        <f>ROUND(D209*10%,0)</f>
        <v>34580</v>
      </c>
    </row>
    <row r="210" spans="1:11" ht="19.5" customHeight="1" x14ac:dyDescent="0.2">
      <c r="A210" s="16" t="s">
        <v>242</v>
      </c>
      <c r="B210" s="27">
        <v>9403760950</v>
      </c>
      <c r="C210" s="28" t="s">
        <v>330</v>
      </c>
      <c r="D210" s="31">
        <v>111346.45</v>
      </c>
      <c r="E210" s="29">
        <f t="shared" si="38"/>
        <v>15588.503000000001</v>
      </c>
      <c r="F210" s="29">
        <f t="shared" si="39"/>
        <v>556.73225000000002</v>
      </c>
      <c r="G210" s="29">
        <f t="shared" si="40"/>
        <v>556.73225000000002</v>
      </c>
      <c r="H210" s="29">
        <v>128048</v>
      </c>
      <c r="I210" s="17"/>
      <c r="J210" s="2"/>
      <c r="K210" s="4"/>
    </row>
    <row r="211" spans="1:11" ht="19.5" customHeight="1" x14ac:dyDescent="0.2">
      <c r="A211" s="16" t="s">
        <v>233</v>
      </c>
      <c r="B211" s="27">
        <v>9403760951</v>
      </c>
      <c r="C211" s="28" t="s">
        <v>330</v>
      </c>
      <c r="D211" s="31">
        <v>23857.9</v>
      </c>
      <c r="E211" s="29">
        <f t="shared" si="38"/>
        <v>3340.1060000000007</v>
      </c>
      <c r="F211" s="29">
        <f t="shared" si="39"/>
        <v>119.2895</v>
      </c>
      <c r="G211" s="29">
        <f t="shared" si="40"/>
        <v>119.2895</v>
      </c>
      <c r="H211" s="29">
        <v>27437</v>
      </c>
      <c r="I211" s="17"/>
      <c r="J211" s="2"/>
      <c r="K211" s="4"/>
    </row>
    <row r="212" spans="1:11" ht="19.5" customHeight="1" x14ac:dyDescent="0.2">
      <c r="A212" s="16" t="s">
        <v>235</v>
      </c>
      <c r="B212" s="27">
        <v>9403760952</v>
      </c>
      <c r="C212" s="28" t="s">
        <v>330</v>
      </c>
      <c r="D212" s="31">
        <v>57646.85</v>
      </c>
      <c r="E212" s="29">
        <f t="shared" si="38"/>
        <v>8070.5590000000002</v>
      </c>
      <c r="F212" s="29">
        <f t="shared" si="39"/>
        <v>288.23424999999997</v>
      </c>
      <c r="G212" s="29">
        <f t="shared" si="40"/>
        <v>288.23424999999997</v>
      </c>
      <c r="H212" s="29">
        <v>66294</v>
      </c>
      <c r="I212" s="17"/>
      <c r="J212" s="2"/>
      <c r="K212" s="4"/>
    </row>
    <row r="213" spans="1:11" ht="19.5" customHeight="1" x14ac:dyDescent="0.2">
      <c r="A213" s="16" t="s">
        <v>283</v>
      </c>
      <c r="B213" s="27">
        <v>9403760953</v>
      </c>
      <c r="C213" s="28" t="s">
        <v>330</v>
      </c>
      <c r="D213" s="31">
        <v>12000</v>
      </c>
      <c r="E213" s="29">
        <f t="shared" si="38"/>
        <v>1680.0000000000002</v>
      </c>
      <c r="F213" s="29">
        <f t="shared" si="39"/>
        <v>60</v>
      </c>
      <c r="G213" s="29">
        <f t="shared" si="40"/>
        <v>60</v>
      </c>
      <c r="H213" s="29">
        <v>13800</v>
      </c>
      <c r="I213" s="17"/>
      <c r="J213" s="2"/>
      <c r="K213" s="4"/>
    </row>
    <row r="214" spans="1:11" ht="19.5" customHeight="1" x14ac:dyDescent="0.2">
      <c r="A214" s="16" t="s">
        <v>242</v>
      </c>
      <c r="B214" s="27">
        <v>9403760954</v>
      </c>
      <c r="C214" s="28" t="s">
        <v>331</v>
      </c>
      <c r="D214" s="31">
        <v>23700</v>
      </c>
      <c r="E214" s="29">
        <f t="shared" si="38"/>
        <v>3318.0000000000005</v>
      </c>
      <c r="F214" s="29">
        <f t="shared" si="39"/>
        <v>118.5</v>
      </c>
      <c r="G214" s="29">
        <f t="shared" si="40"/>
        <v>118.5</v>
      </c>
      <c r="H214" s="29">
        <v>27255</v>
      </c>
      <c r="I214" s="17"/>
      <c r="J214" s="2"/>
      <c r="K214" s="4"/>
    </row>
    <row r="215" spans="1:11" ht="19.5" customHeight="1" x14ac:dyDescent="0.2">
      <c r="A215" s="16" t="s">
        <v>233</v>
      </c>
      <c r="B215" s="27">
        <v>9403760955</v>
      </c>
      <c r="C215" s="28" t="s">
        <v>331</v>
      </c>
      <c r="D215" s="31">
        <v>12900</v>
      </c>
      <c r="E215" s="29">
        <f t="shared" si="38"/>
        <v>1806.0000000000002</v>
      </c>
      <c r="F215" s="29">
        <f t="shared" si="39"/>
        <v>64.5</v>
      </c>
      <c r="G215" s="29">
        <f t="shared" si="40"/>
        <v>64.5</v>
      </c>
      <c r="H215" s="29">
        <v>14835</v>
      </c>
      <c r="I215" s="17"/>
      <c r="J215" s="2"/>
      <c r="K215" s="4"/>
    </row>
    <row r="216" spans="1:11" ht="19.5" customHeight="1" x14ac:dyDescent="0.2">
      <c r="A216" s="16" t="s">
        <v>283</v>
      </c>
      <c r="B216" s="27">
        <v>9403760956</v>
      </c>
      <c r="C216" s="28" t="s">
        <v>331</v>
      </c>
      <c r="D216" s="31">
        <v>12000</v>
      </c>
      <c r="E216" s="29">
        <f t="shared" si="38"/>
        <v>1680.0000000000002</v>
      </c>
      <c r="F216" s="29">
        <f t="shared" si="39"/>
        <v>60</v>
      </c>
      <c r="G216" s="29">
        <f t="shared" si="40"/>
        <v>60</v>
      </c>
      <c r="H216" s="29">
        <v>1380</v>
      </c>
      <c r="I216" s="17"/>
      <c r="J216" s="2"/>
      <c r="K216" s="4"/>
    </row>
    <row r="217" spans="1:11" ht="19.5" customHeight="1" x14ac:dyDescent="0.2">
      <c r="A217" s="16" t="s">
        <v>233</v>
      </c>
      <c r="B217" s="27">
        <v>9403760957</v>
      </c>
      <c r="C217" s="28" t="s">
        <v>331</v>
      </c>
      <c r="D217" s="31">
        <v>32180.85</v>
      </c>
      <c r="E217" s="29">
        <f t="shared" si="38"/>
        <v>4505.3190000000004</v>
      </c>
      <c r="F217" s="29">
        <f t="shared" si="39"/>
        <v>160.90424999999999</v>
      </c>
      <c r="G217" s="29">
        <f t="shared" si="40"/>
        <v>160.90424999999999</v>
      </c>
      <c r="H217" s="29">
        <v>37008</v>
      </c>
      <c r="I217" s="17"/>
      <c r="J217" s="2"/>
      <c r="K217" s="4"/>
    </row>
    <row r="218" spans="1:11" ht="19.5" customHeight="1" x14ac:dyDescent="0.2">
      <c r="A218" s="16" t="s">
        <v>233</v>
      </c>
      <c r="B218" s="27">
        <v>9403760958</v>
      </c>
      <c r="C218" s="28" t="s">
        <v>331</v>
      </c>
      <c r="D218" s="31">
        <v>25324.9</v>
      </c>
      <c r="E218" s="29">
        <f t="shared" si="38"/>
        <v>3545.4860000000003</v>
      </c>
      <c r="F218" s="29">
        <f t="shared" si="39"/>
        <v>126.62450000000001</v>
      </c>
      <c r="G218" s="29">
        <f t="shared" si="40"/>
        <v>126.62450000000001</v>
      </c>
      <c r="H218" s="29">
        <v>29124</v>
      </c>
      <c r="I218" s="17"/>
      <c r="J218" s="2"/>
      <c r="K218" s="4"/>
    </row>
    <row r="219" spans="1:11" ht="19.5" customHeight="1" x14ac:dyDescent="0.2">
      <c r="A219" s="16" t="s">
        <v>314</v>
      </c>
      <c r="B219" s="27">
        <v>9403760960</v>
      </c>
      <c r="C219" s="28" t="s">
        <v>332</v>
      </c>
      <c r="D219" s="31">
        <v>20473.349999999999</v>
      </c>
      <c r="E219" s="29">
        <f t="shared" si="38"/>
        <v>2866.2690000000002</v>
      </c>
      <c r="F219" s="29">
        <f t="shared" si="39"/>
        <v>102.36675</v>
      </c>
      <c r="G219" s="29">
        <f t="shared" si="40"/>
        <v>102.36675</v>
      </c>
      <c r="H219" s="29">
        <v>23544</v>
      </c>
      <c r="I219" s="17">
        <f>H219-K219</f>
        <v>21190</v>
      </c>
      <c r="J219" s="2" t="s">
        <v>338</v>
      </c>
      <c r="K219" s="4">
        <f t="shared" ref="K219:K220" si="42">ROUND(H219*10%,0)</f>
        <v>2354</v>
      </c>
    </row>
    <row r="220" spans="1:11" ht="19.5" customHeight="1" x14ac:dyDescent="0.2">
      <c r="A220" s="16" t="s">
        <v>314</v>
      </c>
      <c r="B220" s="27">
        <v>9403760961</v>
      </c>
      <c r="C220" s="28" t="s">
        <v>332</v>
      </c>
      <c r="D220" s="31">
        <v>3000</v>
      </c>
      <c r="E220" s="29">
        <f t="shared" si="38"/>
        <v>420.00000000000006</v>
      </c>
      <c r="F220" s="29">
        <f t="shared" si="39"/>
        <v>15</v>
      </c>
      <c r="G220" s="29">
        <f t="shared" si="40"/>
        <v>15</v>
      </c>
      <c r="H220" s="29">
        <v>3450</v>
      </c>
      <c r="I220" s="17">
        <f>H220-K220</f>
        <v>3105</v>
      </c>
      <c r="J220" s="2" t="s">
        <v>338</v>
      </c>
      <c r="K220" s="4">
        <f t="shared" si="42"/>
        <v>345</v>
      </c>
    </row>
    <row r="221" spans="1:11" ht="19.5" customHeight="1" x14ac:dyDescent="0.2">
      <c r="A221" s="16" t="s">
        <v>235</v>
      </c>
      <c r="B221" s="27">
        <v>9403760964</v>
      </c>
      <c r="C221" s="28" t="s">
        <v>339</v>
      </c>
      <c r="D221" s="31">
        <v>1500</v>
      </c>
      <c r="E221" s="29">
        <f t="shared" si="38"/>
        <v>210.00000000000003</v>
      </c>
      <c r="F221" s="29">
        <f t="shared" si="39"/>
        <v>7.5</v>
      </c>
      <c r="G221" s="29">
        <f t="shared" si="40"/>
        <v>7.5</v>
      </c>
      <c r="H221" s="29">
        <v>1725</v>
      </c>
      <c r="I221" s="17"/>
      <c r="J221" s="2"/>
      <c r="K221" s="4"/>
    </row>
    <row r="222" spans="1:11" ht="19.5" customHeight="1" x14ac:dyDescent="0.2">
      <c r="A222" s="16" t="s">
        <v>233</v>
      </c>
      <c r="B222" s="27">
        <v>9403760965</v>
      </c>
      <c r="C222" s="28" t="s">
        <v>339</v>
      </c>
      <c r="D222" s="31">
        <v>5400</v>
      </c>
      <c r="E222" s="29">
        <f t="shared" si="38"/>
        <v>756.00000000000011</v>
      </c>
      <c r="F222" s="29">
        <f t="shared" si="39"/>
        <v>27</v>
      </c>
      <c r="G222" s="29">
        <f t="shared" si="40"/>
        <v>27</v>
      </c>
      <c r="H222" s="29">
        <v>6210</v>
      </c>
      <c r="I222" s="17"/>
      <c r="J222" s="2"/>
      <c r="K222" s="4"/>
    </row>
    <row r="223" spans="1:11" ht="19.5" customHeight="1" x14ac:dyDescent="0.2">
      <c r="A223" s="16" t="s">
        <v>314</v>
      </c>
      <c r="B223" s="27">
        <v>9403760966</v>
      </c>
      <c r="C223" s="28" t="s">
        <v>339</v>
      </c>
      <c r="D223" s="31">
        <v>3600</v>
      </c>
      <c r="E223" s="29">
        <f t="shared" si="38"/>
        <v>504.00000000000006</v>
      </c>
      <c r="F223" s="29">
        <f t="shared" si="39"/>
        <v>18</v>
      </c>
      <c r="G223" s="29">
        <f t="shared" si="40"/>
        <v>18</v>
      </c>
      <c r="H223" s="29">
        <v>4140</v>
      </c>
      <c r="I223" s="17">
        <f>H223-K223</f>
        <v>3726</v>
      </c>
      <c r="J223" s="2" t="s">
        <v>338</v>
      </c>
      <c r="K223" s="4">
        <f>ROUND(H223*10%,0)</f>
        <v>414</v>
      </c>
    </row>
    <row r="224" spans="1:11" ht="19.5" customHeight="1" x14ac:dyDescent="0.2">
      <c r="A224" s="16" t="s">
        <v>242</v>
      </c>
      <c r="B224" s="27">
        <v>9403760967</v>
      </c>
      <c r="C224" s="28" t="s">
        <v>339</v>
      </c>
      <c r="D224" s="31">
        <v>2400</v>
      </c>
      <c r="E224" s="29">
        <f t="shared" si="38"/>
        <v>336.00000000000006</v>
      </c>
      <c r="F224" s="29">
        <f t="shared" si="39"/>
        <v>12</v>
      </c>
      <c r="G224" s="29">
        <f t="shared" si="40"/>
        <v>12</v>
      </c>
      <c r="H224" s="29">
        <v>2760</v>
      </c>
      <c r="I224" s="17"/>
      <c r="J224" s="2"/>
      <c r="K224" s="4"/>
    </row>
    <row r="225" spans="1:11" ht="19.5" customHeight="1" x14ac:dyDescent="0.2">
      <c r="A225" s="16" t="s">
        <v>233</v>
      </c>
      <c r="B225" s="27">
        <v>9403760968</v>
      </c>
      <c r="C225" s="28" t="s">
        <v>339</v>
      </c>
      <c r="D225" s="31">
        <v>120000</v>
      </c>
      <c r="E225" s="29">
        <f>(D225*14%)</f>
        <v>16800</v>
      </c>
      <c r="F225" s="29">
        <f>(D225*0.5%)</f>
        <v>600</v>
      </c>
      <c r="G225" s="29">
        <f>(D225*0.5%)</f>
        <v>600</v>
      </c>
      <c r="H225" s="29">
        <v>138000</v>
      </c>
      <c r="I225" s="17"/>
      <c r="J225" s="2"/>
      <c r="K225" s="4"/>
    </row>
    <row r="226" spans="1:11" ht="19.5" customHeight="1" x14ac:dyDescent="0.2">
      <c r="A226" s="16" t="s">
        <v>242</v>
      </c>
      <c r="B226" s="27">
        <v>9403760969</v>
      </c>
      <c r="C226" s="28" t="s">
        <v>340</v>
      </c>
      <c r="D226" s="31">
        <v>1800</v>
      </c>
      <c r="E226" s="29">
        <f>(D226*14%)</f>
        <v>252.00000000000003</v>
      </c>
      <c r="F226" s="29">
        <f>(D226*0.5%)</f>
        <v>9</v>
      </c>
      <c r="G226" s="29">
        <f>(D226*0.5%)</f>
        <v>9</v>
      </c>
      <c r="H226" s="29">
        <v>2070</v>
      </c>
      <c r="I226" s="17"/>
      <c r="J226" s="2"/>
      <c r="K226" s="4"/>
    </row>
    <row r="227" spans="1:11" ht="19.5" customHeight="1" x14ac:dyDescent="0.2">
      <c r="A227" s="16"/>
      <c r="B227" s="27">
        <v>9403760970</v>
      </c>
      <c r="C227" s="28" t="s">
        <v>341</v>
      </c>
      <c r="D227" s="31"/>
      <c r="E227" s="29">
        <f t="shared" ref="E227:E257" si="43">(D227*14%)</f>
        <v>0</v>
      </c>
      <c r="F227" s="29">
        <f t="shared" ref="F227:F257" si="44">(D227*0.5%)</f>
        <v>0</v>
      </c>
      <c r="G227" s="29">
        <f t="shared" ref="G227:G257" si="45">(D227*0.5%)</f>
        <v>0</v>
      </c>
      <c r="H227" s="29"/>
      <c r="I227" s="17"/>
      <c r="J227" s="2"/>
      <c r="K227" s="4"/>
    </row>
    <row r="228" spans="1:11" ht="19.5" customHeight="1" x14ac:dyDescent="0.2">
      <c r="A228" s="16" t="s">
        <v>235</v>
      </c>
      <c r="B228" s="27">
        <v>9403760971</v>
      </c>
      <c r="C228" s="28" t="s">
        <v>341</v>
      </c>
      <c r="D228" s="31">
        <v>711131.4</v>
      </c>
      <c r="E228" s="29">
        <f t="shared" si="43"/>
        <v>99558.396000000008</v>
      </c>
      <c r="F228" s="29">
        <f t="shared" si="44"/>
        <v>3555.6570000000002</v>
      </c>
      <c r="G228" s="29">
        <f t="shared" si="45"/>
        <v>3555.6570000000002</v>
      </c>
      <c r="H228" s="29">
        <v>817801</v>
      </c>
      <c r="I228" s="17">
        <f>H228-K228</f>
        <v>746685</v>
      </c>
      <c r="J228" s="2" t="s">
        <v>342</v>
      </c>
      <c r="K228" s="4">
        <f>ROUND(D228*10%,0)+3</f>
        <v>71116</v>
      </c>
    </row>
    <row r="229" spans="1:11" ht="19.5" customHeight="1" x14ac:dyDescent="0.2">
      <c r="A229" s="16" t="s">
        <v>235</v>
      </c>
      <c r="B229" s="27">
        <v>9403760972</v>
      </c>
      <c r="C229" s="28" t="s">
        <v>341</v>
      </c>
      <c r="D229" s="31">
        <v>580631.69999999995</v>
      </c>
      <c r="E229" s="29">
        <f t="shared" si="43"/>
        <v>81288.437999999995</v>
      </c>
      <c r="F229" s="29">
        <f t="shared" si="44"/>
        <v>2903.1585</v>
      </c>
      <c r="G229" s="29">
        <f t="shared" si="45"/>
        <v>2903.1585</v>
      </c>
      <c r="H229" s="29">
        <v>667726</v>
      </c>
      <c r="I229" s="17">
        <f t="shared" ref="I229:I231" si="46">H229-K229</f>
        <v>609663</v>
      </c>
      <c r="J229" s="2" t="s">
        <v>342</v>
      </c>
      <c r="K229" s="4">
        <f t="shared" ref="K229:K231" si="47">ROUND(D229*10%,0)</f>
        <v>58063</v>
      </c>
    </row>
    <row r="230" spans="1:11" ht="19.5" customHeight="1" x14ac:dyDescent="0.2">
      <c r="A230" s="16" t="s">
        <v>235</v>
      </c>
      <c r="B230" s="27">
        <v>9403760973</v>
      </c>
      <c r="C230" s="28" t="s">
        <v>341</v>
      </c>
      <c r="D230" s="31">
        <v>697128.6</v>
      </c>
      <c r="E230" s="29">
        <f t="shared" si="43"/>
        <v>97598.004000000001</v>
      </c>
      <c r="F230" s="29">
        <f t="shared" si="44"/>
        <v>3485.643</v>
      </c>
      <c r="G230" s="29">
        <f t="shared" si="45"/>
        <v>3485.643</v>
      </c>
      <c r="H230" s="29">
        <v>801698</v>
      </c>
      <c r="I230" s="17">
        <f t="shared" si="46"/>
        <v>731985</v>
      </c>
      <c r="J230" s="2" t="s">
        <v>342</v>
      </c>
      <c r="K230" s="4">
        <f t="shared" si="47"/>
        <v>69713</v>
      </c>
    </row>
    <row r="231" spans="1:11" ht="19.5" customHeight="1" x14ac:dyDescent="0.2">
      <c r="A231" s="16" t="s">
        <v>235</v>
      </c>
      <c r="B231" s="27">
        <v>9403760974</v>
      </c>
      <c r="C231" s="28" t="s">
        <v>341</v>
      </c>
      <c r="D231" s="31">
        <v>699662.1</v>
      </c>
      <c r="E231" s="29">
        <f t="shared" si="43"/>
        <v>97952.694000000003</v>
      </c>
      <c r="F231" s="29">
        <f t="shared" si="44"/>
        <v>3498.3105</v>
      </c>
      <c r="G231" s="29">
        <f t="shared" si="45"/>
        <v>3498.3105</v>
      </c>
      <c r="H231" s="29">
        <v>804611</v>
      </c>
      <c r="I231" s="17">
        <f t="shared" si="46"/>
        <v>734645</v>
      </c>
      <c r="J231" s="2" t="s">
        <v>342</v>
      </c>
      <c r="K231" s="4">
        <f t="shared" si="47"/>
        <v>69966</v>
      </c>
    </row>
    <row r="232" spans="1:11" ht="19.5" customHeight="1" x14ac:dyDescent="0.2">
      <c r="A232" s="16" t="s">
        <v>233</v>
      </c>
      <c r="B232" s="27">
        <v>9403760975</v>
      </c>
      <c r="C232" s="28" t="s">
        <v>341</v>
      </c>
      <c r="D232" s="31">
        <v>702646.31</v>
      </c>
      <c r="E232" s="29">
        <f t="shared" si="43"/>
        <v>98370.483400000012</v>
      </c>
      <c r="F232" s="29">
        <f t="shared" si="44"/>
        <v>3513.2315500000004</v>
      </c>
      <c r="G232" s="29">
        <f t="shared" si="45"/>
        <v>3513.2315500000004</v>
      </c>
      <c r="H232" s="29">
        <v>808043</v>
      </c>
      <c r="I232" s="17"/>
      <c r="J232" s="2"/>
      <c r="K232" s="4"/>
    </row>
    <row r="233" spans="1:11" ht="19.5" customHeight="1" x14ac:dyDescent="0.2">
      <c r="A233" s="16" t="s">
        <v>233</v>
      </c>
      <c r="B233" s="27">
        <v>9403760977</v>
      </c>
      <c r="C233" s="28" t="s">
        <v>341</v>
      </c>
      <c r="D233" s="31">
        <v>176700</v>
      </c>
      <c r="E233" s="29">
        <f t="shared" si="43"/>
        <v>24738.000000000004</v>
      </c>
      <c r="F233" s="29">
        <f t="shared" si="44"/>
        <v>883.5</v>
      </c>
      <c r="G233" s="29">
        <f t="shared" si="45"/>
        <v>883.5</v>
      </c>
      <c r="H233" s="29">
        <v>203205</v>
      </c>
      <c r="I233" s="17"/>
      <c r="J233" s="2"/>
      <c r="K233" s="4"/>
    </row>
    <row r="234" spans="1:11" ht="19.5" customHeight="1" x14ac:dyDescent="0.2">
      <c r="A234" s="16" t="s">
        <v>233</v>
      </c>
      <c r="B234" s="27">
        <v>9403760979</v>
      </c>
      <c r="C234" s="28" t="s">
        <v>341</v>
      </c>
      <c r="D234" s="31">
        <v>871498.04</v>
      </c>
      <c r="E234" s="29">
        <f t="shared" si="43"/>
        <v>122009.72560000002</v>
      </c>
      <c r="F234" s="29">
        <f t="shared" si="44"/>
        <v>4357.4902000000002</v>
      </c>
      <c r="G234" s="29">
        <f t="shared" si="45"/>
        <v>4357.4902000000002</v>
      </c>
      <c r="H234" s="29">
        <v>1002223</v>
      </c>
      <c r="I234" s="17"/>
      <c r="J234" s="2"/>
      <c r="K234" s="4"/>
    </row>
    <row r="235" spans="1:11" ht="19.5" customHeight="1" x14ac:dyDescent="0.2">
      <c r="A235" s="16" t="s">
        <v>233</v>
      </c>
      <c r="B235" s="27">
        <v>9403760982</v>
      </c>
      <c r="C235" s="28" t="s">
        <v>343</v>
      </c>
      <c r="D235" s="31">
        <v>364782.27</v>
      </c>
      <c r="E235" s="29">
        <f t="shared" si="43"/>
        <v>51069.517800000009</v>
      </c>
      <c r="F235" s="29">
        <f t="shared" si="44"/>
        <v>1823.9113500000001</v>
      </c>
      <c r="G235" s="29">
        <f t="shared" si="45"/>
        <v>1823.9113500000001</v>
      </c>
      <c r="H235" s="29">
        <v>419500</v>
      </c>
      <c r="I235" s="17"/>
      <c r="J235" s="2"/>
      <c r="K235" s="4"/>
    </row>
    <row r="236" spans="1:11" ht="19.5" customHeight="1" x14ac:dyDescent="0.2">
      <c r="A236" s="16" t="s">
        <v>233</v>
      </c>
      <c r="B236" s="27">
        <v>9403760984</v>
      </c>
      <c r="C236" s="28" t="s">
        <v>343</v>
      </c>
      <c r="D236" s="31">
        <v>462502.02</v>
      </c>
      <c r="E236" s="29">
        <f t="shared" si="43"/>
        <v>64750.282800000008</v>
      </c>
      <c r="F236" s="29">
        <f t="shared" si="44"/>
        <v>2312.5101</v>
      </c>
      <c r="G236" s="29">
        <f t="shared" si="45"/>
        <v>2312.5101</v>
      </c>
      <c r="H236" s="29">
        <v>531877</v>
      </c>
      <c r="I236" s="17"/>
      <c r="J236" s="2"/>
      <c r="K236" s="4"/>
    </row>
    <row r="237" spans="1:11" ht="19.5" customHeight="1" x14ac:dyDescent="0.2">
      <c r="A237" s="16" t="s">
        <v>233</v>
      </c>
      <c r="B237" s="27">
        <v>9403760986</v>
      </c>
      <c r="C237" s="28" t="s">
        <v>343</v>
      </c>
      <c r="D237" s="31">
        <v>180846.56</v>
      </c>
      <c r="E237" s="29">
        <f t="shared" si="43"/>
        <v>25318.518400000001</v>
      </c>
      <c r="F237" s="29">
        <f t="shared" si="44"/>
        <v>904.2328</v>
      </c>
      <c r="G237" s="29">
        <f t="shared" si="45"/>
        <v>904.2328</v>
      </c>
      <c r="H237" s="29">
        <v>207974</v>
      </c>
      <c r="I237" s="17"/>
      <c r="J237" s="2"/>
      <c r="K237" s="4"/>
    </row>
    <row r="238" spans="1:11" ht="19.5" customHeight="1" x14ac:dyDescent="0.2">
      <c r="A238" s="16" t="s">
        <v>233</v>
      </c>
      <c r="B238" s="27">
        <v>9403760988</v>
      </c>
      <c r="C238" s="28" t="s">
        <v>343</v>
      </c>
      <c r="D238" s="31">
        <v>362861.82</v>
      </c>
      <c r="E238" s="29">
        <f t="shared" si="43"/>
        <v>50800.654800000004</v>
      </c>
      <c r="F238" s="29">
        <f t="shared" si="44"/>
        <v>1814.3091000000002</v>
      </c>
      <c r="G238" s="29">
        <f t="shared" si="45"/>
        <v>1814.3091000000002</v>
      </c>
      <c r="H238" s="29">
        <v>417291</v>
      </c>
      <c r="I238" s="17"/>
      <c r="J238" s="2"/>
      <c r="K238" s="4"/>
    </row>
    <row r="239" spans="1:11" ht="19.5" customHeight="1" x14ac:dyDescent="0.2">
      <c r="A239" s="16" t="s">
        <v>233</v>
      </c>
      <c r="B239" s="27">
        <v>9403760990</v>
      </c>
      <c r="C239" s="28" t="s">
        <v>343</v>
      </c>
      <c r="D239" s="31">
        <v>174663.3</v>
      </c>
      <c r="E239" s="29">
        <f t="shared" si="43"/>
        <v>24452.862000000001</v>
      </c>
      <c r="F239" s="29">
        <f t="shared" si="44"/>
        <v>873.31649999999991</v>
      </c>
      <c r="G239" s="29">
        <f t="shared" si="45"/>
        <v>873.31649999999991</v>
      </c>
      <c r="H239" s="29">
        <v>200863</v>
      </c>
      <c r="I239" s="17"/>
      <c r="J239" s="2"/>
      <c r="K239" s="4"/>
    </row>
    <row r="240" spans="1:11" ht="19.5" customHeight="1" x14ac:dyDescent="0.2">
      <c r="A240" s="16" t="s">
        <v>233</v>
      </c>
      <c r="B240" s="27">
        <v>9403760992</v>
      </c>
      <c r="C240" s="28" t="s">
        <v>343</v>
      </c>
      <c r="D240" s="31">
        <v>17507.82</v>
      </c>
      <c r="E240" s="29">
        <f t="shared" si="43"/>
        <v>2451.0948000000003</v>
      </c>
      <c r="F240" s="29">
        <f t="shared" si="44"/>
        <v>87.539100000000005</v>
      </c>
      <c r="G240" s="29">
        <f t="shared" si="45"/>
        <v>87.539100000000005</v>
      </c>
      <c r="H240" s="29">
        <v>20134</v>
      </c>
      <c r="I240" s="17"/>
      <c r="J240" s="2"/>
      <c r="K240" s="4"/>
    </row>
    <row r="241" spans="1:11" ht="19.5" customHeight="1" x14ac:dyDescent="0.2">
      <c r="A241" s="16" t="s">
        <v>233</v>
      </c>
      <c r="B241" s="27">
        <v>9403760994</v>
      </c>
      <c r="C241" s="28" t="s">
        <v>343</v>
      </c>
      <c r="D241" s="31">
        <v>27433.35</v>
      </c>
      <c r="E241" s="29">
        <f t="shared" si="43"/>
        <v>3840.6690000000003</v>
      </c>
      <c r="F241" s="29">
        <f t="shared" si="44"/>
        <v>137.16675000000001</v>
      </c>
      <c r="G241" s="29">
        <f t="shared" si="45"/>
        <v>137.16675000000001</v>
      </c>
      <c r="H241" s="29">
        <v>31548</v>
      </c>
      <c r="I241" s="17"/>
      <c r="J241" s="2"/>
      <c r="K241" s="4"/>
    </row>
    <row r="242" spans="1:11" ht="19.5" customHeight="1" x14ac:dyDescent="0.2">
      <c r="A242" s="16" t="s">
        <v>233</v>
      </c>
      <c r="B242" s="27">
        <v>9403760996</v>
      </c>
      <c r="C242" s="28" t="s">
        <v>343</v>
      </c>
      <c r="D242" s="31">
        <v>88000</v>
      </c>
      <c r="E242" s="29">
        <f t="shared" si="43"/>
        <v>12320.000000000002</v>
      </c>
      <c r="F242" s="29">
        <f t="shared" si="44"/>
        <v>440</v>
      </c>
      <c r="G242" s="29">
        <f t="shared" si="45"/>
        <v>440</v>
      </c>
      <c r="H242" s="29">
        <v>101201</v>
      </c>
      <c r="I242" s="17"/>
      <c r="J242" s="2"/>
      <c r="K242" s="4"/>
    </row>
    <row r="243" spans="1:11" ht="19.5" customHeight="1" x14ac:dyDescent="0.2">
      <c r="A243" s="16" t="s">
        <v>233</v>
      </c>
      <c r="B243" s="27">
        <v>9403760998</v>
      </c>
      <c r="C243" s="28" t="s">
        <v>343</v>
      </c>
      <c r="D243" s="31">
        <v>34088.58</v>
      </c>
      <c r="E243" s="29">
        <f t="shared" si="43"/>
        <v>4772.4012000000002</v>
      </c>
      <c r="F243" s="29">
        <f t="shared" si="44"/>
        <v>170.44290000000001</v>
      </c>
      <c r="G243" s="29">
        <f t="shared" si="45"/>
        <v>170.44290000000001</v>
      </c>
      <c r="H243" s="29">
        <v>39202</v>
      </c>
      <c r="I243" s="17"/>
      <c r="J243" s="2"/>
      <c r="K243" s="4"/>
    </row>
    <row r="244" spans="1:11" ht="19.5" customHeight="1" x14ac:dyDescent="0.2">
      <c r="A244" s="16" t="s">
        <v>233</v>
      </c>
      <c r="B244" s="27">
        <v>9403761000</v>
      </c>
      <c r="C244" s="28" t="s">
        <v>343</v>
      </c>
      <c r="D244" s="31">
        <v>17496.03</v>
      </c>
      <c r="E244" s="29">
        <f t="shared" si="43"/>
        <v>2449.4441999999999</v>
      </c>
      <c r="F244" s="29">
        <f t="shared" si="44"/>
        <v>87.480149999999995</v>
      </c>
      <c r="G244" s="29">
        <f t="shared" si="45"/>
        <v>87.480149999999995</v>
      </c>
      <c r="H244" s="29">
        <v>20120</v>
      </c>
      <c r="I244" s="17"/>
      <c r="J244" s="2"/>
      <c r="K244" s="4"/>
    </row>
    <row r="245" spans="1:11" ht="19.5" customHeight="1" x14ac:dyDescent="0.2">
      <c r="A245" s="16" t="s">
        <v>233</v>
      </c>
      <c r="B245" s="27">
        <v>9403761002</v>
      </c>
      <c r="C245" s="28" t="s">
        <v>343</v>
      </c>
      <c r="D245" s="31">
        <v>17501.28</v>
      </c>
      <c r="E245" s="29">
        <f t="shared" si="43"/>
        <v>2450.1792</v>
      </c>
      <c r="F245" s="29">
        <f t="shared" si="44"/>
        <v>87.506399999999999</v>
      </c>
      <c r="G245" s="29">
        <f t="shared" si="45"/>
        <v>87.506399999999999</v>
      </c>
      <c r="H245" s="29">
        <v>20126</v>
      </c>
      <c r="I245" s="17"/>
      <c r="J245" s="2"/>
      <c r="K245" s="4"/>
    </row>
    <row r="246" spans="1:11" ht="19.5" customHeight="1" x14ac:dyDescent="0.2">
      <c r="A246" s="16" t="s">
        <v>301</v>
      </c>
      <c r="B246" s="27">
        <v>9403761005</v>
      </c>
      <c r="C246" s="28" t="s">
        <v>344</v>
      </c>
      <c r="D246" s="31">
        <v>1360888.76</v>
      </c>
      <c r="E246" s="29">
        <f t="shared" si="43"/>
        <v>190524.42640000003</v>
      </c>
      <c r="F246" s="29">
        <f t="shared" si="44"/>
        <v>6804.4438</v>
      </c>
      <c r="G246" s="29">
        <f t="shared" si="45"/>
        <v>6804.4438</v>
      </c>
      <c r="H246" s="29">
        <v>1565022</v>
      </c>
      <c r="I246" s="17">
        <f>H246-K246</f>
        <v>1428933</v>
      </c>
      <c r="J246" s="2" t="s">
        <v>345</v>
      </c>
      <c r="K246" s="4">
        <f>ROUND(D246*10%,0)</f>
        <v>136089</v>
      </c>
    </row>
    <row r="247" spans="1:11" ht="19.5" customHeight="1" x14ac:dyDescent="0.2">
      <c r="A247" s="16" t="s">
        <v>233</v>
      </c>
      <c r="B247" s="27">
        <v>9403761007</v>
      </c>
      <c r="C247" s="28" t="s">
        <v>344</v>
      </c>
      <c r="D247" s="31">
        <v>149372.49</v>
      </c>
      <c r="E247" s="29">
        <f t="shared" si="43"/>
        <v>20912.1486</v>
      </c>
      <c r="F247" s="29">
        <f t="shared" si="44"/>
        <v>746.86244999999997</v>
      </c>
      <c r="G247" s="29">
        <f t="shared" si="45"/>
        <v>746.86244999999997</v>
      </c>
      <c r="H247" s="29">
        <v>171778</v>
      </c>
      <c r="I247" s="17"/>
      <c r="J247" s="2"/>
      <c r="K247" s="4"/>
    </row>
    <row r="248" spans="1:11" ht="19.5" customHeight="1" x14ac:dyDescent="0.2">
      <c r="A248" s="16" t="s">
        <v>233</v>
      </c>
      <c r="B248" s="27">
        <v>9403761009</v>
      </c>
      <c r="C248" s="28" t="s">
        <v>344</v>
      </c>
      <c r="D248" s="31">
        <v>544312.56999999995</v>
      </c>
      <c r="E248" s="29">
        <f t="shared" si="43"/>
        <v>76203.7598</v>
      </c>
      <c r="F248" s="29">
        <f t="shared" si="44"/>
        <v>2721.5628499999998</v>
      </c>
      <c r="G248" s="29">
        <f t="shared" si="45"/>
        <v>2721.5628499999998</v>
      </c>
      <c r="H248" s="29">
        <v>625959</v>
      </c>
      <c r="I248" s="17"/>
      <c r="J248" s="2"/>
      <c r="K248" s="4"/>
    </row>
    <row r="249" spans="1:11" ht="19.5" customHeight="1" x14ac:dyDescent="0.2">
      <c r="A249" s="16" t="s">
        <v>233</v>
      </c>
      <c r="B249" s="27">
        <v>9403761011</v>
      </c>
      <c r="C249" s="28" t="s">
        <v>344</v>
      </c>
      <c r="D249" s="31">
        <v>718977.73</v>
      </c>
      <c r="E249" s="29">
        <f t="shared" si="43"/>
        <v>100656.88220000001</v>
      </c>
      <c r="F249" s="29">
        <f t="shared" si="44"/>
        <v>3594.8886499999999</v>
      </c>
      <c r="G249" s="29">
        <f t="shared" si="45"/>
        <v>3594.8886499999999</v>
      </c>
      <c r="H249" s="29">
        <v>826824</v>
      </c>
      <c r="I249" s="17"/>
      <c r="J249" s="2"/>
      <c r="K249" s="4"/>
    </row>
    <row r="250" spans="1:11" ht="19.5" customHeight="1" x14ac:dyDescent="0.2">
      <c r="A250" s="16" t="s">
        <v>233</v>
      </c>
      <c r="B250" s="27">
        <v>9403761015</v>
      </c>
      <c r="C250" s="28" t="s">
        <v>344</v>
      </c>
      <c r="D250" s="31">
        <v>647678.35</v>
      </c>
      <c r="E250" s="29">
        <f t="shared" si="43"/>
        <v>90674.969000000012</v>
      </c>
      <c r="F250" s="29">
        <f t="shared" si="44"/>
        <v>3238.3917499999998</v>
      </c>
      <c r="G250" s="29">
        <f t="shared" si="45"/>
        <v>3238.3917499999998</v>
      </c>
      <c r="H250" s="29">
        <v>744830</v>
      </c>
      <c r="I250" s="17"/>
      <c r="J250" s="2"/>
      <c r="K250" s="4"/>
    </row>
    <row r="251" spans="1:11" ht="19.5" customHeight="1" x14ac:dyDescent="0.2">
      <c r="A251" s="16" t="s">
        <v>233</v>
      </c>
      <c r="B251" s="27">
        <v>9403761017</v>
      </c>
      <c r="C251" s="28" t="s">
        <v>344</v>
      </c>
      <c r="D251" s="31">
        <v>722136.32</v>
      </c>
      <c r="E251" s="29">
        <f t="shared" si="43"/>
        <v>101099.0848</v>
      </c>
      <c r="F251" s="29">
        <f t="shared" si="44"/>
        <v>3610.6815999999999</v>
      </c>
      <c r="G251" s="29">
        <f t="shared" si="45"/>
        <v>3610.6815999999999</v>
      </c>
      <c r="H251" s="29">
        <v>830457</v>
      </c>
      <c r="I251" s="17"/>
      <c r="J251" s="2"/>
      <c r="K251" s="4"/>
    </row>
    <row r="252" spans="1:11" ht="19.5" customHeight="1" x14ac:dyDescent="0.2">
      <c r="A252" s="16" t="s">
        <v>233</v>
      </c>
      <c r="B252" s="27">
        <v>9403761019</v>
      </c>
      <c r="C252" s="28" t="s">
        <v>344</v>
      </c>
      <c r="D252" s="31">
        <v>999202.85</v>
      </c>
      <c r="E252" s="29">
        <f t="shared" si="43"/>
        <v>139888.399</v>
      </c>
      <c r="F252" s="29">
        <f t="shared" si="44"/>
        <v>4996.0142500000002</v>
      </c>
      <c r="G252" s="29">
        <f t="shared" si="45"/>
        <v>4996.0142500000002</v>
      </c>
      <c r="H252" s="29">
        <v>1149083</v>
      </c>
      <c r="I252" s="17"/>
      <c r="J252" s="2"/>
      <c r="K252" s="4"/>
    </row>
    <row r="253" spans="1:11" ht="19.5" customHeight="1" x14ac:dyDescent="0.2">
      <c r="A253" s="16" t="s">
        <v>233</v>
      </c>
      <c r="B253" s="27">
        <v>9403761021</v>
      </c>
      <c r="C253" s="28" t="s">
        <v>344</v>
      </c>
      <c r="D253" s="31">
        <v>180846.56</v>
      </c>
      <c r="E253" s="29">
        <f t="shared" si="43"/>
        <v>25318.518400000001</v>
      </c>
      <c r="F253" s="29">
        <f t="shared" si="44"/>
        <v>904.2328</v>
      </c>
      <c r="G253" s="29">
        <f t="shared" si="45"/>
        <v>904.2328</v>
      </c>
      <c r="H253" s="29">
        <v>207974</v>
      </c>
      <c r="I253" s="17"/>
      <c r="J253" s="2"/>
      <c r="K253" s="4"/>
    </row>
    <row r="254" spans="1:11" ht="19.5" customHeight="1" x14ac:dyDescent="0.2">
      <c r="A254" s="16" t="s">
        <v>233</v>
      </c>
      <c r="B254" s="27">
        <v>9403761022</v>
      </c>
      <c r="C254" s="28" t="s">
        <v>344</v>
      </c>
      <c r="D254" s="31">
        <v>720192</v>
      </c>
      <c r="E254" s="29">
        <f t="shared" si="43"/>
        <v>100826.88</v>
      </c>
      <c r="F254" s="29">
        <f t="shared" si="44"/>
        <v>3600.96</v>
      </c>
      <c r="G254" s="29">
        <f t="shared" si="45"/>
        <v>3600.96</v>
      </c>
      <c r="H254" s="29">
        <v>828221</v>
      </c>
      <c r="I254" s="17"/>
      <c r="J254" s="2"/>
      <c r="K254" s="4"/>
    </row>
    <row r="255" spans="1:11" ht="19.5" customHeight="1" x14ac:dyDescent="0.2">
      <c r="A255" s="16" t="s">
        <v>233</v>
      </c>
      <c r="B255" s="27">
        <v>9403761025</v>
      </c>
      <c r="C255" s="28" t="s">
        <v>344</v>
      </c>
      <c r="D255" s="31">
        <v>352248.66</v>
      </c>
      <c r="E255" s="29">
        <f t="shared" si="43"/>
        <v>49314.812400000003</v>
      </c>
      <c r="F255" s="29">
        <f t="shared" si="44"/>
        <v>1761.2432999999999</v>
      </c>
      <c r="G255" s="29">
        <f t="shared" si="45"/>
        <v>1761.2432999999999</v>
      </c>
      <c r="H255" s="29">
        <v>405086</v>
      </c>
      <c r="I255" s="17"/>
      <c r="J255" s="2"/>
      <c r="K255" s="4"/>
    </row>
    <row r="256" spans="1:11" ht="19.5" customHeight="1" x14ac:dyDescent="0.2">
      <c r="A256" s="16" t="s">
        <v>233</v>
      </c>
      <c r="B256" s="27">
        <v>9403761027</v>
      </c>
      <c r="C256" s="28" t="s">
        <v>344</v>
      </c>
      <c r="D256" s="31">
        <v>462502.02</v>
      </c>
      <c r="E256" s="29">
        <f t="shared" si="43"/>
        <v>64750.282800000008</v>
      </c>
      <c r="F256" s="29">
        <f t="shared" si="44"/>
        <v>2312.5101</v>
      </c>
      <c r="G256" s="29">
        <f t="shared" si="45"/>
        <v>2312.5101</v>
      </c>
      <c r="H256" s="29">
        <v>531877</v>
      </c>
      <c r="I256" s="17"/>
      <c r="J256" s="2"/>
      <c r="K256" s="4"/>
    </row>
    <row r="257" spans="1:11" ht="19.5" customHeight="1" x14ac:dyDescent="0.2">
      <c r="A257" s="16" t="s">
        <v>233</v>
      </c>
      <c r="B257" s="27">
        <v>9403761029</v>
      </c>
      <c r="C257" s="28" t="s">
        <v>344</v>
      </c>
      <c r="D257" s="31">
        <v>364782.27</v>
      </c>
      <c r="E257" s="29">
        <f t="shared" si="43"/>
        <v>51069.517800000009</v>
      </c>
      <c r="F257" s="29">
        <f t="shared" si="44"/>
        <v>1823.9113500000001</v>
      </c>
      <c r="G257" s="29">
        <f t="shared" si="45"/>
        <v>1823.9113500000001</v>
      </c>
      <c r="H257" s="29">
        <v>419500</v>
      </c>
      <c r="I257" s="17"/>
      <c r="J257" s="2"/>
      <c r="K257" s="4"/>
    </row>
    <row r="258" spans="1:11" ht="19.5" customHeight="1" x14ac:dyDescent="0.2">
      <c r="A258" s="16" t="s">
        <v>233</v>
      </c>
      <c r="B258" s="27">
        <v>9403761029</v>
      </c>
      <c r="C258" s="28" t="s">
        <v>344</v>
      </c>
      <c r="D258" s="31">
        <v>364782.27</v>
      </c>
      <c r="E258" s="29">
        <f t="shared" ref="E258:E277" si="48">(D258*14%)</f>
        <v>51069.517800000009</v>
      </c>
      <c r="F258" s="29">
        <f t="shared" ref="F258:F277" si="49">(D258*0.5%)</f>
        <v>1823.9113500000001</v>
      </c>
      <c r="G258" s="29">
        <f t="shared" ref="G258:G277" si="50">(D258*0.5%)</f>
        <v>1823.9113500000001</v>
      </c>
      <c r="H258" s="29">
        <v>419500</v>
      </c>
      <c r="I258" s="17"/>
      <c r="J258" s="2"/>
      <c r="K258" s="4"/>
    </row>
    <row r="259" spans="1:11" ht="19.5" customHeight="1" x14ac:dyDescent="0.2">
      <c r="A259" s="16" t="s">
        <v>233</v>
      </c>
      <c r="B259" s="27">
        <v>9403761031</v>
      </c>
      <c r="C259" s="28" t="s">
        <v>344</v>
      </c>
      <c r="D259" s="31">
        <v>180846.56</v>
      </c>
      <c r="E259" s="29">
        <f t="shared" si="48"/>
        <v>25318.518400000001</v>
      </c>
      <c r="F259" s="29">
        <f t="shared" si="49"/>
        <v>904.2328</v>
      </c>
      <c r="G259" s="29">
        <f t="shared" si="50"/>
        <v>904.2328</v>
      </c>
      <c r="H259" s="29">
        <v>207974</v>
      </c>
      <c r="I259" s="17"/>
      <c r="J259" s="2"/>
      <c r="K259" s="4"/>
    </row>
    <row r="260" spans="1:11" ht="19.5" customHeight="1" x14ac:dyDescent="0.2">
      <c r="A260" s="16" t="s">
        <v>233</v>
      </c>
      <c r="B260" s="27">
        <v>9403761033</v>
      </c>
      <c r="C260" s="28" t="s">
        <v>344</v>
      </c>
      <c r="D260" s="31">
        <v>362861.82</v>
      </c>
      <c r="E260" s="29">
        <f t="shared" si="48"/>
        <v>50800.654800000004</v>
      </c>
      <c r="F260" s="29">
        <f t="shared" si="49"/>
        <v>1814.3091000000002</v>
      </c>
      <c r="G260" s="29">
        <f t="shared" si="50"/>
        <v>1814.3091000000002</v>
      </c>
      <c r="H260" s="29">
        <v>417291</v>
      </c>
      <c r="I260" s="17"/>
      <c r="J260" s="2"/>
      <c r="K260" s="4"/>
    </row>
    <row r="261" spans="1:11" ht="19.5" customHeight="1" x14ac:dyDescent="0.2">
      <c r="A261" s="16" t="s">
        <v>250</v>
      </c>
      <c r="B261" s="27">
        <v>9403761034</v>
      </c>
      <c r="C261" s="28" t="s">
        <v>344</v>
      </c>
      <c r="D261" s="31">
        <v>209893.68</v>
      </c>
      <c r="E261" s="29">
        <f t="shared" si="48"/>
        <v>29385.1152</v>
      </c>
      <c r="F261" s="29">
        <f t="shared" si="49"/>
        <v>1049.4684</v>
      </c>
      <c r="G261" s="29">
        <f t="shared" si="50"/>
        <v>1049.4684</v>
      </c>
      <c r="H261" s="29">
        <v>241378</v>
      </c>
      <c r="I261" s="17"/>
      <c r="J261" s="2"/>
      <c r="K261" s="4"/>
    </row>
    <row r="262" spans="1:11" ht="19.5" customHeight="1" x14ac:dyDescent="0.2">
      <c r="A262" s="16" t="s">
        <v>233</v>
      </c>
      <c r="B262" s="27">
        <v>9403761036</v>
      </c>
      <c r="C262" s="28" t="s">
        <v>346</v>
      </c>
      <c r="D262" s="31">
        <v>361651.89</v>
      </c>
      <c r="E262" s="29">
        <f t="shared" si="48"/>
        <v>50631.26460000001</v>
      </c>
      <c r="F262" s="29">
        <f t="shared" si="49"/>
        <v>1808.25945</v>
      </c>
      <c r="G262" s="29">
        <f t="shared" si="50"/>
        <v>1808.25945</v>
      </c>
      <c r="H262" s="29">
        <v>415900</v>
      </c>
      <c r="I262" s="17"/>
      <c r="J262" s="2"/>
      <c r="K262" s="4"/>
    </row>
    <row r="263" spans="1:11" ht="19.5" customHeight="1" x14ac:dyDescent="0.2">
      <c r="A263" s="16" t="s">
        <v>235</v>
      </c>
      <c r="B263" s="27">
        <v>9403761038</v>
      </c>
      <c r="C263" s="28" t="s">
        <v>346</v>
      </c>
      <c r="D263" s="31">
        <v>711131.4</v>
      </c>
      <c r="E263" s="29">
        <f t="shared" si="48"/>
        <v>99558.396000000008</v>
      </c>
      <c r="F263" s="29">
        <f t="shared" si="49"/>
        <v>3555.6570000000002</v>
      </c>
      <c r="G263" s="29">
        <f t="shared" si="50"/>
        <v>3555.6570000000002</v>
      </c>
      <c r="H263" s="29">
        <v>817801</v>
      </c>
      <c r="I263" s="17"/>
      <c r="J263" s="2"/>
      <c r="K263" s="4"/>
    </row>
    <row r="264" spans="1:11" ht="19.5" customHeight="1" x14ac:dyDescent="0.2">
      <c r="A264" s="16" t="s">
        <v>235</v>
      </c>
      <c r="B264" s="27">
        <v>9403761040</v>
      </c>
      <c r="C264" s="28" t="s">
        <v>346</v>
      </c>
      <c r="D264" s="31">
        <v>580631.69999999995</v>
      </c>
      <c r="E264" s="29">
        <f t="shared" si="48"/>
        <v>81288.437999999995</v>
      </c>
      <c r="F264" s="29">
        <f t="shared" si="49"/>
        <v>2903.1585</v>
      </c>
      <c r="G264" s="29">
        <f t="shared" si="50"/>
        <v>2903.1585</v>
      </c>
      <c r="H264" s="29">
        <v>667726</v>
      </c>
      <c r="I264" s="17"/>
      <c r="J264" s="2"/>
      <c r="K264" s="4"/>
    </row>
    <row r="265" spans="1:11" ht="19.5" customHeight="1" x14ac:dyDescent="0.2">
      <c r="A265" s="16" t="s">
        <v>235</v>
      </c>
      <c r="B265" s="27">
        <v>9403761042</v>
      </c>
      <c r="C265" s="28" t="s">
        <v>346</v>
      </c>
      <c r="D265" s="31">
        <v>697128.6</v>
      </c>
      <c r="E265" s="29">
        <f t="shared" si="48"/>
        <v>97598.004000000001</v>
      </c>
      <c r="F265" s="29">
        <f t="shared" si="49"/>
        <v>3485.643</v>
      </c>
      <c r="G265" s="29">
        <f t="shared" si="50"/>
        <v>3485.643</v>
      </c>
      <c r="H265" s="29">
        <v>801698</v>
      </c>
      <c r="I265" s="17"/>
      <c r="J265" s="2"/>
      <c r="K265" s="4"/>
    </row>
    <row r="266" spans="1:11" ht="19.5" customHeight="1" x14ac:dyDescent="0.2">
      <c r="A266" s="16" t="s">
        <v>235</v>
      </c>
      <c r="B266" s="27">
        <v>9403761044</v>
      </c>
      <c r="C266" s="28" t="s">
        <v>346</v>
      </c>
      <c r="D266" s="31">
        <v>699662.1</v>
      </c>
      <c r="E266" s="29">
        <f t="shared" si="48"/>
        <v>97952.694000000003</v>
      </c>
      <c r="F266" s="29">
        <f t="shared" si="49"/>
        <v>3498.3105</v>
      </c>
      <c r="G266" s="29">
        <f t="shared" si="50"/>
        <v>3498.3105</v>
      </c>
      <c r="H266" s="29">
        <v>804611</v>
      </c>
      <c r="I266" s="17"/>
      <c r="J266" s="2"/>
      <c r="K266" s="4"/>
    </row>
    <row r="267" spans="1:11" ht="19.5" customHeight="1" x14ac:dyDescent="0.2">
      <c r="A267" s="16" t="s">
        <v>235</v>
      </c>
      <c r="B267" s="27">
        <v>9403761046</v>
      </c>
      <c r="C267" s="28" t="s">
        <v>346</v>
      </c>
      <c r="D267" s="31">
        <v>711131.4</v>
      </c>
      <c r="E267" s="29">
        <f t="shared" si="48"/>
        <v>99558.396000000008</v>
      </c>
      <c r="F267" s="29">
        <f t="shared" si="49"/>
        <v>3555.6570000000002</v>
      </c>
      <c r="G267" s="29">
        <f t="shared" si="50"/>
        <v>3555.6570000000002</v>
      </c>
      <c r="H267" s="29">
        <v>817801</v>
      </c>
      <c r="I267" s="17"/>
      <c r="J267" s="2"/>
      <c r="K267" s="4"/>
    </row>
    <row r="268" spans="1:11" ht="19.5" customHeight="1" x14ac:dyDescent="0.2">
      <c r="A268" s="16" t="s">
        <v>235</v>
      </c>
      <c r="B268" s="27">
        <v>9403761048</v>
      </c>
      <c r="C268" s="28" t="s">
        <v>346</v>
      </c>
      <c r="D268" s="31">
        <v>580631.69999999995</v>
      </c>
      <c r="E268" s="29">
        <f t="shared" si="48"/>
        <v>81288.437999999995</v>
      </c>
      <c r="F268" s="29">
        <f t="shared" si="49"/>
        <v>2903.1585</v>
      </c>
      <c r="G268" s="29">
        <f t="shared" si="50"/>
        <v>2903.1585</v>
      </c>
      <c r="H268" s="29">
        <v>667726</v>
      </c>
      <c r="I268" s="17"/>
      <c r="J268" s="2"/>
      <c r="K268" s="4"/>
    </row>
    <row r="269" spans="1:11" ht="19.5" customHeight="1" x14ac:dyDescent="0.2">
      <c r="A269" s="16" t="s">
        <v>235</v>
      </c>
      <c r="B269" s="27">
        <v>9403761051</v>
      </c>
      <c r="C269" s="28" t="s">
        <v>346</v>
      </c>
      <c r="D269" s="31">
        <v>699662.1</v>
      </c>
      <c r="E269" s="29">
        <f t="shared" si="48"/>
        <v>97952.694000000003</v>
      </c>
      <c r="F269" s="29">
        <f t="shared" si="49"/>
        <v>3498.3105</v>
      </c>
      <c r="G269" s="29">
        <f t="shared" si="50"/>
        <v>3498.3105</v>
      </c>
      <c r="H269" s="29">
        <v>804611</v>
      </c>
      <c r="I269" s="17"/>
      <c r="J269" s="2"/>
      <c r="K269" s="4"/>
    </row>
    <row r="270" spans="1:11" ht="19.5" customHeight="1" x14ac:dyDescent="0.2">
      <c r="A270" s="16" t="s">
        <v>235</v>
      </c>
      <c r="B270" s="27">
        <v>9403761053</v>
      </c>
      <c r="C270" s="28" t="s">
        <v>346</v>
      </c>
      <c r="D270" s="31">
        <v>527508</v>
      </c>
      <c r="E270" s="29">
        <f t="shared" si="48"/>
        <v>73851.12000000001</v>
      </c>
      <c r="F270" s="29">
        <f t="shared" si="49"/>
        <v>2637.54</v>
      </c>
      <c r="G270" s="29">
        <f t="shared" si="50"/>
        <v>2637.54</v>
      </c>
      <c r="H270" s="29">
        <v>606634</v>
      </c>
      <c r="I270" s="17"/>
      <c r="J270" s="2"/>
      <c r="K270" s="4"/>
    </row>
    <row r="271" spans="1:11" ht="19.5" customHeight="1" x14ac:dyDescent="0.2">
      <c r="A271" s="16" t="s">
        <v>233</v>
      </c>
      <c r="B271" s="27">
        <v>9403761055</v>
      </c>
      <c r="C271" s="28" t="s">
        <v>346</v>
      </c>
      <c r="D271" s="31">
        <v>352248.66</v>
      </c>
      <c r="E271" s="29">
        <f t="shared" si="48"/>
        <v>49314.812400000003</v>
      </c>
      <c r="F271" s="29">
        <f t="shared" si="49"/>
        <v>1761.2432999999999</v>
      </c>
      <c r="G271" s="29">
        <f t="shared" si="50"/>
        <v>1761.2432999999999</v>
      </c>
      <c r="H271" s="29">
        <v>405086</v>
      </c>
      <c r="I271" s="17"/>
      <c r="J271" s="2"/>
      <c r="K271" s="4"/>
    </row>
    <row r="272" spans="1:11" ht="19.5" customHeight="1" x14ac:dyDescent="0.2">
      <c r="A272" s="16" t="s">
        <v>347</v>
      </c>
      <c r="B272" s="27">
        <v>9403761056</v>
      </c>
      <c r="C272" s="28" t="s">
        <v>348</v>
      </c>
      <c r="D272" s="31">
        <v>393201.6</v>
      </c>
      <c r="E272" s="29">
        <f t="shared" si="48"/>
        <v>55048.224000000002</v>
      </c>
      <c r="F272" s="29">
        <f t="shared" si="49"/>
        <v>1966.0079999999998</v>
      </c>
      <c r="G272" s="29">
        <f t="shared" si="50"/>
        <v>1966.0079999999998</v>
      </c>
      <c r="H272" s="29">
        <v>452182</v>
      </c>
      <c r="I272" s="17"/>
      <c r="J272" s="2"/>
      <c r="K272" s="4"/>
    </row>
    <row r="273" spans="1:11" ht="19.5" customHeight="1" x14ac:dyDescent="0.2">
      <c r="A273" s="16"/>
      <c r="B273" s="27">
        <v>9403761029</v>
      </c>
      <c r="C273" s="28" t="s">
        <v>346</v>
      </c>
      <c r="D273" s="31"/>
      <c r="E273" s="29">
        <f t="shared" si="48"/>
        <v>0</v>
      </c>
      <c r="F273" s="29">
        <f t="shared" si="49"/>
        <v>0</v>
      </c>
      <c r="G273" s="29">
        <f t="shared" si="50"/>
        <v>0</v>
      </c>
      <c r="H273" s="29"/>
      <c r="I273" s="17"/>
      <c r="J273" s="2"/>
      <c r="K273" s="4"/>
    </row>
    <row r="274" spans="1:11" ht="19.5" customHeight="1" x14ac:dyDescent="0.2">
      <c r="A274" s="16"/>
      <c r="B274" s="27">
        <v>9403761029</v>
      </c>
      <c r="C274" s="28" t="s">
        <v>346</v>
      </c>
      <c r="D274" s="31"/>
      <c r="E274" s="29">
        <f t="shared" si="48"/>
        <v>0</v>
      </c>
      <c r="F274" s="29">
        <f t="shared" si="49"/>
        <v>0</v>
      </c>
      <c r="G274" s="29">
        <f t="shared" si="50"/>
        <v>0</v>
      </c>
      <c r="H274" s="29"/>
      <c r="I274" s="17"/>
      <c r="J274" s="2"/>
      <c r="K274" s="4"/>
    </row>
    <row r="275" spans="1:11" ht="19.5" customHeight="1" x14ac:dyDescent="0.2">
      <c r="A275" s="16"/>
      <c r="B275" s="27">
        <v>9403761029</v>
      </c>
      <c r="C275" s="28" t="s">
        <v>346</v>
      </c>
      <c r="D275" s="31"/>
      <c r="E275" s="29">
        <f t="shared" si="48"/>
        <v>0</v>
      </c>
      <c r="F275" s="29">
        <f t="shared" si="49"/>
        <v>0</v>
      </c>
      <c r="G275" s="29">
        <f t="shared" si="50"/>
        <v>0</v>
      </c>
      <c r="H275" s="29"/>
      <c r="I275" s="17"/>
      <c r="J275" s="2"/>
      <c r="K275" s="4"/>
    </row>
    <row r="276" spans="1:11" ht="19.5" customHeight="1" x14ac:dyDescent="0.2">
      <c r="A276" s="16"/>
      <c r="B276" s="27">
        <v>9403761029</v>
      </c>
      <c r="C276" s="28" t="s">
        <v>346</v>
      </c>
      <c r="D276" s="31"/>
      <c r="E276" s="29">
        <f t="shared" si="48"/>
        <v>0</v>
      </c>
      <c r="F276" s="29">
        <f t="shared" si="49"/>
        <v>0</v>
      </c>
      <c r="G276" s="29">
        <f t="shared" si="50"/>
        <v>0</v>
      </c>
      <c r="H276" s="29"/>
      <c r="I276" s="17"/>
      <c r="J276" s="2"/>
      <c r="K276" s="4"/>
    </row>
    <row r="277" spans="1:11" ht="19.5" customHeight="1" x14ac:dyDescent="0.2">
      <c r="A277" s="16"/>
      <c r="B277" s="27">
        <v>9403761029</v>
      </c>
      <c r="C277" s="28" t="s">
        <v>346</v>
      </c>
      <c r="D277" s="31"/>
      <c r="E277" s="29">
        <f t="shared" si="48"/>
        <v>0</v>
      </c>
      <c r="F277" s="29">
        <f t="shared" si="49"/>
        <v>0</v>
      </c>
      <c r="G277" s="29">
        <f t="shared" si="50"/>
        <v>0</v>
      </c>
      <c r="H277" s="29"/>
      <c r="I277" s="17"/>
      <c r="J277" s="2"/>
      <c r="K277" s="4"/>
    </row>
    <row r="278" spans="1:11" ht="19.5" customHeight="1" x14ac:dyDescent="0.2">
      <c r="A278" s="16"/>
      <c r="B278" s="27"/>
      <c r="C278" s="28"/>
      <c r="D278" s="31"/>
      <c r="E278" s="29"/>
      <c r="F278" s="29"/>
      <c r="G278" s="29"/>
      <c r="H278" s="29"/>
      <c r="I278" s="17"/>
      <c r="J278" s="2"/>
      <c r="K278" s="4"/>
    </row>
    <row r="279" spans="1:11" ht="19.5" customHeight="1" x14ac:dyDescent="0.2">
      <c r="A279" s="16"/>
      <c r="B279" s="27"/>
      <c r="C279" s="28"/>
      <c r="D279" s="31"/>
      <c r="E279" s="29"/>
      <c r="F279" s="29"/>
      <c r="G279" s="29"/>
      <c r="H279" s="29"/>
      <c r="I279" s="17"/>
      <c r="J279" s="2"/>
      <c r="K279" s="4"/>
    </row>
    <row r="280" spans="1:11" ht="19.5" customHeight="1" x14ac:dyDescent="0.2">
      <c r="A280" s="16"/>
      <c r="B280" s="27"/>
      <c r="C280" s="28"/>
      <c r="D280" s="31"/>
      <c r="E280" s="29"/>
      <c r="F280" s="29"/>
      <c r="G280" s="29"/>
      <c r="H280" s="29"/>
      <c r="I280" s="17"/>
      <c r="J280" s="2"/>
      <c r="K280" s="4"/>
    </row>
    <row r="281" spans="1:11" ht="19.5" customHeight="1" x14ac:dyDescent="0.2">
      <c r="A281" s="16"/>
      <c r="B281" s="27"/>
      <c r="C281" s="28"/>
      <c r="D281" s="31"/>
      <c r="E281" s="29"/>
      <c r="F281" s="29"/>
      <c r="G281" s="29"/>
      <c r="H281" s="29"/>
      <c r="I281" s="17"/>
      <c r="J281" s="2"/>
      <c r="K281" s="4"/>
    </row>
    <row r="282" spans="1:11" ht="19.5" customHeight="1" x14ac:dyDescent="0.2">
      <c r="A282" s="16"/>
      <c r="B282" s="27"/>
      <c r="C282" s="28"/>
      <c r="D282" s="31"/>
      <c r="E282" s="29"/>
      <c r="F282" s="29"/>
      <c r="G282" s="29"/>
      <c r="H282" s="29"/>
      <c r="I282" s="17"/>
      <c r="J282" s="2"/>
      <c r="K282" s="4"/>
    </row>
    <row r="283" spans="1:11" ht="19.5" customHeight="1" x14ac:dyDescent="0.2">
      <c r="A283" s="16"/>
      <c r="B283" s="27"/>
      <c r="C283" s="28"/>
      <c r="D283" s="31"/>
      <c r="E283" s="29"/>
      <c r="F283" s="29"/>
      <c r="G283" s="29"/>
      <c r="H283" s="29"/>
      <c r="I283" s="17"/>
      <c r="J283" s="2"/>
      <c r="K283" s="4"/>
    </row>
    <row r="284" spans="1:11" ht="19.5" customHeight="1" x14ac:dyDescent="0.2">
      <c r="A284" s="16"/>
      <c r="B284" s="27"/>
      <c r="C284" s="28"/>
      <c r="D284" s="31"/>
      <c r="E284" s="29"/>
      <c r="F284" s="29"/>
      <c r="G284" s="29"/>
      <c r="H284" s="29"/>
      <c r="I284" s="17"/>
      <c r="J284" s="2"/>
      <c r="K284" s="4"/>
    </row>
    <row r="285" spans="1:11" ht="19.5" customHeight="1" x14ac:dyDescent="0.2">
      <c r="A285" s="16"/>
      <c r="B285" s="27"/>
      <c r="C285" s="28"/>
      <c r="D285" s="31"/>
      <c r="E285" s="29"/>
      <c r="F285" s="29"/>
      <c r="G285" s="29"/>
      <c r="H285" s="29"/>
      <c r="I285" s="17"/>
      <c r="J285" s="2"/>
      <c r="K285" s="4"/>
    </row>
    <row r="286" spans="1:11" ht="19.5" customHeight="1" x14ac:dyDescent="0.2">
      <c r="A286" s="16"/>
      <c r="B286" s="27"/>
      <c r="C286" s="28"/>
      <c r="D286" s="31"/>
      <c r="E286" s="29"/>
      <c r="F286" s="29"/>
      <c r="G286" s="29"/>
      <c r="H286" s="29"/>
      <c r="I286" s="17"/>
      <c r="J286" s="2"/>
      <c r="K286" s="4"/>
    </row>
    <row r="287" spans="1:11" ht="19.5" customHeight="1" x14ac:dyDescent="0.2">
      <c r="A287" s="16"/>
      <c r="B287" s="27"/>
      <c r="C287" s="28"/>
      <c r="D287" s="31"/>
      <c r="E287" s="29"/>
      <c r="F287" s="29"/>
      <c r="G287" s="29"/>
      <c r="H287" s="29"/>
      <c r="I287" s="17"/>
      <c r="J287" s="2"/>
      <c r="K287" s="4"/>
    </row>
    <row r="288" spans="1:11" ht="19.5" customHeight="1" x14ac:dyDescent="0.2">
      <c r="A288" s="16"/>
      <c r="B288" s="27"/>
      <c r="C288" s="28"/>
      <c r="D288" s="31"/>
      <c r="E288" s="29"/>
      <c r="F288" s="29"/>
      <c r="G288" s="29"/>
      <c r="H288" s="29"/>
      <c r="I288" s="17"/>
      <c r="J288" s="2"/>
      <c r="K288" s="4"/>
    </row>
    <row r="289" spans="1:11" ht="19.5" customHeight="1" x14ac:dyDescent="0.2">
      <c r="A289" s="16"/>
      <c r="B289" s="27"/>
      <c r="C289" s="28"/>
      <c r="D289" s="31"/>
      <c r="E289" s="29"/>
      <c r="F289" s="29"/>
      <c r="G289" s="29"/>
      <c r="H289" s="29"/>
      <c r="I289" s="17"/>
      <c r="J289" s="2"/>
      <c r="K289" s="4"/>
    </row>
    <row r="290" spans="1:11" ht="19.5" customHeight="1" x14ac:dyDescent="0.2">
      <c r="A290" s="16"/>
      <c r="B290" s="27"/>
      <c r="C290" s="28"/>
      <c r="D290" s="31"/>
      <c r="E290" s="29"/>
      <c r="F290" s="29"/>
      <c r="G290" s="29"/>
      <c r="H290" s="29"/>
      <c r="I290" s="17"/>
      <c r="J290" s="2"/>
      <c r="K290" s="4"/>
    </row>
    <row r="291" spans="1:11" ht="19.5" customHeight="1" x14ac:dyDescent="0.2">
      <c r="A291" s="16"/>
      <c r="B291" s="27"/>
      <c r="C291" s="28"/>
      <c r="D291" s="31"/>
      <c r="E291" s="29"/>
      <c r="F291" s="29"/>
      <c r="G291" s="29"/>
      <c r="H291" s="29"/>
      <c r="I291" s="17"/>
      <c r="J291" s="2"/>
      <c r="K291" s="4"/>
    </row>
    <row r="292" spans="1:11" ht="19.5" customHeight="1" x14ac:dyDescent="0.2">
      <c r="A292" s="16"/>
      <c r="B292" s="27"/>
      <c r="C292" s="28"/>
      <c r="D292" s="31"/>
      <c r="E292" s="29"/>
      <c r="F292" s="29"/>
      <c r="G292" s="29"/>
      <c r="H292" s="29"/>
      <c r="I292" s="17"/>
      <c r="J292" s="2"/>
      <c r="K292" s="4"/>
    </row>
    <row r="293" spans="1:11" ht="19.5" customHeight="1" x14ac:dyDescent="0.2">
      <c r="A293" s="16"/>
      <c r="B293" s="27"/>
      <c r="C293" s="28"/>
      <c r="D293" s="31"/>
      <c r="E293" s="29"/>
      <c r="F293" s="29"/>
      <c r="G293" s="29"/>
      <c r="H293" s="29"/>
      <c r="I293" s="17"/>
      <c r="J293" s="2"/>
      <c r="K293" s="4"/>
    </row>
    <row r="294" spans="1:11" ht="19.5" customHeight="1" x14ac:dyDescent="0.2">
      <c r="A294" s="16"/>
      <c r="B294" s="27"/>
      <c r="C294" s="28"/>
      <c r="D294" s="31"/>
      <c r="E294" s="29"/>
      <c r="F294" s="29"/>
      <c r="G294" s="29"/>
      <c r="H294" s="29"/>
      <c r="I294" s="17"/>
      <c r="J294" s="2"/>
      <c r="K294" s="4"/>
    </row>
    <row r="295" spans="1:11" ht="19.5" customHeight="1" x14ac:dyDescent="0.2">
      <c r="A295" s="16"/>
      <c r="B295" s="27"/>
      <c r="C295" s="28"/>
      <c r="D295" s="31"/>
      <c r="E295" s="29"/>
      <c r="F295" s="29"/>
      <c r="G295" s="29"/>
      <c r="H295" s="29"/>
      <c r="I295" s="17"/>
      <c r="J295" s="2"/>
      <c r="K295" s="4"/>
    </row>
    <row r="296" spans="1:11" ht="19.5" customHeight="1" x14ac:dyDescent="0.2">
      <c r="A296" s="16"/>
      <c r="B296" s="27"/>
      <c r="C296" s="28"/>
      <c r="D296" s="31"/>
      <c r="E296" s="29"/>
      <c r="F296" s="29"/>
      <c r="G296" s="29"/>
      <c r="H296" s="29"/>
      <c r="I296" s="17"/>
      <c r="J296" s="2"/>
      <c r="K296" s="4"/>
    </row>
    <row r="297" spans="1:11" ht="19.5" customHeight="1" x14ac:dyDescent="0.2">
      <c r="A297" s="16"/>
      <c r="B297" s="27"/>
      <c r="C297" s="28"/>
      <c r="D297" s="31"/>
      <c r="E297" s="29"/>
      <c r="F297" s="29"/>
      <c r="G297" s="29"/>
      <c r="H297" s="29"/>
      <c r="I297" s="17"/>
      <c r="J297" s="2"/>
      <c r="K297" s="4"/>
    </row>
    <row r="298" spans="1:11" ht="19.5" customHeight="1" x14ac:dyDescent="0.2">
      <c r="A298" s="16"/>
      <c r="B298" s="27"/>
      <c r="C298" s="28"/>
      <c r="D298" s="31"/>
      <c r="E298" s="29"/>
      <c r="F298" s="29"/>
      <c r="G298" s="29"/>
      <c r="H298" s="29"/>
      <c r="I298" s="17"/>
      <c r="J298" s="2"/>
      <c r="K298" s="4"/>
    </row>
    <row r="299" spans="1:11" ht="19.5" customHeight="1" x14ac:dyDescent="0.2">
      <c r="A299" s="16"/>
      <c r="B299" s="27"/>
      <c r="C299" s="28"/>
      <c r="D299" s="31"/>
      <c r="E299" s="29"/>
      <c r="F299" s="29"/>
      <c r="G299" s="29"/>
      <c r="H299" s="29"/>
      <c r="I299" s="17"/>
      <c r="J299" s="2"/>
      <c r="K299" s="4"/>
    </row>
    <row r="300" spans="1:11" ht="19.5" customHeight="1" x14ac:dyDescent="0.2">
      <c r="A300" s="16"/>
      <c r="B300" s="27"/>
      <c r="C300" s="28"/>
      <c r="D300" s="31"/>
      <c r="E300" s="29"/>
      <c r="F300" s="29"/>
      <c r="G300" s="29"/>
      <c r="H300" s="29"/>
      <c r="I300" s="17"/>
      <c r="J300" s="2"/>
      <c r="K300" s="4"/>
    </row>
    <row r="301" spans="1:11" ht="19.5" customHeight="1" x14ac:dyDescent="0.2">
      <c r="A301" s="16"/>
      <c r="B301" s="27"/>
      <c r="C301" s="28"/>
      <c r="D301" s="31"/>
      <c r="E301" s="29"/>
      <c r="F301" s="29"/>
      <c r="G301" s="29"/>
      <c r="H301" s="29"/>
      <c r="I301" s="17"/>
      <c r="J301" s="2"/>
      <c r="K301" s="4"/>
    </row>
    <row r="302" spans="1:11" ht="19.5" customHeight="1" x14ac:dyDescent="0.2">
      <c r="A302" s="16"/>
      <c r="B302" s="27"/>
      <c r="C302" s="28"/>
      <c r="D302" s="31"/>
      <c r="E302" s="29"/>
      <c r="F302" s="29"/>
      <c r="G302" s="29"/>
      <c r="H302" s="29"/>
      <c r="I302" s="17"/>
      <c r="J302" s="2"/>
      <c r="K302" s="4"/>
    </row>
    <row r="303" spans="1:11" ht="19.5" customHeight="1" x14ac:dyDescent="0.2">
      <c r="A303" s="16"/>
      <c r="B303" s="27"/>
      <c r="C303" s="28"/>
      <c r="D303" s="31"/>
      <c r="E303" s="29"/>
      <c r="F303" s="29"/>
      <c r="G303" s="29"/>
      <c r="H303" s="29"/>
      <c r="I303" s="17"/>
      <c r="J303" s="2"/>
      <c r="K303" s="4"/>
    </row>
    <row r="304" spans="1:11" ht="19.5" customHeight="1" x14ac:dyDescent="0.2">
      <c r="A304" s="16"/>
      <c r="B304" s="27"/>
      <c r="C304" s="28"/>
      <c r="D304" s="31"/>
      <c r="E304" s="29"/>
      <c r="F304" s="29"/>
      <c r="G304" s="29"/>
      <c r="H304" s="29"/>
      <c r="I304" s="17"/>
      <c r="J304" s="2"/>
      <c r="K304" s="4"/>
    </row>
    <row r="305" spans="1:11" ht="19.5" customHeight="1" x14ac:dyDescent="0.2">
      <c r="A305" s="16"/>
      <c r="B305" s="27"/>
      <c r="C305" s="28"/>
      <c r="D305" s="31"/>
      <c r="E305" s="29"/>
      <c r="F305" s="29"/>
      <c r="G305" s="29"/>
      <c r="H305" s="29"/>
      <c r="I305" s="17"/>
      <c r="J305" s="2"/>
      <c r="K305" s="4"/>
    </row>
    <row r="306" spans="1:11" ht="19.5" customHeight="1" x14ac:dyDescent="0.2">
      <c r="A306" s="16"/>
      <c r="B306" s="27"/>
      <c r="C306" s="28"/>
      <c r="D306" s="31"/>
      <c r="E306" s="29"/>
      <c r="F306" s="29"/>
      <c r="G306" s="29"/>
      <c r="H306" s="29"/>
      <c r="I306" s="17"/>
      <c r="J306" s="2"/>
      <c r="K306" s="4"/>
    </row>
    <row r="307" spans="1:11" ht="19.5" customHeight="1" x14ac:dyDescent="0.2">
      <c r="A307" s="16"/>
      <c r="B307" s="27"/>
      <c r="C307" s="28"/>
      <c r="D307" s="31"/>
      <c r="E307" s="29"/>
      <c r="F307" s="29"/>
      <c r="G307" s="29"/>
      <c r="H307" s="29"/>
      <c r="I307" s="17"/>
      <c r="J307" s="2"/>
      <c r="K307" s="4"/>
    </row>
    <row r="308" spans="1:11" ht="19.5" customHeight="1" x14ac:dyDescent="0.2">
      <c r="A308" s="16"/>
      <c r="B308" s="27"/>
      <c r="C308" s="28"/>
      <c r="D308" s="31"/>
      <c r="E308" s="29"/>
      <c r="F308" s="29"/>
      <c r="G308" s="29"/>
      <c r="H308" s="29"/>
      <c r="I308" s="17"/>
      <c r="J308" s="2"/>
      <c r="K308" s="4"/>
    </row>
    <row r="309" spans="1:11" ht="19.5" customHeight="1" x14ac:dyDescent="0.2">
      <c r="A309" s="16"/>
      <c r="B309" s="27"/>
      <c r="C309" s="28"/>
      <c r="D309" s="31"/>
      <c r="E309" s="29"/>
      <c r="F309" s="29"/>
      <c r="G309" s="29"/>
      <c r="H309" s="29"/>
      <c r="I309" s="17"/>
      <c r="J309" s="2"/>
      <c r="K309" s="4"/>
    </row>
    <row r="310" spans="1:11" ht="19.5" customHeight="1" x14ac:dyDescent="0.2">
      <c r="A310" s="16"/>
      <c r="B310" s="27"/>
      <c r="C310" s="28"/>
      <c r="D310" s="31"/>
      <c r="E310" s="29"/>
      <c r="F310" s="29"/>
      <c r="G310" s="29"/>
      <c r="H310" s="29"/>
      <c r="I310" s="17"/>
      <c r="J310" s="2"/>
      <c r="K310" s="4"/>
    </row>
    <row r="311" spans="1:11" ht="19.5" customHeight="1" x14ac:dyDescent="0.2">
      <c r="A311" s="16"/>
      <c r="B311" s="27"/>
      <c r="C311" s="28"/>
      <c r="D311" s="31"/>
      <c r="E311" s="29"/>
      <c r="F311" s="29"/>
      <c r="G311" s="29"/>
      <c r="H311" s="29"/>
      <c r="I311" s="17"/>
      <c r="J311" s="2"/>
      <c r="K311" s="4"/>
    </row>
    <row r="312" spans="1:11" ht="19.5" customHeight="1" x14ac:dyDescent="0.2">
      <c r="A312" s="16"/>
      <c r="B312" s="27"/>
      <c r="C312" s="28"/>
      <c r="D312" s="31"/>
      <c r="E312" s="29"/>
      <c r="F312" s="29"/>
      <c r="G312" s="29"/>
      <c r="H312" s="29"/>
      <c r="I312" s="17"/>
      <c r="J312" s="2"/>
      <c r="K312" s="4"/>
    </row>
    <row r="313" spans="1:11" ht="19.5" customHeight="1" x14ac:dyDescent="0.2">
      <c r="A313" s="16"/>
      <c r="B313" s="27"/>
      <c r="C313" s="28"/>
      <c r="D313" s="31"/>
      <c r="E313" s="29"/>
      <c r="F313" s="29"/>
      <c r="G313" s="29"/>
      <c r="H313" s="29"/>
      <c r="I313" s="17"/>
      <c r="J313" s="2"/>
      <c r="K313" s="4"/>
    </row>
    <row r="314" spans="1:11" ht="19.5" customHeight="1" x14ac:dyDescent="0.2">
      <c r="A314" s="16"/>
      <c r="B314" s="27"/>
      <c r="C314" s="28"/>
      <c r="D314" s="31"/>
      <c r="E314" s="29"/>
      <c r="F314" s="29"/>
      <c r="G314" s="29"/>
      <c r="H314" s="29"/>
      <c r="I314" s="17"/>
      <c r="J314" s="2"/>
      <c r="K314" s="4"/>
    </row>
    <row r="315" spans="1:11" ht="19.5" customHeight="1" x14ac:dyDescent="0.2">
      <c r="A315" s="16"/>
      <c r="B315" s="27"/>
      <c r="C315" s="28"/>
      <c r="D315" s="31"/>
      <c r="E315" s="29"/>
      <c r="F315" s="29"/>
      <c r="G315" s="29"/>
      <c r="H315" s="29"/>
      <c r="I315" s="17"/>
      <c r="J315" s="2"/>
      <c r="K315" s="4"/>
    </row>
    <row r="316" spans="1:11" ht="19.5" customHeight="1" x14ac:dyDescent="0.2">
      <c r="A316" s="16"/>
      <c r="B316" s="27"/>
      <c r="C316" s="28"/>
      <c r="D316" s="31"/>
      <c r="E316" s="29"/>
      <c r="F316" s="29"/>
      <c r="G316" s="29"/>
      <c r="H316" s="29"/>
      <c r="I316" s="17"/>
      <c r="J316" s="2"/>
      <c r="K316" s="4"/>
    </row>
    <row r="317" spans="1:11" ht="19.5" customHeight="1" x14ac:dyDescent="0.2">
      <c r="A317" s="16"/>
      <c r="B317" s="27"/>
      <c r="C317" s="28"/>
      <c r="D317" s="31"/>
      <c r="E317" s="29"/>
      <c r="F317" s="29"/>
      <c r="G317" s="29"/>
      <c r="H317" s="29"/>
      <c r="I317" s="17"/>
      <c r="J317" s="2"/>
      <c r="K317" s="4"/>
    </row>
    <row r="318" spans="1:11" ht="19.5" customHeight="1" x14ac:dyDescent="0.2">
      <c r="A318" s="16"/>
      <c r="B318" s="27"/>
      <c r="C318" s="28"/>
      <c r="D318" s="31"/>
      <c r="E318" s="29"/>
      <c r="F318" s="29"/>
      <c r="G318" s="29"/>
      <c r="H318" s="29"/>
      <c r="I318" s="17"/>
      <c r="J318" s="2"/>
      <c r="K318" s="4"/>
    </row>
    <row r="319" spans="1:11" ht="19.5" customHeight="1" x14ac:dyDescent="0.2">
      <c r="A319" s="16"/>
      <c r="B319" s="27"/>
      <c r="C319" s="28"/>
      <c r="D319" s="31"/>
      <c r="E319" s="29"/>
      <c r="F319" s="29"/>
      <c r="G319" s="29"/>
      <c r="H319" s="29"/>
      <c r="I319" s="17"/>
      <c r="J319" s="2"/>
      <c r="K319" s="4"/>
    </row>
    <row r="320" spans="1:11" ht="19.5" customHeight="1" x14ac:dyDescent="0.2">
      <c r="A320" s="16"/>
      <c r="B320" s="27"/>
      <c r="C320" s="28"/>
      <c r="D320" s="31"/>
      <c r="E320" s="29"/>
      <c r="F320" s="29"/>
      <c r="G320" s="29"/>
      <c r="H320" s="29"/>
      <c r="I320" s="17"/>
      <c r="J320" s="2"/>
      <c r="K320" s="4"/>
    </row>
    <row r="321" spans="1:11" ht="19.5" customHeight="1" x14ac:dyDescent="0.2">
      <c r="A321" s="16"/>
      <c r="B321" s="27"/>
      <c r="C321" s="28"/>
      <c r="D321" s="31"/>
      <c r="E321" s="29"/>
      <c r="F321" s="29"/>
      <c r="G321" s="29"/>
      <c r="H321" s="29"/>
      <c r="I321" s="17"/>
      <c r="J321" s="2"/>
      <c r="K321" s="4"/>
    </row>
    <row r="322" spans="1:11" ht="19.5" customHeight="1" x14ac:dyDescent="0.2">
      <c r="A322" s="16"/>
      <c r="B322" s="27"/>
      <c r="C322" s="28"/>
      <c r="D322" s="31"/>
      <c r="E322" s="29"/>
      <c r="F322" s="29"/>
      <c r="G322" s="29"/>
      <c r="H322" s="29"/>
      <c r="I322" s="17"/>
      <c r="J322" s="2"/>
      <c r="K322" s="4"/>
    </row>
    <row r="323" spans="1:11" ht="19.5" customHeight="1" x14ac:dyDescent="0.2">
      <c r="A323" s="16"/>
      <c r="B323" s="27"/>
      <c r="C323" s="28"/>
      <c r="D323" s="31"/>
      <c r="E323" s="29"/>
      <c r="F323" s="29"/>
      <c r="G323" s="29"/>
      <c r="H323" s="29"/>
      <c r="I323" s="17"/>
      <c r="J323" s="2"/>
      <c r="K323" s="4"/>
    </row>
    <row r="324" spans="1:11" ht="19.5" customHeight="1" x14ac:dyDescent="0.2">
      <c r="A324" s="16"/>
      <c r="B324" s="27"/>
      <c r="C324" s="28"/>
      <c r="D324" s="31"/>
      <c r="E324" s="29"/>
      <c r="F324" s="29"/>
      <c r="G324" s="29"/>
      <c r="H324" s="29"/>
      <c r="I324" s="17"/>
      <c r="J324" s="2"/>
      <c r="K324" s="4"/>
    </row>
    <row r="325" spans="1:11" ht="19.5" customHeight="1" x14ac:dyDescent="0.2">
      <c r="A325" s="16"/>
      <c r="B325" s="27"/>
      <c r="C325" s="28"/>
      <c r="D325" s="31"/>
      <c r="E325" s="29"/>
      <c r="F325" s="29"/>
      <c r="G325" s="29"/>
      <c r="H325" s="29"/>
      <c r="I325" s="17"/>
      <c r="J325" s="2"/>
      <c r="K325" s="4"/>
    </row>
    <row r="326" spans="1:11" ht="19.5" customHeight="1" x14ac:dyDescent="0.2">
      <c r="A326" s="16"/>
      <c r="B326" s="27"/>
      <c r="C326" s="28"/>
      <c r="D326" s="31"/>
      <c r="E326" s="29"/>
      <c r="F326" s="29"/>
      <c r="G326" s="29"/>
      <c r="H326" s="29"/>
      <c r="I326" s="17"/>
      <c r="J326" s="2"/>
      <c r="K326" s="4"/>
    </row>
    <row r="327" spans="1:11" ht="19.5" customHeight="1" x14ac:dyDescent="0.2">
      <c r="A327" s="16"/>
      <c r="B327" s="27"/>
      <c r="C327" s="28"/>
      <c r="D327" s="31"/>
      <c r="E327" s="29"/>
      <c r="F327" s="29"/>
      <c r="G327" s="29"/>
      <c r="H327" s="29"/>
      <c r="I327" s="17"/>
      <c r="J327" s="2"/>
      <c r="K327" s="4"/>
    </row>
    <row r="328" spans="1:11" ht="19.5" customHeight="1" x14ac:dyDescent="0.2">
      <c r="A328" s="16"/>
      <c r="B328" s="27"/>
      <c r="C328" s="28"/>
      <c r="D328" s="31"/>
      <c r="E328" s="29"/>
      <c r="F328" s="29"/>
      <c r="G328" s="29"/>
      <c r="H328" s="29"/>
      <c r="I328" s="17"/>
      <c r="J328" s="2"/>
      <c r="K328" s="4"/>
    </row>
    <row r="329" spans="1:11" ht="19.5" customHeight="1" x14ac:dyDescent="0.2">
      <c r="A329" s="16"/>
      <c r="B329" s="27"/>
      <c r="C329" s="28"/>
      <c r="D329" s="31"/>
      <c r="E329" s="29"/>
      <c r="F329" s="29"/>
      <c r="G329" s="29"/>
      <c r="H329" s="29"/>
      <c r="I329" s="17"/>
      <c r="J329" s="2"/>
      <c r="K329" s="4"/>
    </row>
    <row r="330" spans="1:11" ht="19.5" customHeight="1" x14ac:dyDescent="0.2">
      <c r="A330" s="16"/>
      <c r="B330" s="27"/>
      <c r="C330" s="28"/>
      <c r="D330" s="31"/>
      <c r="E330" s="29"/>
      <c r="F330" s="29"/>
      <c r="G330" s="29"/>
      <c r="H330" s="29"/>
      <c r="I330" s="17"/>
      <c r="J330" s="2"/>
      <c r="K330" s="4"/>
    </row>
    <row r="331" spans="1:11" ht="19.5" customHeight="1" x14ac:dyDescent="0.2">
      <c r="A331" s="16"/>
      <c r="B331" s="27"/>
      <c r="C331" s="28"/>
      <c r="D331" s="31"/>
      <c r="E331" s="29"/>
      <c r="F331" s="29"/>
      <c r="G331" s="29"/>
      <c r="H331" s="29"/>
      <c r="I331" s="17"/>
      <c r="J331" s="2"/>
      <c r="K331" s="4"/>
    </row>
    <row r="332" spans="1:11" ht="19.5" customHeight="1" x14ac:dyDescent="0.2">
      <c r="A332" s="16"/>
      <c r="B332" s="27"/>
      <c r="C332" s="28"/>
      <c r="D332" s="31"/>
      <c r="E332" s="29"/>
      <c r="F332" s="29"/>
      <c r="G332" s="29"/>
      <c r="H332" s="29"/>
      <c r="I332" s="17"/>
      <c r="J332" s="2"/>
      <c r="K332" s="4"/>
    </row>
    <row r="333" spans="1:11" ht="19.5" customHeight="1" x14ac:dyDescent="0.2">
      <c r="A333" s="16"/>
      <c r="B333" s="27"/>
      <c r="C333" s="28"/>
      <c r="D333" s="31"/>
      <c r="E333" s="29"/>
      <c r="F333" s="29"/>
      <c r="G333" s="29"/>
      <c r="H333" s="29"/>
      <c r="I333" s="17"/>
      <c r="J333" s="2"/>
      <c r="K333" s="4"/>
    </row>
    <row r="334" spans="1:11" ht="19.5" customHeight="1" x14ac:dyDescent="0.2">
      <c r="A334" s="16"/>
      <c r="B334" s="27"/>
      <c r="C334" s="28"/>
      <c r="D334" s="31"/>
      <c r="E334" s="29"/>
      <c r="F334" s="29"/>
      <c r="G334" s="29"/>
      <c r="H334" s="29"/>
      <c r="I334" s="17"/>
      <c r="J334" s="2"/>
      <c r="K334" s="4"/>
    </row>
    <row r="335" spans="1:11" ht="19.5" customHeight="1" x14ac:dyDescent="0.2">
      <c r="A335" s="16"/>
      <c r="B335" s="27"/>
      <c r="C335" s="28"/>
      <c r="D335" s="31"/>
      <c r="E335" s="29"/>
      <c r="F335" s="29"/>
      <c r="G335" s="29"/>
      <c r="H335" s="29"/>
      <c r="I335" s="17"/>
      <c r="J335" s="2"/>
      <c r="K335" s="4"/>
    </row>
    <row r="336" spans="1:11" ht="19.5" customHeight="1" x14ac:dyDescent="0.2">
      <c r="A336" s="16"/>
      <c r="B336" s="27"/>
      <c r="C336" s="28"/>
      <c r="D336" s="31"/>
      <c r="E336" s="29"/>
      <c r="F336" s="29"/>
      <c r="G336" s="29"/>
      <c r="H336" s="29"/>
      <c r="I336" s="17"/>
      <c r="J336" s="2"/>
      <c r="K336" s="4"/>
    </row>
    <row r="337" spans="1:11" ht="19.5" customHeight="1" x14ac:dyDescent="0.2">
      <c r="A337" s="16"/>
      <c r="B337" s="27"/>
      <c r="C337" s="28"/>
      <c r="D337" s="31"/>
      <c r="E337" s="29"/>
      <c r="F337" s="29"/>
      <c r="G337" s="29"/>
      <c r="H337" s="29"/>
      <c r="I337" s="17"/>
      <c r="J337" s="2"/>
      <c r="K337" s="4"/>
    </row>
    <row r="338" spans="1:11" ht="19.5" customHeight="1" x14ac:dyDescent="0.2">
      <c r="A338" s="16"/>
      <c r="B338" s="27"/>
      <c r="C338" s="28"/>
      <c r="D338" s="31"/>
      <c r="E338" s="29"/>
      <c r="F338" s="29"/>
      <c r="G338" s="29"/>
      <c r="H338" s="29"/>
      <c r="I338" s="17"/>
      <c r="J338" s="2"/>
      <c r="K338" s="4"/>
    </row>
    <row r="339" spans="1:11" ht="19.5" customHeight="1" x14ac:dyDescent="0.2">
      <c r="A339" s="16"/>
      <c r="B339" s="27"/>
      <c r="C339" s="28"/>
      <c r="D339" s="31"/>
      <c r="E339" s="29"/>
      <c r="F339" s="29"/>
      <c r="G339" s="29"/>
      <c r="H339" s="29"/>
      <c r="I339" s="17"/>
      <c r="J339" s="2"/>
      <c r="K339" s="4"/>
    </row>
    <row r="340" spans="1:11" ht="19.5" customHeight="1" x14ac:dyDescent="0.2">
      <c r="A340" s="16"/>
      <c r="B340" s="27"/>
      <c r="C340" s="28"/>
      <c r="D340" s="31"/>
      <c r="E340" s="29"/>
      <c r="F340" s="29"/>
      <c r="G340" s="29"/>
      <c r="H340" s="29"/>
      <c r="I340" s="17"/>
      <c r="J340" s="2"/>
      <c r="K340" s="4"/>
    </row>
    <row r="341" spans="1:11" ht="19.5" customHeight="1" x14ac:dyDescent="0.2">
      <c r="A341" s="16"/>
      <c r="B341" s="27"/>
      <c r="C341" s="28"/>
      <c r="D341" s="31"/>
      <c r="E341" s="29"/>
      <c r="F341" s="29"/>
      <c r="G341" s="29"/>
      <c r="H341" s="29"/>
      <c r="I341" s="17"/>
      <c r="J341" s="2"/>
      <c r="K341" s="4"/>
    </row>
    <row r="342" spans="1:11" ht="19.5" customHeight="1" x14ac:dyDescent="0.2">
      <c r="A342" s="16"/>
      <c r="B342" s="27"/>
      <c r="C342" s="28"/>
      <c r="D342" s="31"/>
      <c r="E342" s="29"/>
      <c r="F342" s="29"/>
      <c r="G342" s="29"/>
      <c r="H342" s="29"/>
      <c r="I342" s="17"/>
      <c r="J342" s="2"/>
      <c r="K342" s="4"/>
    </row>
    <row r="343" spans="1:11" ht="19.5" customHeight="1" x14ac:dyDescent="0.2">
      <c r="A343" s="16"/>
      <c r="B343" s="27"/>
      <c r="C343" s="28"/>
      <c r="D343" s="31"/>
      <c r="E343" s="29"/>
      <c r="F343" s="29"/>
      <c r="G343" s="29"/>
      <c r="H343" s="29"/>
      <c r="I343" s="17"/>
      <c r="J343" s="2"/>
      <c r="K343" s="4"/>
    </row>
    <row r="344" spans="1:11" ht="19.5" customHeight="1" x14ac:dyDescent="0.2">
      <c r="A344" s="16"/>
      <c r="B344" s="27"/>
      <c r="C344" s="28"/>
      <c r="D344" s="31"/>
      <c r="E344" s="29"/>
      <c r="F344" s="29"/>
      <c r="G344" s="29"/>
      <c r="H344" s="29"/>
      <c r="I344" s="17"/>
      <c r="J344" s="2"/>
      <c r="K344" s="4"/>
    </row>
    <row r="345" spans="1:11" ht="19.5" customHeight="1" x14ac:dyDescent="0.2">
      <c r="A345" s="16"/>
      <c r="B345" s="27"/>
      <c r="C345" s="28"/>
      <c r="D345" s="31"/>
      <c r="E345" s="29"/>
      <c r="F345" s="29"/>
      <c r="G345" s="29"/>
      <c r="H345" s="29"/>
      <c r="I345" s="17"/>
      <c r="J345" s="2"/>
      <c r="K345" s="4"/>
    </row>
    <row r="346" spans="1:11" ht="19.5" customHeight="1" x14ac:dyDescent="0.2">
      <c r="A346" s="16"/>
      <c r="B346" s="27"/>
      <c r="C346" s="28"/>
      <c r="D346" s="31"/>
      <c r="E346" s="29"/>
      <c r="F346" s="29"/>
      <c r="G346" s="29"/>
      <c r="H346" s="29"/>
      <c r="I346" s="17"/>
      <c r="J346" s="2"/>
      <c r="K346" s="4"/>
    </row>
    <row r="347" spans="1:11" ht="19.5" customHeight="1" x14ac:dyDescent="0.2">
      <c r="A347" s="16"/>
      <c r="B347" s="27"/>
      <c r="C347" s="28"/>
      <c r="D347" s="31"/>
      <c r="E347" s="29"/>
      <c r="F347" s="29"/>
      <c r="G347" s="29"/>
      <c r="H347" s="29"/>
      <c r="I347" s="17"/>
      <c r="J347" s="2"/>
      <c r="K347" s="4"/>
    </row>
    <row r="348" spans="1:11" ht="19.5" customHeight="1" x14ac:dyDescent="0.2">
      <c r="A348" s="16"/>
      <c r="B348" s="27"/>
      <c r="C348" s="28"/>
      <c r="D348" s="31"/>
      <c r="E348" s="29"/>
      <c r="F348" s="29"/>
      <c r="G348" s="29"/>
      <c r="H348" s="29"/>
      <c r="I348" s="17"/>
      <c r="J348" s="2"/>
      <c r="K348" s="4"/>
    </row>
    <row r="349" spans="1:11" ht="19.5" customHeight="1" x14ac:dyDescent="0.2">
      <c r="A349" s="16"/>
      <c r="B349" s="27"/>
      <c r="C349" s="28"/>
      <c r="D349" s="31"/>
      <c r="E349" s="29"/>
      <c r="F349" s="29"/>
      <c r="G349" s="29"/>
      <c r="H349" s="29"/>
      <c r="I349" s="17"/>
      <c r="J349" s="2"/>
      <c r="K349" s="4"/>
    </row>
    <row r="350" spans="1:11" ht="19.5" customHeight="1" x14ac:dyDescent="0.2">
      <c r="A350" s="16"/>
      <c r="B350" s="27"/>
      <c r="C350" s="28"/>
      <c r="D350" s="31"/>
      <c r="E350" s="29"/>
      <c r="F350" s="29"/>
      <c r="G350" s="29"/>
      <c r="H350" s="29"/>
      <c r="I350" s="17"/>
      <c r="J350" s="2"/>
      <c r="K350" s="4"/>
    </row>
    <row r="351" spans="1:11" ht="19.5" customHeight="1" x14ac:dyDescent="0.2">
      <c r="A351" s="16"/>
      <c r="B351" s="27"/>
      <c r="C351" s="28"/>
      <c r="D351" s="31"/>
      <c r="E351" s="29"/>
      <c r="F351" s="29"/>
      <c r="G351" s="29"/>
      <c r="H351" s="29"/>
      <c r="I351" s="17"/>
      <c r="J351" s="2"/>
      <c r="K351" s="4"/>
    </row>
    <row r="352" spans="1:11" ht="19.5" customHeight="1" x14ac:dyDescent="0.2">
      <c r="A352" s="16"/>
      <c r="B352" s="27"/>
      <c r="C352" s="28"/>
      <c r="D352" s="31"/>
      <c r="E352" s="29"/>
      <c r="F352" s="29"/>
      <c r="G352" s="29"/>
      <c r="H352" s="29"/>
      <c r="I352" s="17"/>
      <c r="J352" s="2"/>
      <c r="K352" s="4"/>
    </row>
    <row r="353" spans="1:11" ht="19.5" customHeight="1" x14ac:dyDescent="0.2">
      <c r="A353" s="16"/>
      <c r="B353" s="27"/>
      <c r="C353" s="28"/>
      <c r="D353" s="31"/>
      <c r="E353" s="29"/>
      <c r="F353" s="29"/>
      <c r="G353" s="29"/>
      <c r="H353" s="29"/>
      <c r="I353" s="17"/>
      <c r="J353" s="2"/>
      <c r="K353" s="4"/>
    </row>
    <row r="354" spans="1:11" ht="19.5" customHeight="1" x14ac:dyDescent="0.2">
      <c r="A354" s="16"/>
      <c r="B354" s="27"/>
      <c r="C354" s="28"/>
      <c r="D354" s="31"/>
      <c r="E354" s="29"/>
      <c r="F354" s="29"/>
      <c r="G354" s="29"/>
      <c r="H354" s="29"/>
      <c r="I354" s="17"/>
      <c r="J354" s="2"/>
      <c r="K354" s="4"/>
    </row>
    <row r="355" spans="1:11" ht="19.5" customHeight="1" x14ac:dyDescent="0.2">
      <c r="A355" s="16"/>
      <c r="B355" s="27"/>
      <c r="C355" s="28"/>
      <c r="D355" s="31"/>
      <c r="E355" s="29"/>
      <c r="F355" s="29"/>
      <c r="G355" s="29"/>
      <c r="H355" s="29"/>
      <c r="I355" s="17"/>
      <c r="J355" s="2"/>
      <c r="K355" s="4"/>
    </row>
    <row r="356" spans="1:11" ht="19.5" customHeight="1" x14ac:dyDescent="0.2">
      <c r="A356" s="16"/>
      <c r="B356" s="27"/>
      <c r="C356" s="28"/>
      <c r="D356" s="31"/>
      <c r="E356" s="29"/>
      <c r="F356" s="29"/>
      <c r="G356" s="29"/>
      <c r="H356" s="29"/>
      <c r="I356" s="17"/>
      <c r="J356" s="2"/>
      <c r="K356" s="4"/>
    </row>
    <row r="357" spans="1:11" ht="19.5" customHeight="1" x14ac:dyDescent="0.2">
      <c r="A357" s="16"/>
      <c r="B357" s="27"/>
      <c r="C357" s="28"/>
      <c r="D357" s="31"/>
      <c r="E357" s="29"/>
      <c r="F357" s="29"/>
      <c r="G357" s="29"/>
      <c r="H357" s="29"/>
      <c r="I357" s="17"/>
      <c r="J357" s="2"/>
      <c r="K357" s="4"/>
    </row>
    <row r="358" spans="1:11" ht="19.5" customHeight="1" x14ac:dyDescent="0.2">
      <c r="A358" s="16"/>
      <c r="B358" s="27"/>
      <c r="C358" s="28"/>
      <c r="D358" s="31"/>
      <c r="E358" s="29"/>
      <c r="F358" s="29"/>
      <c r="G358" s="29"/>
      <c r="H358" s="29"/>
      <c r="I358" s="17"/>
      <c r="J358" s="2"/>
      <c r="K358" s="4"/>
    </row>
    <row r="359" spans="1:11" ht="19.5" customHeight="1" x14ac:dyDescent="0.2">
      <c r="A359" s="16"/>
      <c r="B359" s="27"/>
      <c r="C359" s="28"/>
      <c r="D359" s="31"/>
      <c r="E359" s="29"/>
      <c r="F359" s="29"/>
      <c r="G359" s="29"/>
      <c r="H359" s="29"/>
      <c r="I359" s="17"/>
      <c r="J359" s="2"/>
      <c r="K359" s="4"/>
    </row>
    <row r="360" spans="1:11" ht="19.5" customHeight="1" x14ac:dyDescent="0.2">
      <c r="A360" s="16"/>
      <c r="B360" s="27"/>
      <c r="C360" s="28"/>
      <c r="D360" s="31"/>
      <c r="E360" s="29"/>
      <c r="F360" s="29"/>
      <c r="G360" s="29"/>
      <c r="H360" s="29"/>
      <c r="I360" s="17"/>
      <c r="J360" s="2"/>
      <c r="K360" s="4"/>
    </row>
    <row r="361" spans="1:11" ht="19.5" customHeight="1" x14ac:dyDescent="0.2">
      <c r="A361" s="16"/>
      <c r="B361" s="27"/>
      <c r="C361" s="28"/>
      <c r="D361" s="31"/>
      <c r="E361" s="29"/>
      <c r="F361" s="29"/>
      <c r="G361" s="29"/>
      <c r="H361" s="29"/>
      <c r="I361" s="17"/>
      <c r="J361" s="2"/>
      <c r="K361" s="4"/>
    </row>
    <row r="362" spans="1:11" ht="19.5" customHeight="1" x14ac:dyDescent="0.2">
      <c r="A362" s="16"/>
      <c r="B362" s="27"/>
      <c r="C362" s="28"/>
      <c r="D362" s="31"/>
      <c r="E362" s="29"/>
      <c r="F362" s="29"/>
      <c r="G362" s="29"/>
      <c r="H362" s="29"/>
      <c r="I362" s="17"/>
      <c r="J362" s="2"/>
      <c r="K362" s="4"/>
    </row>
    <row r="363" spans="1:11" ht="19.5" customHeight="1" x14ac:dyDescent="0.2">
      <c r="A363" s="16"/>
      <c r="B363" s="27"/>
      <c r="C363" s="28"/>
      <c r="D363" s="31"/>
      <c r="E363" s="29"/>
      <c r="F363" s="29"/>
      <c r="G363" s="29"/>
      <c r="H363" s="29"/>
      <c r="I363" s="17"/>
      <c r="J363" s="2"/>
      <c r="K363" s="4"/>
    </row>
    <row r="364" spans="1:11" ht="19.5" customHeight="1" x14ac:dyDescent="0.2">
      <c r="A364" s="16"/>
      <c r="B364" s="27"/>
      <c r="C364" s="28"/>
      <c r="D364" s="31"/>
      <c r="E364" s="29"/>
      <c r="F364" s="29"/>
      <c r="G364" s="29"/>
      <c r="H364" s="29"/>
      <c r="I364" s="17"/>
      <c r="J364" s="2"/>
      <c r="K364" s="4"/>
    </row>
    <row r="365" spans="1:11" ht="19.5" customHeight="1" x14ac:dyDescent="0.2">
      <c r="A365" s="16"/>
      <c r="B365" s="27"/>
      <c r="C365" s="28"/>
      <c r="D365" s="31"/>
      <c r="E365" s="29"/>
      <c r="F365" s="29"/>
      <c r="G365" s="29"/>
      <c r="H365" s="29"/>
      <c r="I365" s="17"/>
      <c r="J365" s="2"/>
      <c r="K365" s="4"/>
    </row>
    <row r="366" spans="1:11" ht="19.5" customHeight="1" x14ac:dyDescent="0.2">
      <c r="A366" s="16"/>
      <c r="B366" s="27"/>
      <c r="C366" s="28"/>
      <c r="D366" s="31"/>
      <c r="E366" s="29"/>
      <c r="F366" s="29"/>
      <c r="G366" s="29"/>
      <c r="H366" s="29"/>
      <c r="I366" s="17"/>
      <c r="J366" s="2"/>
      <c r="K366" s="4"/>
    </row>
    <row r="367" spans="1:11" ht="19.5" customHeight="1" x14ac:dyDescent="0.2">
      <c r="A367" s="16"/>
      <c r="B367" s="27"/>
      <c r="C367" s="28"/>
      <c r="D367" s="31"/>
      <c r="E367" s="29"/>
      <c r="F367" s="29"/>
      <c r="G367" s="29"/>
      <c r="H367" s="29"/>
      <c r="I367" s="17"/>
      <c r="J367" s="2"/>
      <c r="K367" s="4"/>
    </row>
    <row r="368" spans="1:11" ht="19.5" customHeight="1" x14ac:dyDescent="0.2">
      <c r="A368" s="16"/>
      <c r="B368" s="27"/>
      <c r="C368" s="28"/>
      <c r="D368" s="31"/>
      <c r="E368" s="29"/>
      <c r="F368" s="29"/>
      <c r="G368" s="29"/>
      <c r="H368" s="29"/>
      <c r="I368" s="17"/>
      <c r="J368" s="2"/>
      <c r="K368" s="4"/>
    </row>
    <row r="369" spans="1:11" ht="19.5" customHeight="1" x14ac:dyDescent="0.2">
      <c r="A369" s="16"/>
      <c r="B369" s="27"/>
      <c r="C369" s="28"/>
      <c r="D369" s="31"/>
      <c r="E369" s="29"/>
      <c r="F369" s="29"/>
      <c r="G369" s="29"/>
      <c r="H369" s="29"/>
      <c r="I369" s="17"/>
      <c r="J369" s="2"/>
      <c r="K369" s="4"/>
    </row>
    <row r="370" spans="1:11" ht="19.5" customHeight="1" x14ac:dyDescent="0.2">
      <c r="A370" s="16"/>
      <c r="B370" s="27"/>
      <c r="C370" s="28"/>
      <c r="D370" s="31"/>
      <c r="E370" s="29"/>
      <c r="F370" s="29"/>
      <c r="G370" s="29"/>
      <c r="H370" s="29"/>
      <c r="I370" s="17"/>
      <c r="J370" s="2"/>
      <c r="K370" s="4"/>
    </row>
    <row r="371" spans="1:11" ht="19.5" customHeight="1" x14ac:dyDescent="0.2">
      <c r="A371" s="16"/>
      <c r="B371" s="27"/>
      <c r="C371" s="28"/>
      <c r="D371" s="31"/>
      <c r="E371" s="29"/>
      <c r="F371" s="29"/>
      <c r="G371" s="29"/>
      <c r="H371" s="29"/>
      <c r="I371" s="17"/>
      <c r="J371" s="2"/>
      <c r="K371" s="4"/>
    </row>
    <row r="372" spans="1:11" ht="19.5" customHeight="1" x14ac:dyDescent="0.2">
      <c r="A372" s="16"/>
      <c r="B372" s="27"/>
      <c r="C372" s="28"/>
      <c r="D372" s="31"/>
      <c r="E372" s="29"/>
      <c r="F372" s="29"/>
      <c r="G372" s="29"/>
      <c r="H372" s="29"/>
      <c r="I372" s="17"/>
      <c r="J372" s="2"/>
      <c r="K372" s="4"/>
    </row>
    <row r="373" spans="1:11" ht="19.5" customHeight="1" x14ac:dyDescent="0.2">
      <c r="A373" s="16"/>
      <c r="B373" s="27"/>
      <c r="C373" s="28"/>
      <c r="D373" s="31"/>
      <c r="E373" s="29"/>
      <c r="F373" s="29"/>
      <c r="G373" s="29"/>
      <c r="H373" s="29"/>
      <c r="I373" s="17"/>
      <c r="J373" s="2"/>
      <c r="K373" s="4"/>
    </row>
    <row r="374" spans="1:11" ht="19.5" customHeight="1" x14ac:dyDescent="0.2">
      <c r="A374" s="16"/>
      <c r="B374" s="27"/>
      <c r="C374" s="28"/>
      <c r="D374" s="31"/>
      <c r="E374" s="29"/>
      <c r="F374" s="29"/>
      <c r="G374" s="29"/>
      <c r="H374" s="29"/>
      <c r="I374" s="17"/>
      <c r="J374" s="2"/>
      <c r="K374" s="4"/>
    </row>
    <row r="375" spans="1:11" ht="19.5" customHeight="1" x14ac:dyDescent="0.2">
      <c r="A375" s="16"/>
      <c r="B375" s="27"/>
      <c r="C375" s="28"/>
      <c r="D375" s="31"/>
      <c r="E375" s="29"/>
      <c r="F375" s="29"/>
      <c r="G375" s="29"/>
      <c r="H375" s="29"/>
      <c r="I375" s="17"/>
      <c r="J375" s="2"/>
      <c r="K375" s="4"/>
    </row>
    <row r="376" spans="1:11" ht="19.5" customHeight="1" x14ac:dyDescent="0.2">
      <c r="A376" s="16"/>
      <c r="B376" s="27"/>
      <c r="C376" s="28"/>
      <c r="D376" s="31"/>
      <c r="E376" s="29"/>
      <c r="F376" s="29"/>
      <c r="G376" s="29"/>
      <c r="H376" s="29"/>
      <c r="I376" s="17"/>
      <c r="J376" s="2"/>
      <c r="K376" s="4"/>
    </row>
    <row r="377" spans="1:11" ht="19.5" customHeight="1" x14ac:dyDescent="0.2">
      <c r="A377" s="16"/>
      <c r="B377" s="27"/>
      <c r="C377" s="28"/>
      <c r="D377" s="31"/>
      <c r="E377" s="29"/>
      <c r="F377" s="29"/>
      <c r="G377" s="29"/>
      <c r="H377" s="29"/>
      <c r="I377" s="17"/>
      <c r="J377" s="2"/>
      <c r="K377" s="4"/>
    </row>
    <row r="378" spans="1:11" ht="19.5" customHeight="1" x14ac:dyDescent="0.2">
      <c r="A378" s="16"/>
      <c r="B378" s="27"/>
      <c r="C378" s="28"/>
      <c r="D378" s="31"/>
      <c r="E378" s="29"/>
      <c r="F378" s="29"/>
      <c r="G378" s="29"/>
      <c r="H378" s="29"/>
      <c r="I378" s="17"/>
      <c r="J378" s="2"/>
      <c r="K378" s="4"/>
    </row>
    <row r="379" spans="1:11" ht="19.5" customHeight="1" x14ac:dyDescent="0.2">
      <c r="A379" s="16"/>
      <c r="B379" s="27"/>
      <c r="C379" s="28"/>
      <c r="D379" s="31"/>
      <c r="E379" s="29"/>
      <c r="F379" s="29"/>
      <c r="G379" s="29"/>
      <c r="H379" s="29"/>
      <c r="I379" s="17"/>
      <c r="J379" s="2"/>
      <c r="K379" s="4"/>
    </row>
    <row r="380" spans="1:11" ht="19.5" customHeight="1" x14ac:dyDescent="0.2">
      <c r="A380" s="16"/>
      <c r="B380" s="27"/>
      <c r="C380" s="28"/>
      <c r="D380" s="31"/>
      <c r="E380" s="29"/>
      <c r="F380" s="29"/>
      <c r="G380" s="29"/>
      <c r="H380" s="29"/>
      <c r="I380" s="17"/>
      <c r="J380" s="2"/>
      <c r="K380" s="4"/>
    </row>
    <row r="381" spans="1:11" ht="19.5" customHeight="1" x14ac:dyDescent="0.2">
      <c r="A381" s="16"/>
      <c r="B381" s="27"/>
      <c r="C381" s="28"/>
      <c r="D381" s="31"/>
      <c r="E381" s="29"/>
      <c r="F381" s="29"/>
      <c r="G381" s="29"/>
      <c r="H381" s="29"/>
      <c r="I381" s="17"/>
      <c r="J381" s="2"/>
      <c r="K381" s="4"/>
    </row>
    <row r="382" spans="1:11" ht="19.5" customHeight="1" x14ac:dyDescent="0.2">
      <c r="A382" s="16"/>
      <c r="B382" s="27"/>
      <c r="C382" s="28"/>
      <c r="D382" s="31"/>
      <c r="E382" s="29"/>
      <c r="F382" s="29"/>
      <c r="G382" s="29"/>
      <c r="H382" s="29"/>
      <c r="I382" s="17"/>
      <c r="J382" s="2"/>
      <c r="K382" s="4"/>
    </row>
    <row r="383" spans="1:11" ht="19.5" customHeight="1" x14ac:dyDescent="0.2">
      <c r="A383" s="16"/>
      <c r="B383" s="27"/>
      <c r="C383" s="28"/>
      <c r="D383" s="31"/>
      <c r="E383" s="29"/>
      <c r="F383" s="29"/>
      <c r="G383" s="29"/>
      <c r="H383" s="29"/>
      <c r="I383" s="17"/>
      <c r="J383" s="2"/>
      <c r="K383" s="4"/>
    </row>
    <row r="384" spans="1:11" ht="19.5" customHeight="1" x14ac:dyDescent="0.2">
      <c r="A384" s="16"/>
      <c r="B384" s="27"/>
      <c r="C384" s="28"/>
      <c r="D384" s="31"/>
      <c r="E384" s="29"/>
      <c r="F384" s="29"/>
      <c r="G384" s="29"/>
      <c r="H384" s="29"/>
      <c r="I384" s="17"/>
      <c r="J384" s="2"/>
      <c r="K384" s="4"/>
    </row>
    <row r="385" spans="1:11" ht="19.5" customHeight="1" x14ac:dyDescent="0.2">
      <c r="A385" s="16"/>
      <c r="B385" s="27"/>
      <c r="C385" s="28"/>
      <c r="D385" s="31"/>
      <c r="E385" s="29"/>
      <c r="F385" s="29"/>
      <c r="G385" s="29"/>
      <c r="H385" s="29"/>
      <c r="I385" s="17"/>
      <c r="J385" s="2"/>
      <c r="K385" s="4"/>
    </row>
    <row r="386" spans="1:11" ht="19.5" customHeight="1" x14ac:dyDescent="0.2">
      <c r="A386" s="16"/>
      <c r="B386" s="27"/>
      <c r="C386" s="28"/>
      <c r="D386" s="31"/>
      <c r="E386" s="29"/>
      <c r="F386" s="29"/>
      <c r="G386" s="29"/>
      <c r="H386" s="29"/>
      <c r="I386" s="17"/>
      <c r="J386" s="2"/>
      <c r="K386" s="4"/>
    </row>
    <row r="387" spans="1:11" ht="19.5" customHeight="1" x14ac:dyDescent="0.2">
      <c r="A387" s="16"/>
      <c r="B387" s="27"/>
      <c r="C387" s="28"/>
      <c r="D387" s="31"/>
      <c r="E387" s="29"/>
      <c r="F387" s="29"/>
      <c r="G387" s="29"/>
      <c r="H387" s="29"/>
      <c r="I387" s="17"/>
      <c r="J387" s="2"/>
      <c r="K387" s="4"/>
    </row>
    <row r="388" spans="1:11" ht="19.5" customHeight="1" x14ac:dyDescent="0.2">
      <c r="A388" s="16"/>
      <c r="B388" s="27"/>
      <c r="C388" s="28"/>
      <c r="D388" s="31"/>
      <c r="E388" s="29"/>
      <c r="F388" s="29"/>
      <c r="G388" s="29"/>
      <c r="H388" s="29"/>
      <c r="I388" s="17"/>
      <c r="J388" s="2"/>
      <c r="K388" s="4"/>
    </row>
    <row r="389" spans="1:11" ht="19.5" customHeight="1" x14ac:dyDescent="0.2">
      <c r="A389" s="16"/>
      <c r="B389" s="27"/>
      <c r="C389" s="28"/>
      <c r="D389" s="31"/>
      <c r="E389" s="29"/>
      <c r="F389" s="29"/>
      <c r="G389" s="29"/>
      <c r="H389" s="29"/>
      <c r="I389" s="17"/>
      <c r="J389" s="2"/>
      <c r="K389" s="4"/>
    </row>
    <row r="390" spans="1:11" ht="19.5" customHeight="1" x14ac:dyDescent="0.2">
      <c r="A390" s="16"/>
      <c r="B390" s="27"/>
      <c r="C390" s="28"/>
      <c r="D390" s="31"/>
      <c r="E390" s="29"/>
      <c r="F390" s="29"/>
      <c r="G390" s="29"/>
      <c r="H390" s="29"/>
      <c r="I390" s="17"/>
      <c r="J390" s="2"/>
      <c r="K390" s="4"/>
    </row>
    <row r="391" spans="1:11" ht="19.5" customHeight="1" x14ac:dyDescent="0.2">
      <c r="A391" s="16"/>
      <c r="B391" s="27"/>
      <c r="C391" s="28"/>
      <c r="D391" s="31"/>
      <c r="E391" s="29"/>
      <c r="F391" s="29"/>
      <c r="G391" s="29"/>
      <c r="H391" s="29"/>
      <c r="I391" s="17"/>
      <c r="J391" s="2"/>
      <c r="K391" s="4"/>
    </row>
    <row r="392" spans="1:11" ht="19.5" customHeight="1" x14ac:dyDescent="0.2">
      <c r="A392" s="16"/>
      <c r="B392" s="27"/>
      <c r="C392" s="28"/>
      <c r="D392" s="31"/>
      <c r="E392" s="29"/>
      <c r="F392" s="29"/>
      <c r="G392" s="29"/>
      <c r="H392" s="29"/>
      <c r="I392" s="17"/>
      <c r="J392" s="2"/>
      <c r="K392" s="4"/>
    </row>
    <row r="393" spans="1:11" ht="19.5" customHeight="1" x14ac:dyDescent="0.2">
      <c r="A393" s="16"/>
      <c r="B393" s="27"/>
      <c r="C393" s="28"/>
      <c r="D393" s="31"/>
      <c r="E393" s="29"/>
      <c r="F393" s="29"/>
      <c r="G393" s="29"/>
      <c r="H393" s="29"/>
      <c r="I393" s="17"/>
      <c r="J393" s="2"/>
      <c r="K393" s="4"/>
    </row>
    <row r="394" spans="1:11" ht="19.5" customHeight="1" x14ac:dyDescent="0.2">
      <c r="A394" s="16"/>
      <c r="B394" s="27"/>
      <c r="C394" s="28"/>
      <c r="D394" s="31"/>
      <c r="E394" s="29"/>
      <c r="F394" s="29"/>
      <c r="G394" s="29"/>
      <c r="H394" s="29"/>
      <c r="I394" s="17"/>
      <c r="J394" s="2"/>
      <c r="K394" s="4"/>
    </row>
    <row r="395" spans="1:11" ht="19.5" customHeight="1" x14ac:dyDescent="0.2">
      <c r="A395" s="16"/>
      <c r="B395" s="27"/>
      <c r="C395" s="28"/>
      <c r="D395" s="31"/>
      <c r="E395" s="29"/>
      <c r="F395" s="29"/>
      <c r="G395" s="29"/>
      <c r="H395" s="29"/>
      <c r="I395" s="17"/>
      <c r="J395" s="2"/>
      <c r="K395" s="4"/>
    </row>
    <row r="396" spans="1:11" ht="19.5" customHeight="1" x14ac:dyDescent="0.2">
      <c r="A396" s="16"/>
      <c r="B396" s="27"/>
      <c r="C396" s="28"/>
      <c r="D396" s="31"/>
      <c r="E396" s="29"/>
      <c r="F396" s="29"/>
      <c r="G396" s="29"/>
      <c r="H396" s="29"/>
      <c r="I396" s="17"/>
      <c r="J396" s="2"/>
      <c r="K396" s="4"/>
    </row>
    <row r="397" spans="1:11" ht="19.5" customHeight="1" x14ac:dyDescent="0.2">
      <c r="A397" s="16"/>
      <c r="B397" s="27"/>
      <c r="C397" s="28"/>
      <c r="D397" s="31"/>
      <c r="E397" s="29"/>
      <c r="F397" s="29"/>
      <c r="G397" s="29"/>
      <c r="H397" s="29"/>
      <c r="I397" s="17"/>
      <c r="J397" s="2"/>
      <c r="K397" s="4"/>
    </row>
    <row r="398" spans="1:11" ht="19.5" customHeight="1" x14ac:dyDescent="0.2">
      <c r="A398" s="16"/>
      <c r="B398" s="27"/>
      <c r="C398" s="28"/>
      <c r="D398" s="31"/>
      <c r="E398" s="29"/>
      <c r="F398" s="29"/>
      <c r="G398" s="29"/>
      <c r="H398" s="29"/>
      <c r="I398" s="17"/>
      <c r="J398" s="2"/>
      <c r="K398" s="4"/>
    </row>
    <row r="399" spans="1:11" ht="19.5" customHeight="1" x14ac:dyDescent="0.2">
      <c r="A399" s="16"/>
      <c r="B399" s="27"/>
      <c r="C399" s="28"/>
      <c r="D399" s="31"/>
      <c r="E399" s="29"/>
      <c r="F399" s="29"/>
      <c r="G399" s="29"/>
      <c r="H399" s="29"/>
      <c r="I399" s="17"/>
      <c r="J399" s="2"/>
      <c r="K399" s="4"/>
    </row>
    <row r="400" spans="1:11" ht="19.5" customHeight="1" x14ac:dyDescent="0.2">
      <c r="A400" s="16"/>
      <c r="B400" s="27"/>
      <c r="C400" s="28"/>
      <c r="D400" s="31"/>
      <c r="E400" s="29"/>
      <c r="F400" s="29"/>
      <c r="G400" s="29"/>
      <c r="H400" s="29"/>
      <c r="I400" s="17"/>
      <c r="J400" s="2"/>
      <c r="K400" s="4"/>
    </row>
    <row r="401" spans="1:11" ht="19.5" customHeight="1" x14ac:dyDescent="0.2">
      <c r="A401" s="16"/>
      <c r="B401" s="27"/>
      <c r="C401" s="28"/>
      <c r="D401" s="31"/>
      <c r="E401" s="29"/>
      <c r="F401" s="29"/>
      <c r="G401" s="29"/>
      <c r="H401" s="29"/>
      <c r="I401" s="17"/>
      <c r="J401" s="2"/>
      <c r="K401" s="4"/>
    </row>
    <row r="402" spans="1:11" ht="19.5" customHeight="1" x14ac:dyDescent="0.2">
      <c r="A402" s="16"/>
      <c r="B402" s="27"/>
      <c r="C402" s="28"/>
      <c r="D402" s="31"/>
      <c r="E402" s="29"/>
      <c r="F402" s="29"/>
      <c r="G402" s="29"/>
      <c r="H402" s="29"/>
      <c r="I402" s="17"/>
      <c r="J402" s="2"/>
      <c r="K402" s="4"/>
    </row>
    <row r="403" spans="1:11" ht="19.5" customHeight="1" x14ac:dyDescent="0.2">
      <c r="A403" s="16"/>
      <c r="B403" s="27"/>
      <c r="C403" s="28"/>
      <c r="D403" s="31"/>
      <c r="E403" s="29"/>
      <c r="F403" s="29"/>
      <c r="G403" s="29"/>
      <c r="H403" s="29"/>
      <c r="I403" s="17"/>
      <c r="J403" s="2"/>
      <c r="K403" s="4"/>
    </row>
    <row r="404" spans="1:11" ht="19.5" customHeight="1" x14ac:dyDescent="0.2">
      <c r="A404" s="16"/>
      <c r="B404" s="27"/>
      <c r="C404" s="28"/>
      <c r="D404" s="31"/>
      <c r="E404" s="29"/>
      <c r="F404" s="29"/>
      <c r="G404" s="29"/>
      <c r="H404" s="29"/>
      <c r="I404" s="17"/>
      <c r="J404" s="2"/>
      <c r="K404" s="4"/>
    </row>
    <row r="405" spans="1:11" ht="19.5" customHeight="1" x14ac:dyDescent="0.2">
      <c r="A405" s="16"/>
      <c r="B405" s="27"/>
      <c r="C405" s="28"/>
      <c r="D405" s="31"/>
      <c r="E405" s="29"/>
      <c r="F405" s="29"/>
      <c r="G405" s="29"/>
      <c r="H405" s="29"/>
      <c r="I405" s="17"/>
      <c r="J405" s="2"/>
      <c r="K405" s="4"/>
    </row>
    <row r="406" spans="1:11" ht="19.5" customHeight="1" x14ac:dyDescent="0.2">
      <c r="A406" s="16"/>
      <c r="B406" s="27"/>
      <c r="C406" s="28"/>
      <c r="D406" s="31"/>
      <c r="E406" s="29"/>
      <c r="F406" s="29"/>
      <c r="G406" s="29"/>
      <c r="H406" s="29"/>
      <c r="I406" s="17"/>
      <c r="J406" s="2"/>
      <c r="K406" s="4"/>
    </row>
    <row r="407" spans="1:11" ht="19.5" customHeight="1" x14ac:dyDescent="0.2">
      <c r="A407" s="16"/>
      <c r="B407" s="27"/>
      <c r="C407" s="28"/>
      <c r="D407" s="31"/>
      <c r="E407" s="29"/>
      <c r="F407" s="29"/>
      <c r="G407" s="29"/>
      <c r="H407" s="29"/>
      <c r="I407" s="17"/>
      <c r="J407" s="2"/>
      <c r="K407" s="4"/>
    </row>
    <row r="408" spans="1:11" ht="19.5" customHeight="1" x14ac:dyDescent="0.2">
      <c r="A408" s="16"/>
      <c r="B408" s="27"/>
      <c r="C408" s="28"/>
      <c r="D408" s="31"/>
      <c r="E408" s="29"/>
      <c r="F408" s="29"/>
      <c r="G408" s="29"/>
      <c r="H408" s="29"/>
      <c r="I408" s="17"/>
      <c r="J408" s="2"/>
      <c r="K408" s="4"/>
    </row>
    <row r="409" spans="1:11" ht="19.5" customHeight="1" x14ac:dyDescent="0.2">
      <c r="A409" s="16"/>
      <c r="B409" s="27"/>
      <c r="C409" s="28"/>
      <c r="D409" s="31"/>
      <c r="E409" s="29"/>
      <c r="F409" s="29"/>
      <c r="G409" s="29"/>
      <c r="H409" s="29"/>
      <c r="I409" s="17"/>
      <c r="J409" s="2"/>
      <c r="K409" s="4"/>
    </row>
    <row r="410" spans="1:11" ht="19.5" customHeight="1" x14ac:dyDescent="0.2">
      <c r="A410" s="16"/>
      <c r="B410" s="27"/>
      <c r="C410" s="28"/>
      <c r="D410" s="31"/>
      <c r="E410" s="29"/>
      <c r="F410" s="29"/>
      <c r="G410" s="29"/>
      <c r="H410" s="29"/>
      <c r="I410" s="17"/>
      <c r="J410" s="2"/>
      <c r="K410" s="4"/>
    </row>
    <row r="411" spans="1:11" ht="19.5" customHeight="1" x14ac:dyDescent="0.2">
      <c r="A411" s="16"/>
      <c r="B411" s="27"/>
      <c r="C411" s="28"/>
      <c r="D411" s="31"/>
      <c r="E411" s="29"/>
      <c r="F411" s="29"/>
      <c r="G411" s="29"/>
      <c r="H411" s="29"/>
      <c r="I411" s="17"/>
      <c r="J411" s="2"/>
      <c r="K411" s="4"/>
    </row>
    <row r="412" spans="1:11" ht="19.5" customHeight="1" x14ac:dyDescent="0.2">
      <c r="A412" s="16"/>
      <c r="B412" s="27"/>
      <c r="C412" s="28"/>
      <c r="D412" s="31"/>
      <c r="E412" s="29"/>
      <c r="F412" s="29"/>
      <c r="G412" s="29"/>
      <c r="H412" s="29"/>
      <c r="I412" s="17"/>
      <c r="J412" s="2"/>
      <c r="K412" s="4"/>
    </row>
    <row r="413" spans="1:11" ht="19.5" customHeight="1" x14ac:dyDescent="0.2">
      <c r="A413" s="16"/>
      <c r="B413" s="27"/>
      <c r="C413" s="28"/>
      <c r="D413" s="31"/>
      <c r="E413" s="29"/>
      <c r="F413" s="29"/>
      <c r="G413" s="29"/>
      <c r="H413" s="29"/>
      <c r="I413" s="17"/>
      <c r="J413" s="2"/>
      <c r="K413" s="4"/>
    </row>
    <row r="414" spans="1:11" ht="19.5" customHeight="1" x14ac:dyDescent="0.2">
      <c r="A414" s="16"/>
      <c r="B414" s="27"/>
      <c r="C414" s="28"/>
      <c r="D414" s="31"/>
      <c r="E414" s="29"/>
      <c r="F414" s="29"/>
      <c r="G414" s="29"/>
      <c r="H414" s="29"/>
      <c r="I414" s="17"/>
      <c r="J414" s="2"/>
      <c r="K414" s="4"/>
    </row>
    <row r="415" spans="1:11" ht="19.5" customHeight="1" x14ac:dyDescent="0.2">
      <c r="A415" s="16"/>
      <c r="B415" s="27"/>
      <c r="C415" s="28"/>
      <c r="D415" s="31"/>
      <c r="E415" s="29"/>
      <c r="F415" s="29"/>
      <c r="G415" s="29"/>
      <c r="H415" s="29"/>
      <c r="I415" s="17"/>
      <c r="J415" s="2"/>
      <c r="K415" s="4"/>
    </row>
    <row r="416" spans="1:11" ht="19.5" customHeight="1" x14ac:dyDescent="0.2">
      <c r="A416" s="16"/>
      <c r="B416" s="27"/>
      <c r="C416" s="28"/>
      <c r="D416" s="31"/>
      <c r="E416" s="29"/>
      <c r="F416" s="29"/>
      <c r="G416" s="29"/>
      <c r="H416" s="29"/>
      <c r="I416" s="17"/>
      <c r="J416" s="2"/>
      <c r="K416" s="4"/>
    </row>
    <row r="417" spans="1:11" ht="19.5" customHeight="1" x14ac:dyDescent="0.2">
      <c r="A417" s="16"/>
      <c r="B417" s="27"/>
      <c r="C417" s="28"/>
      <c r="D417" s="31"/>
      <c r="E417" s="29"/>
      <c r="F417" s="29"/>
      <c r="G417" s="29"/>
      <c r="H417" s="29"/>
      <c r="I417" s="17"/>
      <c r="J417" s="2"/>
      <c r="K417" s="4"/>
    </row>
    <row r="418" spans="1:11" ht="19.5" customHeight="1" x14ac:dyDescent="0.2">
      <c r="A418" s="16"/>
      <c r="B418" s="27"/>
      <c r="C418" s="28"/>
      <c r="D418" s="31"/>
      <c r="E418" s="29"/>
      <c r="F418" s="29"/>
      <c r="G418" s="29"/>
      <c r="H418" s="29"/>
      <c r="I418" s="17"/>
      <c r="J418" s="2"/>
      <c r="K418" s="4"/>
    </row>
    <row r="419" spans="1:11" ht="19.5" customHeight="1" x14ac:dyDescent="0.2">
      <c r="A419" s="16"/>
      <c r="B419" s="27"/>
      <c r="C419" s="28"/>
      <c r="D419" s="31"/>
      <c r="E419" s="29"/>
      <c r="F419" s="29"/>
      <c r="G419" s="29"/>
      <c r="H419" s="29"/>
      <c r="I419" s="17"/>
      <c r="J419" s="2"/>
      <c r="K419" s="4"/>
    </row>
    <row r="420" spans="1:11" ht="19.5" customHeight="1" x14ac:dyDescent="0.2">
      <c r="A420" s="16"/>
      <c r="B420" s="27"/>
      <c r="C420" s="28"/>
      <c r="D420" s="31"/>
      <c r="E420" s="29"/>
      <c r="F420" s="29"/>
      <c r="G420" s="29"/>
      <c r="H420" s="29"/>
      <c r="I420" s="17"/>
      <c r="J420" s="2"/>
      <c r="K420" s="4"/>
    </row>
    <row r="421" spans="1:11" ht="19.5" customHeight="1" x14ac:dyDescent="0.2">
      <c r="A421" s="16"/>
      <c r="B421" s="27"/>
      <c r="C421" s="28"/>
      <c r="D421" s="31"/>
      <c r="E421" s="29"/>
      <c r="F421" s="29"/>
      <c r="G421" s="29"/>
      <c r="H421" s="29"/>
      <c r="I421" s="17"/>
      <c r="J421" s="2"/>
      <c r="K421" s="4"/>
    </row>
    <row r="422" spans="1:11" ht="19.5" customHeight="1" x14ac:dyDescent="0.2">
      <c r="A422" s="16"/>
      <c r="B422" s="27"/>
      <c r="C422" s="28"/>
      <c r="D422" s="31"/>
      <c r="E422" s="29"/>
      <c r="F422" s="29"/>
      <c r="G422" s="29"/>
      <c r="H422" s="29"/>
      <c r="I422" s="17"/>
      <c r="J422" s="2"/>
      <c r="K422" s="4"/>
    </row>
    <row r="423" spans="1:11" ht="19.5" customHeight="1" x14ac:dyDescent="0.2">
      <c r="A423" s="16"/>
      <c r="B423" s="27"/>
      <c r="C423" s="28"/>
      <c r="D423" s="31"/>
      <c r="E423" s="29"/>
      <c r="F423" s="29"/>
      <c r="G423" s="29"/>
      <c r="H423" s="29"/>
      <c r="I423" s="17"/>
      <c r="J423" s="2"/>
      <c r="K423" s="4"/>
    </row>
    <row r="424" spans="1:11" ht="19.5" customHeight="1" x14ac:dyDescent="0.2">
      <c r="A424" s="16"/>
      <c r="B424" s="27"/>
      <c r="C424" s="28"/>
      <c r="D424" s="31"/>
      <c r="E424" s="29"/>
      <c r="F424" s="29"/>
      <c r="G424" s="29"/>
      <c r="H424" s="29"/>
      <c r="I424" s="17"/>
      <c r="J424" s="2"/>
      <c r="K424" s="4"/>
    </row>
    <row r="425" spans="1:11" ht="19.5" customHeight="1" x14ac:dyDescent="0.2">
      <c r="A425" s="16"/>
      <c r="B425" s="27"/>
      <c r="C425" s="28"/>
      <c r="D425" s="31"/>
      <c r="E425" s="29"/>
      <c r="F425" s="29"/>
      <c r="G425" s="29"/>
      <c r="H425" s="29"/>
      <c r="I425" s="17"/>
      <c r="J425" s="2"/>
      <c r="K425" s="4"/>
    </row>
    <row r="426" spans="1:11" ht="19.5" customHeight="1" x14ac:dyDescent="0.2">
      <c r="A426" s="16"/>
      <c r="B426" s="27"/>
      <c r="C426" s="28"/>
      <c r="D426" s="31"/>
      <c r="E426" s="29"/>
      <c r="F426" s="29"/>
      <c r="G426" s="29"/>
      <c r="H426" s="29"/>
      <c r="I426" s="17"/>
      <c r="J426" s="2"/>
      <c r="K426" s="4"/>
    </row>
    <row r="427" spans="1:11" ht="19.5" customHeight="1" x14ac:dyDescent="0.2">
      <c r="A427" s="16"/>
      <c r="B427" s="27"/>
      <c r="C427" s="28"/>
      <c r="D427" s="31"/>
      <c r="E427" s="29"/>
      <c r="F427" s="29"/>
      <c r="G427" s="29"/>
      <c r="H427" s="29"/>
      <c r="I427" s="17"/>
      <c r="J427" s="2"/>
      <c r="K427" s="4"/>
    </row>
    <row r="428" spans="1:11" ht="19.5" customHeight="1" x14ac:dyDescent="0.2">
      <c r="A428" s="16"/>
      <c r="B428" s="27"/>
      <c r="C428" s="28"/>
      <c r="D428" s="31"/>
      <c r="E428" s="29"/>
      <c r="F428" s="29"/>
      <c r="G428" s="29"/>
      <c r="H428" s="29"/>
      <c r="I428" s="17"/>
      <c r="J428" s="2"/>
      <c r="K428" s="4"/>
    </row>
    <row r="429" spans="1:11" ht="19.5" customHeight="1" x14ac:dyDescent="0.2">
      <c r="A429" s="16"/>
      <c r="B429" s="27"/>
      <c r="C429" s="28"/>
      <c r="D429" s="31"/>
      <c r="E429" s="29"/>
      <c r="F429" s="29"/>
      <c r="G429" s="29"/>
      <c r="H429" s="29"/>
      <c r="I429" s="17"/>
      <c r="J429" s="2"/>
      <c r="K429" s="4"/>
    </row>
    <row r="430" spans="1:11" ht="19.5" customHeight="1" x14ac:dyDescent="0.2">
      <c r="A430" s="16"/>
      <c r="B430" s="27"/>
      <c r="C430" s="28"/>
      <c r="D430" s="31"/>
      <c r="E430" s="29"/>
      <c r="F430" s="29"/>
      <c r="G430" s="29"/>
      <c r="H430" s="29"/>
      <c r="I430" s="17"/>
      <c r="J430" s="2"/>
      <c r="K430" s="4"/>
    </row>
    <row r="431" spans="1:11" ht="19.5" customHeight="1" x14ac:dyDescent="0.2">
      <c r="A431" s="16"/>
      <c r="B431" s="27"/>
      <c r="C431" s="28"/>
      <c r="D431" s="31"/>
      <c r="E431" s="29"/>
      <c r="F431" s="29"/>
      <c r="G431" s="29"/>
      <c r="H431" s="29"/>
      <c r="I431" s="17"/>
      <c r="J431" s="2"/>
      <c r="K431" s="4"/>
    </row>
    <row r="432" spans="1:11" ht="19.5" customHeight="1" x14ac:dyDescent="0.2">
      <c r="A432" s="16"/>
      <c r="B432" s="27"/>
      <c r="C432" s="28"/>
      <c r="D432" s="31"/>
      <c r="E432" s="29"/>
      <c r="F432" s="29"/>
      <c r="G432" s="29"/>
      <c r="H432" s="29"/>
      <c r="I432" s="17"/>
      <c r="J432" s="2"/>
      <c r="K432" s="4"/>
    </row>
    <row r="433" spans="1:11" ht="19.5" customHeight="1" x14ac:dyDescent="0.2">
      <c r="A433" s="16"/>
      <c r="B433" s="27"/>
      <c r="C433" s="28"/>
      <c r="D433" s="31"/>
      <c r="E433" s="29"/>
      <c r="F433" s="29"/>
      <c r="G433" s="29"/>
      <c r="H433" s="29"/>
      <c r="I433" s="17"/>
      <c r="J433" s="2"/>
      <c r="K433" s="4"/>
    </row>
    <row r="434" spans="1:11" ht="19.5" customHeight="1" x14ac:dyDescent="0.2">
      <c r="A434" s="16"/>
      <c r="B434" s="27"/>
      <c r="C434" s="28"/>
      <c r="D434" s="31"/>
      <c r="E434" s="29"/>
      <c r="F434" s="29"/>
      <c r="G434" s="29"/>
      <c r="H434" s="29"/>
      <c r="I434" s="17"/>
      <c r="J434" s="2"/>
      <c r="K434" s="4"/>
    </row>
    <row r="435" spans="1:11" ht="19.5" customHeight="1" x14ac:dyDescent="0.2">
      <c r="A435" s="16"/>
      <c r="B435" s="27"/>
      <c r="C435" s="28"/>
      <c r="D435" s="31"/>
      <c r="E435" s="29"/>
      <c r="F435" s="29"/>
      <c r="G435" s="29"/>
      <c r="H435" s="29"/>
      <c r="I435" s="17"/>
      <c r="J435" s="2"/>
      <c r="K435" s="4"/>
    </row>
    <row r="436" spans="1:11" ht="19.5" customHeight="1" x14ac:dyDescent="0.2">
      <c r="A436" s="16"/>
      <c r="B436" s="27"/>
      <c r="C436" s="28"/>
      <c r="D436" s="31"/>
      <c r="E436" s="29"/>
      <c r="F436" s="29"/>
      <c r="G436" s="29"/>
      <c r="H436" s="29"/>
      <c r="I436" s="17"/>
      <c r="J436" s="2"/>
      <c r="K436" s="4"/>
    </row>
    <row r="437" spans="1:11" ht="19.5" customHeight="1" x14ac:dyDescent="0.2">
      <c r="A437" s="16"/>
      <c r="B437" s="27"/>
      <c r="C437" s="28"/>
      <c r="D437" s="31"/>
      <c r="E437" s="29"/>
      <c r="F437" s="29"/>
      <c r="G437" s="29"/>
      <c r="H437" s="29"/>
      <c r="I437" s="17"/>
      <c r="J437" s="2"/>
      <c r="K437" s="4"/>
    </row>
    <row r="438" spans="1:11" ht="19.5" customHeight="1" x14ac:dyDescent="0.2">
      <c r="A438" s="16"/>
      <c r="B438" s="27"/>
      <c r="C438" s="28"/>
      <c r="D438" s="31"/>
      <c r="E438" s="29"/>
      <c r="F438" s="29"/>
      <c r="G438" s="29"/>
      <c r="H438" s="29"/>
      <c r="I438" s="17"/>
      <c r="J438" s="2"/>
      <c r="K438" s="4"/>
    </row>
    <row r="439" spans="1:11" ht="19.5" customHeight="1" x14ac:dyDescent="0.2">
      <c r="A439" s="16"/>
      <c r="B439" s="27"/>
      <c r="C439" s="28"/>
      <c r="D439" s="31"/>
      <c r="E439" s="29"/>
      <c r="F439" s="29"/>
      <c r="G439" s="29"/>
      <c r="H439" s="29"/>
      <c r="I439" s="17"/>
      <c r="J439" s="2"/>
      <c r="K439" s="4"/>
    </row>
    <row r="440" spans="1:11" ht="19.5" customHeight="1" x14ac:dyDescent="0.2">
      <c r="A440" s="16"/>
      <c r="B440" s="27"/>
      <c r="C440" s="28"/>
      <c r="D440" s="31"/>
      <c r="E440" s="29"/>
      <c r="F440" s="29"/>
      <c r="G440" s="29"/>
      <c r="H440" s="29"/>
      <c r="I440" s="17"/>
      <c r="J440" s="2"/>
      <c r="K440" s="4"/>
    </row>
    <row r="441" spans="1:11" ht="19.5" customHeight="1" x14ac:dyDescent="0.2">
      <c r="A441" s="16"/>
      <c r="B441" s="27"/>
      <c r="C441" s="28"/>
      <c r="D441" s="31"/>
      <c r="E441" s="29"/>
      <c r="F441" s="29"/>
      <c r="G441" s="29"/>
      <c r="H441" s="29"/>
      <c r="I441" s="17"/>
      <c r="J441" s="2"/>
      <c r="K441" s="4"/>
    </row>
    <row r="442" spans="1:11" ht="19.5" customHeight="1" x14ac:dyDescent="0.2">
      <c r="A442" s="16"/>
      <c r="B442" s="27"/>
      <c r="C442" s="28"/>
      <c r="D442" s="31"/>
      <c r="E442" s="29"/>
      <c r="F442" s="29"/>
      <c r="G442" s="29"/>
      <c r="H442" s="29"/>
      <c r="I442" s="17"/>
      <c r="J442" s="2"/>
      <c r="K442" s="4"/>
    </row>
    <row r="443" spans="1:11" ht="19.5" customHeight="1" x14ac:dyDescent="0.2">
      <c r="A443" s="16"/>
      <c r="B443" s="27"/>
      <c r="C443" s="28"/>
      <c r="D443" s="31"/>
      <c r="E443" s="29"/>
      <c r="F443" s="29"/>
      <c r="G443" s="29"/>
      <c r="H443" s="29"/>
      <c r="I443" s="17"/>
      <c r="J443" s="2"/>
      <c r="K443" s="4"/>
    </row>
    <row r="444" spans="1:11" ht="19.5" customHeight="1" x14ac:dyDescent="0.2">
      <c r="A444" s="16"/>
      <c r="B444" s="27"/>
      <c r="C444" s="28"/>
      <c r="D444" s="31"/>
      <c r="E444" s="29"/>
      <c r="F444" s="29"/>
      <c r="G444" s="29"/>
      <c r="H444" s="29"/>
      <c r="I444" s="17"/>
      <c r="J444" s="2"/>
      <c r="K444" s="4"/>
    </row>
    <row r="445" spans="1:11" ht="19.5" customHeight="1" x14ac:dyDescent="0.2">
      <c r="A445" s="16"/>
      <c r="B445" s="27"/>
      <c r="C445" s="28"/>
      <c r="D445" s="31"/>
      <c r="E445" s="29"/>
      <c r="F445" s="29"/>
      <c r="G445" s="29"/>
      <c r="H445" s="29"/>
      <c r="I445" s="17"/>
      <c r="J445" s="2"/>
      <c r="K445" s="4"/>
    </row>
    <row r="446" spans="1:11" ht="19.5" customHeight="1" x14ac:dyDescent="0.2">
      <c r="A446" s="16"/>
      <c r="B446" s="27"/>
      <c r="C446" s="28"/>
      <c r="D446" s="31"/>
      <c r="E446" s="29"/>
      <c r="F446" s="29"/>
      <c r="G446" s="29"/>
      <c r="H446" s="29"/>
      <c r="I446" s="17"/>
      <c r="J446" s="2"/>
      <c r="K446" s="4"/>
    </row>
    <row r="447" spans="1:11" ht="19.5" customHeight="1" x14ac:dyDescent="0.2">
      <c r="A447" s="16"/>
      <c r="B447" s="27"/>
      <c r="C447" s="28"/>
      <c r="D447" s="31"/>
      <c r="E447" s="29"/>
      <c r="F447" s="29"/>
      <c r="G447" s="29"/>
      <c r="H447" s="29"/>
      <c r="I447" s="17"/>
      <c r="J447" s="2"/>
      <c r="K447" s="4"/>
    </row>
    <row r="448" spans="1:11" ht="19.5" customHeight="1" x14ac:dyDescent="0.2">
      <c r="A448" s="16"/>
      <c r="B448" s="27"/>
      <c r="C448" s="28"/>
      <c r="D448" s="31"/>
      <c r="E448" s="29"/>
      <c r="F448" s="29"/>
      <c r="G448" s="29"/>
      <c r="H448" s="29"/>
      <c r="I448" s="17"/>
      <c r="J448" s="2"/>
      <c r="K448" s="4"/>
    </row>
    <row r="449" spans="1:11" ht="19.5" customHeight="1" x14ac:dyDescent="0.2">
      <c r="A449" s="16"/>
      <c r="B449" s="27"/>
      <c r="C449" s="28"/>
      <c r="D449" s="31"/>
      <c r="E449" s="29"/>
      <c r="F449" s="29"/>
      <c r="G449" s="29"/>
      <c r="H449" s="29"/>
      <c r="I449" s="17"/>
      <c r="J449" s="2"/>
      <c r="K449" s="4"/>
    </row>
    <row r="450" spans="1:11" ht="19.5" customHeight="1" x14ac:dyDescent="0.2">
      <c r="A450" s="16"/>
      <c r="B450" s="27"/>
      <c r="C450" s="28"/>
      <c r="D450" s="31"/>
      <c r="E450" s="29"/>
      <c r="F450" s="29"/>
      <c r="G450" s="29"/>
      <c r="H450" s="29"/>
      <c r="I450" s="17"/>
      <c r="J450" s="2"/>
      <c r="K450" s="4"/>
    </row>
    <row r="451" spans="1:11" ht="19.5" customHeight="1" x14ac:dyDescent="0.2">
      <c r="A451" s="16"/>
      <c r="B451" s="27"/>
      <c r="C451" s="28"/>
      <c r="D451" s="31"/>
      <c r="E451" s="29"/>
      <c r="F451" s="29"/>
      <c r="G451" s="29"/>
      <c r="H451" s="29"/>
      <c r="I451" s="17"/>
      <c r="J451" s="2"/>
      <c r="K451" s="4"/>
    </row>
    <row r="452" spans="1:11" ht="19.5" customHeight="1" x14ac:dyDescent="0.2">
      <c r="A452" s="16"/>
      <c r="B452" s="27"/>
      <c r="C452" s="28"/>
      <c r="D452" s="31"/>
      <c r="E452" s="29"/>
      <c r="F452" s="29"/>
      <c r="G452" s="29"/>
      <c r="H452" s="29"/>
      <c r="I452" s="17"/>
      <c r="J452" s="2"/>
      <c r="K452" s="4"/>
    </row>
    <row r="453" spans="1:11" ht="19.5" customHeight="1" x14ac:dyDescent="0.2">
      <c r="A453" s="16"/>
      <c r="B453" s="27"/>
      <c r="C453" s="28"/>
      <c r="D453" s="31"/>
      <c r="E453" s="29"/>
      <c r="F453" s="29"/>
      <c r="G453" s="29"/>
      <c r="H453" s="29"/>
      <c r="I453" s="17"/>
      <c r="J453" s="2"/>
      <c r="K453" s="4"/>
    </row>
    <row r="454" spans="1:11" ht="19.5" customHeight="1" x14ac:dyDescent="0.2">
      <c r="A454" s="16"/>
      <c r="B454" s="27"/>
      <c r="C454" s="28"/>
      <c r="D454" s="31"/>
      <c r="E454" s="29"/>
      <c r="F454" s="29"/>
      <c r="G454" s="29"/>
      <c r="H454" s="29"/>
      <c r="I454" s="17"/>
      <c r="J454" s="2"/>
      <c r="K454" s="4"/>
    </row>
    <row r="455" spans="1:11" ht="19.5" customHeight="1" x14ac:dyDescent="0.2">
      <c r="A455" s="16"/>
      <c r="B455" s="27"/>
      <c r="C455" s="28"/>
      <c r="D455" s="31"/>
      <c r="E455" s="29"/>
      <c r="F455" s="29"/>
      <c r="G455" s="29"/>
      <c r="H455" s="29"/>
      <c r="I455" s="17"/>
      <c r="J455" s="2"/>
      <c r="K455" s="4"/>
    </row>
    <row r="456" spans="1:11" ht="19.5" customHeight="1" x14ac:dyDescent="0.2">
      <c r="A456" s="16"/>
      <c r="B456" s="27"/>
      <c r="C456" s="28"/>
      <c r="D456" s="31"/>
      <c r="E456" s="29"/>
      <c r="F456" s="29"/>
      <c r="G456" s="29"/>
      <c r="H456" s="29"/>
      <c r="I456" s="17"/>
      <c r="J456" s="2"/>
      <c r="K456" s="4"/>
    </row>
    <row r="457" spans="1:11" ht="19.5" customHeight="1" x14ac:dyDescent="0.2">
      <c r="A457" s="16"/>
      <c r="B457" s="27"/>
      <c r="C457" s="28"/>
      <c r="D457" s="31"/>
      <c r="E457" s="29"/>
      <c r="F457" s="29"/>
      <c r="G457" s="29"/>
      <c r="H457" s="29"/>
      <c r="I457" s="17"/>
      <c r="J457" s="2"/>
      <c r="K457" s="4"/>
    </row>
    <row r="458" spans="1:11" ht="19.5" customHeight="1" x14ac:dyDescent="0.2">
      <c r="A458" s="16"/>
      <c r="B458" s="27"/>
      <c r="C458" s="28"/>
      <c r="D458" s="31"/>
      <c r="E458" s="29"/>
      <c r="F458" s="29"/>
      <c r="G458" s="29"/>
      <c r="H458" s="29"/>
      <c r="I458" s="17"/>
      <c r="J458" s="2"/>
      <c r="K458" s="4"/>
    </row>
    <row r="459" spans="1:11" ht="19.5" customHeight="1" x14ac:dyDescent="0.2">
      <c r="A459" s="16"/>
      <c r="B459" s="27"/>
      <c r="C459" s="28"/>
      <c r="D459" s="31"/>
      <c r="E459" s="29"/>
      <c r="F459" s="29"/>
      <c r="G459" s="29"/>
      <c r="H459" s="29"/>
      <c r="I459" s="17"/>
      <c r="J459" s="2"/>
      <c r="K459" s="4"/>
    </row>
    <row r="460" spans="1:11" ht="19.5" customHeight="1" x14ac:dyDescent="0.2">
      <c r="A460" s="16"/>
      <c r="B460" s="27"/>
      <c r="C460" s="28"/>
      <c r="D460" s="31"/>
      <c r="E460" s="29"/>
      <c r="F460" s="29"/>
      <c r="G460" s="29"/>
      <c r="H460" s="29"/>
      <c r="I460" s="17"/>
      <c r="J460" s="2"/>
      <c r="K460" s="4"/>
    </row>
    <row r="461" spans="1:11" ht="19.5" customHeight="1" x14ac:dyDescent="0.2">
      <c r="A461" s="16"/>
      <c r="B461" s="27"/>
      <c r="C461" s="28"/>
      <c r="D461" s="31"/>
      <c r="E461" s="29"/>
      <c r="F461" s="29"/>
      <c r="G461" s="29"/>
      <c r="H461" s="29"/>
      <c r="I461" s="17"/>
      <c r="J461" s="2"/>
      <c r="K461" s="4"/>
    </row>
    <row r="462" spans="1:11" ht="19.5" customHeight="1" x14ac:dyDescent="0.2">
      <c r="A462" s="16"/>
      <c r="B462" s="27"/>
      <c r="C462" s="28"/>
      <c r="D462" s="31"/>
      <c r="E462" s="29"/>
      <c r="F462" s="29"/>
      <c r="G462" s="29"/>
      <c r="H462" s="29"/>
      <c r="I462" s="17"/>
      <c r="J462" s="2"/>
      <c r="K462" s="4"/>
    </row>
    <row r="463" spans="1:11" ht="19.5" customHeight="1" x14ac:dyDescent="0.2">
      <c r="A463" s="16"/>
      <c r="B463" s="27"/>
      <c r="C463" s="28"/>
      <c r="D463" s="31"/>
      <c r="E463" s="29"/>
      <c r="F463" s="29"/>
      <c r="G463" s="29"/>
      <c r="H463" s="29"/>
      <c r="I463" s="17"/>
      <c r="J463" s="2"/>
      <c r="K463" s="4"/>
    </row>
    <row r="464" spans="1:11" ht="19.5" customHeight="1" x14ac:dyDescent="0.2">
      <c r="A464" s="16"/>
      <c r="B464" s="27"/>
      <c r="C464" s="28"/>
      <c r="D464" s="31"/>
      <c r="E464" s="29"/>
      <c r="F464" s="29"/>
      <c r="G464" s="29"/>
      <c r="H464" s="29"/>
      <c r="I464" s="17"/>
      <c r="J464" s="2"/>
      <c r="K464" s="4"/>
    </row>
    <row r="465" spans="1:11" ht="19.5" customHeight="1" x14ac:dyDescent="0.2">
      <c r="A465" s="16"/>
      <c r="B465" s="27"/>
      <c r="C465" s="28"/>
      <c r="D465" s="31"/>
      <c r="E465" s="29"/>
      <c r="F465" s="29"/>
      <c r="G465" s="29"/>
      <c r="H465" s="29"/>
      <c r="I465" s="17"/>
      <c r="J465" s="2"/>
      <c r="K465" s="4"/>
    </row>
    <row r="466" spans="1:11" ht="19.5" customHeight="1" x14ac:dyDescent="0.2">
      <c r="A466" s="16"/>
      <c r="B466" s="27"/>
      <c r="C466" s="28"/>
      <c r="D466" s="31"/>
      <c r="E466" s="29"/>
      <c r="F466" s="29"/>
      <c r="G466" s="29"/>
      <c r="H466" s="29"/>
      <c r="I466" s="17"/>
      <c r="J466" s="2"/>
      <c r="K466" s="4"/>
    </row>
    <row r="467" spans="1:11" ht="19.5" customHeight="1" x14ac:dyDescent="0.2">
      <c r="A467" s="16"/>
      <c r="B467" s="27"/>
      <c r="C467" s="28"/>
      <c r="D467" s="31"/>
      <c r="E467" s="29"/>
      <c r="F467" s="29"/>
      <c r="G467" s="29"/>
      <c r="H467" s="29"/>
      <c r="I467" s="17"/>
      <c r="J467" s="2"/>
      <c r="K467" s="4"/>
    </row>
    <row r="468" spans="1:11" ht="19.5" customHeight="1" x14ac:dyDescent="0.2">
      <c r="A468" s="16"/>
      <c r="B468" s="27"/>
      <c r="C468" s="28"/>
      <c r="D468" s="31"/>
      <c r="E468" s="29"/>
      <c r="F468" s="29"/>
      <c r="G468" s="29"/>
      <c r="H468" s="29"/>
      <c r="I468" s="17"/>
      <c r="J468" s="2"/>
      <c r="K468" s="4"/>
    </row>
    <row r="469" spans="1:11" ht="19.5" customHeight="1" x14ac:dyDescent="0.2">
      <c r="A469" s="16"/>
      <c r="B469" s="27"/>
      <c r="C469" s="28"/>
      <c r="D469" s="31"/>
      <c r="E469" s="29"/>
      <c r="F469" s="29"/>
      <c r="G469" s="29"/>
      <c r="H469" s="29"/>
      <c r="I469" s="17"/>
      <c r="J469" s="2"/>
      <c r="K469" s="4"/>
    </row>
    <row r="470" spans="1:11" ht="19.5" customHeight="1" x14ac:dyDescent="0.2">
      <c r="A470" s="16"/>
      <c r="B470" s="27"/>
      <c r="C470" s="28"/>
      <c r="D470" s="31"/>
      <c r="E470" s="29"/>
      <c r="F470" s="29"/>
      <c r="G470" s="29"/>
      <c r="H470" s="29"/>
      <c r="I470" s="17"/>
      <c r="J470" s="2"/>
      <c r="K470" s="4"/>
    </row>
    <row r="471" spans="1:11" ht="19.5" customHeight="1" x14ac:dyDescent="0.2">
      <c r="A471" s="16"/>
      <c r="B471" s="27"/>
      <c r="C471" s="28"/>
      <c r="D471" s="31"/>
      <c r="E471" s="29"/>
      <c r="F471" s="29"/>
      <c r="G471" s="29"/>
      <c r="H471" s="29"/>
      <c r="I471" s="17"/>
      <c r="J471" s="2"/>
      <c r="K471" s="4"/>
    </row>
    <row r="472" spans="1:11" ht="19.5" customHeight="1" x14ac:dyDescent="0.2">
      <c r="A472" s="16"/>
      <c r="B472" s="27"/>
      <c r="C472" s="28"/>
      <c r="D472" s="31"/>
      <c r="E472" s="29"/>
      <c r="F472" s="29"/>
      <c r="G472" s="29"/>
      <c r="H472" s="29"/>
      <c r="I472" s="17"/>
      <c r="J472" s="2"/>
      <c r="K472" s="4"/>
    </row>
    <row r="473" spans="1:11" ht="19.5" customHeight="1" x14ac:dyDescent="0.2">
      <c r="A473" s="16"/>
      <c r="B473" s="27"/>
      <c r="C473" s="28"/>
      <c r="D473" s="31"/>
      <c r="E473" s="29"/>
      <c r="F473" s="29"/>
      <c r="G473" s="29"/>
      <c r="H473" s="29"/>
      <c r="I473" s="17"/>
      <c r="J473" s="2"/>
      <c r="K473" s="4"/>
    </row>
    <row r="474" spans="1:11" ht="19.5" customHeight="1" x14ac:dyDescent="0.2">
      <c r="A474" s="16"/>
      <c r="B474" s="27"/>
      <c r="C474" s="28"/>
      <c r="D474" s="31"/>
      <c r="E474" s="29"/>
      <c r="F474" s="29"/>
      <c r="G474" s="29"/>
      <c r="H474" s="29"/>
      <c r="I474" s="17"/>
      <c r="J474" s="2"/>
      <c r="K474" s="4"/>
    </row>
    <row r="475" spans="1:11" ht="19.5" customHeight="1" x14ac:dyDescent="0.2">
      <c r="A475" s="16"/>
      <c r="B475" s="27"/>
      <c r="C475" s="28"/>
      <c r="D475" s="31"/>
      <c r="E475" s="29"/>
      <c r="F475" s="29"/>
      <c r="G475" s="29"/>
      <c r="H475" s="29"/>
      <c r="I475" s="17"/>
      <c r="J475" s="2"/>
      <c r="K475" s="4"/>
    </row>
    <row r="476" spans="1:11" ht="19.5" customHeight="1" x14ac:dyDescent="0.2">
      <c r="A476" s="16"/>
      <c r="B476" s="27"/>
      <c r="C476" s="28"/>
      <c r="D476" s="31"/>
      <c r="E476" s="29"/>
      <c r="F476" s="29"/>
      <c r="G476" s="29"/>
      <c r="H476" s="29"/>
      <c r="I476" s="17"/>
      <c r="J476" s="2"/>
      <c r="K476" s="4"/>
    </row>
    <row r="477" spans="1:11" ht="19.5" customHeight="1" x14ac:dyDescent="0.2">
      <c r="A477" s="16"/>
      <c r="B477" s="27"/>
      <c r="C477" s="28"/>
      <c r="D477" s="31"/>
      <c r="E477" s="29"/>
      <c r="F477" s="29"/>
      <c r="G477" s="29"/>
      <c r="H477" s="29"/>
      <c r="I477" s="17"/>
      <c r="J477" s="2"/>
      <c r="K477" s="4"/>
    </row>
    <row r="478" spans="1:11" ht="19.5" customHeight="1" x14ac:dyDescent="0.2">
      <c r="A478" s="16"/>
      <c r="B478" s="27"/>
      <c r="C478" s="28"/>
      <c r="D478" s="31"/>
      <c r="E478" s="29"/>
      <c r="F478" s="29"/>
      <c r="G478" s="29"/>
      <c r="H478" s="29"/>
      <c r="I478" s="17"/>
      <c r="J478" s="2"/>
      <c r="K478" s="4"/>
    </row>
    <row r="479" spans="1:11" ht="19.5" customHeight="1" x14ac:dyDescent="0.2">
      <c r="A479" s="16"/>
      <c r="B479" s="27"/>
      <c r="C479" s="28"/>
      <c r="D479" s="31"/>
      <c r="E479" s="29"/>
      <c r="F479" s="29"/>
      <c r="G479" s="29"/>
      <c r="H479" s="29"/>
      <c r="I479" s="17"/>
      <c r="J479" s="2"/>
      <c r="K479" s="4"/>
    </row>
    <row r="480" spans="1:11" ht="19.5" customHeight="1" x14ac:dyDescent="0.2">
      <c r="A480" s="16"/>
      <c r="B480" s="27"/>
      <c r="C480" s="28"/>
      <c r="D480" s="31"/>
      <c r="E480" s="29"/>
      <c r="F480" s="29"/>
      <c r="G480" s="29"/>
      <c r="H480" s="29"/>
      <c r="I480" s="17"/>
      <c r="J480" s="2"/>
      <c r="K480" s="4"/>
    </row>
    <row r="481" spans="1:11" ht="19.5" customHeight="1" x14ac:dyDescent="0.2">
      <c r="A481" s="16"/>
      <c r="B481" s="27"/>
      <c r="C481" s="28"/>
      <c r="D481" s="31"/>
      <c r="E481" s="29"/>
      <c r="F481" s="29"/>
      <c r="G481" s="29"/>
      <c r="H481" s="29"/>
      <c r="I481" s="17"/>
      <c r="J481" s="2"/>
      <c r="K481" s="4"/>
    </row>
    <row r="482" spans="1:11" ht="19.5" customHeight="1" x14ac:dyDescent="0.2">
      <c r="A482" s="16"/>
      <c r="B482" s="27"/>
      <c r="C482" s="28"/>
      <c r="D482" s="31"/>
      <c r="E482" s="29"/>
      <c r="F482" s="29"/>
      <c r="G482" s="29"/>
      <c r="H482" s="29"/>
      <c r="I482" s="17"/>
      <c r="J482" s="2"/>
      <c r="K482" s="4"/>
    </row>
    <row r="483" spans="1:11" ht="19.5" customHeight="1" x14ac:dyDescent="0.2">
      <c r="A483" s="16"/>
      <c r="B483" s="27"/>
      <c r="C483" s="28"/>
      <c r="D483" s="31"/>
      <c r="E483" s="29"/>
      <c r="F483" s="29"/>
      <c r="G483" s="29"/>
      <c r="H483" s="29"/>
      <c r="I483" s="17"/>
      <c r="J483" s="2"/>
      <c r="K483" s="4"/>
    </row>
    <row r="484" spans="1:11" ht="19.5" customHeight="1" x14ac:dyDescent="0.2">
      <c r="A484" s="16"/>
      <c r="B484" s="27"/>
      <c r="C484" s="28"/>
      <c r="D484" s="31"/>
      <c r="E484" s="29"/>
      <c r="F484" s="29"/>
      <c r="G484" s="29"/>
      <c r="H484" s="29"/>
      <c r="I484" s="17"/>
      <c r="J484" s="2"/>
      <c r="K484" s="4"/>
    </row>
    <row r="485" spans="1:11" ht="19.5" customHeight="1" x14ac:dyDescent="0.2">
      <c r="A485" s="16"/>
      <c r="B485" s="27"/>
      <c r="C485" s="28"/>
      <c r="D485" s="31"/>
      <c r="E485" s="29"/>
      <c r="F485" s="29"/>
      <c r="G485" s="29"/>
      <c r="H485" s="29"/>
      <c r="I485" s="17"/>
      <c r="J485" s="2"/>
      <c r="K485" s="4"/>
    </row>
    <row r="486" spans="1:11" ht="19.5" customHeight="1" x14ac:dyDescent="0.2">
      <c r="A486" s="16"/>
      <c r="B486" s="27"/>
      <c r="C486" s="28"/>
      <c r="D486" s="31"/>
      <c r="E486" s="29"/>
      <c r="F486" s="29"/>
      <c r="G486" s="29"/>
      <c r="H486" s="29"/>
      <c r="I486" s="17"/>
      <c r="J486" s="2"/>
      <c r="K486" s="4"/>
    </row>
    <row r="487" spans="1:11" ht="19.5" customHeight="1" x14ac:dyDescent="0.2">
      <c r="A487" s="16"/>
      <c r="B487" s="27"/>
      <c r="C487" s="28"/>
      <c r="D487" s="31"/>
      <c r="E487" s="29"/>
      <c r="F487" s="29"/>
      <c r="G487" s="29"/>
      <c r="H487" s="29"/>
      <c r="I487" s="17"/>
      <c r="J487" s="2"/>
      <c r="K487" s="4"/>
    </row>
    <row r="488" spans="1:11" ht="19.5" customHeight="1" x14ac:dyDescent="0.2">
      <c r="A488" s="16"/>
      <c r="B488" s="27"/>
      <c r="C488" s="28"/>
      <c r="D488" s="31"/>
      <c r="E488" s="29"/>
      <c r="F488" s="29"/>
      <c r="G488" s="29"/>
      <c r="H488" s="29"/>
      <c r="I488" s="17"/>
      <c r="J488" s="2"/>
      <c r="K488" s="4"/>
    </row>
    <row r="489" spans="1:11" ht="19.5" customHeight="1" x14ac:dyDescent="0.2">
      <c r="A489" s="16"/>
      <c r="B489" s="27"/>
      <c r="C489" s="28"/>
      <c r="D489" s="31"/>
      <c r="E489" s="29"/>
      <c r="F489" s="29"/>
      <c r="G489" s="29"/>
      <c r="H489" s="29"/>
      <c r="I489" s="17"/>
      <c r="J489" s="2"/>
      <c r="K489" s="4"/>
    </row>
    <row r="490" spans="1:11" ht="19.5" customHeight="1" x14ac:dyDescent="0.2">
      <c r="A490" s="16"/>
      <c r="B490" s="27"/>
      <c r="C490" s="28"/>
      <c r="D490" s="31"/>
      <c r="E490" s="29"/>
      <c r="F490" s="29"/>
      <c r="G490" s="29"/>
      <c r="H490" s="29"/>
      <c r="I490" s="17"/>
      <c r="J490" s="2"/>
      <c r="K490" s="4"/>
    </row>
    <row r="491" spans="1:11" ht="19.5" customHeight="1" x14ac:dyDescent="0.2">
      <c r="A491" s="16"/>
      <c r="B491" s="27"/>
      <c r="C491" s="28"/>
      <c r="D491" s="31"/>
      <c r="E491" s="29"/>
      <c r="F491" s="29"/>
      <c r="G491" s="29"/>
      <c r="H491" s="29"/>
      <c r="I491" s="17"/>
      <c r="J491" s="2"/>
      <c r="K491" s="4"/>
    </row>
    <row r="492" spans="1:11" ht="19.5" customHeight="1" x14ac:dyDescent="0.2">
      <c r="A492" s="16"/>
      <c r="B492" s="27"/>
      <c r="C492" s="28"/>
      <c r="D492" s="31"/>
      <c r="E492" s="29"/>
      <c r="F492" s="29"/>
      <c r="G492" s="29"/>
      <c r="H492" s="29"/>
      <c r="I492" s="17"/>
      <c r="J492" s="2"/>
      <c r="K492" s="4"/>
    </row>
    <row r="493" spans="1:11" ht="19.5" customHeight="1" x14ac:dyDescent="0.2">
      <c r="A493" s="16"/>
      <c r="B493" s="27"/>
      <c r="C493" s="28"/>
      <c r="D493" s="31"/>
      <c r="E493" s="29"/>
      <c r="F493" s="29"/>
      <c r="G493" s="29"/>
      <c r="H493" s="29"/>
      <c r="I493" s="17"/>
      <c r="J493" s="2"/>
      <c r="K493" s="4"/>
    </row>
    <row r="494" spans="1:11" ht="19.5" customHeight="1" x14ac:dyDescent="0.2">
      <c r="A494" s="16"/>
      <c r="B494" s="27"/>
      <c r="C494" s="28"/>
      <c r="D494" s="31"/>
      <c r="E494" s="29"/>
      <c r="F494" s="29"/>
      <c r="G494" s="29"/>
      <c r="H494" s="29"/>
      <c r="I494" s="17"/>
      <c r="J494" s="2"/>
      <c r="K494" s="4"/>
    </row>
    <row r="495" spans="1:11" ht="19.5" customHeight="1" x14ac:dyDescent="0.2">
      <c r="A495" s="16"/>
      <c r="B495" s="27"/>
      <c r="C495" s="28"/>
      <c r="D495" s="31"/>
      <c r="E495" s="29"/>
      <c r="F495" s="29"/>
      <c r="G495" s="29"/>
      <c r="H495" s="29"/>
      <c r="I495" s="17"/>
      <c r="J495" s="2"/>
      <c r="K495" s="4"/>
    </row>
    <row r="496" spans="1:11" ht="19.5" customHeight="1" x14ac:dyDescent="0.2">
      <c r="A496" s="16"/>
      <c r="B496" s="27"/>
      <c r="C496" s="28"/>
      <c r="D496" s="31"/>
      <c r="E496" s="29"/>
      <c r="F496" s="29"/>
      <c r="G496" s="29"/>
      <c r="H496" s="29"/>
      <c r="I496" s="17"/>
      <c r="J496" s="2"/>
      <c r="K496" s="4"/>
    </row>
    <row r="497" spans="1:11" ht="19.5" customHeight="1" x14ac:dyDescent="0.2">
      <c r="A497" s="16"/>
      <c r="B497" s="27"/>
      <c r="C497" s="28"/>
      <c r="D497" s="31"/>
      <c r="E497" s="29"/>
      <c r="F497" s="29"/>
      <c r="G497" s="29"/>
      <c r="H497" s="29"/>
      <c r="I497" s="17"/>
      <c r="J497" s="2"/>
      <c r="K497" s="4"/>
    </row>
    <row r="498" spans="1:11" ht="19.5" customHeight="1" x14ac:dyDescent="0.2">
      <c r="A498" s="16"/>
      <c r="B498" s="27"/>
      <c r="C498" s="28"/>
      <c r="D498" s="31"/>
      <c r="E498" s="29"/>
      <c r="F498" s="29"/>
      <c r="G498" s="29"/>
      <c r="H498" s="29"/>
      <c r="I498" s="17"/>
      <c r="J498" s="2"/>
      <c r="K498" s="4"/>
    </row>
    <row r="499" spans="1:11" ht="19.5" customHeight="1" x14ac:dyDescent="0.2">
      <c r="A499" s="16"/>
      <c r="B499" s="27"/>
      <c r="C499" s="28"/>
      <c r="D499" s="31"/>
      <c r="E499" s="29"/>
      <c r="F499" s="29"/>
      <c r="G499" s="29"/>
      <c r="H499" s="29"/>
      <c r="I499" s="17"/>
      <c r="J499" s="2"/>
      <c r="K499" s="4"/>
    </row>
    <row r="500" spans="1:11" ht="19.5" customHeight="1" x14ac:dyDescent="0.2">
      <c r="A500" s="16"/>
      <c r="B500" s="27"/>
      <c r="C500" s="28"/>
      <c r="D500" s="31"/>
      <c r="E500" s="29"/>
      <c r="F500" s="29"/>
      <c r="G500" s="29"/>
      <c r="H500" s="29"/>
      <c r="I500" s="17"/>
      <c r="J500" s="2"/>
      <c r="K500" s="4"/>
    </row>
    <row r="501" spans="1:11" ht="19.5" customHeight="1" x14ac:dyDescent="0.2">
      <c r="A501" s="16"/>
      <c r="B501" s="27"/>
      <c r="C501" s="28"/>
      <c r="D501" s="31"/>
      <c r="E501" s="29"/>
      <c r="F501" s="29"/>
      <c r="G501" s="29"/>
      <c r="H501" s="29"/>
      <c r="I501" s="17"/>
      <c r="J501" s="2"/>
      <c r="K501" s="4"/>
    </row>
    <row r="502" spans="1:11" ht="19.5" customHeight="1" x14ac:dyDescent="0.2">
      <c r="A502" s="16"/>
      <c r="B502" s="27"/>
      <c r="C502" s="28"/>
      <c r="D502" s="31"/>
      <c r="E502" s="29"/>
      <c r="F502" s="29"/>
      <c r="G502" s="29"/>
      <c r="H502" s="29"/>
      <c r="I502" s="17"/>
      <c r="J502" s="2"/>
      <c r="K502" s="4"/>
    </row>
    <row r="503" spans="1:11" ht="19.5" customHeight="1" x14ac:dyDescent="0.2">
      <c r="A503" s="16"/>
      <c r="B503" s="27"/>
      <c r="C503" s="28"/>
      <c r="D503" s="31"/>
      <c r="E503" s="29"/>
      <c r="F503" s="29"/>
      <c r="G503" s="29"/>
      <c r="H503" s="29"/>
      <c r="I503" s="17"/>
      <c r="J503" s="2"/>
      <c r="K503" s="4"/>
    </row>
    <row r="504" spans="1:11" ht="19.5" customHeight="1" x14ac:dyDescent="0.2">
      <c r="A504" s="16"/>
      <c r="B504" s="27"/>
      <c r="C504" s="28"/>
      <c r="D504" s="31"/>
      <c r="E504" s="29"/>
      <c r="F504" s="29"/>
      <c r="G504" s="29"/>
      <c r="H504" s="29"/>
      <c r="I504" s="17"/>
      <c r="J504" s="2"/>
      <c r="K504" s="4"/>
    </row>
    <row r="505" spans="1:11" ht="19.5" customHeight="1" x14ac:dyDescent="0.2">
      <c r="A505" s="16"/>
      <c r="B505" s="27"/>
      <c r="C505" s="28"/>
      <c r="D505" s="31"/>
      <c r="E505" s="29"/>
      <c r="F505" s="29"/>
      <c r="G505" s="29"/>
      <c r="H505" s="29"/>
      <c r="I505" s="17"/>
      <c r="J505" s="2"/>
      <c r="K505" s="4"/>
    </row>
    <row r="506" spans="1:11" ht="19.5" customHeight="1" x14ac:dyDescent="0.2">
      <c r="A506" s="16"/>
      <c r="B506" s="27"/>
      <c r="C506" s="28"/>
      <c r="D506" s="31"/>
      <c r="E506" s="29"/>
      <c r="F506" s="29"/>
      <c r="G506" s="29"/>
      <c r="H506" s="29"/>
      <c r="I506" s="17"/>
      <c r="J506" s="2"/>
      <c r="K506" s="4"/>
    </row>
    <row r="507" spans="1:11" ht="19.5" customHeight="1" x14ac:dyDescent="0.2">
      <c r="A507" s="16"/>
      <c r="B507" s="27"/>
      <c r="C507" s="28"/>
      <c r="D507" s="31"/>
      <c r="E507" s="29"/>
      <c r="F507" s="29"/>
      <c r="G507" s="29"/>
      <c r="H507" s="29"/>
      <c r="I507" s="17"/>
      <c r="J507" s="2"/>
      <c r="K507" s="4"/>
    </row>
    <row r="508" spans="1:11" ht="19.5" customHeight="1" x14ac:dyDescent="0.2">
      <c r="A508" s="16"/>
      <c r="B508" s="27"/>
      <c r="C508" s="28"/>
      <c r="D508" s="31"/>
      <c r="E508" s="29"/>
      <c r="F508" s="29"/>
      <c r="G508" s="29"/>
      <c r="H508" s="29"/>
      <c r="I508" s="17"/>
      <c r="J508" s="2"/>
      <c r="K508" s="4"/>
    </row>
    <row r="509" spans="1:11" ht="19.5" customHeight="1" x14ac:dyDescent="0.2">
      <c r="A509" s="16"/>
      <c r="B509" s="27"/>
      <c r="C509" s="28"/>
      <c r="D509" s="31"/>
      <c r="E509" s="29"/>
      <c r="F509" s="29"/>
      <c r="G509" s="29"/>
      <c r="H509" s="29"/>
      <c r="I509" s="17"/>
      <c r="J509" s="2"/>
      <c r="K509" s="4"/>
    </row>
    <row r="510" spans="1:11" ht="19.5" customHeight="1" x14ac:dyDescent="0.2">
      <c r="A510" s="16"/>
      <c r="B510" s="27"/>
      <c r="C510" s="28"/>
      <c r="D510" s="31"/>
      <c r="E510" s="29"/>
      <c r="F510" s="29"/>
      <c r="G510" s="29"/>
      <c r="H510" s="29"/>
      <c r="I510" s="17"/>
      <c r="J510" s="2"/>
      <c r="K510" s="4"/>
    </row>
    <row r="511" spans="1:11" ht="19.5" customHeight="1" x14ac:dyDescent="0.2">
      <c r="A511" s="16"/>
      <c r="B511" s="27"/>
      <c r="C511" s="28"/>
      <c r="D511" s="31"/>
      <c r="E511" s="29"/>
      <c r="F511" s="29"/>
      <c r="G511" s="29"/>
      <c r="H511" s="29"/>
      <c r="I511" s="17"/>
      <c r="J511" s="2"/>
      <c r="K511" s="4"/>
    </row>
    <row r="512" spans="1:11" ht="19.5" customHeight="1" x14ac:dyDescent="0.2">
      <c r="A512" s="16"/>
      <c r="B512" s="27"/>
      <c r="C512" s="28"/>
      <c r="D512" s="31"/>
      <c r="E512" s="29"/>
      <c r="F512" s="29"/>
      <c r="G512" s="29"/>
      <c r="H512" s="29"/>
      <c r="I512" s="17"/>
      <c r="J512" s="2"/>
      <c r="K512" s="4"/>
    </row>
    <row r="513" spans="1:11" ht="19.5" customHeight="1" x14ac:dyDescent="0.2">
      <c r="A513" s="16"/>
      <c r="B513" s="27"/>
      <c r="C513" s="28"/>
      <c r="D513" s="31"/>
      <c r="E513" s="29"/>
      <c r="F513" s="29"/>
      <c r="G513" s="29"/>
      <c r="H513" s="29"/>
      <c r="I513" s="17"/>
      <c r="J513" s="2"/>
      <c r="K513" s="4"/>
    </row>
    <row r="514" spans="1:11" ht="19.5" customHeight="1" x14ac:dyDescent="0.2">
      <c r="A514" s="16"/>
      <c r="B514" s="27"/>
      <c r="C514" s="28"/>
      <c r="D514" s="31"/>
      <c r="E514" s="29"/>
      <c r="F514" s="29"/>
      <c r="G514" s="29"/>
      <c r="H514" s="29"/>
      <c r="I514" s="17"/>
      <c r="J514" s="2"/>
      <c r="K514" s="4"/>
    </row>
    <row r="515" spans="1:11" ht="19.5" customHeight="1" x14ac:dyDescent="0.2">
      <c r="A515" s="16"/>
      <c r="B515" s="27"/>
      <c r="C515" s="28"/>
      <c r="D515" s="31"/>
      <c r="E515" s="29"/>
      <c r="F515" s="29"/>
      <c r="G515" s="29"/>
      <c r="H515" s="29"/>
      <c r="I515" s="17"/>
      <c r="J515" s="2"/>
      <c r="K515" s="4"/>
    </row>
    <row r="516" spans="1:11" ht="19.5" customHeight="1" x14ac:dyDescent="0.2">
      <c r="A516" s="16"/>
      <c r="B516" s="27"/>
      <c r="C516" s="28"/>
      <c r="D516" s="31"/>
      <c r="E516" s="29"/>
      <c r="F516" s="29"/>
      <c r="G516" s="29"/>
      <c r="H516" s="29"/>
      <c r="I516" s="17"/>
      <c r="J516" s="2"/>
      <c r="K516" s="4"/>
    </row>
    <row r="517" spans="1:11" ht="19.5" customHeight="1" x14ac:dyDescent="0.2">
      <c r="A517" s="16"/>
      <c r="B517" s="27"/>
      <c r="C517" s="28"/>
      <c r="D517" s="31"/>
      <c r="E517" s="29"/>
      <c r="F517" s="29"/>
      <c r="G517" s="29"/>
      <c r="H517" s="29"/>
      <c r="I517" s="17"/>
      <c r="J517" s="2"/>
      <c r="K517" s="4"/>
    </row>
    <row r="518" spans="1:11" ht="19.5" customHeight="1" x14ac:dyDescent="0.2">
      <c r="A518" s="16"/>
      <c r="B518" s="27"/>
      <c r="C518" s="28"/>
      <c r="D518" s="31"/>
      <c r="E518" s="29"/>
      <c r="F518" s="29"/>
      <c r="G518" s="29"/>
      <c r="H518" s="29"/>
      <c r="I518" s="17"/>
      <c r="J518" s="2"/>
      <c r="K518" s="4"/>
    </row>
    <row r="519" spans="1:11" ht="19.5" customHeight="1" x14ac:dyDescent="0.2">
      <c r="A519" s="16"/>
      <c r="B519" s="27"/>
      <c r="C519" s="28"/>
      <c r="D519" s="31"/>
      <c r="E519" s="29"/>
      <c r="F519" s="29"/>
      <c r="G519" s="29"/>
      <c r="H519" s="29"/>
      <c r="I519" s="17"/>
      <c r="J519" s="2"/>
      <c r="K519" s="4"/>
    </row>
    <row r="520" spans="1:11" ht="19.5" customHeight="1" x14ac:dyDescent="0.2">
      <c r="A520" s="16"/>
      <c r="B520" s="27"/>
      <c r="C520" s="28"/>
      <c r="D520" s="31"/>
      <c r="E520" s="29"/>
      <c r="F520" s="29"/>
      <c r="G520" s="29"/>
      <c r="H520" s="29"/>
      <c r="I520" s="17"/>
      <c r="J520" s="2"/>
      <c r="K520" s="4"/>
    </row>
    <row r="521" spans="1:11" ht="19.5" customHeight="1" x14ac:dyDescent="0.2">
      <c r="A521" s="16"/>
      <c r="B521" s="27"/>
      <c r="C521" s="28"/>
      <c r="D521" s="31"/>
      <c r="E521" s="29"/>
      <c r="F521" s="29"/>
      <c r="G521" s="29"/>
      <c r="H521" s="29"/>
      <c r="I521" s="17"/>
      <c r="J521" s="2"/>
      <c r="K521" s="4"/>
    </row>
    <row r="522" spans="1:11" ht="19.5" customHeight="1" x14ac:dyDescent="0.2">
      <c r="A522" s="16"/>
      <c r="B522" s="27"/>
      <c r="C522" s="28"/>
      <c r="D522" s="31"/>
      <c r="E522" s="29"/>
      <c r="F522" s="29"/>
      <c r="G522" s="29"/>
      <c r="H522" s="29"/>
      <c r="I522" s="17"/>
      <c r="J522" s="2"/>
      <c r="K522" s="4"/>
    </row>
    <row r="523" spans="1:11" ht="19.5" customHeight="1" x14ac:dyDescent="0.2">
      <c r="A523" s="16"/>
      <c r="B523" s="27"/>
      <c r="C523" s="28"/>
      <c r="D523" s="31"/>
      <c r="E523" s="29"/>
      <c r="F523" s="29"/>
      <c r="G523" s="29"/>
      <c r="H523" s="29"/>
      <c r="I523" s="17"/>
      <c r="J523" s="2"/>
      <c r="K523" s="4"/>
    </row>
    <row r="524" spans="1:11" ht="19.5" customHeight="1" x14ac:dyDescent="0.2">
      <c r="A524" s="16"/>
      <c r="B524" s="27"/>
      <c r="C524" s="28"/>
      <c r="D524" s="31"/>
      <c r="E524" s="29"/>
      <c r="F524" s="29"/>
      <c r="G524" s="29"/>
      <c r="H524" s="29"/>
      <c r="I524" s="17"/>
      <c r="J524" s="2"/>
      <c r="K524" s="4"/>
    </row>
    <row r="525" spans="1:11" ht="19.5" customHeight="1" x14ac:dyDescent="0.2">
      <c r="A525" s="16"/>
      <c r="B525" s="27"/>
      <c r="C525" s="28"/>
      <c r="D525" s="31"/>
      <c r="E525" s="29"/>
      <c r="F525" s="29"/>
      <c r="G525" s="29"/>
      <c r="H525" s="29"/>
      <c r="I525" s="17"/>
      <c r="J525" s="2"/>
      <c r="K525" s="4"/>
    </row>
    <row r="526" spans="1:11" ht="19.5" customHeight="1" x14ac:dyDescent="0.2">
      <c r="A526" s="16"/>
      <c r="B526" s="27"/>
      <c r="C526" s="28"/>
      <c r="D526" s="31"/>
      <c r="E526" s="29"/>
      <c r="F526" s="29"/>
      <c r="G526" s="29"/>
      <c r="H526" s="29"/>
      <c r="I526" s="17"/>
      <c r="J526" s="2"/>
      <c r="K526" s="4"/>
    </row>
    <row r="527" spans="1:11" ht="19.5" customHeight="1" x14ac:dyDescent="0.2">
      <c r="A527" s="16"/>
      <c r="B527" s="27"/>
      <c r="C527" s="28"/>
      <c r="D527" s="31"/>
      <c r="E527" s="29"/>
      <c r="F527" s="29"/>
      <c r="G527" s="29"/>
      <c r="H527" s="29"/>
      <c r="I527" s="17"/>
      <c r="J527" s="2"/>
      <c r="K527" s="4"/>
    </row>
    <row r="528" spans="1:11" ht="19.5" customHeight="1" x14ac:dyDescent="0.2">
      <c r="A528" s="16"/>
      <c r="B528" s="27"/>
      <c r="C528" s="28"/>
      <c r="D528" s="31"/>
      <c r="E528" s="29"/>
      <c r="F528" s="29"/>
      <c r="G528" s="29"/>
      <c r="H528" s="29"/>
      <c r="I528" s="17"/>
      <c r="J528" s="2"/>
      <c r="K528" s="4"/>
    </row>
    <row r="529" spans="1:11" ht="19.5" customHeight="1" x14ac:dyDescent="0.2">
      <c r="A529" s="16"/>
      <c r="B529" s="27"/>
      <c r="C529" s="28"/>
      <c r="D529" s="31"/>
      <c r="E529" s="29"/>
      <c r="F529" s="29"/>
      <c r="G529" s="29"/>
      <c r="H529" s="29"/>
      <c r="I529" s="17"/>
      <c r="J529" s="2"/>
      <c r="K529" s="4"/>
    </row>
    <row r="530" spans="1:11" ht="19.5" customHeight="1" x14ac:dyDescent="0.2">
      <c r="A530" s="16"/>
      <c r="B530" s="27"/>
      <c r="C530" s="28"/>
      <c r="D530" s="31"/>
      <c r="E530" s="29"/>
      <c r="F530" s="29"/>
      <c r="G530" s="29"/>
      <c r="H530" s="29"/>
      <c r="I530" s="17"/>
      <c r="J530" s="2"/>
      <c r="K530" s="4"/>
    </row>
    <row r="531" spans="1:11" ht="19.5" customHeight="1" x14ac:dyDescent="0.2">
      <c r="A531" s="16"/>
      <c r="B531" s="27"/>
      <c r="C531" s="28"/>
      <c r="D531" s="31"/>
      <c r="E531" s="29"/>
      <c r="F531" s="29"/>
      <c r="G531" s="29"/>
      <c r="H531" s="29"/>
      <c r="I531" s="17"/>
      <c r="J531" s="2"/>
      <c r="K531" s="4"/>
    </row>
    <row r="532" spans="1:11" ht="19.5" customHeight="1" x14ac:dyDescent="0.2">
      <c r="A532" s="16"/>
      <c r="B532" s="27"/>
      <c r="C532" s="28"/>
      <c r="D532" s="31"/>
      <c r="E532" s="29"/>
      <c r="F532" s="29"/>
      <c r="G532" s="29"/>
      <c r="H532" s="29"/>
      <c r="I532" s="17"/>
      <c r="J532" s="2"/>
      <c r="K532" s="4"/>
    </row>
    <row r="533" spans="1:11" ht="19.5" customHeight="1" x14ac:dyDescent="0.2">
      <c r="A533" s="16"/>
      <c r="B533" s="27"/>
      <c r="C533" s="28"/>
      <c r="D533" s="31"/>
      <c r="E533" s="29"/>
      <c r="F533" s="29"/>
      <c r="G533" s="29"/>
      <c r="H533" s="29"/>
      <c r="I533" s="17"/>
      <c r="J533" s="2"/>
      <c r="K533" s="4"/>
    </row>
    <row r="534" spans="1:11" ht="19.5" customHeight="1" x14ac:dyDescent="0.2">
      <c r="A534" s="16"/>
      <c r="B534" s="27"/>
      <c r="C534" s="28"/>
      <c r="D534" s="31"/>
      <c r="E534" s="29"/>
      <c r="F534" s="29"/>
      <c r="G534" s="29"/>
      <c r="H534" s="29"/>
      <c r="I534" s="17"/>
      <c r="J534" s="2"/>
      <c r="K534" s="4"/>
    </row>
    <row r="535" spans="1:11" ht="19.5" customHeight="1" x14ac:dyDescent="0.2">
      <c r="A535" s="16"/>
      <c r="B535" s="27"/>
      <c r="C535" s="28"/>
      <c r="D535" s="31"/>
      <c r="E535" s="29"/>
      <c r="F535" s="29"/>
      <c r="G535" s="29"/>
      <c r="H535" s="29"/>
      <c r="I535" s="17"/>
      <c r="J535" s="2"/>
      <c r="K535" s="4"/>
    </row>
    <row r="536" spans="1:11" ht="19.5" customHeight="1" x14ac:dyDescent="0.2">
      <c r="A536" s="16"/>
      <c r="B536" s="27"/>
      <c r="C536" s="28"/>
      <c r="D536" s="31"/>
      <c r="E536" s="29"/>
      <c r="F536" s="29"/>
      <c r="G536" s="29"/>
      <c r="H536" s="29"/>
      <c r="I536" s="17"/>
      <c r="J536" s="2"/>
      <c r="K536" s="4"/>
    </row>
    <row r="537" spans="1:11" ht="19.5" customHeight="1" x14ac:dyDescent="0.2">
      <c r="A537" s="16"/>
      <c r="B537" s="27"/>
      <c r="C537" s="28"/>
      <c r="D537" s="31"/>
      <c r="E537" s="29"/>
      <c r="F537" s="29"/>
      <c r="G537" s="29"/>
      <c r="H537" s="29"/>
      <c r="I537" s="17"/>
      <c r="J537" s="2"/>
      <c r="K537" s="4"/>
    </row>
    <row r="538" spans="1:11" ht="19.5" customHeight="1" x14ac:dyDescent="0.2">
      <c r="A538" s="16"/>
      <c r="B538" s="27"/>
      <c r="C538" s="28"/>
      <c r="D538" s="31"/>
      <c r="E538" s="29"/>
      <c r="F538" s="29"/>
      <c r="G538" s="29"/>
      <c r="H538" s="29"/>
      <c r="I538" s="17"/>
      <c r="J538" s="2"/>
      <c r="K538" s="4"/>
    </row>
    <row r="539" spans="1:11" ht="19.5" customHeight="1" x14ac:dyDescent="0.2">
      <c r="A539" s="16"/>
      <c r="B539" s="27"/>
      <c r="C539" s="28"/>
      <c r="D539" s="31"/>
      <c r="E539" s="29"/>
      <c r="F539" s="29"/>
      <c r="G539" s="29"/>
      <c r="H539" s="29"/>
      <c r="I539" s="17"/>
      <c r="J539" s="2"/>
      <c r="K539" s="4"/>
    </row>
    <row r="540" spans="1:11" ht="19.5" customHeight="1" x14ac:dyDescent="0.2">
      <c r="A540" s="16"/>
      <c r="B540" s="27"/>
      <c r="C540" s="28"/>
      <c r="D540" s="31"/>
      <c r="E540" s="29"/>
      <c r="F540" s="29"/>
      <c r="G540" s="29"/>
      <c r="H540" s="29"/>
      <c r="I540" s="17"/>
      <c r="J540" s="2"/>
      <c r="K540" s="4"/>
    </row>
    <row r="541" spans="1:11" ht="19.5" customHeight="1" x14ac:dyDescent="0.2">
      <c r="A541" s="16"/>
      <c r="B541" s="27"/>
      <c r="C541" s="28"/>
      <c r="D541" s="31"/>
      <c r="E541" s="29"/>
      <c r="F541" s="29"/>
      <c r="G541" s="29"/>
      <c r="H541" s="29"/>
      <c r="I541" s="17"/>
      <c r="J541" s="2"/>
      <c r="K541" s="4"/>
    </row>
    <row r="542" spans="1:11" ht="19.5" customHeight="1" x14ac:dyDescent="0.2">
      <c r="A542" s="16"/>
      <c r="B542" s="27"/>
      <c r="C542" s="28"/>
      <c r="D542" s="31"/>
      <c r="E542" s="29"/>
      <c r="F542" s="29"/>
      <c r="G542" s="29"/>
      <c r="H542" s="29"/>
      <c r="I542" s="17"/>
      <c r="J542" s="2"/>
      <c r="K542" s="4"/>
    </row>
    <row r="543" spans="1:11" ht="19.5" customHeight="1" x14ac:dyDescent="0.2">
      <c r="A543" s="16"/>
      <c r="B543" s="27"/>
      <c r="C543" s="28"/>
      <c r="D543" s="31"/>
      <c r="E543" s="29"/>
      <c r="F543" s="29"/>
      <c r="G543" s="29"/>
      <c r="H543" s="29"/>
      <c r="I543" s="17"/>
      <c r="J543" s="2"/>
      <c r="K543" s="4"/>
    </row>
    <row r="544" spans="1:11" ht="19.5" customHeight="1" x14ac:dyDescent="0.2">
      <c r="A544" s="16"/>
      <c r="B544" s="27"/>
      <c r="C544" s="28"/>
      <c r="D544" s="31"/>
      <c r="E544" s="29"/>
      <c r="F544" s="29"/>
      <c r="G544" s="29"/>
      <c r="H544" s="29"/>
      <c r="I544" s="17"/>
      <c r="J544" s="2"/>
      <c r="K544" s="4"/>
    </row>
    <row r="545" spans="1:11" ht="19.5" customHeight="1" x14ac:dyDescent="0.2">
      <c r="A545" s="16"/>
      <c r="B545" s="27"/>
      <c r="C545" s="28"/>
      <c r="D545" s="31"/>
      <c r="E545" s="29"/>
      <c r="F545" s="29"/>
      <c r="G545" s="29"/>
      <c r="H545" s="29"/>
      <c r="I545" s="17"/>
      <c r="J545" s="2"/>
      <c r="K545" s="4"/>
    </row>
    <row r="546" spans="1:11" ht="19.5" customHeight="1" x14ac:dyDescent="0.2">
      <c r="A546" s="16"/>
      <c r="B546" s="27"/>
      <c r="C546" s="28"/>
      <c r="D546" s="31"/>
      <c r="E546" s="29"/>
      <c r="F546" s="29"/>
      <c r="G546" s="29"/>
      <c r="H546" s="29"/>
      <c r="I546" s="17"/>
      <c r="J546" s="2"/>
      <c r="K546" s="4"/>
    </row>
    <row r="547" spans="1:11" ht="19.5" customHeight="1" x14ac:dyDescent="0.2">
      <c r="A547" s="16"/>
      <c r="B547" s="27"/>
      <c r="C547" s="28"/>
      <c r="D547" s="31"/>
      <c r="E547" s="29"/>
      <c r="F547" s="29"/>
      <c r="G547" s="29"/>
      <c r="H547" s="29"/>
      <c r="I547" s="17"/>
      <c r="J547" s="2"/>
      <c r="K547" s="4"/>
    </row>
    <row r="548" spans="1:11" ht="19.5" customHeight="1" x14ac:dyDescent="0.2">
      <c r="A548" s="16"/>
      <c r="B548" s="27"/>
      <c r="C548" s="28"/>
      <c r="D548" s="31"/>
      <c r="E548" s="29"/>
      <c r="F548" s="29"/>
      <c r="G548" s="29"/>
      <c r="H548" s="29"/>
      <c r="I548" s="17"/>
      <c r="J548" s="2"/>
      <c r="K548" s="4"/>
    </row>
    <row r="549" spans="1:11" ht="19.5" customHeight="1" x14ac:dyDescent="0.2">
      <c r="A549" s="16"/>
      <c r="B549" s="27"/>
      <c r="C549" s="28"/>
      <c r="D549" s="31"/>
      <c r="E549" s="29"/>
      <c r="F549" s="29"/>
      <c r="G549" s="29"/>
      <c r="H549" s="29"/>
      <c r="I549" s="17"/>
      <c r="J549" s="2"/>
      <c r="K549" s="4"/>
    </row>
    <row r="550" spans="1:11" ht="19.5" customHeight="1" x14ac:dyDescent="0.2">
      <c r="A550" s="16"/>
      <c r="B550" s="27"/>
      <c r="C550" s="28"/>
      <c r="D550" s="31"/>
      <c r="E550" s="29"/>
      <c r="F550" s="29"/>
      <c r="G550" s="29"/>
      <c r="H550" s="29"/>
      <c r="I550" s="17"/>
      <c r="J550" s="2"/>
      <c r="K550" s="4"/>
    </row>
    <row r="551" spans="1:11" ht="19.5" customHeight="1" x14ac:dyDescent="0.2">
      <c r="A551" s="16"/>
      <c r="B551" s="27"/>
      <c r="C551" s="28"/>
      <c r="D551" s="31"/>
      <c r="E551" s="29"/>
      <c r="F551" s="29"/>
      <c r="G551" s="29"/>
      <c r="H551" s="29"/>
      <c r="I551" s="17"/>
      <c r="J551" s="2"/>
      <c r="K551" s="4"/>
    </row>
    <row r="552" spans="1:11" ht="19.5" customHeight="1" x14ac:dyDescent="0.2">
      <c r="A552" s="16"/>
      <c r="B552" s="27"/>
      <c r="C552" s="28"/>
      <c r="D552" s="31"/>
      <c r="E552" s="29"/>
      <c r="F552" s="29"/>
      <c r="G552" s="29"/>
      <c r="H552" s="29"/>
      <c r="I552" s="17"/>
      <c r="J552" s="2"/>
      <c r="K552" s="4"/>
    </row>
    <row r="553" spans="1:11" ht="19.5" customHeight="1" x14ac:dyDescent="0.2">
      <c r="A553" s="16"/>
      <c r="B553" s="27"/>
      <c r="C553" s="28"/>
      <c r="D553" s="31"/>
      <c r="E553" s="29"/>
      <c r="F553" s="29"/>
      <c r="G553" s="29"/>
      <c r="H553" s="29"/>
      <c r="I553" s="17"/>
      <c r="J553" s="2"/>
      <c r="K553" s="4"/>
    </row>
    <row r="554" spans="1:11" ht="19.5" customHeight="1" x14ac:dyDescent="0.2">
      <c r="A554" s="16"/>
      <c r="B554" s="27"/>
      <c r="C554" s="28"/>
      <c r="D554" s="31"/>
      <c r="E554" s="29"/>
      <c r="F554" s="29"/>
      <c r="G554" s="29"/>
      <c r="H554" s="29"/>
      <c r="I554" s="17"/>
      <c r="J554" s="2"/>
      <c r="K554" s="4"/>
    </row>
    <row r="555" spans="1:11" ht="19.5" customHeight="1" x14ac:dyDescent="0.2">
      <c r="A555" s="16"/>
      <c r="B555" s="27"/>
      <c r="C555" s="28"/>
      <c r="D555" s="31"/>
      <c r="E555" s="29"/>
      <c r="F555" s="29"/>
      <c r="G555" s="29"/>
      <c r="H555" s="29"/>
      <c r="I555" s="17"/>
      <c r="J555" s="2"/>
      <c r="K555" s="4"/>
    </row>
    <row r="556" spans="1:11" ht="19.5" customHeight="1" x14ac:dyDescent="0.2">
      <c r="A556" s="16"/>
      <c r="B556" s="27"/>
      <c r="C556" s="28"/>
      <c r="D556" s="31"/>
      <c r="E556" s="29"/>
      <c r="F556" s="29"/>
      <c r="G556" s="29"/>
      <c r="H556" s="29"/>
      <c r="I556" s="17"/>
      <c r="J556" s="2"/>
      <c r="K556" s="4"/>
    </row>
    <row r="557" spans="1:11" ht="19.5" customHeight="1" x14ac:dyDescent="0.2">
      <c r="A557" s="16"/>
      <c r="B557" s="27"/>
      <c r="C557" s="28"/>
      <c r="D557" s="31"/>
      <c r="E557" s="29"/>
      <c r="F557" s="29"/>
      <c r="G557" s="29"/>
      <c r="H557" s="29"/>
      <c r="I557" s="17"/>
      <c r="J557" s="2"/>
      <c r="K557" s="4"/>
    </row>
    <row r="558" spans="1:11" ht="19.5" customHeight="1" x14ac:dyDescent="0.2">
      <c r="A558" s="16"/>
      <c r="B558" s="27"/>
      <c r="C558" s="28"/>
      <c r="D558" s="31"/>
      <c r="E558" s="29"/>
      <c r="F558" s="29"/>
      <c r="G558" s="29"/>
      <c r="H558" s="29"/>
      <c r="I558" s="17"/>
      <c r="J558" s="2"/>
      <c r="K558" s="4"/>
    </row>
    <row r="559" spans="1:11" ht="19.5" customHeight="1" x14ac:dyDescent="0.2">
      <c r="A559" s="16"/>
      <c r="B559" s="27"/>
      <c r="C559" s="28"/>
      <c r="D559" s="31"/>
      <c r="E559" s="29"/>
      <c r="F559" s="29"/>
      <c r="G559" s="29"/>
      <c r="H559" s="29"/>
      <c r="I559" s="17"/>
      <c r="J559" s="2"/>
      <c r="K559" s="4"/>
    </row>
    <row r="560" spans="1:11" ht="19.5" customHeight="1" x14ac:dyDescent="0.2">
      <c r="A560" s="16"/>
      <c r="B560" s="27"/>
      <c r="C560" s="28"/>
      <c r="D560" s="31"/>
      <c r="E560" s="29"/>
      <c r="F560" s="29"/>
      <c r="G560" s="29"/>
      <c r="H560" s="29"/>
      <c r="I560" s="17"/>
      <c r="J560" s="2"/>
      <c r="K560" s="4"/>
    </row>
    <row r="561" spans="1:11" ht="19.5" customHeight="1" x14ac:dyDescent="0.2">
      <c r="A561" s="16"/>
      <c r="B561" s="27"/>
      <c r="C561" s="28"/>
      <c r="D561" s="31"/>
      <c r="E561" s="29"/>
      <c r="F561" s="29"/>
      <c r="G561" s="29"/>
      <c r="H561" s="29"/>
      <c r="I561" s="17"/>
      <c r="J561" s="2"/>
      <c r="K561" s="4"/>
    </row>
    <row r="562" spans="1:11" ht="19.5" customHeight="1" x14ac:dyDescent="0.2">
      <c r="A562" s="16"/>
      <c r="B562" s="27"/>
      <c r="C562" s="28"/>
      <c r="D562" s="31"/>
      <c r="E562" s="29"/>
      <c r="F562" s="29"/>
      <c r="G562" s="29"/>
      <c r="H562" s="29"/>
      <c r="I562" s="17"/>
      <c r="J562" s="2"/>
      <c r="K562" s="4"/>
    </row>
    <row r="563" spans="1:11" ht="19.5" customHeight="1" x14ac:dyDescent="0.2">
      <c r="A563" s="16"/>
      <c r="B563" s="27"/>
      <c r="C563" s="28"/>
      <c r="D563" s="31"/>
      <c r="E563" s="29"/>
      <c r="F563" s="29"/>
      <c r="G563" s="29"/>
      <c r="H563" s="29"/>
      <c r="I563" s="17"/>
      <c r="J563" s="2"/>
      <c r="K563" s="4"/>
    </row>
    <row r="564" spans="1:11" ht="19.5" customHeight="1" x14ac:dyDescent="0.2">
      <c r="A564" s="16"/>
      <c r="B564" s="27"/>
      <c r="C564" s="28"/>
      <c r="D564" s="31"/>
      <c r="E564" s="29"/>
      <c r="F564" s="29"/>
      <c r="G564" s="29"/>
      <c r="H564" s="29"/>
      <c r="I564" s="17"/>
      <c r="J564" s="2"/>
      <c r="K564" s="4"/>
    </row>
    <row r="565" spans="1:11" ht="19.5" customHeight="1" x14ac:dyDescent="0.2">
      <c r="A565" s="16"/>
      <c r="B565" s="27"/>
      <c r="C565" s="28"/>
      <c r="D565" s="31"/>
      <c r="E565" s="29"/>
      <c r="F565" s="29"/>
      <c r="G565" s="29"/>
      <c r="H565" s="29"/>
      <c r="I565" s="17"/>
      <c r="J565" s="2"/>
      <c r="K565" s="4"/>
    </row>
    <row r="566" spans="1:11" ht="19.5" customHeight="1" x14ac:dyDescent="0.2">
      <c r="A566" s="16"/>
      <c r="B566" s="27"/>
      <c r="C566" s="28"/>
      <c r="D566" s="31"/>
      <c r="E566" s="29"/>
      <c r="F566" s="29"/>
      <c r="G566" s="29"/>
      <c r="H566" s="29"/>
      <c r="I566" s="17"/>
      <c r="J566" s="2"/>
      <c r="K566" s="4"/>
    </row>
    <row r="567" spans="1:11" ht="19.5" customHeight="1" x14ac:dyDescent="0.2">
      <c r="A567" s="16"/>
      <c r="B567" s="27"/>
      <c r="C567" s="28"/>
      <c r="D567" s="31"/>
      <c r="E567" s="29"/>
      <c r="F567" s="29"/>
      <c r="G567" s="29"/>
      <c r="H567" s="29"/>
      <c r="I567" s="17"/>
      <c r="J567" s="2"/>
      <c r="K567" s="4"/>
    </row>
    <row r="568" spans="1:11" ht="19.5" customHeight="1" x14ac:dyDescent="0.2">
      <c r="A568" s="16"/>
      <c r="B568" s="27"/>
      <c r="C568" s="28"/>
      <c r="D568" s="31"/>
      <c r="E568" s="29"/>
      <c r="F568" s="29"/>
      <c r="G568" s="29"/>
      <c r="H568" s="29"/>
      <c r="I568" s="17"/>
      <c r="J568" s="2"/>
      <c r="K568" s="4"/>
    </row>
    <row r="569" spans="1:11" ht="19.5" customHeight="1" x14ac:dyDescent="0.2">
      <c r="A569" s="16"/>
      <c r="B569" s="27"/>
      <c r="C569" s="28"/>
      <c r="D569" s="31"/>
      <c r="E569" s="29"/>
      <c r="F569" s="29"/>
      <c r="G569" s="29"/>
      <c r="H569" s="29"/>
      <c r="I569" s="17"/>
      <c r="J569" s="2"/>
      <c r="K569" s="4"/>
    </row>
    <row r="570" spans="1:11" ht="19.5" customHeight="1" x14ac:dyDescent="0.2">
      <c r="A570" s="16"/>
      <c r="B570" s="27"/>
      <c r="C570" s="28"/>
      <c r="D570" s="31"/>
      <c r="E570" s="29"/>
      <c r="F570" s="29"/>
      <c r="G570" s="29"/>
      <c r="H570" s="29"/>
      <c r="I570" s="17"/>
      <c r="J570" s="2"/>
      <c r="K570" s="4"/>
    </row>
    <row r="571" spans="1:11" ht="19.5" customHeight="1" x14ac:dyDescent="0.2">
      <c r="A571" s="16"/>
      <c r="B571" s="27"/>
      <c r="C571" s="28"/>
      <c r="D571" s="31"/>
      <c r="E571" s="29"/>
      <c r="F571" s="29"/>
      <c r="G571" s="29"/>
      <c r="H571" s="29"/>
      <c r="I571" s="17"/>
      <c r="J571" s="2"/>
      <c r="K571" s="4"/>
    </row>
    <row r="572" spans="1:11" ht="19.5" customHeight="1" x14ac:dyDescent="0.2">
      <c r="A572" s="16"/>
      <c r="B572" s="27"/>
      <c r="C572" s="28"/>
      <c r="D572" s="31"/>
      <c r="E572" s="29"/>
      <c r="F572" s="29"/>
      <c r="G572" s="29"/>
      <c r="H572" s="29"/>
      <c r="I572" s="17"/>
      <c r="J572" s="2"/>
      <c r="K572" s="4"/>
    </row>
    <row r="573" spans="1:11" ht="19.5" customHeight="1" x14ac:dyDescent="0.2">
      <c r="A573" s="16"/>
      <c r="B573" s="27"/>
      <c r="C573" s="28"/>
      <c r="D573" s="31"/>
      <c r="E573" s="29"/>
      <c r="F573" s="29"/>
      <c r="G573" s="29"/>
      <c r="H573" s="29"/>
      <c r="I573" s="17"/>
      <c r="J573" s="2"/>
      <c r="K573" s="4"/>
    </row>
    <row r="574" spans="1:11" ht="19.5" customHeight="1" x14ac:dyDescent="0.2">
      <c r="A574" s="16"/>
      <c r="B574" s="27"/>
      <c r="C574" s="28"/>
      <c r="D574" s="31"/>
      <c r="E574" s="29"/>
      <c r="F574" s="29"/>
      <c r="G574" s="29"/>
      <c r="H574" s="29"/>
      <c r="I574" s="17"/>
      <c r="J574" s="2"/>
      <c r="K574" s="4"/>
    </row>
    <row r="575" spans="1:11" ht="19.5" customHeight="1" x14ac:dyDescent="0.2">
      <c r="A575" s="16"/>
      <c r="B575" s="27"/>
      <c r="C575" s="28"/>
      <c r="D575" s="31"/>
      <c r="E575" s="29"/>
      <c r="F575" s="29"/>
      <c r="G575" s="29"/>
      <c r="H575" s="29"/>
      <c r="I575" s="17"/>
      <c r="J575" s="2"/>
      <c r="K575" s="4"/>
    </row>
    <row r="576" spans="1:11" ht="19.5" customHeight="1" x14ac:dyDescent="0.2">
      <c r="A576" s="16"/>
      <c r="B576" s="27"/>
      <c r="C576" s="28"/>
      <c r="D576" s="31"/>
      <c r="E576" s="29"/>
      <c r="F576" s="29"/>
      <c r="G576" s="29"/>
      <c r="H576" s="29"/>
      <c r="I576" s="17"/>
      <c r="J576" s="2"/>
      <c r="K576" s="4"/>
    </row>
    <row r="577" spans="1:11" ht="19.5" customHeight="1" x14ac:dyDescent="0.2">
      <c r="A577" s="16"/>
      <c r="B577" s="27"/>
      <c r="C577" s="28"/>
      <c r="D577" s="31"/>
      <c r="E577" s="29"/>
      <c r="F577" s="29"/>
      <c r="G577" s="29"/>
      <c r="H577" s="29"/>
      <c r="I577" s="17"/>
      <c r="J577" s="2"/>
      <c r="K577" s="4"/>
    </row>
    <row r="578" spans="1:11" ht="19.5" customHeight="1" x14ac:dyDescent="0.2">
      <c r="A578" s="16"/>
      <c r="B578" s="27"/>
      <c r="C578" s="28"/>
      <c r="D578" s="31"/>
      <c r="E578" s="29"/>
      <c r="F578" s="29"/>
      <c r="G578" s="29"/>
      <c r="H578" s="29"/>
      <c r="I578" s="17"/>
      <c r="J578" s="2"/>
      <c r="K578" s="4"/>
    </row>
    <row r="579" spans="1:11" ht="19.5" customHeight="1" x14ac:dyDescent="0.2">
      <c r="A579" s="16"/>
      <c r="B579" s="27"/>
      <c r="C579" s="28"/>
      <c r="D579" s="31"/>
      <c r="E579" s="29"/>
      <c r="F579" s="29"/>
      <c r="G579" s="29"/>
      <c r="H579" s="29"/>
      <c r="I579" s="17"/>
      <c r="J579" s="2"/>
      <c r="K579" s="4"/>
    </row>
    <row r="580" spans="1:11" ht="19.5" customHeight="1" x14ac:dyDescent="0.2">
      <c r="A580" s="16"/>
      <c r="B580" s="27"/>
      <c r="C580" s="28"/>
      <c r="D580" s="31"/>
      <c r="E580" s="29"/>
      <c r="F580" s="29"/>
      <c r="G580" s="29"/>
      <c r="H580" s="29"/>
      <c r="I580" s="17"/>
      <c r="J580" s="2"/>
      <c r="K580" s="4"/>
    </row>
    <row r="581" spans="1:11" ht="19.5" customHeight="1" x14ac:dyDescent="0.2">
      <c r="A581" s="16"/>
      <c r="B581" s="27"/>
      <c r="C581" s="28"/>
      <c r="D581" s="31"/>
      <c r="E581" s="29"/>
      <c r="F581" s="29"/>
      <c r="G581" s="29"/>
      <c r="H581" s="29"/>
      <c r="I581" s="17"/>
      <c r="J581" s="2"/>
      <c r="K581" s="4"/>
    </row>
    <row r="582" spans="1:11" ht="19.5" customHeight="1" x14ac:dyDescent="0.2">
      <c r="A582" s="16"/>
      <c r="B582" s="27"/>
      <c r="C582" s="28"/>
      <c r="D582" s="31"/>
      <c r="E582" s="29"/>
      <c r="F582" s="29"/>
      <c r="G582" s="29"/>
      <c r="H582" s="29"/>
      <c r="I582" s="17"/>
      <c r="J582" s="2"/>
      <c r="K582" s="4"/>
    </row>
    <row r="583" spans="1:11" ht="19.5" customHeight="1" x14ac:dyDescent="0.2">
      <c r="A583" s="16"/>
      <c r="B583" s="27"/>
      <c r="C583" s="28"/>
      <c r="D583" s="31"/>
      <c r="E583" s="29"/>
      <c r="F583" s="29"/>
      <c r="G583" s="29"/>
      <c r="H583" s="29"/>
      <c r="I583" s="17"/>
      <c r="J583" s="2"/>
      <c r="K583" s="4"/>
    </row>
    <row r="584" spans="1:11" ht="19.5" customHeight="1" x14ac:dyDescent="0.2">
      <c r="A584" s="16"/>
      <c r="B584" s="27"/>
      <c r="C584" s="28"/>
      <c r="D584" s="31"/>
      <c r="E584" s="29"/>
      <c r="F584" s="29"/>
      <c r="G584" s="29"/>
      <c r="H584" s="29"/>
      <c r="I584" s="17"/>
      <c r="J584" s="2"/>
      <c r="K584" s="4"/>
    </row>
    <row r="585" spans="1:11" ht="19.5" customHeight="1" x14ac:dyDescent="0.2">
      <c r="A585" s="16"/>
      <c r="B585" s="27"/>
      <c r="C585" s="28"/>
      <c r="D585" s="31"/>
      <c r="E585" s="29"/>
      <c r="F585" s="29"/>
      <c r="G585" s="29"/>
      <c r="H585" s="29"/>
      <c r="I585" s="17"/>
      <c r="J585" s="2"/>
      <c r="K585" s="4"/>
    </row>
    <row r="586" spans="1:11" ht="19.5" customHeight="1" x14ac:dyDescent="0.2">
      <c r="A586" s="16"/>
      <c r="B586" s="27"/>
      <c r="C586" s="28"/>
      <c r="D586" s="31"/>
      <c r="E586" s="29"/>
      <c r="F586" s="29"/>
      <c r="G586" s="29"/>
      <c r="H586" s="29"/>
      <c r="I586" s="17"/>
      <c r="J586" s="2"/>
      <c r="K586" s="4"/>
    </row>
    <row r="587" spans="1:11" ht="19.5" customHeight="1" x14ac:dyDescent="0.2">
      <c r="A587" s="16"/>
      <c r="B587" s="27"/>
      <c r="C587" s="28"/>
      <c r="D587" s="31"/>
      <c r="E587" s="29"/>
      <c r="F587" s="29"/>
      <c r="G587" s="29"/>
      <c r="H587" s="29"/>
      <c r="I587" s="17"/>
      <c r="J587" s="2"/>
      <c r="K587" s="4"/>
    </row>
    <row r="588" spans="1:11" ht="19.5" customHeight="1" x14ac:dyDescent="0.2">
      <c r="A588" s="16"/>
      <c r="B588" s="27"/>
      <c r="C588" s="28"/>
      <c r="D588" s="31"/>
      <c r="E588" s="29"/>
      <c r="F588" s="29"/>
      <c r="G588" s="29"/>
      <c r="H588" s="29"/>
      <c r="I588" s="17"/>
      <c r="J588" s="2"/>
      <c r="K588" s="4"/>
    </row>
    <row r="589" spans="1:11" ht="19.5" customHeight="1" x14ac:dyDescent="0.2">
      <c r="A589" s="16"/>
      <c r="B589" s="27"/>
      <c r="C589" s="28"/>
      <c r="D589" s="31"/>
      <c r="E589" s="29"/>
      <c r="F589" s="29"/>
      <c r="G589" s="29"/>
      <c r="H589" s="29"/>
      <c r="I589" s="17"/>
      <c r="J589" s="2"/>
      <c r="K589" s="4"/>
    </row>
    <row r="590" spans="1:11" ht="19.5" customHeight="1" x14ac:dyDescent="0.2">
      <c r="A590" s="16"/>
      <c r="B590" s="27"/>
      <c r="C590" s="28"/>
      <c r="D590" s="31"/>
      <c r="E590" s="29"/>
      <c r="F590" s="29"/>
      <c r="G590" s="29"/>
      <c r="H590" s="29"/>
      <c r="I590" s="17"/>
      <c r="J590" s="2"/>
      <c r="K590" s="4"/>
    </row>
    <row r="591" spans="1:11" ht="19.5" customHeight="1" x14ac:dyDescent="0.2">
      <c r="A591" s="16"/>
      <c r="B591" s="27"/>
      <c r="C591" s="28"/>
      <c r="D591" s="31"/>
      <c r="E591" s="29"/>
      <c r="F591" s="29"/>
      <c r="G591" s="29"/>
      <c r="H591" s="29"/>
      <c r="I591" s="17"/>
      <c r="J591" s="2"/>
      <c r="K591" s="4"/>
    </row>
    <row r="592" spans="1:11" ht="19.5" customHeight="1" x14ac:dyDescent="0.2">
      <c r="A592" s="16"/>
      <c r="B592" s="27"/>
      <c r="C592" s="28"/>
      <c r="D592" s="31"/>
      <c r="E592" s="29"/>
      <c r="F592" s="29"/>
      <c r="G592" s="29"/>
      <c r="H592" s="29"/>
      <c r="I592" s="17"/>
      <c r="J592" s="2"/>
      <c r="K592" s="4"/>
    </row>
    <row r="593" spans="1:11" ht="19.5" customHeight="1" x14ac:dyDescent="0.2">
      <c r="A593" s="16"/>
      <c r="B593" s="27"/>
      <c r="C593" s="28"/>
      <c r="D593" s="31"/>
      <c r="E593" s="29"/>
      <c r="F593" s="29"/>
      <c r="G593" s="29"/>
      <c r="H593" s="29"/>
      <c r="I593" s="17"/>
      <c r="J593" s="2"/>
      <c r="K593" s="4"/>
    </row>
    <row r="594" spans="1:11" ht="19.5" customHeight="1" x14ac:dyDescent="0.2">
      <c r="A594" s="16"/>
      <c r="B594" s="27"/>
      <c r="C594" s="28"/>
      <c r="D594" s="31"/>
      <c r="E594" s="29"/>
      <c r="F594" s="29"/>
      <c r="G594" s="29"/>
      <c r="H594" s="29"/>
      <c r="I594" s="17"/>
      <c r="J594" s="2"/>
      <c r="K594" s="4"/>
    </row>
    <row r="595" spans="1:11" ht="19.5" customHeight="1" x14ac:dyDescent="0.2">
      <c r="A595" s="16"/>
      <c r="B595" s="27"/>
      <c r="C595" s="28"/>
      <c r="D595" s="31"/>
      <c r="E595" s="29"/>
      <c r="F595" s="29"/>
      <c r="G595" s="29"/>
      <c r="H595" s="29"/>
      <c r="I595" s="17"/>
      <c r="J595" s="2"/>
      <c r="K595" s="4"/>
    </row>
    <row r="596" spans="1:11" ht="19.5" customHeight="1" x14ac:dyDescent="0.2">
      <c r="A596" s="16"/>
      <c r="B596" s="27"/>
      <c r="C596" s="28"/>
      <c r="D596" s="31"/>
      <c r="E596" s="29"/>
      <c r="F596" s="29"/>
      <c r="G596" s="29"/>
      <c r="H596" s="29"/>
      <c r="I596" s="17"/>
      <c r="J596" s="2"/>
      <c r="K596" s="4"/>
    </row>
    <row r="597" spans="1:11" ht="19.5" customHeight="1" x14ac:dyDescent="0.2">
      <c r="A597" s="16"/>
      <c r="B597" s="27"/>
      <c r="C597" s="28"/>
      <c r="D597" s="31"/>
      <c r="E597" s="29"/>
      <c r="F597" s="29"/>
      <c r="G597" s="29"/>
      <c r="H597" s="29"/>
      <c r="I597" s="17"/>
      <c r="J597" s="2"/>
      <c r="K597" s="4"/>
    </row>
    <row r="598" spans="1:11" ht="19.5" customHeight="1" x14ac:dyDescent="0.2">
      <c r="A598" s="16"/>
      <c r="B598" s="27"/>
      <c r="C598" s="28"/>
      <c r="D598" s="31"/>
      <c r="E598" s="29"/>
      <c r="F598" s="29"/>
      <c r="G598" s="29"/>
      <c r="H598" s="29"/>
      <c r="I598" s="17"/>
      <c r="J598" s="2"/>
      <c r="K598" s="4"/>
    </row>
    <row r="599" spans="1:11" ht="19.5" customHeight="1" x14ac:dyDescent="0.2">
      <c r="A599" s="16"/>
      <c r="B599" s="27"/>
      <c r="C599" s="28"/>
      <c r="D599" s="31"/>
      <c r="E599" s="29"/>
      <c r="F599" s="29"/>
      <c r="G599" s="29"/>
      <c r="H599" s="29"/>
      <c r="I599" s="17"/>
      <c r="J599" s="2"/>
      <c r="K599" s="4"/>
    </row>
    <row r="600" spans="1:11" ht="19.5" customHeight="1" x14ac:dyDescent="0.2">
      <c r="A600" s="16"/>
      <c r="B600" s="27"/>
      <c r="C600" s="28"/>
      <c r="D600" s="31"/>
      <c r="E600" s="29"/>
      <c r="F600" s="29"/>
      <c r="G600" s="29"/>
      <c r="H600" s="29"/>
      <c r="I600" s="17"/>
      <c r="J600" s="2"/>
      <c r="K600" s="4"/>
    </row>
    <row r="601" spans="1:11" ht="19.5" customHeight="1" x14ac:dyDescent="0.2">
      <c r="A601" s="16"/>
      <c r="B601" s="27"/>
      <c r="C601" s="28"/>
      <c r="D601" s="31"/>
      <c r="E601" s="29"/>
      <c r="F601" s="29"/>
      <c r="G601" s="29"/>
      <c r="H601" s="29"/>
      <c r="I601" s="17"/>
      <c r="J601" s="2"/>
      <c r="K601" s="4"/>
    </row>
    <row r="602" spans="1:11" ht="19.5" customHeight="1" x14ac:dyDescent="0.2">
      <c r="A602" s="16"/>
      <c r="B602" s="27"/>
      <c r="C602" s="28"/>
      <c r="D602" s="31"/>
      <c r="E602" s="29"/>
      <c r="F602" s="29"/>
      <c r="G602" s="29"/>
      <c r="H602" s="29"/>
      <c r="I602" s="17"/>
      <c r="J602" s="2"/>
      <c r="K602" s="4"/>
    </row>
    <row r="603" spans="1:11" ht="19.5" customHeight="1" x14ac:dyDescent="0.2">
      <c r="A603" s="16"/>
      <c r="B603" s="27"/>
      <c r="C603" s="28"/>
      <c r="D603" s="31"/>
      <c r="E603" s="29"/>
      <c r="F603" s="29"/>
      <c r="G603" s="29"/>
      <c r="H603" s="29"/>
      <c r="I603" s="17"/>
      <c r="J603" s="2"/>
      <c r="K603" s="4"/>
    </row>
    <row r="604" spans="1:11" ht="19.5" customHeight="1" x14ac:dyDescent="0.2">
      <c r="A604" s="16"/>
      <c r="B604" s="27"/>
      <c r="C604" s="28"/>
      <c r="D604" s="31"/>
      <c r="E604" s="29"/>
      <c r="F604" s="29"/>
      <c r="G604" s="29"/>
      <c r="H604" s="29"/>
      <c r="I604" s="17"/>
      <c r="J604" s="2"/>
      <c r="K604" s="4"/>
    </row>
    <row r="605" spans="1:11" ht="19.5" customHeight="1" x14ac:dyDescent="0.2">
      <c r="A605" s="16"/>
      <c r="B605" s="27"/>
      <c r="C605" s="28"/>
      <c r="D605" s="31"/>
      <c r="E605" s="29"/>
      <c r="F605" s="29"/>
      <c r="G605" s="29"/>
      <c r="H605" s="29"/>
      <c r="I605" s="17"/>
      <c r="J605" s="2"/>
      <c r="K605" s="4"/>
    </row>
    <row r="606" spans="1:11" ht="19.5" customHeight="1" x14ac:dyDescent="0.2">
      <c r="A606" s="16"/>
      <c r="B606" s="27"/>
      <c r="C606" s="28"/>
      <c r="D606" s="31"/>
      <c r="E606" s="29"/>
      <c r="F606" s="29"/>
      <c r="G606" s="29"/>
      <c r="H606" s="29"/>
      <c r="I606" s="17"/>
      <c r="J606" s="2"/>
      <c r="K606" s="4"/>
    </row>
    <row r="607" spans="1:11" ht="19.5" customHeight="1" x14ac:dyDescent="0.2">
      <c r="A607" s="16"/>
      <c r="B607" s="27"/>
      <c r="C607" s="28"/>
      <c r="D607" s="31"/>
      <c r="E607" s="29"/>
      <c r="F607" s="29"/>
      <c r="G607" s="29"/>
      <c r="H607" s="29"/>
      <c r="I607" s="17"/>
      <c r="J607" s="2"/>
      <c r="K607" s="4"/>
    </row>
    <row r="608" spans="1:11" ht="19.5" customHeight="1" x14ac:dyDescent="0.2">
      <c r="A608" s="16"/>
      <c r="B608" s="27"/>
      <c r="C608" s="28"/>
      <c r="D608" s="31"/>
      <c r="E608" s="29"/>
      <c r="F608" s="29"/>
      <c r="G608" s="29"/>
      <c r="H608" s="29"/>
      <c r="I608" s="17"/>
      <c r="J608" s="2"/>
      <c r="K608" s="4"/>
    </row>
    <row r="609" spans="1:11" ht="19.5" customHeight="1" x14ac:dyDescent="0.2">
      <c r="A609" s="16"/>
      <c r="B609" s="27"/>
      <c r="C609" s="28"/>
      <c r="D609" s="31"/>
      <c r="E609" s="29"/>
      <c r="F609" s="29"/>
      <c r="G609" s="29"/>
      <c r="H609" s="29"/>
      <c r="I609" s="17"/>
      <c r="J609" s="2"/>
      <c r="K609" s="4"/>
    </row>
    <row r="610" spans="1:11" ht="19.5" customHeight="1" x14ac:dyDescent="0.2">
      <c r="A610" s="16"/>
      <c r="B610" s="27"/>
      <c r="C610" s="28"/>
      <c r="D610" s="31"/>
      <c r="E610" s="29"/>
      <c r="F610" s="29"/>
      <c r="G610" s="29"/>
      <c r="H610" s="29"/>
      <c r="I610" s="17"/>
      <c r="J610" s="2"/>
      <c r="K610" s="4"/>
    </row>
    <row r="611" spans="1:11" ht="19.5" customHeight="1" x14ac:dyDescent="0.2">
      <c r="A611" s="16"/>
      <c r="B611" s="27"/>
      <c r="C611" s="28"/>
      <c r="D611" s="31"/>
      <c r="E611" s="29"/>
      <c r="F611" s="29"/>
      <c r="G611" s="29"/>
      <c r="H611" s="29"/>
      <c r="I611" s="17"/>
      <c r="J611" s="2"/>
      <c r="K611" s="4"/>
    </row>
    <row r="612" spans="1:11" ht="19.5" customHeight="1" x14ac:dyDescent="0.2">
      <c r="A612" s="16"/>
      <c r="B612" s="27"/>
      <c r="C612" s="28"/>
      <c r="D612" s="31"/>
      <c r="E612" s="29"/>
      <c r="F612" s="29"/>
      <c r="G612" s="29"/>
      <c r="H612" s="29"/>
      <c r="I612" s="17"/>
      <c r="J612" s="2"/>
      <c r="K612" s="4"/>
    </row>
    <row r="613" spans="1:11" ht="19.5" customHeight="1" x14ac:dyDescent="0.2">
      <c r="A613" s="16"/>
      <c r="B613" s="27"/>
      <c r="C613" s="28"/>
      <c r="D613" s="31"/>
      <c r="E613" s="29"/>
      <c r="F613" s="29"/>
      <c r="G613" s="29"/>
      <c r="H613" s="29"/>
      <c r="I613" s="17"/>
      <c r="J613" s="2"/>
      <c r="K613" s="4"/>
    </row>
    <row r="614" spans="1:11" ht="19.5" customHeight="1" x14ac:dyDescent="0.2">
      <c r="A614" s="16"/>
      <c r="B614" s="27"/>
      <c r="C614" s="28"/>
      <c r="D614" s="31"/>
      <c r="E614" s="29"/>
      <c r="F614" s="29"/>
      <c r="G614" s="29"/>
      <c r="H614" s="29"/>
      <c r="I614" s="17"/>
      <c r="J614" s="2"/>
      <c r="K614" s="4"/>
    </row>
    <row r="615" spans="1:11" ht="19.5" customHeight="1" x14ac:dyDescent="0.2">
      <c r="A615" s="16"/>
      <c r="B615" s="27"/>
      <c r="C615" s="28"/>
      <c r="D615" s="31"/>
      <c r="E615" s="29"/>
      <c r="F615" s="29"/>
      <c r="G615" s="29"/>
      <c r="H615" s="29"/>
      <c r="I615" s="17"/>
      <c r="J615" s="2"/>
      <c r="K615" s="4"/>
    </row>
    <row r="616" spans="1:11" ht="19.5" customHeight="1" x14ac:dyDescent="0.2">
      <c r="A616" s="16"/>
      <c r="B616" s="27"/>
      <c r="C616" s="28"/>
      <c r="D616" s="31"/>
      <c r="E616" s="29"/>
      <c r="F616" s="29"/>
      <c r="G616" s="29"/>
      <c r="H616" s="29"/>
      <c r="I616" s="17"/>
      <c r="J616" s="2"/>
      <c r="K616" s="4"/>
    </row>
    <row r="617" spans="1:11" ht="19.5" customHeight="1" x14ac:dyDescent="0.2">
      <c r="A617" s="16"/>
      <c r="B617" s="27"/>
      <c r="C617" s="28"/>
      <c r="D617" s="31"/>
      <c r="E617" s="29"/>
      <c r="F617" s="29"/>
      <c r="G617" s="29"/>
      <c r="H617" s="29"/>
      <c r="I617" s="17"/>
      <c r="J617" s="2"/>
      <c r="K617" s="4"/>
    </row>
    <row r="618" spans="1:11" ht="19.5" customHeight="1" x14ac:dyDescent="0.2">
      <c r="A618" s="16"/>
      <c r="B618" s="27"/>
      <c r="C618" s="28"/>
      <c r="D618" s="31"/>
      <c r="E618" s="29"/>
      <c r="F618" s="29"/>
      <c r="G618" s="29"/>
      <c r="H618" s="29"/>
      <c r="I618" s="17"/>
      <c r="J618" s="2"/>
      <c r="K618" s="4"/>
    </row>
    <row r="619" spans="1:11" ht="19.5" customHeight="1" x14ac:dyDescent="0.2">
      <c r="A619" s="16"/>
      <c r="B619" s="27"/>
      <c r="C619" s="28"/>
      <c r="D619" s="31"/>
      <c r="E619" s="29"/>
      <c r="F619" s="29"/>
      <c r="G619" s="29"/>
      <c r="H619" s="29"/>
      <c r="I619" s="17"/>
      <c r="J619" s="2"/>
      <c r="K619" s="4"/>
    </row>
    <row r="620" spans="1:11" ht="19.5" customHeight="1" x14ac:dyDescent="0.2">
      <c r="A620" s="16"/>
      <c r="B620" s="27"/>
      <c r="C620" s="28"/>
      <c r="D620" s="31"/>
      <c r="E620" s="29"/>
      <c r="F620" s="29"/>
      <c r="G620" s="29"/>
      <c r="H620" s="29"/>
      <c r="I620" s="17"/>
      <c r="J620" s="2"/>
      <c r="K620" s="4"/>
    </row>
    <row r="621" spans="1:11" ht="19.5" customHeight="1" x14ac:dyDescent="0.2">
      <c r="A621" s="16"/>
      <c r="B621" s="27"/>
      <c r="C621" s="28"/>
      <c r="D621" s="31"/>
      <c r="E621" s="29"/>
      <c r="F621" s="29"/>
      <c r="G621" s="29"/>
      <c r="H621" s="29"/>
      <c r="I621" s="17"/>
      <c r="J621" s="2"/>
      <c r="K621" s="4"/>
    </row>
    <row r="622" spans="1:11" ht="19.5" customHeight="1" x14ac:dyDescent="0.2">
      <c r="A622" s="16"/>
      <c r="B622" s="27"/>
      <c r="C622" s="28"/>
      <c r="D622" s="31"/>
      <c r="E622" s="29"/>
      <c r="F622" s="29"/>
      <c r="G622" s="29"/>
      <c r="H622" s="29"/>
      <c r="I622" s="17"/>
      <c r="J622" s="2"/>
      <c r="K622" s="4"/>
    </row>
    <row r="623" spans="1:11" ht="19.5" customHeight="1" x14ac:dyDescent="0.2">
      <c r="A623" s="16"/>
      <c r="B623" s="27"/>
      <c r="C623" s="28"/>
      <c r="D623" s="31"/>
      <c r="E623" s="29"/>
      <c r="F623" s="29"/>
      <c r="G623" s="29"/>
      <c r="H623" s="29"/>
      <c r="I623" s="17"/>
      <c r="J623" s="2"/>
      <c r="K623" s="4"/>
    </row>
    <row r="624" spans="1:11" ht="19.5" customHeight="1" x14ac:dyDescent="0.2">
      <c r="A624" s="16"/>
      <c r="B624" s="27"/>
      <c r="C624" s="28"/>
      <c r="D624" s="31"/>
      <c r="E624" s="29"/>
      <c r="F624" s="29"/>
      <c r="G624" s="29"/>
      <c r="H624" s="29"/>
      <c r="I624" s="17"/>
      <c r="J624" s="2"/>
      <c r="K624" s="4"/>
    </row>
    <row r="625" spans="1:11" ht="19.5" customHeight="1" x14ac:dyDescent="0.2">
      <c r="A625" s="16"/>
      <c r="B625" s="27"/>
      <c r="C625" s="28"/>
      <c r="D625" s="31"/>
      <c r="E625" s="29"/>
      <c r="F625" s="29"/>
      <c r="G625" s="29"/>
      <c r="H625" s="29"/>
      <c r="I625" s="17"/>
      <c r="J625" s="2"/>
      <c r="K625" s="4"/>
    </row>
    <row r="626" spans="1:11" ht="19.5" customHeight="1" x14ac:dyDescent="0.2">
      <c r="A626" s="16"/>
      <c r="B626" s="27"/>
      <c r="C626" s="28"/>
      <c r="D626" s="31"/>
      <c r="E626" s="29"/>
      <c r="F626" s="29"/>
      <c r="G626" s="29"/>
      <c r="H626" s="29"/>
      <c r="I626" s="17"/>
      <c r="J626" s="2"/>
      <c r="K626" s="4"/>
    </row>
    <row r="627" spans="1:11" ht="19.5" customHeight="1" x14ac:dyDescent="0.2">
      <c r="A627" s="16"/>
      <c r="B627" s="27"/>
      <c r="C627" s="28"/>
      <c r="D627" s="31"/>
      <c r="E627" s="29"/>
      <c r="F627" s="29"/>
      <c r="G627" s="29"/>
      <c r="H627" s="29"/>
      <c r="I627" s="17"/>
      <c r="J627" s="2"/>
      <c r="K627" s="4"/>
    </row>
    <row r="628" spans="1:11" ht="19.5" customHeight="1" x14ac:dyDescent="0.2">
      <c r="A628" s="16"/>
      <c r="B628" s="27"/>
      <c r="C628" s="28"/>
      <c r="D628" s="31"/>
      <c r="E628" s="29"/>
      <c r="F628" s="29"/>
      <c r="G628" s="29"/>
      <c r="H628" s="29"/>
      <c r="I628" s="17"/>
      <c r="J628" s="2"/>
      <c r="K628" s="4"/>
    </row>
    <row r="629" spans="1:11" ht="19.5" customHeight="1" x14ac:dyDescent="0.2">
      <c r="A629" s="16"/>
      <c r="B629" s="27"/>
      <c r="C629" s="28"/>
      <c r="D629" s="31"/>
      <c r="E629" s="29"/>
      <c r="F629" s="29"/>
      <c r="G629" s="29"/>
      <c r="H629" s="29"/>
      <c r="I629" s="17"/>
      <c r="J629" s="2"/>
      <c r="K629" s="4"/>
    </row>
    <row r="630" spans="1:11" ht="19.5" customHeight="1" x14ac:dyDescent="0.2">
      <c r="A630" s="16"/>
      <c r="B630" s="27"/>
      <c r="C630" s="28"/>
      <c r="D630" s="31"/>
      <c r="E630" s="29"/>
      <c r="F630" s="29"/>
      <c r="G630" s="29"/>
      <c r="H630" s="29"/>
      <c r="I630" s="17"/>
      <c r="J630" s="2"/>
      <c r="K630" s="4"/>
    </row>
    <row r="631" spans="1:11" ht="19.5" customHeight="1" x14ac:dyDescent="0.2">
      <c r="A631" s="16"/>
      <c r="B631" s="27"/>
      <c r="C631" s="28"/>
      <c r="D631" s="31"/>
      <c r="E631" s="29"/>
      <c r="F631" s="29"/>
      <c r="G631" s="29"/>
      <c r="H631" s="29"/>
      <c r="I631" s="17"/>
      <c r="J631" s="2"/>
      <c r="K631" s="4"/>
    </row>
    <row r="632" spans="1:11" ht="19.5" customHeight="1" x14ac:dyDescent="0.2">
      <c r="A632" s="16"/>
      <c r="B632" s="27"/>
      <c r="C632" s="28"/>
      <c r="D632" s="31"/>
      <c r="E632" s="29"/>
      <c r="F632" s="29"/>
      <c r="G632" s="29"/>
      <c r="H632" s="29"/>
      <c r="I632" s="17"/>
      <c r="J632" s="2"/>
      <c r="K632" s="4"/>
    </row>
    <row r="633" spans="1:11" ht="19.5" customHeight="1" x14ac:dyDescent="0.2">
      <c r="A633" s="16"/>
      <c r="B633" s="27"/>
      <c r="C633" s="28"/>
      <c r="D633" s="31"/>
      <c r="E633" s="29"/>
      <c r="F633" s="29"/>
      <c r="G633" s="29"/>
      <c r="H633" s="29"/>
      <c r="I633" s="17"/>
      <c r="J633" s="2"/>
      <c r="K633" s="4"/>
    </row>
    <row r="634" spans="1:11" ht="19.5" customHeight="1" x14ac:dyDescent="0.2">
      <c r="A634" s="16"/>
      <c r="B634" s="27"/>
      <c r="C634" s="28"/>
      <c r="D634" s="31"/>
      <c r="E634" s="29"/>
      <c r="F634" s="29"/>
      <c r="G634" s="29"/>
      <c r="H634" s="29"/>
      <c r="I634" s="17"/>
      <c r="J634" s="2"/>
      <c r="K634" s="4"/>
    </row>
    <row r="635" spans="1:11" ht="19.5" customHeight="1" x14ac:dyDescent="0.2">
      <c r="A635" s="16"/>
      <c r="B635" s="27"/>
      <c r="C635" s="28"/>
      <c r="D635" s="31"/>
      <c r="E635" s="29"/>
      <c r="F635" s="29"/>
      <c r="G635" s="29"/>
      <c r="H635" s="29"/>
      <c r="I635" s="17"/>
      <c r="J635" s="2"/>
      <c r="K635" s="4"/>
    </row>
    <row r="636" spans="1:11" ht="19.5" customHeight="1" x14ac:dyDescent="0.2">
      <c r="A636" s="16"/>
      <c r="B636" s="27"/>
      <c r="C636" s="28"/>
      <c r="D636" s="31"/>
      <c r="E636" s="29"/>
      <c r="F636" s="29"/>
      <c r="G636" s="29"/>
      <c r="H636" s="29"/>
      <c r="I636" s="17"/>
      <c r="J636" s="2"/>
      <c r="K636" s="4"/>
    </row>
    <row r="637" spans="1:11" ht="19.5" customHeight="1" x14ac:dyDescent="0.2">
      <c r="A637" s="16"/>
      <c r="B637" s="27"/>
      <c r="C637" s="28"/>
      <c r="D637" s="31"/>
      <c r="E637" s="29"/>
      <c r="F637" s="29"/>
      <c r="G637" s="29"/>
      <c r="H637" s="29"/>
      <c r="I637" s="17"/>
      <c r="J637" s="2"/>
      <c r="K637" s="4"/>
    </row>
    <row r="638" spans="1:11" ht="19.5" customHeight="1" x14ac:dyDescent="0.2">
      <c r="A638" s="16"/>
      <c r="B638" s="27"/>
      <c r="C638" s="28"/>
      <c r="D638" s="31"/>
      <c r="E638" s="29"/>
      <c r="F638" s="29"/>
      <c r="G638" s="29"/>
      <c r="H638" s="29"/>
      <c r="I638" s="17"/>
      <c r="J638" s="2"/>
      <c r="K638" s="4"/>
    </row>
    <row r="639" spans="1:11" ht="19.5" customHeight="1" x14ac:dyDescent="0.2">
      <c r="A639" s="16"/>
      <c r="B639" s="27"/>
      <c r="C639" s="28"/>
      <c r="D639" s="31"/>
      <c r="E639" s="29"/>
      <c r="F639" s="29"/>
      <c r="G639" s="29"/>
      <c r="H639" s="29"/>
      <c r="I639" s="17"/>
      <c r="J639" s="2"/>
      <c r="K639" s="4"/>
    </row>
    <row r="640" spans="1:11" ht="19.5" customHeight="1" x14ac:dyDescent="0.2">
      <c r="A640" s="16"/>
      <c r="B640" s="27"/>
      <c r="C640" s="28"/>
      <c r="D640" s="31"/>
      <c r="E640" s="29"/>
      <c r="F640" s="29"/>
      <c r="G640" s="29"/>
      <c r="H640" s="29"/>
      <c r="I640" s="17"/>
      <c r="J640" s="2"/>
      <c r="K640" s="4"/>
    </row>
    <row r="641" spans="1:11" ht="19.5" customHeight="1" x14ac:dyDescent="0.2">
      <c r="A641" s="16"/>
      <c r="B641" s="27"/>
      <c r="C641" s="28"/>
      <c r="D641" s="31"/>
      <c r="E641" s="29"/>
      <c r="F641" s="29"/>
      <c r="G641" s="29"/>
      <c r="H641" s="29"/>
      <c r="I641" s="17"/>
      <c r="J641" s="2"/>
      <c r="K641" s="4"/>
    </row>
    <row r="642" spans="1:11" ht="19.5" customHeight="1" x14ac:dyDescent="0.2">
      <c r="A642" s="16"/>
      <c r="B642" s="27"/>
      <c r="C642" s="28"/>
      <c r="D642" s="31"/>
      <c r="E642" s="29"/>
      <c r="F642" s="29"/>
      <c r="G642" s="29"/>
      <c r="H642" s="29"/>
      <c r="I642" s="17"/>
      <c r="J642" s="2"/>
      <c r="K642" s="4"/>
    </row>
    <row r="643" spans="1:11" ht="19.5" customHeight="1" x14ac:dyDescent="0.2">
      <c r="A643" s="16"/>
      <c r="B643" s="27"/>
      <c r="C643" s="28"/>
      <c r="D643" s="31"/>
      <c r="E643" s="29"/>
      <c r="F643" s="29"/>
      <c r="G643" s="29"/>
      <c r="H643" s="29"/>
      <c r="I643" s="17"/>
      <c r="J643" s="2"/>
      <c r="K643" s="4"/>
    </row>
    <row r="644" spans="1:11" ht="19.5" customHeight="1" x14ac:dyDescent="0.2">
      <c r="A644" s="16"/>
      <c r="B644" s="27"/>
      <c r="C644" s="28"/>
      <c r="D644" s="31"/>
      <c r="E644" s="29"/>
      <c r="F644" s="29"/>
      <c r="G644" s="29"/>
      <c r="H644" s="29"/>
      <c r="I644" s="17"/>
      <c r="J644" s="2"/>
      <c r="K644" s="4"/>
    </row>
    <row r="645" spans="1:11" ht="19.5" customHeight="1" x14ac:dyDescent="0.2">
      <c r="A645" s="16"/>
      <c r="B645" s="27"/>
      <c r="C645" s="28"/>
      <c r="D645" s="31"/>
      <c r="E645" s="29"/>
      <c r="F645" s="29"/>
      <c r="G645" s="29"/>
      <c r="H645" s="29"/>
      <c r="I645" s="17"/>
      <c r="J645" s="2"/>
      <c r="K645" s="4"/>
    </row>
    <row r="646" spans="1:11" ht="19.5" customHeight="1" x14ac:dyDescent="0.2">
      <c r="A646" s="16"/>
      <c r="B646" s="27"/>
      <c r="C646" s="28"/>
      <c r="D646" s="31"/>
      <c r="E646" s="29"/>
      <c r="F646" s="29"/>
      <c r="G646" s="29"/>
      <c r="H646" s="29"/>
      <c r="I646" s="17"/>
      <c r="J646" s="2"/>
      <c r="K646" s="4"/>
    </row>
    <row r="647" spans="1:11" ht="19.5" customHeight="1" x14ac:dyDescent="0.2">
      <c r="A647" s="16"/>
      <c r="B647" s="27"/>
      <c r="C647" s="28"/>
      <c r="D647" s="31"/>
      <c r="E647" s="29"/>
      <c r="F647" s="29"/>
      <c r="G647" s="29"/>
      <c r="H647" s="29"/>
      <c r="I647" s="17"/>
      <c r="J647" s="2"/>
      <c r="K647" s="4"/>
    </row>
    <row r="648" spans="1:11" ht="19.5" customHeight="1" x14ac:dyDescent="0.2">
      <c r="A648" s="16"/>
      <c r="B648" s="27"/>
      <c r="C648" s="28"/>
      <c r="D648" s="31"/>
      <c r="E648" s="29"/>
      <c r="F648" s="29"/>
      <c r="G648" s="29"/>
      <c r="H648" s="29"/>
      <c r="I648" s="17"/>
      <c r="J648" s="2"/>
      <c r="K648" s="4"/>
    </row>
    <row r="649" spans="1:11" ht="19.5" customHeight="1" x14ac:dyDescent="0.2">
      <c r="A649" s="16"/>
      <c r="B649" s="27"/>
      <c r="C649" s="28"/>
      <c r="D649" s="31"/>
      <c r="E649" s="29"/>
      <c r="F649" s="29"/>
      <c r="G649" s="29"/>
      <c r="H649" s="29"/>
      <c r="I649" s="17"/>
      <c r="J649" s="2"/>
      <c r="K649" s="4"/>
    </row>
    <row r="650" spans="1:11" ht="19.5" customHeight="1" x14ac:dyDescent="0.2">
      <c r="A650" s="16"/>
      <c r="B650" s="27"/>
      <c r="C650" s="28"/>
      <c r="D650" s="31"/>
      <c r="E650" s="29"/>
      <c r="F650" s="29"/>
      <c r="G650" s="29"/>
      <c r="H650" s="29"/>
      <c r="I650" s="17"/>
      <c r="J650" s="2"/>
      <c r="K650" s="4"/>
    </row>
    <row r="651" spans="1:11" ht="19.5" customHeight="1" x14ac:dyDescent="0.2">
      <c r="A651" s="16"/>
      <c r="B651" s="27"/>
      <c r="C651" s="28"/>
      <c r="D651" s="31"/>
      <c r="E651" s="29"/>
      <c r="F651" s="29"/>
      <c r="G651" s="29"/>
      <c r="H651" s="29"/>
      <c r="I651" s="17"/>
      <c r="J651" s="2"/>
      <c r="K651" s="4"/>
    </row>
    <row r="652" spans="1:11" ht="19.5" customHeight="1" x14ac:dyDescent="0.2">
      <c r="A652" s="16"/>
      <c r="B652" s="27"/>
      <c r="C652" s="28"/>
      <c r="D652" s="31"/>
      <c r="E652" s="29"/>
      <c r="F652" s="29"/>
      <c r="G652" s="29"/>
      <c r="H652" s="29"/>
      <c r="I652" s="17"/>
      <c r="J652" s="2"/>
      <c r="K652" s="4"/>
    </row>
    <row r="653" spans="1:11" ht="19.5" customHeight="1" x14ac:dyDescent="0.2">
      <c r="A653" s="16"/>
      <c r="B653" s="27"/>
      <c r="C653" s="28"/>
      <c r="D653" s="31"/>
      <c r="E653" s="29"/>
      <c r="F653" s="29"/>
      <c r="G653" s="29"/>
      <c r="H653" s="29"/>
      <c r="I653" s="17"/>
      <c r="J653" s="2"/>
      <c r="K653" s="4"/>
    </row>
    <row r="654" spans="1:11" ht="19.5" customHeight="1" x14ac:dyDescent="0.2">
      <c r="A654" s="16"/>
      <c r="B654" s="27"/>
      <c r="C654" s="28"/>
      <c r="D654" s="31"/>
      <c r="E654" s="29"/>
      <c r="F654" s="29"/>
      <c r="G654" s="29"/>
      <c r="H654" s="29"/>
      <c r="I654" s="17"/>
      <c r="J654" s="2"/>
      <c r="K654" s="4"/>
    </row>
    <row r="655" spans="1:11" ht="19.5" customHeight="1" x14ac:dyDescent="0.2">
      <c r="A655" s="16"/>
      <c r="B655" s="27"/>
      <c r="C655" s="28"/>
      <c r="D655" s="31"/>
      <c r="E655" s="29"/>
      <c r="F655" s="29"/>
      <c r="G655" s="29"/>
      <c r="H655" s="29"/>
      <c r="I655" s="17"/>
      <c r="J655" s="2"/>
      <c r="K655" s="4"/>
    </row>
    <row r="656" spans="1:11" ht="19.5" customHeight="1" x14ac:dyDescent="0.2">
      <c r="A656" s="16"/>
      <c r="B656" s="27"/>
      <c r="C656" s="28"/>
      <c r="D656" s="31"/>
      <c r="E656" s="29"/>
      <c r="F656" s="29"/>
      <c r="G656" s="29"/>
      <c r="H656" s="29"/>
      <c r="I656" s="17"/>
      <c r="J656" s="2"/>
      <c r="K656" s="4"/>
    </row>
    <row r="657" spans="1:11" ht="19.5" customHeight="1" x14ac:dyDescent="0.2">
      <c r="A657" s="16"/>
      <c r="B657" s="27"/>
      <c r="C657" s="28"/>
      <c r="D657" s="31"/>
      <c r="E657" s="29"/>
      <c r="F657" s="29"/>
      <c r="G657" s="29"/>
      <c r="H657" s="29"/>
      <c r="I657" s="17"/>
      <c r="J657" s="2"/>
      <c r="K657" s="4"/>
    </row>
    <row r="658" spans="1:11" ht="19.5" customHeight="1" x14ac:dyDescent="0.2">
      <c r="A658" s="16"/>
      <c r="B658" s="27"/>
      <c r="C658" s="28"/>
      <c r="D658" s="31"/>
      <c r="E658" s="29"/>
      <c r="F658" s="29"/>
      <c r="G658" s="29"/>
      <c r="H658" s="29"/>
      <c r="I658" s="17"/>
      <c r="J658" s="2"/>
      <c r="K658" s="4"/>
    </row>
    <row r="659" spans="1:11" ht="19.5" customHeight="1" x14ac:dyDescent="0.2">
      <c r="A659" s="16"/>
      <c r="B659" s="27"/>
      <c r="C659" s="28"/>
      <c r="D659" s="31"/>
      <c r="E659" s="29"/>
      <c r="F659" s="29"/>
      <c r="G659" s="29"/>
      <c r="H659" s="29"/>
      <c r="I659" s="17"/>
      <c r="J659" s="2"/>
      <c r="K659" s="4"/>
    </row>
    <row r="660" spans="1:11" ht="19.5" customHeight="1" x14ac:dyDescent="0.2">
      <c r="A660" s="16"/>
      <c r="B660" s="27"/>
      <c r="C660" s="28"/>
      <c r="D660" s="31"/>
      <c r="E660" s="29"/>
      <c r="F660" s="29"/>
      <c r="G660" s="29"/>
      <c r="H660" s="29"/>
      <c r="I660" s="17"/>
      <c r="J660" s="2"/>
      <c r="K660" s="4"/>
    </row>
    <row r="661" spans="1:11" ht="19.5" customHeight="1" x14ac:dyDescent="0.2">
      <c r="A661" s="16"/>
      <c r="B661" s="27"/>
      <c r="C661" s="28"/>
      <c r="D661" s="31"/>
      <c r="E661" s="29"/>
      <c r="F661" s="29"/>
      <c r="G661" s="29"/>
      <c r="H661" s="29"/>
      <c r="I661" s="17"/>
      <c r="J661" s="2"/>
      <c r="K661" s="4"/>
    </row>
    <row r="662" spans="1:11" ht="19.5" customHeight="1" x14ac:dyDescent="0.2">
      <c r="A662" s="16"/>
      <c r="B662" s="27"/>
      <c r="C662" s="28"/>
      <c r="D662" s="31"/>
      <c r="E662" s="29"/>
      <c r="F662" s="29"/>
      <c r="G662" s="29"/>
      <c r="H662" s="29"/>
      <c r="I662" s="17"/>
      <c r="J662" s="2"/>
      <c r="K662" s="4"/>
    </row>
    <row r="663" spans="1:11" ht="19.5" customHeight="1" x14ac:dyDescent="0.2">
      <c r="A663" s="16"/>
      <c r="B663" s="27"/>
      <c r="C663" s="28"/>
      <c r="D663" s="31"/>
      <c r="E663" s="29"/>
      <c r="F663" s="29"/>
      <c r="G663" s="29"/>
      <c r="H663" s="29"/>
      <c r="I663" s="17"/>
      <c r="J663" s="2"/>
      <c r="K663" s="4"/>
    </row>
    <row r="664" spans="1:11" ht="19.5" customHeight="1" x14ac:dyDescent="0.2">
      <c r="A664" s="16"/>
      <c r="B664" s="27"/>
      <c r="C664" s="28"/>
      <c r="D664" s="31"/>
      <c r="E664" s="29"/>
      <c r="F664" s="29"/>
      <c r="G664" s="29"/>
      <c r="H664" s="29"/>
      <c r="I664" s="17"/>
      <c r="J664" s="2"/>
      <c r="K664" s="4"/>
    </row>
    <row r="665" spans="1:11" ht="19.5" customHeight="1" x14ac:dyDescent="0.2">
      <c r="A665" s="16"/>
      <c r="B665" s="27"/>
      <c r="C665" s="28"/>
      <c r="D665" s="31"/>
      <c r="E665" s="29"/>
      <c r="F665" s="29"/>
      <c r="G665" s="29"/>
      <c r="H665" s="29"/>
      <c r="I665" s="17"/>
      <c r="J665" s="2"/>
      <c r="K665" s="4"/>
    </row>
    <row r="666" spans="1:11" ht="19.5" customHeight="1" x14ac:dyDescent="0.2">
      <c r="A666" s="16"/>
      <c r="B666" s="27"/>
      <c r="C666" s="28"/>
      <c r="D666" s="31"/>
      <c r="E666" s="29"/>
      <c r="F666" s="29"/>
      <c r="G666" s="29"/>
      <c r="H666" s="29"/>
      <c r="I666" s="17"/>
      <c r="J666" s="2"/>
      <c r="K666" s="4"/>
    </row>
    <row r="667" spans="1:11" ht="19.5" customHeight="1" x14ac:dyDescent="0.2">
      <c r="A667" s="16"/>
      <c r="B667" s="27"/>
      <c r="C667" s="28"/>
      <c r="D667" s="31"/>
      <c r="E667" s="29"/>
      <c r="F667" s="29"/>
      <c r="G667" s="29"/>
      <c r="H667" s="29"/>
      <c r="I667" s="17"/>
      <c r="J667" s="2"/>
      <c r="K667" s="4"/>
    </row>
    <row r="668" spans="1:11" ht="19.5" customHeight="1" x14ac:dyDescent="0.2">
      <c r="A668" s="16"/>
      <c r="B668" s="27"/>
      <c r="C668" s="28"/>
      <c r="D668" s="31"/>
      <c r="E668" s="29"/>
      <c r="F668" s="29"/>
      <c r="G668" s="29"/>
      <c r="H668" s="29"/>
      <c r="I668" s="17"/>
      <c r="J668" s="2"/>
      <c r="K668" s="4"/>
    </row>
    <row r="669" spans="1:11" ht="19.5" customHeight="1" x14ac:dyDescent="0.2">
      <c r="A669" s="16"/>
      <c r="B669" s="27"/>
      <c r="C669" s="28"/>
      <c r="D669" s="31"/>
      <c r="E669" s="29"/>
      <c r="F669" s="29"/>
      <c r="G669" s="29"/>
      <c r="H669" s="29"/>
      <c r="I669" s="17"/>
      <c r="J669" s="2"/>
      <c r="K669" s="4"/>
    </row>
    <row r="670" spans="1:11" ht="19.5" customHeight="1" x14ac:dyDescent="0.2">
      <c r="A670" s="16"/>
      <c r="B670" s="27"/>
      <c r="C670" s="28"/>
      <c r="D670" s="31"/>
      <c r="E670" s="29"/>
      <c r="F670" s="29"/>
      <c r="G670" s="29"/>
      <c r="H670" s="29"/>
      <c r="I670" s="17"/>
      <c r="J670" s="2"/>
      <c r="K670" s="4"/>
    </row>
    <row r="671" spans="1:11" ht="19.5" customHeight="1" x14ac:dyDescent="0.2">
      <c r="A671" s="16"/>
      <c r="B671" s="27"/>
      <c r="C671" s="28"/>
      <c r="D671" s="31"/>
      <c r="E671" s="29"/>
      <c r="F671" s="29"/>
      <c r="G671" s="29"/>
      <c r="H671" s="29"/>
      <c r="I671" s="17"/>
      <c r="J671" s="2"/>
      <c r="K671" s="4"/>
    </row>
    <row r="672" spans="1:11" ht="19.5" customHeight="1" x14ac:dyDescent="0.2">
      <c r="A672" s="16"/>
      <c r="B672" s="27"/>
      <c r="C672" s="28"/>
      <c r="D672" s="31"/>
      <c r="E672" s="29"/>
      <c r="F672" s="29"/>
      <c r="G672" s="29"/>
      <c r="H672" s="29"/>
      <c r="I672" s="17"/>
      <c r="J672" s="2"/>
      <c r="K672" s="4"/>
    </row>
    <row r="673" spans="1:11" ht="19.5" customHeight="1" x14ac:dyDescent="0.2">
      <c r="A673" s="16"/>
      <c r="B673" s="27"/>
      <c r="C673" s="28"/>
      <c r="D673" s="31"/>
      <c r="E673" s="29"/>
      <c r="F673" s="29"/>
      <c r="G673" s="29"/>
      <c r="H673" s="29"/>
      <c r="I673" s="17"/>
      <c r="J673" s="2"/>
      <c r="K673" s="4"/>
    </row>
    <row r="674" spans="1:11" ht="19.5" customHeight="1" x14ac:dyDescent="0.2">
      <c r="A674" s="16"/>
      <c r="B674" s="27"/>
      <c r="C674" s="28"/>
      <c r="D674" s="31"/>
      <c r="E674" s="29"/>
      <c r="F674" s="29"/>
      <c r="G674" s="29"/>
      <c r="H674" s="29"/>
      <c r="I674" s="17"/>
      <c r="J674" s="2"/>
      <c r="K674" s="4"/>
    </row>
    <row r="675" spans="1:11" ht="19.5" customHeight="1" x14ac:dyDescent="0.2">
      <c r="A675" s="16"/>
      <c r="B675" s="27"/>
      <c r="C675" s="28"/>
      <c r="D675" s="31"/>
      <c r="E675" s="29"/>
      <c r="F675" s="29"/>
      <c r="G675" s="29"/>
      <c r="H675" s="29"/>
      <c r="I675" s="17"/>
      <c r="J675" s="2"/>
      <c r="K675" s="4"/>
    </row>
    <row r="676" spans="1:11" ht="19.5" customHeight="1" x14ac:dyDescent="0.2">
      <c r="A676" s="16"/>
      <c r="B676" s="27"/>
      <c r="C676" s="28"/>
      <c r="D676" s="31"/>
      <c r="E676" s="29"/>
      <c r="F676" s="29"/>
      <c r="G676" s="29"/>
      <c r="H676" s="29"/>
      <c r="I676" s="17"/>
      <c r="J676" s="2"/>
      <c r="K676" s="4"/>
    </row>
    <row r="677" spans="1:11" ht="19.5" customHeight="1" x14ac:dyDescent="0.2">
      <c r="A677" s="16"/>
      <c r="B677" s="27"/>
      <c r="C677" s="28"/>
      <c r="D677" s="31"/>
      <c r="E677" s="29"/>
      <c r="F677" s="29"/>
      <c r="G677" s="29"/>
      <c r="H677" s="29"/>
      <c r="I677" s="17"/>
      <c r="J677" s="2"/>
      <c r="K677" s="4"/>
    </row>
  </sheetData>
  <autoFilter ref="A4:Q277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0"/>
  <sheetViews>
    <sheetView topLeftCell="C247" workbookViewId="0">
      <selection activeCell="I266" sqref="I266:K266"/>
    </sheetView>
  </sheetViews>
  <sheetFormatPr defaultColWidth="11.42578125" defaultRowHeight="12.75" x14ac:dyDescent="0.2"/>
  <cols>
    <col min="1" max="1" width="27.42578125" style="1" customWidth="1"/>
    <col min="2" max="2" width="12.42578125" style="1" customWidth="1"/>
    <col min="3" max="4" width="13.42578125" style="1" customWidth="1"/>
    <col min="5" max="5" width="13.140625" style="1" customWidth="1"/>
    <col min="6" max="6" width="11.28515625" style="1" customWidth="1"/>
    <col min="7" max="7" width="12.42578125" style="1" customWidth="1"/>
    <col min="8" max="8" width="14" style="23" customWidth="1"/>
    <col min="9" max="9" width="11.5703125" style="1" customWidth="1"/>
    <col min="10" max="10" width="25" style="1" customWidth="1"/>
    <col min="11" max="11" width="12.5703125" style="1" customWidth="1"/>
    <col min="12" max="12" width="11.42578125" style="1" customWidth="1"/>
    <col min="13" max="13" width="19.5703125" style="1" customWidth="1"/>
    <col min="14" max="16384" width="11.42578125" style="1"/>
  </cols>
  <sheetData>
    <row r="1" spans="1:17" x14ac:dyDescent="0.2">
      <c r="B1" s="2"/>
      <c r="F1" s="3"/>
      <c r="G1" s="2"/>
      <c r="H1" s="4"/>
      <c r="J1" s="5">
        <v>42767</v>
      </c>
      <c r="M1" s="6"/>
    </row>
    <row r="2" spans="1:17" ht="12.95" customHeight="1" x14ac:dyDescent="0.2">
      <c r="I2" s="8"/>
    </row>
    <row r="3" spans="1:17" ht="12.95" customHeight="1" x14ac:dyDescent="0.2">
      <c r="B3" s="1" t="s">
        <v>0</v>
      </c>
      <c r="I3" s="8"/>
    </row>
    <row r="4" spans="1:17" s="8" customFormat="1" ht="12.95" customHeight="1" x14ac:dyDescent="0.2">
      <c r="A4" s="16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107</v>
      </c>
      <c r="H4" s="32" t="s">
        <v>10</v>
      </c>
      <c r="I4" s="11" t="s">
        <v>11</v>
      </c>
      <c r="J4" s="12" t="s">
        <v>12</v>
      </c>
      <c r="K4" s="10" t="s">
        <v>13</v>
      </c>
      <c r="L4" s="10"/>
      <c r="M4" s="13" t="s">
        <v>10</v>
      </c>
      <c r="N4" s="14" t="s">
        <v>14</v>
      </c>
      <c r="O4" s="15" t="s">
        <v>15</v>
      </c>
      <c r="P4" s="16" t="s">
        <v>16</v>
      </c>
      <c r="Q4" s="14">
        <v>0.01</v>
      </c>
    </row>
    <row r="5" spans="1:17" ht="18" customHeight="1" x14ac:dyDescent="0.2">
      <c r="A5" s="16" t="s">
        <v>21</v>
      </c>
      <c r="B5" s="27">
        <v>9403760277</v>
      </c>
      <c r="C5" s="28" t="s">
        <v>118</v>
      </c>
      <c r="D5" s="31">
        <v>22800</v>
      </c>
      <c r="E5" s="29">
        <f t="shared" ref="E5:E11" si="0">(D5*14%)</f>
        <v>3192.0000000000005</v>
      </c>
      <c r="F5" s="29">
        <f t="shared" ref="F5:F11" si="1">(D5*0.5%)</f>
        <v>114</v>
      </c>
      <c r="G5" s="29">
        <f t="shared" ref="G5:G28" si="2">(D5*0.5%)</f>
        <v>114</v>
      </c>
      <c r="H5" s="29">
        <v>26220</v>
      </c>
      <c r="I5" s="8"/>
    </row>
    <row r="6" spans="1:17" ht="18" customHeight="1" x14ac:dyDescent="0.2">
      <c r="A6" s="16" t="s">
        <v>21</v>
      </c>
      <c r="B6" s="27">
        <v>9403760284</v>
      </c>
      <c r="C6" s="28" t="s">
        <v>119</v>
      </c>
      <c r="D6" s="31">
        <v>58833.35</v>
      </c>
      <c r="E6" s="29">
        <f t="shared" si="0"/>
        <v>8236.6689999999999</v>
      </c>
      <c r="F6" s="29">
        <f t="shared" si="1"/>
        <v>294.16674999999998</v>
      </c>
      <c r="G6" s="29">
        <f t="shared" si="2"/>
        <v>294.16674999999998</v>
      </c>
      <c r="H6" s="29">
        <v>67658</v>
      </c>
      <c r="I6" s="8"/>
    </row>
    <row r="7" spans="1:17" ht="18" customHeight="1" x14ac:dyDescent="0.2">
      <c r="A7" s="16" t="s">
        <v>235</v>
      </c>
      <c r="B7" s="27">
        <v>9403760321</v>
      </c>
      <c r="C7" s="28" t="s">
        <v>128</v>
      </c>
      <c r="D7" s="31">
        <v>24000</v>
      </c>
      <c r="E7" s="29">
        <f t="shared" si="0"/>
        <v>3360.0000000000005</v>
      </c>
      <c r="F7" s="29">
        <f t="shared" si="1"/>
        <v>120</v>
      </c>
      <c r="G7" s="29">
        <f t="shared" si="2"/>
        <v>120</v>
      </c>
      <c r="H7" s="29">
        <v>27600</v>
      </c>
      <c r="I7" s="8"/>
    </row>
    <row r="8" spans="1:17" ht="18" customHeight="1" x14ac:dyDescent="0.2">
      <c r="A8" s="16" t="s">
        <v>235</v>
      </c>
      <c r="B8" s="27">
        <v>9403760334</v>
      </c>
      <c r="C8" s="28" t="s">
        <v>129</v>
      </c>
      <c r="D8" s="31">
        <v>1101.8499999999999</v>
      </c>
      <c r="E8" s="29">
        <f t="shared" si="0"/>
        <v>154.25900000000001</v>
      </c>
      <c r="F8" s="29">
        <f t="shared" si="1"/>
        <v>5.5092499999999998</v>
      </c>
      <c r="G8" s="29">
        <f t="shared" si="2"/>
        <v>5.5092499999999998</v>
      </c>
      <c r="H8" s="29">
        <v>1267</v>
      </c>
      <c r="I8" s="8"/>
    </row>
    <row r="9" spans="1:17" ht="18" customHeight="1" x14ac:dyDescent="0.2">
      <c r="A9" s="16" t="s">
        <v>25</v>
      </c>
      <c r="B9" s="27">
        <v>9403760349</v>
      </c>
      <c r="C9" s="28" t="s">
        <v>145</v>
      </c>
      <c r="D9" s="31">
        <v>727721.68</v>
      </c>
      <c r="E9" s="29">
        <f t="shared" si="0"/>
        <v>101881.03520000001</v>
      </c>
      <c r="F9" s="29">
        <f t="shared" si="1"/>
        <v>3638.6084000000005</v>
      </c>
      <c r="G9" s="29">
        <f t="shared" si="2"/>
        <v>3638.6084000000005</v>
      </c>
      <c r="H9" s="29">
        <v>836880</v>
      </c>
      <c r="I9" s="8"/>
    </row>
    <row r="10" spans="1:17" ht="18" customHeight="1" x14ac:dyDescent="0.2">
      <c r="A10" s="16" t="s">
        <v>235</v>
      </c>
      <c r="B10" s="27">
        <v>9403760378</v>
      </c>
      <c r="C10" s="28" t="s">
        <v>153</v>
      </c>
      <c r="D10" s="31">
        <v>27947.3</v>
      </c>
      <c r="E10" s="29">
        <f t="shared" si="0"/>
        <v>3912.6220000000003</v>
      </c>
      <c r="F10" s="29">
        <f t="shared" si="1"/>
        <v>139.73650000000001</v>
      </c>
      <c r="G10" s="29">
        <f t="shared" si="2"/>
        <v>139.73650000000001</v>
      </c>
      <c r="H10" s="29">
        <v>32139</v>
      </c>
      <c r="I10" s="8"/>
    </row>
    <row r="11" spans="1:17" ht="18" customHeight="1" x14ac:dyDescent="0.2">
      <c r="A11" s="16" t="s">
        <v>25</v>
      </c>
      <c r="B11" s="27">
        <v>9403760392</v>
      </c>
      <c r="C11" s="28" t="s">
        <v>155</v>
      </c>
      <c r="D11" s="31">
        <v>275719.08</v>
      </c>
      <c r="E11" s="29">
        <f t="shared" si="0"/>
        <v>38600.671200000004</v>
      </c>
      <c r="F11" s="29">
        <f t="shared" si="1"/>
        <v>1378.5954000000002</v>
      </c>
      <c r="G11" s="29">
        <f t="shared" si="2"/>
        <v>1378.5954000000002</v>
      </c>
      <c r="H11" s="29">
        <v>317077</v>
      </c>
      <c r="I11" s="8"/>
    </row>
    <row r="12" spans="1:17" ht="18" customHeight="1" x14ac:dyDescent="0.2">
      <c r="A12" s="16" t="s">
        <v>235</v>
      </c>
      <c r="B12" s="27">
        <v>9403760407</v>
      </c>
      <c r="C12" s="28" t="s">
        <v>157</v>
      </c>
      <c r="D12" s="31">
        <v>36007.699999999997</v>
      </c>
      <c r="E12" s="29">
        <f>(D12*14%)</f>
        <v>5041.0780000000004</v>
      </c>
      <c r="F12" s="29">
        <f>(D12*0.5%)</f>
        <v>180.0385</v>
      </c>
      <c r="G12" s="29">
        <f t="shared" si="2"/>
        <v>180.0385</v>
      </c>
      <c r="H12" s="29">
        <v>41409</v>
      </c>
      <c r="I12" s="8"/>
    </row>
    <row r="13" spans="1:17" ht="18" customHeight="1" x14ac:dyDescent="0.2">
      <c r="A13" s="16" t="s">
        <v>235</v>
      </c>
      <c r="B13" s="27">
        <v>9403760417</v>
      </c>
      <c r="C13" s="28" t="s">
        <v>160</v>
      </c>
      <c r="D13" s="31">
        <v>19390.900000000001</v>
      </c>
      <c r="E13" s="29">
        <f t="shared" ref="E13:E18" si="3">(D13*14%)</f>
        <v>2714.7260000000006</v>
      </c>
      <c r="F13" s="29">
        <f t="shared" ref="F13:F28" si="4">(D13*0.5%)</f>
        <v>96.95450000000001</v>
      </c>
      <c r="G13" s="29">
        <f t="shared" si="2"/>
        <v>96.95450000000001</v>
      </c>
      <c r="H13" s="29">
        <v>22300</v>
      </c>
      <c r="I13" s="8"/>
    </row>
    <row r="14" spans="1:17" ht="18" customHeight="1" x14ac:dyDescent="0.2">
      <c r="A14" s="16" t="s">
        <v>235</v>
      </c>
      <c r="B14" s="27">
        <v>9403760429</v>
      </c>
      <c r="C14" s="28" t="s">
        <v>162</v>
      </c>
      <c r="D14" s="31">
        <v>30660.400000000001</v>
      </c>
      <c r="E14" s="29">
        <f t="shared" si="3"/>
        <v>4292.456000000001</v>
      </c>
      <c r="F14" s="29">
        <f t="shared" si="4"/>
        <v>153.30200000000002</v>
      </c>
      <c r="G14" s="29">
        <f t="shared" si="2"/>
        <v>153.30200000000002</v>
      </c>
      <c r="H14" s="29">
        <v>35259</v>
      </c>
      <c r="I14" s="8"/>
    </row>
    <row r="15" spans="1:17" ht="18" customHeight="1" x14ac:dyDescent="0.2">
      <c r="A15" s="16" t="s">
        <v>235</v>
      </c>
      <c r="B15" s="27">
        <v>9403760431</v>
      </c>
      <c r="C15" s="28" t="s">
        <v>162</v>
      </c>
      <c r="D15" s="31">
        <v>29764.3</v>
      </c>
      <c r="E15" s="29">
        <f t="shared" si="3"/>
        <v>4167.0020000000004</v>
      </c>
      <c r="F15" s="29">
        <f t="shared" si="4"/>
        <v>148.82149999999999</v>
      </c>
      <c r="G15" s="29">
        <f t="shared" si="2"/>
        <v>148.82149999999999</v>
      </c>
      <c r="H15" s="29">
        <v>34229</v>
      </c>
      <c r="I15" s="8"/>
    </row>
    <row r="16" spans="1:17" ht="18" customHeight="1" x14ac:dyDescent="0.2">
      <c r="A16" s="16" t="s">
        <v>235</v>
      </c>
      <c r="B16" s="51">
        <v>9403760438</v>
      </c>
      <c r="C16" s="52" t="s">
        <v>165</v>
      </c>
      <c r="D16" s="53">
        <v>45445</v>
      </c>
      <c r="E16" s="54">
        <f t="shared" si="3"/>
        <v>6362.3</v>
      </c>
      <c r="F16" s="54">
        <f t="shared" si="4"/>
        <v>227.22499999999999</v>
      </c>
      <c r="G16" s="54">
        <f t="shared" si="2"/>
        <v>227.22499999999999</v>
      </c>
      <c r="H16" s="54">
        <v>52262</v>
      </c>
      <c r="I16" s="55"/>
      <c r="J16" s="36"/>
      <c r="K16" s="36"/>
    </row>
    <row r="17" spans="1:11" ht="14.25" x14ac:dyDescent="0.2">
      <c r="A17" s="16" t="s">
        <v>235</v>
      </c>
      <c r="B17" s="51">
        <v>9403760449</v>
      </c>
      <c r="C17" s="52" t="s">
        <v>166</v>
      </c>
      <c r="D17" s="53">
        <v>30404.85</v>
      </c>
      <c r="E17" s="54">
        <f t="shared" si="3"/>
        <v>4256.6790000000001</v>
      </c>
      <c r="F17" s="54">
        <f t="shared" si="4"/>
        <v>152.02424999999999</v>
      </c>
      <c r="G17" s="54">
        <f t="shared" si="2"/>
        <v>152.02424999999999</v>
      </c>
      <c r="H17" s="54">
        <v>34966</v>
      </c>
      <c r="I17" s="55"/>
      <c r="J17" s="36"/>
      <c r="K17" s="36"/>
    </row>
    <row r="18" spans="1:11" ht="14.25" x14ac:dyDescent="0.2">
      <c r="A18" s="16" t="s">
        <v>235</v>
      </c>
      <c r="B18" s="51">
        <v>9403760450</v>
      </c>
      <c r="C18" s="52" t="s">
        <v>166</v>
      </c>
      <c r="D18" s="53">
        <v>19697.95</v>
      </c>
      <c r="E18" s="54">
        <f t="shared" si="3"/>
        <v>2757.7130000000002</v>
      </c>
      <c r="F18" s="54">
        <f t="shared" si="4"/>
        <v>98.489750000000001</v>
      </c>
      <c r="G18" s="54">
        <f t="shared" si="2"/>
        <v>98.489750000000001</v>
      </c>
      <c r="H18" s="54">
        <v>22653</v>
      </c>
      <c r="I18" s="55"/>
      <c r="J18" s="36"/>
      <c r="K18" s="36"/>
    </row>
    <row r="19" spans="1:11" ht="14.25" x14ac:dyDescent="0.2">
      <c r="A19" s="16" t="s">
        <v>235</v>
      </c>
      <c r="B19" s="51">
        <v>9403760460</v>
      </c>
      <c r="C19" s="52" t="s">
        <v>167</v>
      </c>
      <c r="D19" s="53">
        <v>20728.95</v>
      </c>
      <c r="E19" s="54">
        <f>(D19*14%)</f>
        <v>2902.0530000000003</v>
      </c>
      <c r="F19" s="54">
        <f t="shared" si="4"/>
        <v>103.64475</v>
      </c>
      <c r="G19" s="54">
        <f t="shared" si="2"/>
        <v>103.64475</v>
      </c>
      <c r="H19" s="54">
        <v>23838</v>
      </c>
      <c r="I19" s="55"/>
      <c r="J19" s="36"/>
      <c r="K19" s="36"/>
    </row>
    <row r="20" spans="1:11" ht="14.25" x14ac:dyDescent="0.2">
      <c r="A20" s="16" t="s">
        <v>235</v>
      </c>
      <c r="B20" s="51">
        <v>9403760476</v>
      </c>
      <c r="C20" s="52" t="s">
        <v>202</v>
      </c>
      <c r="D20" s="53">
        <v>59396.35</v>
      </c>
      <c r="E20" s="54">
        <f t="shared" ref="E20:E28" si="5">(D20*14%)</f>
        <v>8315.4890000000014</v>
      </c>
      <c r="F20" s="54">
        <f t="shared" si="4"/>
        <v>296.98174999999998</v>
      </c>
      <c r="G20" s="54">
        <f t="shared" si="2"/>
        <v>296.98174999999998</v>
      </c>
      <c r="H20" s="54">
        <v>68306</v>
      </c>
      <c r="I20" s="55"/>
      <c r="J20" s="36"/>
      <c r="K20" s="36"/>
    </row>
    <row r="21" spans="1:11" ht="14.25" x14ac:dyDescent="0.2">
      <c r="A21" s="16" t="s">
        <v>235</v>
      </c>
      <c r="B21" s="51">
        <v>9403760477</v>
      </c>
      <c r="C21" s="52" t="s">
        <v>202</v>
      </c>
      <c r="D21" s="53">
        <v>44968.9</v>
      </c>
      <c r="E21" s="54">
        <f t="shared" si="5"/>
        <v>6295.6460000000006</v>
      </c>
      <c r="F21" s="54">
        <f t="shared" si="4"/>
        <v>224.84450000000001</v>
      </c>
      <c r="G21" s="54">
        <f t="shared" si="2"/>
        <v>224.84450000000001</v>
      </c>
      <c r="H21" s="54">
        <v>51714</v>
      </c>
      <c r="I21" s="55"/>
      <c r="J21" s="36"/>
      <c r="K21" s="36"/>
    </row>
    <row r="22" spans="1:11" ht="14.25" x14ac:dyDescent="0.2">
      <c r="A22" s="16" t="s">
        <v>105</v>
      </c>
      <c r="B22" s="51">
        <v>9403760490</v>
      </c>
      <c r="C22" s="52" t="s">
        <v>205</v>
      </c>
      <c r="D22" s="53">
        <v>1200</v>
      </c>
      <c r="E22" s="54">
        <f t="shared" si="5"/>
        <v>168.00000000000003</v>
      </c>
      <c r="F22" s="54">
        <f t="shared" si="4"/>
        <v>6</v>
      </c>
      <c r="G22" s="54">
        <f t="shared" si="2"/>
        <v>6</v>
      </c>
      <c r="H22" s="54">
        <v>1380</v>
      </c>
      <c r="I22" s="55"/>
      <c r="J22" s="36"/>
      <c r="K22" s="36"/>
    </row>
    <row r="23" spans="1:11" ht="14.25" x14ac:dyDescent="0.2">
      <c r="A23" s="16" t="s">
        <v>105</v>
      </c>
      <c r="B23" s="51">
        <v>9403760534</v>
      </c>
      <c r="C23" s="52" t="s">
        <v>212</v>
      </c>
      <c r="D23" s="53">
        <v>12000</v>
      </c>
      <c r="E23" s="54">
        <f t="shared" si="5"/>
        <v>1680.0000000000002</v>
      </c>
      <c r="F23" s="54">
        <f t="shared" si="4"/>
        <v>60</v>
      </c>
      <c r="G23" s="54">
        <f t="shared" si="2"/>
        <v>60</v>
      </c>
      <c r="H23" s="54">
        <v>13800</v>
      </c>
      <c r="I23" s="55"/>
      <c r="J23" s="36"/>
      <c r="K23" s="36"/>
    </row>
    <row r="24" spans="1:11" ht="14.25" x14ac:dyDescent="0.2">
      <c r="A24" s="16" t="s">
        <v>105</v>
      </c>
      <c r="B24" s="51">
        <v>9403760539</v>
      </c>
      <c r="C24" s="52" t="s">
        <v>213</v>
      </c>
      <c r="D24" s="53">
        <v>3900</v>
      </c>
      <c r="E24" s="54">
        <f t="shared" si="5"/>
        <v>546</v>
      </c>
      <c r="F24" s="54">
        <f t="shared" si="4"/>
        <v>19.5</v>
      </c>
      <c r="G24" s="54">
        <f t="shared" si="2"/>
        <v>19.5</v>
      </c>
      <c r="H24" s="54">
        <v>4485</v>
      </c>
      <c r="I24" s="55"/>
      <c r="J24" s="36"/>
      <c r="K24" s="36"/>
    </row>
    <row r="25" spans="1:11" ht="14.25" x14ac:dyDescent="0.2">
      <c r="A25" s="16" t="s">
        <v>105</v>
      </c>
      <c r="B25" s="51">
        <v>9403760553</v>
      </c>
      <c r="C25" s="52" t="s">
        <v>215</v>
      </c>
      <c r="D25" s="53">
        <v>12000</v>
      </c>
      <c r="E25" s="54">
        <f t="shared" si="5"/>
        <v>1680.0000000000002</v>
      </c>
      <c r="F25" s="54">
        <f t="shared" si="4"/>
        <v>60</v>
      </c>
      <c r="G25" s="54">
        <f t="shared" si="2"/>
        <v>60</v>
      </c>
      <c r="H25" s="54">
        <v>13800</v>
      </c>
      <c r="I25" s="55"/>
      <c r="J25" s="36"/>
      <c r="K25" s="36"/>
    </row>
    <row r="26" spans="1:11" ht="14.25" x14ac:dyDescent="0.2">
      <c r="A26" s="16" t="s">
        <v>235</v>
      </c>
      <c r="B26" s="51">
        <v>9403760556</v>
      </c>
      <c r="C26" s="52" t="s">
        <v>216</v>
      </c>
      <c r="D26" s="53">
        <v>86440.75</v>
      </c>
      <c r="E26" s="54">
        <f t="shared" si="5"/>
        <v>12101.705000000002</v>
      </c>
      <c r="F26" s="54">
        <f t="shared" si="4"/>
        <v>432.20375000000001</v>
      </c>
      <c r="G26" s="54">
        <f t="shared" si="2"/>
        <v>432.20375000000001</v>
      </c>
      <c r="H26" s="54">
        <v>99407</v>
      </c>
      <c r="I26" s="55"/>
      <c r="J26" s="36"/>
      <c r="K26" s="36"/>
    </row>
    <row r="27" spans="1:11" ht="14.25" x14ac:dyDescent="0.2">
      <c r="A27" s="16" t="s">
        <v>105</v>
      </c>
      <c r="B27" s="51">
        <v>9403760561</v>
      </c>
      <c r="C27" s="52" t="s">
        <v>216</v>
      </c>
      <c r="D27" s="53">
        <v>600</v>
      </c>
      <c r="E27" s="54">
        <f t="shared" si="5"/>
        <v>84.000000000000014</v>
      </c>
      <c r="F27" s="54">
        <f t="shared" si="4"/>
        <v>3</v>
      </c>
      <c r="G27" s="54">
        <f t="shared" si="2"/>
        <v>3</v>
      </c>
      <c r="H27" s="54">
        <v>690</v>
      </c>
      <c r="I27" s="55"/>
      <c r="J27" s="36"/>
      <c r="K27" s="36"/>
    </row>
    <row r="28" spans="1:11" ht="14.25" x14ac:dyDescent="0.2">
      <c r="A28" s="16" t="s">
        <v>21</v>
      </c>
      <c r="B28" s="51">
        <v>9403760562</v>
      </c>
      <c r="C28" s="52" t="s">
        <v>216</v>
      </c>
      <c r="D28" s="53">
        <v>600</v>
      </c>
      <c r="E28" s="54">
        <f t="shared" si="5"/>
        <v>84.000000000000014</v>
      </c>
      <c r="F28" s="54">
        <f t="shared" si="4"/>
        <v>3</v>
      </c>
      <c r="G28" s="54">
        <f t="shared" si="2"/>
        <v>3</v>
      </c>
      <c r="H28" s="54">
        <v>690</v>
      </c>
      <c r="I28" s="55"/>
      <c r="J28" s="36"/>
      <c r="K28" s="36"/>
    </row>
    <row r="29" spans="1:11" ht="14.25" x14ac:dyDescent="0.2">
      <c r="A29" s="16" t="s">
        <v>235</v>
      </c>
      <c r="B29" s="82">
        <v>9403760575</v>
      </c>
      <c r="C29" s="82" t="s">
        <v>234</v>
      </c>
      <c r="D29" s="82">
        <v>34916.6</v>
      </c>
      <c r="E29" s="82">
        <v>4888.32</v>
      </c>
      <c r="F29" s="82">
        <v>174.58</v>
      </c>
      <c r="G29" s="83">
        <v>174.58</v>
      </c>
      <c r="H29" s="82">
        <v>40154</v>
      </c>
      <c r="I29" s="36"/>
      <c r="J29" s="36"/>
      <c r="K29" s="36"/>
    </row>
    <row r="30" spans="1:11" ht="14.25" x14ac:dyDescent="0.2">
      <c r="A30" s="16" t="s">
        <v>236</v>
      </c>
      <c r="B30" s="82">
        <v>9403760577</v>
      </c>
      <c r="C30" s="84" t="s">
        <v>240</v>
      </c>
      <c r="D30" s="82">
        <v>215944.92</v>
      </c>
      <c r="E30" s="82">
        <v>30232.29</v>
      </c>
      <c r="F30" s="82">
        <v>1079.72</v>
      </c>
      <c r="G30" s="83">
        <v>1079.72</v>
      </c>
      <c r="H30" s="82">
        <v>248337</v>
      </c>
      <c r="I30" s="36"/>
      <c r="J30" s="36"/>
      <c r="K30" s="36"/>
    </row>
    <row r="31" spans="1:11" ht="14.25" x14ac:dyDescent="0.2">
      <c r="A31" s="16" t="s">
        <v>242</v>
      </c>
      <c r="B31" s="82">
        <v>9403760583</v>
      </c>
      <c r="C31" s="82" t="s">
        <v>241</v>
      </c>
      <c r="D31" s="82">
        <v>10500</v>
      </c>
      <c r="E31" s="82">
        <v>1470</v>
      </c>
      <c r="F31" s="82">
        <v>52.5</v>
      </c>
      <c r="G31" s="83">
        <v>52.5</v>
      </c>
      <c r="H31" s="82">
        <v>12075</v>
      </c>
      <c r="I31" s="36"/>
      <c r="J31" s="36"/>
      <c r="K31" s="36"/>
    </row>
    <row r="32" spans="1:11" ht="14.25" x14ac:dyDescent="0.2">
      <c r="A32" s="16" t="s">
        <v>242</v>
      </c>
      <c r="B32" s="82">
        <v>9403760589</v>
      </c>
      <c r="C32" s="82" t="s">
        <v>241</v>
      </c>
      <c r="D32" s="82">
        <v>12000</v>
      </c>
      <c r="E32" s="82">
        <v>1680</v>
      </c>
      <c r="F32" s="82">
        <v>60</v>
      </c>
      <c r="G32" s="83">
        <v>60</v>
      </c>
      <c r="H32" s="82">
        <v>13800</v>
      </c>
      <c r="I32" s="36"/>
      <c r="J32" s="36"/>
      <c r="K32" s="36"/>
    </row>
    <row r="33" spans="1:11" ht="14.25" x14ac:dyDescent="0.2">
      <c r="A33" s="16" t="s">
        <v>242</v>
      </c>
      <c r="B33" s="82">
        <v>9403760590</v>
      </c>
      <c r="C33" s="82" t="s">
        <v>243</v>
      </c>
      <c r="D33" s="82">
        <v>72233.350000000006</v>
      </c>
      <c r="E33" s="82">
        <v>10112.67</v>
      </c>
      <c r="F33" s="82">
        <v>361.17</v>
      </c>
      <c r="G33" s="83">
        <v>361.17</v>
      </c>
      <c r="H33" s="82">
        <v>83068</v>
      </c>
      <c r="I33" s="36"/>
      <c r="J33" s="36"/>
      <c r="K33" s="36"/>
    </row>
    <row r="34" spans="1:11" ht="14.25" x14ac:dyDescent="0.2">
      <c r="A34" s="16" t="s">
        <v>235</v>
      </c>
      <c r="B34" s="82">
        <v>9403760591</v>
      </c>
      <c r="C34" s="82" t="s">
        <v>243</v>
      </c>
      <c r="D34" s="82">
        <v>36204.75</v>
      </c>
      <c r="E34" s="82">
        <v>5068.67</v>
      </c>
      <c r="F34" s="82">
        <v>181.02</v>
      </c>
      <c r="G34" s="83">
        <v>181.02</v>
      </c>
      <c r="H34" s="82">
        <v>41635</v>
      </c>
      <c r="I34" s="36"/>
      <c r="J34" s="36"/>
      <c r="K34" s="36"/>
    </row>
    <row r="35" spans="1:11" ht="14.25" x14ac:dyDescent="0.2">
      <c r="A35" s="16" t="s">
        <v>235</v>
      </c>
      <c r="B35" s="82">
        <v>9403760592</v>
      </c>
      <c r="C35" s="82" t="s">
        <v>243</v>
      </c>
      <c r="D35" s="82">
        <v>35555.050000000003</v>
      </c>
      <c r="E35" s="82">
        <v>4977.71</v>
      </c>
      <c r="F35" s="82">
        <v>177.78</v>
      </c>
      <c r="G35" s="83">
        <v>177.78</v>
      </c>
      <c r="H35" s="82">
        <v>40888</v>
      </c>
      <c r="I35" s="36"/>
      <c r="J35" s="36"/>
      <c r="K35" s="36"/>
    </row>
    <row r="36" spans="1:11" ht="14.25" x14ac:dyDescent="0.2">
      <c r="A36" s="16" t="s">
        <v>236</v>
      </c>
      <c r="B36" s="82">
        <v>9403760593</v>
      </c>
      <c r="C36" s="82" t="s">
        <v>243</v>
      </c>
      <c r="D36" s="82">
        <v>31593.599999999999</v>
      </c>
      <c r="E36" s="82">
        <v>4423.1000000000004</v>
      </c>
      <c r="F36" s="82">
        <v>157.97</v>
      </c>
      <c r="G36" s="83">
        <v>157.97</v>
      </c>
      <c r="H36" s="82">
        <v>36333</v>
      </c>
      <c r="I36" s="36"/>
      <c r="J36" s="36"/>
      <c r="K36" s="36"/>
    </row>
    <row r="37" spans="1:11" ht="14.25" x14ac:dyDescent="0.2">
      <c r="A37" s="16" t="s">
        <v>236</v>
      </c>
      <c r="B37" s="82">
        <v>9403760598</v>
      </c>
      <c r="C37" s="82" t="s">
        <v>243</v>
      </c>
      <c r="D37" s="82">
        <v>6600</v>
      </c>
      <c r="E37" s="82">
        <v>924</v>
      </c>
      <c r="F37" s="82">
        <v>33</v>
      </c>
      <c r="G37" s="83">
        <v>33</v>
      </c>
      <c r="H37" s="82">
        <v>7590</v>
      </c>
      <c r="I37" s="36"/>
      <c r="J37" s="36"/>
      <c r="K37" s="36"/>
    </row>
    <row r="38" spans="1:11" ht="14.25" x14ac:dyDescent="0.2">
      <c r="A38" s="16" t="s">
        <v>246</v>
      </c>
      <c r="B38" s="82">
        <v>9403760602</v>
      </c>
      <c r="C38" s="82" t="s">
        <v>245</v>
      </c>
      <c r="D38" s="82">
        <v>154980.78</v>
      </c>
      <c r="E38" s="82">
        <v>21697.31</v>
      </c>
      <c r="F38" s="82">
        <v>774.9</v>
      </c>
      <c r="G38" s="83">
        <v>774.9</v>
      </c>
      <c r="H38" s="82">
        <v>178228</v>
      </c>
      <c r="I38" s="36"/>
      <c r="J38" s="36"/>
      <c r="K38" s="36"/>
    </row>
    <row r="39" spans="1:11" ht="14.25" x14ac:dyDescent="0.2">
      <c r="A39" s="16" t="s">
        <v>242</v>
      </c>
      <c r="B39" s="82">
        <v>9403760604</v>
      </c>
      <c r="C39" s="82" t="s">
        <v>248</v>
      </c>
      <c r="D39" s="82">
        <v>1205128.96</v>
      </c>
      <c r="E39" s="82">
        <v>168718.05</v>
      </c>
      <c r="F39" s="82">
        <v>6025.64</v>
      </c>
      <c r="G39" s="83">
        <v>6025.64</v>
      </c>
      <c r="H39" s="82">
        <v>1385898</v>
      </c>
      <c r="I39" s="36"/>
      <c r="J39" s="36"/>
      <c r="K39" s="36"/>
    </row>
    <row r="40" spans="1:11" ht="14.25" x14ac:dyDescent="0.2">
      <c r="A40" s="16" t="s">
        <v>242</v>
      </c>
      <c r="B40" s="82">
        <v>9403760605</v>
      </c>
      <c r="C40" s="82" t="s">
        <v>248</v>
      </c>
      <c r="D40" s="82">
        <v>489807.64</v>
      </c>
      <c r="E40" s="82">
        <v>68573.070000000007</v>
      </c>
      <c r="F40" s="82">
        <v>2449.04</v>
      </c>
      <c r="G40" s="83">
        <v>2449.04</v>
      </c>
      <c r="H40" s="82">
        <v>563279</v>
      </c>
      <c r="I40" s="36"/>
      <c r="J40" s="36"/>
      <c r="K40" s="36"/>
    </row>
    <row r="41" spans="1:11" ht="14.25" x14ac:dyDescent="0.2">
      <c r="A41" s="16" t="s">
        <v>236</v>
      </c>
      <c r="B41" s="82">
        <v>9403760623</v>
      </c>
      <c r="C41" s="82" t="s">
        <v>248</v>
      </c>
      <c r="D41" s="82">
        <v>294394.32</v>
      </c>
      <c r="E41" s="82">
        <v>41215.199999999997</v>
      </c>
      <c r="F41" s="82">
        <v>1471.97</v>
      </c>
      <c r="G41" s="83">
        <v>1471.97</v>
      </c>
      <c r="H41" s="82">
        <v>338553</v>
      </c>
      <c r="I41" s="36"/>
      <c r="J41" s="36"/>
      <c r="K41" s="36"/>
    </row>
    <row r="42" spans="1:11" ht="14.25" x14ac:dyDescent="0.2">
      <c r="A42" s="16" t="s">
        <v>235</v>
      </c>
      <c r="B42" s="82">
        <v>9403760629</v>
      </c>
      <c r="C42" s="82" t="s">
        <v>251</v>
      </c>
      <c r="D42" s="82">
        <v>57748.55</v>
      </c>
      <c r="E42" s="82">
        <v>8084.8</v>
      </c>
      <c r="F42" s="82">
        <v>288.74</v>
      </c>
      <c r="G42" s="83">
        <v>288.74</v>
      </c>
      <c r="H42" s="82">
        <v>66411</v>
      </c>
      <c r="I42" s="36"/>
      <c r="J42" s="36"/>
      <c r="K42" s="36"/>
    </row>
    <row r="43" spans="1:11" ht="14.25" x14ac:dyDescent="0.2">
      <c r="A43" s="16" t="s">
        <v>236</v>
      </c>
      <c r="B43" s="82">
        <v>9403760631</v>
      </c>
      <c r="C43" s="82" t="s">
        <v>251</v>
      </c>
      <c r="D43" s="82">
        <v>2400</v>
      </c>
      <c r="E43" s="82">
        <v>336</v>
      </c>
      <c r="F43" s="82">
        <v>12</v>
      </c>
      <c r="G43" s="83">
        <v>12</v>
      </c>
      <c r="H43" s="82">
        <v>2760</v>
      </c>
      <c r="I43" s="36"/>
      <c r="J43" s="36"/>
      <c r="K43" s="36"/>
    </row>
    <row r="44" spans="1:11" ht="14.25" x14ac:dyDescent="0.2">
      <c r="A44" s="16" t="s">
        <v>236</v>
      </c>
      <c r="B44" s="82">
        <v>9403760638</v>
      </c>
      <c r="C44" s="82" t="s">
        <v>251</v>
      </c>
      <c r="D44" s="82">
        <v>32907.449999999997</v>
      </c>
      <c r="E44" s="82">
        <v>4607.04</v>
      </c>
      <c r="F44" s="82">
        <v>164.54</v>
      </c>
      <c r="G44" s="83">
        <v>164.54</v>
      </c>
      <c r="H44" s="82">
        <v>37844</v>
      </c>
      <c r="I44" s="36"/>
      <c r="J44" s="36"/>
      <c r="K44" s="36"/>
    </row>
    <row r="45" spans="1:11" ht="14.25" x14ac:dyDescent="0.2">
      <c r="A45" s="16" t="s">
        <v>242</v>
      </c>
      <c r="B45" s="82">
        <v>9403760640</v>
      </c>
      <c r="C45" s="82" t="s">
        <v>251</v>
      </c>
      <c r="D45" s="82">
        <v>53000</v>
      </c>
      <c r="E45" s="82">
        <v>7420</v>
      </c>
      <c r="F45" s="82">
        <v>265</v>
      </c>
      <c r="G45" s="83">
        <v>265</v>
      </c>
      <c r="H45" s="82">
        <v>60950</v>
      </c>
      <c r="I45" s="36"/>
      <c r="J45" s="36"/>
      <c r="K45" s="36"/>
    </row>
    <row r="46" spans="1:11" ht="14.25" x14ac:dyDescent="0.2">
      <c r="A46" s="16" t="s">
        <v>236</v>
      </c>
      <c r="B46" s="82">
        <v>9403760643</v>
      </c>
      <c r="C46" s="82" t="s">
        <v>251</v>
      </c>
      <c r="D46" s="82">
        <v>13676.95</v>
      </c>
      <c r="E46" s="82">
        <v>1914.77</v>
      </c>
      <c r="F46" s="82">
        <v>68.38</v>
      </c>
      <c r="G46" s="83">
        <v>68.38</v>
      </c>
      <c r="H46" s="82">
        <v>15728</v>
      </c>
      <c r="I46" s="36"/>
      <c r="J46" s="36"/>
      <c r="K46" s="36"/>
    </row>
    <row r="47" spans="1:11" ht="14.25" x14ac:dyDescent="0.2">
      <c r="A47" s="16" t="s">
        <v>242</v>
      </c>
      <c r="B47" s="51">
        <v>9403760646</v>
      </c>
      <c r="C47" s="52" t="s">
        <v>272</v>
      </c>
      <c r="D47" s="53">
        <v>216273.75</v>
      </c>
      <c r="E47" s="54">
        <f t="shared" ref="E47:E101" si="6">(D47*14%)</f>
        <v>30278.325000000004</v>
      </c>
      <c r="F47" s="54">
        <f t="shared" ref="F47:F101" si="7">(D47*0.5%)</f>
        <v>1081.3687500000001</v>
      </c>
      <c r="G47" s="54">
        <f t="shared" ref="G47:G101" si="8">(D47*0.5%)</f>
        <v>1081.3687500000001</v>
      </c>
      <c r="H47" s="54">
        <v>248715</v>
      </c>
      <c r="I47" s="83"/>
      <c r="J47" s="37"/>
      <c r="K47" s="39"/>
    </row>
    <row r="48" spans="1:11" ht="14.25" x14ac:dyDescent="0.2">
      <c r="A48" s="16" t="s">
        <v>242</v>
      </c>
      <c r="B48" s="51">
        <v>9403760647</v>
      </c>
      <c r="C48" s="52" t="s">
        <v>272</v>
      </c>
      <c r="D48" s="53">
        <v>82570.789999999994</v>
      </c>
      <c r="E48" s="54">
        <f t="shared" si="6"/>
        <v>11559.910600000001</v>
      </c>
      <c r="F48" s="54">
        <f t="shared" si="7"/>
        <v>412.85395</v>
      </c>
      <c r="G48" s="54">
        <f t="shared" si="8"/>
        <v>412.85395</v>
      </c>
      <c r="H48" s="54">
        <v>94956</v>
      </c>
      <c r="I48" s="83"/>
      <c r="J48" s="37"/>
      <c r="K48" s="39"/>
    </row>
    <row r="49" spans="1:11" ht="14.25" x14ac:dyDescent="0.2">
      <c r="A49" s="16" t="s">
        <v>235</v>
      </c>
      <c r="B49" s="51">
        <v>9403760650</v>
      </c>
      <c r="C49" s="52" t="s">
        <v>273</v>
      </c>
      <c r="D49" s="53">
        <v>50282.35</v>
      </c>
      <c r="E49" s="54">
        <f t="shared" si="6"/>
        <v>7039.5290000000005</v>
      </c>
      <c r="F49" s="54">
        <f t="shared" si="7"/>
        <v>251.41175000000001</v>
      </c>
      <c r="G49" s="54">
        <f t="shared" si="8"/>
        <v>251.41175000000001</v>
      </c>
      <c r="H49" s="54">
        <v>57825</v>
      </c>
      <c r="I49" s="83"/>
      <c r="J49" s="37"/>
      <c r="K49" s="39"/>
    </row>
    <row r="50" spans="1:11" ht="14.25" x14ac:dyDescent="0.2">
      <c r="A50" s="16" t="s">
        <v>235</v>
      </c>
      <c r="B50" s="51">
        <v>9403760651</v>
      </c>
      <c r="C50" s="52" t="s">
        <v>273</v>
      </c>
      <c r="D50" s="53">
        <v>61656.5</v>
      </c>
      <c r="E50" s="54">
        <f t="shared" si="6"/>
        <v>8631.9100000000017</v>
      </c>
      <c r="F50" s="54">
        <f t="shared" si="7"/>
        <v>308.28250000000003</v>
      </c>
      <c r="G50" s="54">
        <f t="shared" si="8"/>
        <v>308.28250000000003</v>
      </c>
      <c r="H50" s="54">
        <v>70905</v>
      </c>
      <c r="I50" s="83"/>
      <c r="J50" s="37"/>
      <c r="K50" s="39"/>
    </row>
    <row r="51" spans="1:11" ht="14.25" x14ac:dyDescent="0.2">
      <c r="A51" s="16" t="s">
        <v>242</v>
      </c>
      <c r="B51" s="51">
        <v>9403760652</v>
      </c>
      <c r="C51" s="52" t="s">
        <v>274</v>
      </c>
      <c r="D51" s="53">
        <v>344322</v>
      </c>
      <c r="E51" s="54">
        <f t="shared" si="6"/>
        <v>48205.08</v>
      </c>
      <c r="F51" s="54">
        <f t="shared" si="7"/>
        <v>1721.6100000000001</v>
      </c>
      <c r="G51" s="54">
        <f t="shared" si="8"/>
        <v>1721.6100000000001</v>
      </c>
      <c r="H51" s="54">
        <v>395971</v>
      </c>
      <c r="I51" s="83"/>
      <c r="J51" s="37"/>
      <c r="K51" s="39"/>
    </row>
    <row r="52" spans="1:11" ht="14.25" x14ac:dyDescent="0.2">
      <c r="A52" s="16" t="s">
        <v>242</v>
      </c>
      <c r="B52" s="51">
        <v>9403760653</v>
      </c>
      <c r="C52" s="52" t="s">
        <v>274</v>
      </c>
      <c r="D52" s="53">
        <v>139945</v>
      </c>
      <c r="E52" s="54">
        <f t="shared" si="6"/>
        <v>19592.300000000003</v>
      </c>
      <c r="F52" s="54">
        <f t="shared" si="7"/>
        <v>699.72500000000002</v>
      </c>
      <c r="G52" s="54">
        <f t="shared" si="8"/>
        <v>699.72500000000002</v>
      </c>
      <c r="H52" s="54">
        <v>160937</v>
      </c>
      <c r="I52" s="83"/>
      <c r="J52" s="37"/>
      <c r="K52" s="39"/>
    </row>
    <row r="53" spans="1:11" ht="14.25" x14ac:dyDescent="0.2">
      <c r="A53" s="16" t="s">
        <v>235</v>
      </c>
      <c r="B53" s="51">
        <v>9403760654</v>
      </c>
      <c r="C53" s="52" t="s">
        <v>275</v>
      </c>
      <c r="D53" s="53">
        <v>154835.12</v>
      </c>
      <c r="E53" s="54">
        <f t="shared" si="6"/>
        <v>21676.916800000003</v>
      </c>
      <c r="F53" s="54">
        <f t="shared" si="7"/>
        <v>774.17560000000003</v>
      </c>
      <c r="G53" s="54">
        <f t="shared" si="8"/>
        <v>774.17560000000003</v>
      </c>
      <c r="H53" s="54">
        <v>178060</v>
      </c>
      <c r="I53" s="83"/>
      <c r="J53" s="37"/>
      <c r="K53" s="39"/>
    </row>
    <row r="54" spans="1:11" ht="14.25" x14ac:dyDescent="0.2">
      <c r="A54" s="16" t="s">
        <v>235</v>
      </c>
      <c r="B54" s="51">
        <v>9403760655</v>
      </c>
      <c r="C54" s="52" t="s">
        <v>275</v>
      </c>
      <c r="D54" s="53">
        <v>189635.04</v>
      </c>
      <c r="E54" s="54">
        <f t="shared" si="6"/>
        <v>26548.905600000002</v>
      </c>
      <c r="F54" s="54">
        <f t="shared" si="7"/>
        <v>948.17520000000002</v>
      </c>
      <c r="G54" s="54">
        <f t="shared" si="8"/>
        <v>948.17520000000002</v>
      </c>
      <c r="H54" s="54">
        <v>218080</v>
      </c>
      <c r="I54" s="83"/>
      <c r="J54" s="37"/>
      <c r="K54" s="39"/>
    </row>
    <row r="55" spans="1:11" ht="14.25" x14ac:dyDescent="0.2">
      <c r="A55" s="16" t="s">
        <v>235</v>
      </c>
      <c r="B55" s="51">
        <v>9403760656</v>
      </c>
      <c r="C55" s="52" t="s">
        <v>275</v>
      </c>
      <c r="D55" s="53">
        <v>185900.96</v>
      </c>
      <c r="E55" s="54">
        <f t="shared" si="6"/>
        <v>26026.134400000003</v>
      </c>
      <c r="F55" s="54">
        <f t="shared" si="7"/>
        <v>929.50479999999993</v>
      </c>
      <c r="G55" s="54">
        <f t="shared" si="8"/>
        <v>929.50479999999993</v>
      </c>
      <c r="H55" s="54">
        <v>213786</v>
      </c>
      <c r="I55" s="83"/>
      <c r="J55" s="37"/>
      <c r="K55" s="39"/>
    </row>
    <row r="56" spans="1:11" ht="14.25" x14ac:dyDescent="0.2">
      <c r="A56" s="16" t="s">
        <v>235</v>
      </c>
      <c r="B56" s="51">
        <v>9403760657</v>
      </c>
      <c r="C56" s="52" t="s">
        <v>275</v>
      </c>
      <c r="D56" s="53">
        <v>186576.56</v>
      </c>
      <c r="E56" s="54">
        <f t="shared" si="6"/>
        <v>26120.718400000002</v>
      </c>
      <c r="F56" s="54">
        <f t="shared" si="7"/>
        <v>932.88279999999997</v>
      </c>
      <c r="G56" s="54">
        <f t="shared" si="8"/>
        <v>932.88279999999997</v>
      </c>
      <c r="H56" s="54">
        <v>214563</v>
      </c>
      <c r="I56" s="83"/>
      <c r="J56" s="37"/>
      <c r="K56" s="39"/>
    </row>
    <row r="57" spans="1:11" ht="14.25" x14ac:dyDescent="0.2">
      <c r="A57" s="16" t="s">
        <v>233</v>
      </c>
      <c r="B57" s="51">
        <v>9403760658</v>
      </c>
      <c r="C57" s="52" t="s">
        <v>275</v>
      </c>
      <c r="D57" s="53">
        <v>224902.72</v>
      </c>
      <c r="E57" s="54">
        <f t="shared" si="6"/>
        <v>31486.380800000003</v>
      </c>
      <c r="F57" s="54">
        <f t="shared" si="7"/>
        <v>1124.5136</v>
      </c>
      <c r="G57" s="54">
        <f t="shared" si="8"/>
        <v>1124.5136</v>
      </c>
      <c r="H57" s="54">
        <v>258638</v>
      </c>
      <c r="I57" s="83"/>
      <c r="J57" s="37"/>
      <c r="K57" s="39"/>
    </row>
    <row r="58" spans="1:11" ht="14.25" x14ac:dyDescent="0.2">
      <c r="A58" s="16" t="s">
        <v>233</v>
      </c>
      <c r="B58" s="51">
        <v>9403760659</v>
      </c>
      <c r="C58" s="52" t="s">
        <v>275</v>
      </c>
      <c r="D58" s="53">
        <v>180503.92</v>
      </c>
      <c r="E58" s="54">
        <f t="shared" si="6"/>
        <v>25270.548800000004</v>
      </c>
      <c r="F58" s="54">
        <f t="shared" si="7"/>
        <v>902.51960000000008</v>
      </c>
      <c r="G58" s="54">
        <f t="shared" si="8"/>
        <v>902.51960000000008</v>
      </c>
      <c r="H58" s="54">
        <v>207580</v>
      </c>
      <c r="I58" s="83"/>
      <c r="J58" s="37"/>
      <c r="K58" s="39"/>
    </row>
    <row r="59" spans="1:11" ht="14.25" x14ac:dyDescent="0.2">
      <c r="A59" s="16" t="s">
        <v>233</v>
      </c>
      <c r="B59" s="51">
        <v>9403760660</v>
      </c>
      <c r="C59" s="52" t="s">
        <v>275</v>
      </c>
      <c r="D59" s="53">
        <v>186357.76000000001</v>
      </c>
      <c r="E59" s="54">
        <f t="shared" si="6"/>
        <v>26090.086400000004</v>
      </c>
      <c r="F59" s="54">
        <f t="shared" si="7"/>
        <v>931.78880000000004</v>
      </c>
      <c r="G59" s="54">
        <f t="shared" si="8"/>
        <v>931.78880000000004</v>
      </c>
      <c r="H59" s="54">
        <v>214311</v>
      </c>
      <c r="I59" s="83"/>
      <c r="J59" s="37"/>
      <c r="K59" s="39"/>
    </row>
    <row r="60" spans="1:11" ht="14.25" x14ac:dyDescent="0.2">
      <c r="A60" s="16" t="s">
        <v>233</v>
      </c>
      <c r="B60" s="51">
        <v>9403760661</v>
      </c>
      <c r="C60" s="52" t="s">
        <v>275</v>
      </c>
      <c r="D60" s="53">
        <v>167142.79999999999</v>
      </c>
      <c r="E60" s="54">
        <f t="shared" si="6"/>
        <v>23399.992000000002</v>
      </c>
      <c r="F60" s="54">
        <f t="shared" si="7"/>
        <v>835.71399999999994</v>
      </c>
      <c r="G60" s="54">
        <f t="shared" si="8"/>
        <v>835.71399999999994</v>
      </c>
      <c r="H60" s="54">
        <v>192214</v>
      </c>
      <c r="I60" s="83"/>
      <c r="J60" s="37"/>
      <c r="K60" s="39"/>
    </row>
    <row r="61" spans="1:11" ht="14.25" x14ac:dyDescent="0.2">
      <c r="A61" s="16" t="s">
        <v>233</v>
      </c>
      <c r="B61" s="51">
        <v>9403760662</v>
      </c>
      <c r="C61" s="52" t="s">
        <v>275</v>
      </c>
      <c r="D61" s="53">
        <v>187673.68</v>
      </c>
      <c r="E61" s="54">
        <f t="shared" si="6"/>
        <v>26274.315200000001</v>
      </c>
      <c r="F61" s="54">
        <f t="shared" si="7"/>
        <v>938.36839999999995</v>
      </c>
      <c r="G61" s="54">
        <f t="shared" si="8"/>
        <v>938.36839999999995</v>
      </c>
      <c r="H61" s="54">
        <v>215825</v>
      </c>
      <c r="I61" s="83"/>
      <c r="J61" s="37"/>
      <c r="K61" s="39"/>
    </row>
    <row r="62" spans="1:11" ht="14.25" x14ac:dyDescent="0.2">
      <c r="A62" s="16" t="s">
        <v>233</v>
      </c>
      <c r="B62" s="51">
        <v>9403760663</v>
      </c>
      <c r="C62" s="52" t="s">
        <v>275</v>
      </c>
      <c r="D62" s="53">
        <v>185542.64</v>
      </c>
      <c r="E62" s="54">
        <f t="shared" si="6"/>
        <v>25975.969600000004</v>
      </c>
      <c r="F62" s="54">
        <f t="shared" si="7"/>
        <v>927.71320000000014</v>
      </c>
      <c r="G62" s="54">
        <f t="shared" si="8"/>
        <v>927.71320000000014</v>
      </c>
      <c r="H62" s="54">
        <v>213374</v>
      </c>
      <c r="I62" s="83"/>
      <c r="J62" s="37"/>
      <c r="K62" s="39"/>
    </row>
    <row r="63" spans="1:11" ht="14.25" x14ac:dyDescent="0.2">
      <c r="A63" s="16" t="s">
        <v>233</v>
      </c>
      <c r="B63" s="51">
        <v>9403760664</v>
      </c>
      <c r="C63" s="52" t="s">
        <v>275</v>
      </c>
      <c r="D63" s="53">
        <v>140467.76</v>
      </c>
      <c r="E63" s="54">
        <f t="shared" si="6"/>
        <v>19665.486400000002</v>
      </c>
      <c r="F63" s="54">
        <f t="shared" si="7"/>
        <v>702.33880000000011</v>
      </c>
      <c r="G63" s="54">
        <f t="shared" si="8"/>
        <v>702.33880000000011</v>
      </c>
      <c r="H63" s="54">
        <v>161538</v>
      </c>
      <c r="I63" s="83"/>
      <c r="J63" s="37"/>
      <c r="K63" s="39"/>
    </row>
    <row r="64" spans="1:11" ht="14.25" x14ac:dyDescent="0.2">
      <c r="A64" s="16" t="s">
        <v>233</v>
      </c>
      <c r="B64" s="51">
        <v>9403760666</v>
      </c>
      <c r="C64" s="52" t="s">
        <v>275</v>
      </c>
      <c r="D64" s="53">
        <v>46020.639999999999</v>
      </c>
      <c r="E64" s="54">
        <f t="shared" si="6"/>
        <v>6442.8896000000004</v>
      </c>
      <c r="F64" s="54">
        <f t="shared" si="7"/>
        <v>230.10320000000002</v>
      </c>
      <c r="G64" s="54">
        <f t="shared" si="8"/>
        <v>230.10320000000002</v>
      </c>
      <c r="H64" s="54">
        <v>52924</v>
      </c>
      <c r="I64" s="83"/>
      <c r="J64" s="37"/>
      <c r="K64" s="39"/>
    </row>
    <row r="65" spans="1:11" ht="14.25" x14ac:dyDescent="0.2">
      <c r="A65" s="16" t="s">
        <v>233</v>
      </c>
      <c r="B65" s="51">
        <v>9403760667</v>
      </c>
      <c r="C65" s="52" t="s">
        <v>275</v>
      </c>
      <c r="D65" s="53">
        <v>257858.8</v>
      </c>
      <c r="E65" s="54">
        <f t="shared" si="6"/>
        <v>36100.232000000004</v>
      </c>
      <c r="F65" s="54">
        <f t="shared" si="7"/>
        <v>1289.2939999999999</v>
      </c>
      <c r="G65" s="54">
        <f t="shared" si="8"/>
        <v>1289.2939999999999</v>
      </c>
      <c r="H65" s="54">
        <v>296538</v>
      </c>
      <c r="I65" s="83"/>
      <c r="J65" s="37"/>
      <c r="K65" s="39"/>
    </row>
    <row r="66" spans="1:11" ht="14.25" x14ac:dyDescent="0.2">
      <c r="A66" s="16" t="s">
        <v>233</v>
      </c>
      <c r="B66" s="51">
        <v>9403760668</v>
      </c>
      <c r="C66" s="52" t="s">
        <v>275</v>
      </c>
      <c r="D66" s="53">
        <v>46670.080000000002</v>
      </c>
      <c r="E66" s="54">
        <f t="shared" si="6"/>
        <v>6533.811200000001</v>
      </c>
      <c r="F66" s="54">
        <f t="shared" si="7"/>
        <v>233.35040000000001</v>
      </c>
      <c r="G66" s="54">
        <f t="shared" si="8"/>
        <v>233.35040000000001</v>
      </c>
      <c r="H66" s="54">
        <v>53671</v>
      </c>
      <c r="I66" s="83"/>
      <c r="J66" s="37"/>
      <c r="K66" s="39"/>
    </row>
    <row r="67" spans="1:11" ht="14.25" x14ac:dyDescent="0.2">
      <c r="A67" s="16" t="s">
        <v>233</v>
      </c>
      <c r="B67" s="51">
        <v>9403760669</v>
      </c>
      <c r="C67" s="52" t="s">
        <v>275</v>
      </c>
      <c r="D67" s="53">
        <v>46656.08</v>
      </c>
      <c r="E67" s="54">
        <f t="shared" si="6"/>
        <v>6531.851200000001</v>
      </c>
      <c r="F67" s="54">
        <f t="shared" si="7"/>
        <v>233.28040000000001</v>
      </c>
      <c r="G67" s="54">
        <f t="shared" si="8"/>
        <v>233.28040000000001</v>
      </c>
      <c r="H67" s="54">
        <v>53654</v>
      </c>
      <c r="I67" s="83"/>
      <c r="J67" s="37"/>
      <c r="K67" s="39"/>
    </row>
    <row r="68" spans="1:11" ht="14.25" x14ac:dyDescent="0.2">
      <c r="A68" s="16" t="s">
        <v>233</v>
      </c>
      <c r="B68" s="51">
        <v>9403760670</v>
      </c>
      <c r="C68" s="52" t="s">
        <v>275</v>
      </c>
      <c r="D68" s="53">
        <v>93138</v>
      </c>
      <c r="E68" s="54">
        <f t="shared" si="6"/>
        <v>13039.320000000002</v>
      </c>
      <c r="F68" s="54">
        <f t="shared" si="7"/>
        <v>465.69</v>
      </c>
      <c r="G68" s="54">
        <f t="shared" si="8"/>
        <v>465.69</v>
      </c>
      <c r="H68" s="54">
        <v>107109</v>
      </c>
      <c r="I68" s="83"/>
      <c r="J68" s="37"/>
      <c r="K68" s="39"/>
    </row>
    <row r="69" spans="1:11" ht="14.25" x14ac:dyDescent="0.2">
      <c r="A69" s="16" t="s">
        <v>233</v>
      </c>
      <c r="B69" s="51">
        <v>9403760671</v>
      </c>
      <c r="C69" s="52" t="s">
        <v>275</v>
      </c>
      <c r="D69" s="53">
        <v>90902.88</v>
      </c>
      <c r="E69" s="54">
        <f t="shared" si="6"/>
        <v>12726.403200000002</v>
      </c>
      <c r="F69" s="54">
        <f t="shared" si="7"/>
        <v>454.51440000000002</v>
      </c>
      <c r="G69" s="54">
        <f t="shared" si="8"/>
        <v>454.51440000000002</v>
      </c>
      <c r="H69" s="54">
        <v>104538</v>
      </c>
      <c r="I69" s="83"/>
      <c r="J69" s="37"/>
      <c r="K69" s="39"/>
    </row>
    <row r="70" spans="1:11" ht="14.25" x14ac:dyDescent="0.2">
      <c r="A70" s="16" t="s">
        <v>233</v>
      </c>
      <c r="B70" s="51">
        <v>9403760672</v>
      </c>
      <c r="C70" s="52" t="s">
        <v>275</v>
      </c>
      <c r="D70" s="53">
        <v>46061.919999999998</v>
      </c>
      <c r="E70" s="54">
        <f t="shared" si="6"/>
        <v>6448.6688000000004</v>
      </c>
      <c r="F70" s="54">
        <f t="shared" si="7"/>
        <v>230.30959999999999</v>
      </c>
      <c r="G70" s="54">
        <f t="shared" si="8"/>
        <v>230.30959999999999</v>
      </c>
      <c r="H70" s="54">
        <v>52971</v>
      </c>
      <c r="I70" s="83"/>
      <c r="J70" s="37"/>
      <c r="K70" s="39"/>
    </row>
    <row r="71" spans="1:11" ht="14.25" x14ac:dyDescent="0.2">
      <c r="A71" s="16" t="s">
        <v>235</v>
      </c>
      <c r="B71" s="51">
        <v>9403760674</v>
      </c>
      <c r="C71" s="52" t="s">
        <v>275</v>
      </c>
      <c r="D71" s="53">
        <v>853357.68</v>
      </c>
      <c r="E71" s="54">
        <f t="shared" si="6"/>
        <v>119470.07520000002</v>
      </c>
      <c r="F71" s="54">
        <f t="shared" si="7"/>
        <v>4266.7884000000004</v>
      </c>
      <c r="G71" s="54">
        <f t="shared" si="8"/>
        <v>4266.7884000000004</v>
      </c>
      <c r="H71" s="54">
        <v>981361</v>
      </c>
      <c r="I71" s="83"/>
      <c r="J71" s="37"/>
      <c r="K71" s="39"/>
    </row>
    <row r="72" spans="1:11" ht="14.25" x14ac:dyDescent="0.2">
      <c r="A72" s="16" t="s">
        <v>235</v>
      </c>
      <c r="B72" s="51">
        <v>9403760675</v>
      </c>
      <c r="C72" s="52" t="s">
        <v>275</v>
      </c>
      <c r="D72" s="53">
        <v>696758.04</v>
      </c>
      <c r="E72" s="54">
        <f t="shared" si="6"/>
        <v>97546.125600000014</v>
      </c>
      <c r="F72" s="54">
        <f t="shared" si="7"/>
        <v>3483.7902000000004</v>
      </c>
      <c r="G72" s="54">
        <f t="shared" si="8"/>
        <v>3483.7902000000004</v>
      </c>
      <c r="H72" s="54">
        <v>801272</v>
      </c>
      <c r="I72" s="83"/>
      <c r="J72" s="37"/>
      <c r="K72" s="39"/>
    </row>
    <row r="73" spans="1:11" ht="14.25" x14ac:dyDescent="0.2">
      <c r="A73" s="16" t="s">
        <v>235</v>
      </c>
      <c r="B73" s="51">
        <v>9403760676</v>
      </c>
      <c r="C73" s="52" t="s">
        <v>275</v>
      </c>
      <c r="D73" s="53">
        <v>836554.32</v>
      </c>
      <c r="E73" s="54">
        <f t="shared" si="6"/>
        <v>117117.6048</v>
      </c>
      <c r="F73" s="54">
        <f t="shared" si="7"/>
        <v>4182.7716</v>
      </c>
      <c r="G73" s="54">
        <f t="shared" si="8"/>
        <v>4182.7716</v>
      </c>
      <c r="H73" s="54">
        <v>962037</v>
      </c>
      <c r="I73" s="83"/>
      <c r="J73" s="37"/>
      <c r="K73" s="39"/>
    </row>
    <row r="74" spans="1:11" ht="14.25" x14ac:dyDescent="0.2">
      <c r="A74" s="16" t="s">
        <v>235</v>
      </c>
      <c r="B74" s="51">
        <v>9403760677</v>
      </c>
      <c r="C74" s="52" t="s">
        <v>275</v>
      </c>
      <c r="D74" s="53">
        <v>839594.52</v>
      </c>
      <c r="E74" s="54">
        <f t="shared" si="6"/>
        <v>117543.23280000001</v>
      </c>
      <c r="F74" s="54">
        <f t="shared" si="7"/>
        <v>4197.9726000000001</v>
      </c>
      <c r="G74" s="54">
        <f t="shared" si="8"/>
        <v>4197.9726000000001</v>
      </c>
      <c r="H74" s="54">
        <v>965534</v>
      </c>
      <c r="I74" s="83"/>
      <c r="J74" s="37"/>
      <c r="K74" s="39"/>
    </row>
    <row r="75" spans="1:11" ht="14.25" x14ac:dyDescent="0.2">
      <c r="A75" s="16" t="s">
        <v>233</v>
      </c>
      <c r="B75" s="51">
        <v>9403760678</v>
      </c>
      <c r="C75" s="52" t="s">
        <v>275</v>
      </c>
      <c r="D75" s="53">
        <v>1012062.24</v>
      </c>
      <c r="E75" s="54">
        <f t="shared" si="6"/>
        <v>141688.71360000002</v>
      </c>
      <c r="F75" s="54">
        <f t="shared" si="7"/>
        <v>5060.3112000000001</v>
      </c>
      <c r="G75" s="54">
        <f t="shared" si="8"/>
        <v>5060.3112000000001</v>
      </c>
      <c r="H75" s="54">
        <v>1163872</v>
      </c>
      <c r="I75" s="83"/>
      <c r="J75" s="37"/>
      <c r="K75" s="39"/>
    </row>
    <row r="76" spans="1:11" ht="14.25" x14ac:dyDescent="0.2">
      <c r="A76" s="16" t="s">
        <v>233</v>
      </c>
      <c r="B76" s="51">
        <v>9403760679</v>
      </c>
      <c r="C76" s="52" t="s">
        <v>275</v>
      </c>
      <c r="D76" s="53">
        <v>812267.64</v>
      </c>
      <c r="E76" s="54">
        <f t="shared" si="6"/>
        <v>113717.46960000001</v>
      </c>
      <c r="F76" s="54">
        <f t="shared" si="7"/>
        <v>4061.3382000000001</v>
      </c>
      <c r="G76" s="54">
        <f t="shared" si="8"/>
        <v>4061.3382000000001</v>
      </c>
      <c r="H76" s="54">
        <v>934108</v>
      </c>
      <c r="I76" s="83"/>
      <c r="J76" s="37"/>
      <c r="K76" s="39"/>
    </row>
    <row r="77" spans="1:11" ht="14.25" x14ac:dyDescent="0.2">
      <c r="A77" s="16" t="s">
        <v>233</v>
      </c>
      <c r="B77" s="51">
        <v>9403760680</v>
      </c>
      <c r="C77" s="52" t="s">
        <v>275</v>
      </c>
      <c r="D77" s="53">
        <v>838609.92000000004</v>
      </c>
      <c r="E77" s="54">
        <f t="shared" si="6"/>
        <v>117405.38880000002</v>
      </c>
      <c r="F77" s="54">
        <f t="shared" si="7"/>
        <v>4193.0496000000003</v>
      </c>
      <c r="G77" s="54">
        <f t="shared" si="8"/>
        <v>4193.0496000000003</v>
      </c>
      <c r="H77" s="54">
        <v>964401</v>
      </c>
      <c r="I77" s="83"/>
      <c r="J77" s="37"/>
      <c r="K77" s="39"/>
    </row>
    <row r="78" spans="1:11" ht="14.25" x14ac:dyDescent="0.2">
      <c r="A78" s="16" t="s">
        <v>236</v>
      </c>
      <c r="B78" s="51">
        <v>9403760690</v>
      </c>
      <c r="C78" s="52" t="s">
        <v>277</v>
      </c>
      <c r="D78" s="53">
        <v>215944.92</v>
      </c>
      <c r="E78" s="54">
        <f t="shared" si="6"/>
        <v>30232.288800000006</v>
      </c>
      <c r="F78" s="54">
        <f t="shared" si="7"/>
        <v>1079.7246</v>
      </c>
      <c r="G78" s="54">
        <f t="shared" si="8"/>
        <v>1079.7246</v>
      </c>
      <c r="H78" s="54">
        <v>248337</v>
      </c>
      <c r="I78" s="83"/>
      <c r="J78" s="37"/>
      <c r="K78" s="39"/>
    </row>
    <row r="79" spans="1:11" ht="14.25" x14ac:dyDescent="0.2">
      <c r="A79" s="16" t="s">
        <v>236</v>
      </c>
      <c r="B79" s="51">
        <v>9403760695</v>
      </c>
      <c r="C79" s="52" t="s">
        <v>278</v>
      </c>
      <c r="D79" s="53">
        <v>22800</v>
      </c>
      <c r="E79" s="54">
        <f t="shared" si="6"/>
        <v>3192.0000000000005</v>
      </c>
      <c r="F79" s="54">
        <f t="shared" si="7"/>
        <v>114</v>
      </c>
      <c r="G79" s="54">
        <f t="shared" si="8"/>
        <v>114</v>
      </c>
      <c r="H79" s="54">
        <v>26220</v>
      </c>
      <c r="I79" s="83"/>
      <c r="J79" s="37"/>
      <c r="K79" s="39"/>
    </row>
    <row r="80" spans="1:11" ht="14.25" x14ac:dyDescent="0.2">
      <c r="A80" s="16" t="s">
        <v>236</v>
      </c>
      <c r="B80" s="51">
        <v>9403760699</v>
      </c>
      <c r="C80" s="52" t="s">
        <v>278</v>
      </c>
      <c r="D80" s="53">
        <v>22607.3</v>
      </c>
      <c r="E80" s="54">
        <f t="shared" si="6"/>
        <v>3165.0220000000004</v>
      </c>
      <c r="F80" s="54">
        <f t="shared" si="7"/>
        <v>113.0365</v>
      </c>
      <c r="G80" s="54">
        <f t="shared" si="8"/>
        <v>113.0365</v>
      </c>
      <c r="H80" s="54">
        <v>25998</v>
      </c>
      <c r="I80" s="83"/>
      <c r="J80" s="37"/>
      <c r="K80" s="39"/>
    </row>
    <row r="81" spans="1:11" s="76" customFormat="1" ht="14.25" x14ac:dyDescent="0.2">
      <c r="A81" s="68" t="s">
        <v>235</v>
      </c>
      <c r="B81" s="85">
        <v>9403760701</v>
      </c>
      <c r="C81" s="86" t="s">
        <v>279</v>
      </c>
      <c r="D81" s="87">
        <v>17000</v>
      </c>
      <c r="E81" s="88">
        <f t="shared" si="6"/>
        <v>2380</v>
      </c>
      <c r="F81" s="88">
        <f t="shared" si="7"/>
        <v>85</v>
      </c>
      <c r="G81" s="88">
        <f t="shared" si="8"/>
        <v>85</v>
      </c>
      <c r="H81" s="88">
        <v>19550</v>
      </c>
      <c r="I81" s="89"/>
      <c r="J81" s="90"/>
      <c r="K81" s="91"/>
    </row>
    <row r="82" spans="1:11" ht="14.25" x14ac:dyDescent="0.2">
      <c r="A82" s="16" t="s">
        <v>242</v>
      </c>
      <c r="B82" s="51">
        <v>9403760705</v>
      </c>
      <c r="C82" s="52" t="s">
        <v>280</v>
      </c>
      <c r="D82" s="53">
        <v>1800</v>
      </c>
      <c r="E82" s="54">
        <f t="shared" si="6"/>
        <v>252.00000000000003</v>
      </c>
      <c r="F82" s="54">
        <f t="shared" si="7"/>
        <v>9</v>
      </c>
      <c r="G82" s="54">
        <f t="shared" si="8"/>
        <v>9</v>
      </c>
      <c r="H82" s="54">
        <v>2070</v>
      </c>
      <c r="I82" s="83"/>
      <c r="J82" s="37"/>
      <c r="K82" s="39"/>
    </row>
    <row r="83" spans="1:11" ht="14.25" x14ac:dyDescent="0.2">
      <c r="A83" s="16" t="s">
        <v>236</v>
      </c>
      <c r="B83" s="51">
        <v>9403760707</v>
      </c>
      <c r="C83" s="52" t="s">
        <v>280</v>
      </c>
      <c r="D83" s="53">
        <v>5400</v>
      </c>
      <c r="E83" s="54">
        <f t="shared" si="6"/>
        <v>756.00000000000011</v>
      </c>
      <c r="F83" s="54">
        <f t="shared" si="7"/>
        <v>27</v>
      </c>
      <c r="G83" s="54">
        <f t="shared" si="8"/>
        <v>27</v>
      </c>
      <c r="H83" s="54">
        <v>6210</v>
      </c>
      <c r="I83" s="83"/>
      <c r="J83" s="37"/>
      <c r="K83" s="39"/>
    </row>
    <row r="84" spans="1:11" ht="14.25" x14ac:dyDescent="0.2">
      <c r="A84" s="16" t="s">
        <v>242</v>
      </c>
      <c r="B84" s="51">
        <v>9403760710</v>
      </c>
      <c r="C84" s="52" t="s">
        <v>281</v>
      </c>
      <c r="D84" s="53">
        <v>17000</v>
      </c>
      <c r="E84" s="54">
        <f t="shared" si="6"/>
        <v>2380</v>
      </c>
      <c r="F84" s="54">
        <f t="shared" si="7"/>
        <v>85</v>
      </c>
      <c r="G84" s="54">
        <f t="shared" si="8"/>
        <v>85</v>
      </c>
      <c r="H84" s="54">
        <v>19550</v>
      </c>
      <c r="I84" s="83"/>
      <c r="J84" s="37"/>
      <c r="K84" s="39"/>
    </row>
    <row r="85" spans="1:11" ht="14.25" x14ac:dyDescent="0.2">
      <c r="A85" s="16" t="s">
        <v>250</v>
      </c>
      <c r="B85" s="51">
        <v>9403760712</v>
      </c>
      <c r="C85" s="52" t="s">
        <v>281</v>
      </c>
      <c r="D85" s="53">
        <v>294394.32</v>
      </c>
      <c r="E85" s="54">
        <f t="shared" si="6"/>
        <v>41215.204800000007</v>
      </c>
      <c r="F85" s="54">
        <f t="shared" si="7"/>
        <v>1471.9716000000001</v>
      </c>
      <c r="G85" s="54">
        <f t="shared" si="8"/>
        <v>1471.9716000000001</v>
      </c>
      <c r="H85" s="54">
        <v>338553</v>
      </c>
      <c r="I85" s="83"/>
      <c r="J85" s="37"/>
      <c r="K85" s="39"/>
    </row>
    <row r="86" spans="1:11" ht="14.25" x14ac:dyDescent="0.2">
      <c r="A86" s="16" t="s">
        <v>236</v>
      </c>
      <c r="B86" s="51">
        <v>9403760717</v>
      </c>
      <c r="C86" s="52" t="s">
        <v>285</v>
      </c>
      <c r="D86" s="53">
        <v>4200</v>
      </c>
      <c r="E86" s="54">
        <f t="shared" si="6"/>
        <v>588</v>
      </c>
      <c r="F86" s="54">
        <f t="shared" si="7"/>
        <v>21</v>
      </c>
      <c r="G86" s="54">
        <f t="shared" si="8"/>
        <v>21</v>
      </c>
      <c r="H86" s="54">
        <v>4830</v>
      </c>
      <c r="I86" s="83"/>
      <c r="J86" s="37"/>
      <c r="K86" s="39"/>
    </row>
    <row r="87" spans="1:11" ht="14.25" x14ac:dyDescent="0.2">
      <c r="A87" s="16" t="s">
        <v>235</v>
      </c>
      <c r="B87" s="51">
        <v>9403760720</v>
      </c>
      <c r="C87" s="52" t="s">
        <v>285</v>
      </c>
      <c r="D87" s="53">
        <v>57838.95</v>
      </c>
      <c r="E87" s="54">
        <f t="shared" si="6"/>
        <v>8097.4530000000004</v>
      </c>
      <c r="F87" s="54">
        <f t="shared" si="7"/>
        <v>289.19475</v>
      </c>
      <c r="G87" s="54">
        <f t="shared" si="8"/>
        <v>289.19475</v>
      </c>
      <c r="H87" s="54">
        <v>66515</v>
      </c>
      <c r="I87" s="83"/>
      <c r="J87" s="37"/>
      <c r="K87" s="39"/>
    </row>
    <row r="88" spans="1:11" ht="14.25" x14ac:dyDescent="0.2">
      <c r="A88" s="16" t="s">
        <v>33</v>
      </c>
      <c r="B88" s="51">
        <v>9403760721</v>
      </c>
      <c r="C88" s="52" t="s">
        <v>286</v>
      </c>
      <c r="D88" s="53">
        <v>409062.96</v>
      </c>
      <c r="E88" s="54">
        <f t="shared" si="6"/>
        <v>57268.81440000001</v>
      </c>
      <c r="F88" s="54">
        <f t="shared" si="7"/>
        <v>2045.3148000000001</v>
      </c>
      <c r="G88" s="54">
        <f t="shared" si="8"/>
        <v>2045.3148000000001</v>
      </c>
      <c r="H88" s="54">
        <v>470422</v>
      </c>
      <c r="I88" s="83"/>
      <c r="J88" s="37"/>
      <c r="K88" s="39"/>
    </row>
    <row r="89" spans="1:11" ht="14.25" x14ac:dyDescent="0.2">
      <c r="A89" s="16" t="s">
        <v>235</v>
      </c>
      <c r="B89" s="51">
        <v>9403760724</v>
      </c>
      <c r="C89" s="52" t="s">
        <v>287</v>
      </c>
      <c r="D89" s="53">
        <v>28614.85</v>
      </c>
      <c r="E89" s="54">
        <f t="shared" si="6"/>
        <v>4006.0790000000002</v>
      </c>
      <c r="F89" s="54">
        <f t="shared" si="7"/>
        <v>143.07425000000001</v>
      </c>
      <c r="G89" s="54">
        <f t="shared" si="8"/>
        <v>143.07425000000001</v>
      </c>
      <c r="H89" s="54">
        <v>32907</v>
      </c>
      <c r="I89" s="83"/>
      <c r="J89" s="37"/>
      <c r="K89" s="39"/>
    </row>
    <row r="90" spans="1:11" ht="14.25" x14ac:dyDescent="0.2">
      <c r="A90" s="16" t="s">
        <v>236</v>
      </c>
      <c r="B90" s="51">
        <v>9403760725</v>
      </c>
      <c r="C90" s="52" t="s">
        <v>287</v>
      </c>
      <c r="D90" s="53">
        <v>19630.259999999998</v>
      </c>
      <c r="E90" s="54">
        <f t="shared" si="6"/>
        <v>2748.2364000000002</v>
      </c>
      <c r="F90" s="54">
        <f t="shared" si="7"/>
        <v>98.151299999999992</v>
      </c>
      <c r="G90" s="54">
        <f t="shared" si="8"/>
        <v>98.151299999999992</v>
      </c>
      <c r="H90" s="54">
        <v>22575</v>
      </c>
      <c r="I90" s="83"/>
      <c r="J90" s="37"/>
      <c r="K90" s="39"/>
    </row>
    <row r="91" spans="1:11" ht="14.25" x14ac:dyDescent="0.2">
      <c r="A91" s="16" t="s">
        <v>236</v>
      </c>
      <c r="B91" s="51">
        <v>9403760743</v>
      </c>
      <c r="C91" s="52" t="s">
        <v>304</v>
      </c>
      <c r="D91" s="53">
        <v>1500</v>
      </c>
      <c r="E91" s="54">
        <f t="shared" si="6"/>
        <v>210.00000000000003</v>
      </c>
      <c r="F91" s="54">
        <f t="shared" si="7"/>
        <v>7.5</v>
      </c>
      <c r="G91" s="54">
        <f t="shared" si="8"/>
        <v>7.5</v>
      </c>
      <c r="H91" s="54">
        <v>1725</v>
      </c>
      <c r="I91" s="83"/>
      <c r="J91" s="37"/>
      <c r="K91" s="39"/>
    </row>
    <row r="92" spans="1:11" ht="14.25" x14ac:dyDescent="0.2">
      <c r="A92" s="16" t="s">
        <v>250</v>
      </c>
      <c r="B92" s="51">
        <v>9403760747</v>
      </c>
      <c r="C92" s="52" t="s">
        <v>305</v>
      </c>
      <c r="D92" s="53">
        <v>29241.95</v>
      </c>
      <c r="E92" s="54">
        <f t="shared" si="6"/>
        <v>4093.8730000000005</v>
      </c>
      <c r="F92" s="54">
        <f t="shared" si="7"/>
        <v>146.20975000000001</v>
      </c>
      <c r="G92" s="54">
        <f t="shared" si="8"/>
        <v>146.20975000000001</v>
      </c>
      <c r="H92" s="54">
        <v>33628</v>
      </c>
      <c r="I92" s="17">
        <f>H92-K92</f>
        <v>33043</v>
      </c>
      <c r="J92" s="2" t="s">
        <v>349</v>
      </c>
      <c r="K92" s="4">
        <f>ROUND(D92*2%,0)</f>
        <v>585</v>
      </c>
    </row>
    <row r="93" spans="1:11" ht="14.25" x14ac:dyDescent="0.2">
      <c r="A93" s="16" t="s">
        <v>250</v>
      </c>
      <c r="B93" s="51">
        <v>9403760748</v>
      </c>
      <c r="C93" s="52" t="s">
        <v>305</v>
      </c>
      <c r="D93" s="53">
        <v>35636.400000000001</v>
      </c>
      <c r="E93" s="54">
        <f t="shared" si="6"/>
        <v>4989.0960000000005</v>
      </c>
      <c r="F93" s="54">
        <f t="shared" si="7"/>
        <v>178.18200000000002</v>
      </c>
      <c r="G93" s="54">
        <f t="shared" si="8"/>
        <v>178.18200000000002</v>
      </c>
      <c r="H93" s="54">
        <v>40982</v>
      </c>
      <c r="I93" s="17">
        <f>H93-K93</f>
        <v>40269</v>
      </c>
      <c r="J93" s="2" t="s">
        <v>349</v>
      </c>
      <c r="K93" s="4">
        <f>ROUND(D93*2%,0)</f>
        <v>713</v>
      </c>
    </row>
    <row r="94" spans="1:11" ht="14.25" x14ac:dyDescent="0.2">
      <c r="A94" s="16" t="s">
        <v>250</v>
      </c>
      <c r="B94" s="51">
        <v>9403760752</v>
      </c>
      <c r="C94" s="52" t="s">
        <v>305</v>
      </c>
      <c r="D94" s="53">
        <v>34981.550000000003</v>
      </c>
      <c r="E94" s="54">
        <f t="shared" si="6"/>
        <v>4897.4170000000013</v>
      </c>
      <c r="F94" s="54">
        <f t="shared" si="7"/>
        <v>174.90775000000002</v>
      </c>
      <c r="G94" s="54">
        <f t="shared" si="8"/>
        <v>174.90775000000002</v>
      </c>
      <c r="H94" s="54">
        <v>40229</v>
      </c>
      <c r="I94" s="17">
        <f>H94-K94</f>
        <v>39529</v>
      </c>
      <c r="J94" s="2" t="s">
        <v>349</v>
      </c>
      <c r="K94" s="4">
        <f>ROUND(D94*2%,0)</f>
        <v>700</v>
      </c>
    </row>
    <row r="95" spans="1:11" ht="14.25" x14ac:dyDescent="0.2">
      <c r="A95" s="16" t="s">
        <v>236</v>
      </c>
      <c r="B95" s="51">
        <v>9403760753</v>
      </c>
      <c r="C95" s="52" t="s">
        <v>305</v>
      </c>
      <c r="D95" s="53">
        <v>12000</v>
      </c>
      <c r="E95" s="54">
        <f t="shared" si="6"/>
        <v>1680.0000000000002</v>
      </c>
      <c r="F95" s="54">
        <f t="shared" si="7"/>
        <v>60</v>
      </c>
      <c r="G95" s="54">
        <f t="shared" si="8"/>
        <v>60</v>
      </c>
      <c r="H95" s="54">
        <v>13800</v>
      </c>
      <c r="I95" s="83"/>
      <c r="J95" s="37"/>
      <c r="K95" s="39"/>
    </row>
    <row r="96" spans="1:11" ht="14.25" x14ac:dyDescent="0.2">
      <c r="A96" s="16" t="s">
        <v>250</v>
      </c>
      <c r="B96" s="51">
        <v>9403760755</v>
      </c>
      <c r="C96" s="52" t="s">
        <v>305</v>
      </c>
      <c r="D96" s="53">
        <v>6000</v>
      </c>
      <c r="E96" s="54">
        <f t="shared" si="6"/>
        <v>840.00000000000011</v>
      </c>
      <c r="F96" s="54">
        <f t="shared" si="7"/>
        <v>30</v>
      </c>
      <c r="G96" s="54">
        <f t="shared" si="8"/>
        <v>30</v>
      </c>
      <c r="H96" s="54">
        <v>6900</v>
      </c>
      <c r="I96" s="17">
        <f>H96-K96</f>
        <v>6780</v>
      </c>
      <c r="J96" s="2" t="s">
        <v>349</v>
      </c>
      <c r="K96" s="4">
        <f>ROUND(D96*2%,0)</f>
        <v>120</v>
      </c>
    </row>
    <row r="97" spans="1:11" ht="14.25" x14ac:dyDescent="0.2">
      <c r="A97" s="16" t="s">
        <v>236</v>
      </c>
      <c r="B97" s="51">
        <v>9403760756</v>
      </c>
      <c r="C97" s="52" t="s">
        <v>305</v>
      </c>
      <c r="D97" s="53">
        <v>1800</v>
      </c>
      <c r="E97" s="54">
        <f t="shared" si="6"/>
        <v>252.00000000000003</v>
      </c>
      <c r="F97" s="54">
        <f t="shared" si="7"/>
        <v>9</v>
      </c>
      <c r="G97" s="54">
        <f t="shared" si="8"/>
        <v>9</v>
      </c>
      <c r="H97" s="54">
        <v>2070</v>
      </c>
      <c r="I97" s="83"/>
      <c r="J97" s="37"/>
      <c r="K97" s="39"/>
    </row>
    <row r="98" spans="1:11" ht="14.25" x14ac:dyDescent="0.2">
      <c r="A98" s="16" t="s">
        <v>235</v>
      </c>
      <c r="B98" s="51">
        <v>9403760759</v>
      </c>
      <c r="C98" s="52" t="s">
        <v>308</v>
      </c>
      <c r="D98" s="53">
        <v>94605.4</v>
      </c>
      <c r="E98" s="54">
        <f t="shared" si="6"/>
        <v>13244.756000000001</v>
      </c>
      <c r="F98" s="54">
        <f t="shared" si="7"/>
        <v>473.02699999999999</v>
      </c>
      <c r="G98" s="54">
        <f t="shared" si="8"/>
        <v>473.02699999999999</v>
      </c>
      <c r="H98" s="54">
        <v>108796</v>
      </c>
      <c r="I98" s="17">
        <f t="shared" ref="I98" si="9">H98-K98</f>
        <v>106904</v>
      </c>
      <c r="J98" s="2" t="s">
        <v>350</v>
      </c>
      <c r="K98" s="4">
        <f>ROUND(D98*2%,0)</f>
        <v>1892</v>
      </c>
    </row>
    <row r="99" spans="1:11" ht="14.25" x14ac:dyDescent="0.2">
      <c r="A99" s="16" t="s">
        <v>250</v>
      </c>
      <c r="B99" s="51">
        <v>9403760762</v>
      </c>
      <c r="C99" s="52" t="s">
        <v>309</v>
      </c>
      <c r="D99" s="53">
        <v>207724.32</v>
      </c>
      <c r="E99" s="54">
        <f t="shared" si="6"/>
        <v>29081.404800000004</v>
      </c>
      <c r="F99" s="54">
        <f t="shared" si="7"/>
        <v>1038.6215999999999</v>
      </c>
      <c r="G99" s="54">
        <f t="shared" si="8"/>
        <v>1038.6215999999999</v>
      </c>
      <c r="H99" s="54">
        <v>238883</v>
      </c>
      <c r="I99" s="17">
        <f>H99-K99</f>
        <v>234729</v>
      </c>
      <c r="J99" s="2" t="s">
        <v>349</v>
      </c>
      <c r="K99" s="4">
        <f>ROUND(D99*2%,0)</f>
        <v>4154</v>
      </c>
    </row>
    <row r="100" spans="1:11" ht="14.25" x14ac:dyDescent="0.2">
      <c r="A100" s="16" t="s">
        <v>233</v>
      </c>
      <c r="B100" s="51">
        <v>9403760771</v>
      </c>
      <c r="C100" s="52" t="s">
        <v>310</v>
      </c>
      <c r="D100" s="53">
        <v>40851.58</v>
      </c>
      <c r="E100" s="54">
        <f t="shared" si="6"/>
        <v>5719.2212000000009</v>
      </c>
      <c r="F100" s="54">
        <f t="shared" si="7"/>
        <v>204.25790000000001</v>
      </c>
      <c r="G100" s="54">
        <f t="shared" si="8"/>
        <v>204.25790000000001</v>
      </c>
      <c r="H100" s="54">
        <v>46979</v>
      </c>
      <c r="I100" s="83"/>
      <c r="J100" s="37"/>
      <c r="K100" s="39"/>
    </row>
    <row r="101" spans="1:11" ht="14.25" x14ac:dyDescent="0.2">
      <c r="A101" s="16" t="s">
        <v>233</v>
      </c>
      <c r="B101" s="51">
        <v>9403760776</v>
      </c>
      <c r="C101" s="52" t="s">
        <v>310</v>
      </c>
      <c r="D101" s="53">
        <v>64011.15</v>
      </c>
      <c r="E101" s="54">
        <f t="shared" si="6"/>
        <v>8961.5610000000015</v>
      </c>
      <c r="F101" s="54">
        <f t="shared" si="7"/>
        <v>320.05574999999999</v>
      </c>
      <c r="G101" s="54">
        <f t="shared" si="8"/>
        <v>320.05574999999999</v>
      </c>
      <c r="H101" s="54">
        <v>73613</v>
      </c>
      <c r="I101" s="83"/>
      <c r="J101" s="37"/>
      <c r="K101" s="39"/>
    </row>
    <row r="102" spans="1:11" ht="14.25" x14ac:dyDescent="0.2">
      <c r="A102" s="16" t="s">
        <v>233</v>
      </c>
      <c r="B102" s="51">
        <v>9403760782</v>
      </c>
      <c r="C102" s="52" t="s">
        <v>310</v>
      </c>
      <c r="D102" s="53">
        <v>205334.36</v>
      </c>
      <c r="E102" s="54">
        <f t="shared" ref="E102:E149" si="10">(D102*14%)</f>
        <v>28746.810400000002</v>
      </c>
      <c r="F102" s="54">
        <f t="shared" ref="F102:F149" si="11">(D102*0.5%)</f>
        <v>1026.6717999999998</v>
      </c>
      <c r="G102" s="54">
        <f t="shared" ref="G102:G149" si="12">(D102*0.5%)</f>
        <v>1026.6717999999998</v>
      </c>
      <c r="H102" s="54">
        <v>236135</v>
      </c>
      <c r="I102" s="83"/>
      <c r="J102" s="37"/>
      <c r="K102" s="39"/>
    </row>
    <row r="103" spans="1:11" ht="14.25" x14ac:dyDescent="0.2">
      <c r="A103" s="16" t="s">
        <v>233</v>
      </c>
      <c r="B103" s="51">
        <v>9403760784</v>
      </c>
      <c r="C103" s="52" t="s">
        <v>310</v>
      </c>
      <c r="D103" s="53">
        <v>79540.02</v>
      </c>
      <c r="E103" s="54">
        <f t="shared" si="10"/>
        <v>11135.602800000002</v>
      </c>
      <c r="F103" s="54">
        <f t="shared" si="11"/>
        <v>397.70010000000002</v>
      </c>
      <c r="G103" s="54">
        <f t="shared" si="12"/>
        <v>397.70010000000002</v>
      </c>
      <c r="H103" s="54">
        <v>91471</v>
      </c>
      <c r="I103" s="83"/>
      <c r="J103" s="37"/>
      <c r="K103" s="39"/>
    </row>
    <row r="104" spans="1:11" ht="14.25" x14ac:dyDescent="0.2">
      <c r="A104" s="16" t="s">
        <v>233</v>
      </c>
      <c r="B104" s="51">
        <v>9403760786</v>
      </c>
      <c r="C104" s="52" t="s">
        <v>310</v>
      </c>
      <c r="D104" s="53">
        <v>40824.07</v>
      </c>
      <c r="E104" s="54">
        <f t="shared" si="10"/>
        <v>5715.3698000000004</v>
      </c>
      <c r="F104" s="54">
        <f t="shared" si="11"/>
        <v>204.12035</v>
      </c>
      <c r="G104" s="54">
        <f t="shared" si="12"/>
        <v>204.12035</v>
      </c>
      <c r="H104" s="54">
        <v>46948</v>
      </c>
      <c r="I104" s="83"/>
      <c r="J104" s="37"/>
      <c r="K104" s="39"/>
    </row>
    <row r="105" spans="1:11" ht="14.25" x14ac:dyDescent="0.2">
      <c r="A105" s="16" t="s">
        <v>233</v>
      </c>
      <c r="B105" s="51">
        <v>9403760788</v>
      </c>
      <c r="C105" s="52" t="s">
        <v>310</v>
      </c>
      <c r="D105" s="53">
        <v>40836.32</v>
      </c>
      <c r="E105" s="54">
        <f t="shared" si="10"/>
        <v>5717.0848000000005</v>
      </c>
      <c r="F105" s="54">
        <f t="shared" si="11"/>
        <v>204.1816</v>
      </c>
      <c r="G105" s="54">
        <f t="shared" si="12"/>
        <v>204.1816</v>
      </c>
      <c r="H105" s="54">
        <v>46962</v>
      </c>
      <c r="I105" s="83"/>
      <c r="J105" s="37"/>
      <c r="K105" s="39"/>
    </row>
    <row r="106" spans="1:11" ht="14.25" x14ac:dyDescent="0.2">
      <c r="A106" s="16" t="s">
        <v>233</v>
      </c>
      <c r="B106" s="51">
        <v>9403760807</v>
      </c>
      <c r="C106" s="52" t="s">
        <v>311</v>
      </c>
      <c r="D106" s="53">
        <v>348535.81</v>
      </c>
      <c r="E106" s="54">
        <f t="shared" si="10"/>
        <v>48795.013400000003</v>
      </c>
      <c r="F106" s="54">
        <f t="shared" si="11"/>
        <v>1742.67905</v>
      </c>
      <c r="G106" s="54">
        <f t="shared" si="12"/>
        <v>1742.67905</v>
      </c>
      <c r="H106" s="54">
        <v>400816</v>
      </c>
      <c r="I106" s="83"/>
      <c r="J106" s="37"/>
      <c r="K106" s="39"/>
    </row>
    <row r="107" spans="1:11" ht="14.25" x14ac:dyDescent="0.2">
      <c r="A107" s="16" t="s">
        <v>233</v>
      </c>
      <c r="B107" s="51">
        <v>9403760810</v>
      </c>
      <c r="C107" s="52" t="s">
        <v>311</v>
      </c>
      <c r="D107" s="53">
        <v>614546.44999999995</v>
      </c>
      <c r="E107" s="54">
        <f t="shared" si="10"/>
        <v>86036.502999999997</v>
      </c>
      <c r="F107" s="54">
        <f t="shared" si="11"/>
        <v>3072.73225</v>
      </c>
      <c r="G107" s="54">
        <f t="shared" si="12"/>
        <v>3072.73225</v>
      </c>
      <c r="H107" s="54">
        <v>706728</v>
      </c>
      <c r="I107" s="83"/>
      <c r="J107" s="37"/>
      <c r="K107" s="39"/>
    </row>
    <row r="108" spans="1:11" ht="14.25" x14ac:dyDescent="0.2">
      <c r="A108" s="16" t="s">
        <v>233</v>
      </c>
      <c r="B108" s="51">
        <v>9403760813</v>
      </c>
      <c r="C108" s="52" t="s">
        <v>311</v>
      </c>
      <c r="D108" s="53">
        <v>765455.41</v>
      </c>
      <c r="E108" s="54">
        <f t="shared" si="10"/>
        <v>107163.75740000002</v>
      </c>
      <c r="F108" s="54">
        <f t="shared" si="11"/>
        <v>3827.2770500000001</v>
      </c>
      <c r="G108" s="54">
        <f t="shared" si="12"/>
        <v>3827.2770500000001</v>
      </c>
      <c r="H108" s="54">
        <v>880274</v>
      </c>
      <c r="I108" s="83"/>
      <c r="J108" s="37"/>
      <c r="K108" s="39"/>
    </row>
    <row r="109" spans="1:11" ht="14.25" x14ac:dyDescent="0.2">
      <c r="A109" s="16" t="s">
        <v>233</v>
      </c>
      <c r="B109" s="51">
        <v>9403760814</v>
      </c>
      <c r="C109" s="52" t="s">
        <v>311</v>
      </c>
      <c r="D109" s="53">
        <v>774598.91</v>
      </c>
      <c r="E109" s="54">
        <f t="shared" si="10"/>
        <v>108443.84740000001</v>
      </c>
      <c r="F109" s="54">
        <f t="shared" si="11"/>
        <v>3872.9945500000003</v>
      </c>
      <c r="G109" s="54">
        <f t="shared" si="12"/>
        <v>3872.9945500000003</v>
      </c>
      <c r="H109" s="54">
        <v>890789</v>
      </c>
      <c r="I109" s="83"/>
      <c r="J109" s="37"/>
      <c r="K109" s="39"/>
    </row>
    <row r="110" spans="1:11" ht="14.25" x14ac:dyDescent="0.2">
      <c r="A110" s="16" t="s">
        <v>233</v>
      </c>
      <c r="B110" s="51">
        <v>9403760816</v>
      </c>
      <c r="C110" s="52" t="s">
        <v>311</v>
      </c>
      <c r="D110" s="53">
        <v>684256.11</v>
      </c>
      <c r="E110" s="54">
        <f t="shared" si="10"/>
        <v>95795.8554</v>
      </c>
      <c r="F110" s="54">
        <f t="shared" si="11"/>
        <v>3421.2805499999999</v>
      </c>
      <c r="G110" s="54">
        <f t="shared" si="12"/>
        <v>3421.2805499999999</v>
      </c>
      <c r="H110" s="54">
        <v>786895</v>
      </c>
      <c r="I110" s="83"/>
      <c r="J110" s="37"/>
      <c r="K110" s="39"/>
    </row>
    <row r="111" spans="1:11" ht="14.25" x14ac:dyDescent="0.2">
      <c r="A111" s="16" t="s">
        <v>233</v>
      </c>
      <c r="B111" s="51">
        <v>9403760818</v>
      </c>
      <c r="C111" s="52" t="s">
        <v>311</v>
      </c>
      <c r="D111" s="53">
        <v>745480.08</v>
      </c>
      <c r="E111" s="54">
        <f t="shared" si="10"/>
        <v>104367.21120000001</v>
      </c>
      <c r="F111" s="54">
        <f t="shared" si="11"/>
        <v>3727.4004</v>
      </c>
      <c r="G111" s="54">
        <f t="shared" si="12"/>
        <v>3727.4004</v>
      </c>
      <c r="H111" s="54">
        <v>857302</v>
      </c>
      <c r="I111" s="83"/>
      <c r="J111" s="37"/>
      <c r="K111" s="39"/>
    </row>
    <row r="112" spans="1:11" ht="14.25" x14ac:dyDescent="0.2">
      <c r="A112" s="16" t="s">
        <v>233</v>
      </c>
      <c r="B112" s="51">
        <v>9403760826</v>
      </c>
      <c r="C112" s="52" t="s">
        <v>311</v>
      </c>
      <c r="D112" s="53">
        <v>1128132.25</v>
      </c>
      <c r="E112" s="54">
        <f t="shared" si="10"/>
        <v>157938.51500000001</v>
      </c>
      <c r="F112" s="54">
        <f t="shared" si="11"/>
        <v>5640.6612500000001</v>
      </c>
      <c r="G112" s="54">
        <f t="shared" si="12"/>
        <v>5640.6612500000001</v>
      </c>
      <c r="H112" s="54">
        <v>1297352</v>
      </c>
      <c r="I112" s="83"/>
      <c r="J112" s="37"/>
      <c r="K112" s="39"/>
    </row>
    <row r="113" spans="1:11" ht="14.25" x14ac:dyDescent="0.2">
      <c r="A113" s="16" t="s">
        <v>233</v>
      </c>
      <c r="B113" s="51">
        <v>9403760828</v>
      </c>
      <c r="C113" s="52" t="s">
        <v>311</v>
      </c>
      <c r="D113" s="53">
        <v>204181.6</v>
      </c>
      <c r="E113" s="54">
        <f t="shared" si="10"/>
        <v>28585.424000000003</v>
      </c>
      <c r="F113" s="54">
        <f t="shared" si="11"/>
        <v>1020.908</v>
      </c>
      <c r="G113" s="54">
        <f t="shared" si="12"/>
        <v>1020.908</v>
      </c>
      <c r="H113" s="54">
        <v>234809</v>
      </c>
      <c r="I113" s="83"/>
      <c r="J113" s="37"/>
      <c r="K113" s="39"/>
    </row>
    <row r="114" spans="1:11" ht="14.25" x14ac:dyDescent="0.2">
      <c r="A114" s="16" t="s">
        <v>233</v>
      </c>
      <c r="B114" s="51">
        <v>9403760830</v>
      </c>
      <c r="C114" s="52" t="s">
        <v>311</v>
      </c>
      <c r="D114" s="53">
        <v>767012.88</v>
      </c>
      <c r="E114" s="54">
        <f t="shared" si="10"/>
        <v>107381.80320000001</v>
      </c>
      <c r="F114" s="54">
        <f t="shared" si="11"/>
        <v>3835.0644000000002</v>
      </c>
      <c r="G114" s="54">
        <f t="shared" si="12"/>
        <v>3835.0644000000002</v>
      </c>
      <c r="H114" s="54">
        <v>882065</v>
      </c>
      <c r="I114" s="83"/>
      <c r="J114" s="37"/>
      <c r="K114" s="39"/>
    </row>
    <row r="115" spans="1:11" ht="14.25" x14ac:dyDescent="0.2">
      <c r="A115" s="16" t="s">
        <v>233</v>
      </c>
      <c r="B115" s="51">
        <v>9403760831</v>
      </c>
      <c r="C115" s="52" t="s">
        <v>311</v>
      </c>
      <c r="D115" s="53">
        <v>397700.1</v>
      </c>
      <c r="E115" s="54">
        <f t="shared" si="10"/>
        <v>55678.014000000003</v>
      </c>
      <c r="F115" s="54">
        <f t="shared" si="11"/>
        <v>1988.5004999999999</v>
      </c>
      <c r="G115" s="54">
        <f t="shared" si="12"/>
        <v>1988.5004999999999</v>
      </c>
      <c r="H115" s="54">
        <v>457355</v>
      </c>
      <c r="I115" s="83"/>
      <c r="J115" s="37"/>
      <c r="K115" s="39"/>
    </row>
    <row r="116" spans="1:11" ht="14.25" x14ac:dyDescent="0.2">
      <c r="A116" s="16" t="s">
        <v>233</v>
      </c>
      <c r="B116" s="51">
        <v>9403760834</v>
      </c>
      <c r="C116" s="52" t="s">
        <v>311</v>
      </c>
      <c r="D116" s="53">
        <v>871498.04</v>
      </c>
      <c r="E116" s="54">
        <f t="shared" si="10"/>
        <v>122009.72560000002</v>
      </c>
      <c r="F116" s="54">
        <f t="shared" si="11"/>
        <v>4357.4902000000002</v>
      </c>
      <c r="G116" s="54">
        <f t="shared" si="12"/>
        <v>4357.4902000000002</v>
      </c>
      <c r="H116" s="54">
        <v>1002223</v>
      </c>
      <c r="I116" s="17">
        <f>H116-K116</f>
        <v>915073</v>
      </c>
      <c r="J116" s="2" t="s">
        <v>351</v>
      </c>
      <c r="K116" s="4">
        <f>ROUND(D116*10%,0)</f>
        <v>87150</v>
      </c>
    </row>
    <row r="117" spans="1:11" ht="14.25" x14ac:dyDescent="0.2">
      <c r="A117" s="16" t="s">
        <v>233</v>
      </c>
      <c r="B117" s="51">
        <v>9403760835</v>
      </c>
      <c r="C117" s="52" t="s">
        <v>311</v>
      </c>
      <c r="D117" s="53">
        <v>722297.83</v>
      </c>
      <c r="E117" s="54">
        <f t="shared" si="10"/>
        <v>101121.69620000001</v>
      </c>
      <c r="F117" s="54">
        <f t="shared" si="11"/>
        <v>3611.4891499999999</v>
      </c>
      <c r="G117" s="54">
        <f t="shared" si="12"/>
        <v>3611.4891499999999</v>
      </c>
      <c r="H117" s="54">
        <v>830643</v>
      </c>
      <c r="I117" s="17">
        <f>H117-K117</f>
        <v>758413</v>
      </c>
      <c r="J117" s="2" t="s">
        <v>352</v>
      </c>
      <c r="K117" s="4">
        <f>ROUND(D117*10%,0)</f>
        <v>72230</v>
      </c>
    </row>
    <row r="118" spans="1:11" ht="14.25" x14ac:dyDescent="0.2">
      <c r="A118" s="16" t="s">
        <v>233</v>
      </c>
      <c r="B118" s="51">
        <v>9403760837</v>
      </c>
      <c r="C118" s="52" t="s">
        <v>311</v>
      </c>
      <c r="D118" s="53">
        <v>522179.7</v>
      </c>
      <c r="E118" s="54">
        <f t="shared" si="10"/>
        <v>73105.15800000001</v>
      </c>
      <c r="F118" s="54">
        <f t="shared" si="11"/>
        <v>2610.8985000000002</v>
      </c>
      <c r="G118" s="54">
        <f t="shared" si="12"/>
        <v>2610.8985000000002</v>
      </c>
      <c r="H118" s="54">
        <v>600507</v>
      </c>
      <c r="I118" s="83"/>
      <c r="J118" s="37"/>
      <c r="K118" s="39"/>
    </row>
    <row r="119" spans="1:11" ht="14.25" x14ac:dyDescent="0.2">
      <c r="A119" s="16" t="s">
        <v>233</v>
      </c>
      <c r="B119" s="51">
        <v>9403760838</v>
      </c>
      <c r="C119" s="52" t="s">
        <v>311</v>
      </c>
      <c r="D119" s="53">
        <v>411850.95</v>
      </c>
      <c r="E119" s="54">
        <f t="shared" si="10"/>
        <v>57659.133000000009</v>
      </c>
      <c r="F119" s="54">
        <f t="shared" si="11"/>
        <v>2059.2547500000001</v>
      </c>
      <c r="G119" s="54">
        <f t="shared" si="12"/>
        <v>2059.2547500000001</v>
      </c>
      <c r="H119" s="54">
        <v>473629</v>
      </c>
      <c r="I119" s="83"/>
      <c r="J119" s="37"/>
      <c r="K119" s="39"/>
    </row>
    <row r="120" spans="1:11" ht="14.25" x14ac:dyDescent="0.2">
      <c r="A120" s="16" t="s">
        <v>233</v>
      </c>
      <c r="B120" s="51">
        <v>9403760839</v>
      </c>
      <c r="C120" s="52" t="s">
        <v>311</v>
      </c>
      <c r="D120" s="53">
        <v>178329.98</v>
      </c>
      <c r="E120" s="54">
        <f t="shared" si="10"/>
        <v>24966.197200000002</v>
      </c>
      <c r="F120" s="54">
        <f t="shared" si="11"/>
        <v>891.64990000000012</v>
      </c>
      <c r="G120" s="54">
        <f t="shared" si="12"/>
        <v>891.64990000000012</v>
      </c>
      <c r="H120" s="54">
        <v>205079</v>
      </c>
      <c r="I120" s="17">
        <f>H120-K120</f>
        <v>187246</v>
      </c>
      <c r="J120" s="2" t="s">
        <v>353</v>
      </c>
      <c r="K120" s="4">
        <f>ROUND(D120*10%,0)</f>
        <v>17833</v>
      </c>
    </row>
    <row r="121" spans="1:11" ht="14.25" x14ac:dyDescent="0.2">
      <c r="A121" s="16" t="s">
        <v>233</v>
      </c>
      <c r="B121" s="51">
        <v>9403760840</v>
      </c>
      <c r="C121" s="52" t="s">
        <v>311</v>
      </c>
      <c r="D121" s="53">
        <v>204181.6</v>
      </c>
      <c r="E121" s="54">
        <f t="shared" si="10"/>
        <v>28585.424000000003</v>
      </c>
      <c r="F121" s="54">
        <f t="shared" si="11"/>
        <v>1020.908</v>
      </c>
      <c r="G121" s="54">
        <f t="shared" si="12"/>
        <v>1020.908</v>
      </c>
      <c r="H121" s="54">
        <v>234809</v>
      </c>
      <c r="I121" s="83"/>
      <c r="J121" s="37"/>
      <c r="K121" s="39"/>
    </row>
    <row r="122" spans="1:11" ht="14.25" x14ac:dyDescent="0.2">
      <c r="A122" s="16" t="s">
        <v>233</v>
      </c>
      <c r="B122" s="51">
        <v>9403760841</v>
      </c>
      <c r="C122" s="52" t="s">
        <v>311</v>
      </c>
      <c r="D122" s="53">
        <v>409682.7</v>
      </c>
      <c r="E122" s="54">
        <f t="shared" si="10"/>
        <v>57355.578000000009</v>
      </c>
      <c r="F122" s="54">
        <f t="shared" si="11"/>
        <v>2048.4135000000001</v>
      </c>
      <c r="G122" s="54">
        <f t="shared" si="12"/>
        <v>2048.4135000000001</v>
      </c>
      <c r="H122" s="54">
        <v>471135</v>
      </c>
      <c r="I122" s="83"/>
      <c r="J122" s="37"/>
      <c r="K122" s="39"/>
    </row>
    <row r="123" spans="1:11" ht="14.25" x14ac:dyDescent="0.2">
      <c r="A123" s="16" t="s">
        <v>235</v>
      </c>
      <c r="B123" s="51">
        <v>9403760847</v>
      </c>
      <c r="C123" s="52" t="s">
        <v>312</v>
      </c>
      <c r="D123" s="53">
        <v>179236.92</v>
      </c>
      <c r="E123" s="54">
        <f t="shared" si="10"/>
        <v>25093.168800000003</v>
      </c>
      <c r="F123" s="54">
        <f t="shared" si="11"/>
        <v>896.18460000000005</v>
      </c>
      <c r="G123" s="54">
        <f t="shared" si="12"/>
        <v>896.18460000000005</v>
      </c>
      <c r="H123" s="54">
        <v>206122</v>
      </c>
      <c r="I123" s="83"/>
      <c r="J123" s="37"/>
      <c r="K123" s="39"/>
    </row>
    <row r="124" spans="1:11" ht="14.25" x14ac:dyDescent="0.2">
      <c r="A124" s="16" t="s">
        <v>235</v>
      </c>
      <c r="B124" s="51">
        <v>9403760853</v>
      </c>
      <c r="C124" s="52" t="s">
        <v>312</v>
      </c>
      <c r="D124" s="53">
        <v>734835.78</v>
      </c>
      <c r="E124" s="54">
        <f t="shared" si="10"/>
        <v>102877.00920000001</v>
      </c>
      <c r="F124" s="54">
        <f t="shared" si="11"/>
        <v>3674.1789000000003</v>
      </c>
      <c r="G124" s="54">
        <f t="shared" si="12"/>
        <v>3674.1789000000003</v>
      </c>
      <c r="H124" s="54">
        <v>845061</v>
      </c>
      <c r="I124" s="83"/>
      <c r="J124" s="37"/>
      <c r="K124" s="39"/>
    </row>
    <row r="125" spans="1:11" ht="14.25" x14ac:dyDescent="0.2">
      <c r="A125" s="16" t="s">
        <v>235</v>
      </c>
      <c r="B125" s="51">
        <v>9403760855</v>
      </c>
      <c r="C125" s="52" t="s">
        <v>312</v>
      </c>
      <c r="D125" s="53">
        <v>599986</v>
      </c>
      <c r="E125" s="54">
        <f t="shared" si="10"/>
        <v>83998.040000000008</v>
      </c>
      <c r="F125" s="54">
        <f t="shared" si="11"/>
        <v>2999.93</v>
      </c>
      <c r="G125" s="54">
        <f t="shared" si="12"/>
        <v>2999.93</v>
      </c>
      <c r="H125" s="54">
        <v>689984</v>
      </c>
      <c r="I125" s="83"/>
      <c r="J125" s="37"/>
      <c r="K125" s="39"/>
    </row>
    <row r="126" spans="1:11" ht="14.25" x14ac:dyDescent="0.2">
      <c r="A126" s="16" t="s">
        <v>235</v>
      </c>
      <c r="B126" s="51">
        <v>9403760857</v>
      </c>
      <c r="C126" s="52" t="s">
        <v>312</v>
      </c>
      <c r="D126" s="53">
        <v>720366.22</v>
      </c>
      <c r="E126" s="54">
        <f t="shared" si="10"/>
        <v>100851.2708</v>
      </c>
      <c r="F126" s="54">
        <f t="shared" si="11"/>
        <v>3601.8310999999999</v>
      </c>
      <c r="G126" s="54">
        <f t="shared" si="12"/>
        <v>3601.8310999999999</v>
      </c>
      <c r="H126" s="54">
        <v>828421</v>
      </c>
      <c r="I126" s="83"/>
      <c r="J126" s="37"/>
      <c r="K126" s="39"/>
    </row>
    <row r="127" spans="1:11" ht="14.25" x14ac:dyDescent="0.2">
      <c r="A127" s="16" t="s">
        <v>235</v>
      </c>
      <c r="B127" s="51">
        <v>9403760859</v>
      </c>
      <c r="C127" s="52" t="s">
        <v>312</v>
      </c>
      <c r="D127" s="53">
        <v>722984.17</v>
      </c>
      <c r="E127" s="54">
        <f t="shared" si="10"/>
        <v>101217.78380000002</v>
      </c>
      <c r="F127" s="54">
        <f t="shared" si="11"/>
        <v>3614.9208500000004</v>
      </c>
      <c r="G127" s="54">
        <f t="shared" si="12"/>
        <v>3614.9208500000004</v>
      </c>
      <c r="H127" s="54">
        <v>831432</v>
      </c>
      <c r="I127" s="83"/>
      <c r="J127" s="37"/>
      <c r="K127" s="39"/>
    </row>
    <row r="128" spans="1:11" ht="14.25" x14ac:dyDescent="0.2">
      <c r="A128" s="16" t="s">
        <v>235</v>
      </c>
      <c r="B128" s="51">
        <v>9403760860</v>
      </c>
      <c r="C128" s="52" t="s">
        <v>312</v>
      </c>
      <c r="D128" s="53">
        <v>734835.78</v>
      </c>
      <c r="E128" s="54">
        <f t="shared" si="10"/>
        <v>102877.00920000001</v>
      </c>
      <c r="F128" s="54">
        <f t="shared" si="11"/>
        <v>3674.1789000000003</v>
      </c>
      <c r="G128" s="54">
        <f t="shared" si="12"/>
        <v>3674.1789000000003</v>
      </c>
      <c r="H128" s="54">
        <v>845061</v>
      </c>
      <c r="I128" s="83"/>
      <c r="J128" s="37"/>
      <c r="K128" s="39"/>
    </row>
    <row r="129" spans="1:11" ht="14.25" x14ac:dyDescent="0.2">
      <c r="A129" s="16" t="s">
        <v>235</v>
      </c>
      <c r="B129" s="51">
        <v>9403760861</v>
      </c>
      <c r="C129" s="52" t="s">
        <v>312</v>
      </c>
      <c r="D129" s="53">
        <v>599986</v>
      </c>
      <c r="E129" s="54">
        <f t="shared" si="10"/>
        <v>83998.040000000008</v>
      </c>
      <c r="F129" s="54">
        <f t="shared" si="11"/>
        <v>2999.93</v>
      </c>
      <c r="G129" s="54">
        <f t="shared" si="12"/>
        <v>2999.93</v>
      </c>
      <c r="H129" s="54">
        <v>689984</v>
      </c>
      <c r="I129" s="83"/>
      <c r="J129" s="37"/>
      <c r="K129" s="39"/>
    </row>
    <row r="130" spans="1:11" ht="14.25" x14ac:dyDescent="0.2">
      <c r="A130" s="16" t="s">
        <v>235</v>
      </c>
      <c r="B130" s="51">
        <v>9403760862</v>
      </c>
      <c r="C130" s="52" t="s">
        <v>312</v>
      </c>
      <c r="D130" s="53">
        <v>720366.22</v>
      </c>
      <c r="E130" s="54">
        <f t="shared" si="10"/>
        <v>100851.2708</v>
      </c>
      <c r="F130" s="54">
        <f t="shared" si="11"/>
        <v>3601.8310999999999</v>
      </c>
      <c r="G130" s="54">
        <f t="shared" si="12"/>
        <v>3601.8310999999999</v>
      </c>
      <c r="H130" s="54">
        <v>828421</v>
      </c>
      <c r="I130" s="83"/>
      <c r="J130" s="37"/>
      <c r="K130" s="39"/>
    </row>
    <row r="131" spans="1:11" ht="14.25" x14ac:dyDescent="0.2">
      <c r="A131" s="16" t="s">
        <v>235</v>
      </c>
      <c r="B131" s="51">
        <v>9403760863</v>
      </c>
      <c r="C131" s="52" t="s">
        <v>312</v>
      </c>
      <c r="D131" s="53">
        <v>722984.17</v>
      </c>
      <c r="E131" s="54">
        <f t="shared" si="10"/>
        <v>101217.78380000002</v>
      </c>
      <c r="F131" s="54">
        <f t="shared" si="11"/>
        <v>3614.9208500000004</v>
      </c>
      <c r="G131" s="54">
        <f t="shared" si="12"/>
        <v>3614.9208500000004</v>
      </c>
      <c r="H131" s="54">
        <v>831432</v>
      </c>
      <c r="I131" s="83"/>
      <c r="J131" s="37"/>
      <c r="K131" s="39"/>
    </row>
    <row r="132" spans="1:11" ht="14.25" x14ac:dyDescent="0.2">
      <c r="A132" s="16" t="s">
        <v>235</v>
      </c>
      <c r="B132" s="51">
        <v>9403760864</v>
      </c>
      <c r="C132" s="52" t="s">
        <v>312</v>
      </c>
      <c r="D132" s="53">
        <v>545091.6</v>
      </c>
      <c r="E132" s="54">
        <f t="shared" si="10"/>
        <v>76312.824000000008</v>
      </c>
      <c r="F132" s="54">
        <f t="shared" si="11"/>
        <v>2725.4580000000001</v>
      </c>
      <c r="G132" s="54">
        <f t="shared" si="12"/>
        <v>2725.4580000000001</v>
      </c>
      <c r="H132" s="54">
        <v>626855</v>
      </c>
      <c r="I132" s="83"/>
      <c r="J132" s="37"/>
      <c r="K132" s="39"/>
    </row>
    <row r="133" spans="1:11" ht="14.25" x14ac:dyDescent="0.2">
      <c r="A133" s="16" t="s">
        <v>236</v>
      </c>
      <c r="B133" s="51">
        <v>9403760865</v>
      </c>
      <c r="C133" s="52" t="s">
        <v>313</v>
      </c>
      <c r="D133" s="53">
        <v>12000</v>
      </c>
      <c r="E133" s="54">
        <f t="shared" si="10"/>
        <v>1680.0000000000002</v>
      </c>
      <c r="F133" s="54">
        <f t="shared" si="11"/>
        <v>60</v>
      </c>
      <c r="G133" s="54">
        <f t="shared" si="12"/>
        <v>60</v>
      </c>
      <c r="H133" s="54">
        <v>13800</v>
      </c>
      <c r="I133" s="83"/>
      <c r="J133" s="37"/>
      <c r="K133" s="39"/>
    </row>
    <row r="134" spans="1:11" ht="14.25" x14ac:dyDescent="0.2">
      <c r="A134" s="16" t="s">
        <v>249</v>
      </c>
      <c r="B134" s="51">
        <v>9403760867</v>
      </c>
      <c r="C134" s="52" t="s">
        <v>313</v>
      </c>
      <c r="D134" s="53">
        <v>12000</v>
      </c>
      <c r="E134" s="54">
        <f t="shared" si="10"/>
        <v>1680.0000000000002</v>
      </c>
      <c r="F134" s="54">
        <f t="shared" si="11"/>
        <v>60</v>
      </c>
      <c r="G134" s="54">
        <f t="shared" si="12"/>
        <v>60</v>
      </c>
      <c r="H134" s="54">
        <v>13800</v>
      </c>
      <c r="I134" s="17">
        <f>H134-K134</f>
        <v>13560</v>
      </c>
      <c r="J134" s="2" t="s">
        <v>354</v>
      </c>
      <c r="K134" s="4">
        <f>ROUND(D134*2%,0)</f>
        <v>240</v>
      </c>
    </row>
    <row r="135" spans="1:11" ht="14.25" x14ac:dyDescent="0.2">
      <c r="A135" s="16" t="s">
        <v>30</v>
      </c>
      <c r="B135" s="51">
        <v>9403760870</v>
      </c>
      <c r="C135" s="52" t="s">
        <v>313</v>
      </c>
      <c r="D135" s="53">
        <v>600</v>
      </c>
      <c r="E135" s="54">
        <f t="shared" si="10"/>
        <v>84.000000000000014</v>
      </c>
      <c r="F135" s="54">
        <f t="shared" si="11"/>
        <v>3</v>
      </c>
      <c r="G135" s="54">
        <f t="shared" si="12"/>
        <v>3</v>
      </c>
      <c r="H135" s="54">
        <v>690</v>
      </c>
      <c r="I135" s="83"/>
      <c r="J135" s="37"/>
      <c r="K135" s="39"/>
    </row>
    <row r="136" spans="1:11" ht="14.25" x14ac:dyDescent="0.2">
      <c r="A136" s="16" t="s">
        <v>250</v>
      </c>
      <c r="B136" s="51">
        <v>9403760871</v>
      </c>
      <c r="C136" s="52" t="s">
        <v>313</v>
      </c>
      <c r="D136" s="53">
        <v>2100</v>
      </c>
      <c r="E136" s="54">
        <f t="shared" si="10"/>
        <v>294</v>
      </c>
      <c r="F136" s="54">
        <f t="shared" si="11"/>
        <v>10.5</v>
      </c>
      <c r="G136" s="54">
        <f t="shared" si="12"/>
        <v>10.5</v>
      </c>
      <c r="H136" s="54">
        <v>2415</v>
      </c>
      <c r="I136" s="83"/>
      <c r="J136" s="37"/>
      <c r="K136" s="39"/>
    </row>
    <row r="137" spans="1:11" ht="14.25" x14ac:dyDescent="0.2">
      <c r="A137" s="16" t="s">
        <v>301</v>
      </c>
      <c r="B137" s="51">
        <v>9403760878</v>
      </c>
      <c r="C137" s="52" t="s">
        <v>313</v>
      </c>
      <c r="D137" s="53">
        <v>16600</v>
      </c>
      <c r="E137" s="54">
        <f t="shared" si="10"/>
        <v>2324</v>
      </c>
      <c r="F137" s="54">
        <f t="shared" si="11"/>
        <v>83</v>
      </c>
      <c r="G137" s="54">
        <f t="shared" si="12"/>
        <v>83</v>
      </c>
      <c r="H137" s="54">
        <v>19090</v>
      </c>
      <c r="I137" s="83"/>
      <c r="J137" s="37"/>
      <c r="K137" s="39"/>
    </row>
    <row r="138" spans="1:11" ht="14.25" x14ac:dyDescent="0.2">
      <c r="A138" s="16" t="s">
        <v>235</v>
      </c>
      <c r="B138" s="51">
        <v>9403760879</v>
      </c>
      <c r="C138" s="52" t="s">
        <v>313</v>
      </c>
      <c r="D138" s="53">
        <v>1200</v>
      </c>
      <c r="E138" s="54">
        <f t="shared" si="10"/>
        <v>168.00000000000003</v>
      </c>
      <c r="F138" s="54">
        <f t="shared" si="11"/>
        <v>6</v>
      </c>
      <c r="G138" s="54">
        <f t="shared" si="12"/>
        <v>6</v>
      </c>
      <c r="H138" s="54">
        <v>1380</v>
      </c>
      <c r="I138" s="83"/>
      <c r="J138" s="37"/>
      <c r="K138" s="39"/>
    </row>
    <row r="139" spans="1:11" ht="14.25" x14ac:dyDescent="0.2">
      <c r="A139" s="16" t="s">
        <v>235</v>
      </c>
      <c r="B139" s="51">
        <v>9403760880</v>
      </c>
      <c r="C139" s="52" t="s">
        <v>313</v>
      </c>
      <c r="D139" s="53">
        <v>293355.71999999997</v>
      </c>
      <c r="E139" s="54">
        <f>(D139*14%)</f>
        <v>41069.800799999997</v>
      </c>
      <c r="F139" s="54">
        <f>(D139*0.5%)</f>
        <v>1466.7785999999999</v>
      </c>
      <c r="G139" s="54">
        <f>(D139*0.5%)</f>
        <v>1466.7785999999999</v>
      </c>
      <c r="H139" s="54">
        <v>337359</v>
      </c>
      <c r="I139" s="83"/>
      <c r="J139" s="37"/>
      <c r="K139" s="39"/>
    </row>
    <row r="140" spans="1:11" ht="14.25" x14ac:dyDescent="0.2">
      <c r="A140" s="16" t="s">
        <v>235</v>
      </c>
      <c r="B140" s="51">
        <v>9403760882</v>
      </c>
      <c r="C140" s="52" t="s">
        <v>315</v>
      </c>
      <c r="D140" s="53">
        <v>32222.85</v>
      </c>
      <c r="E140" s="54">
        <f t="shared" si="10"/>
        <v>4511.1990000000005</v>
      </c>
      <c r="F140" s="54">
        <f t="shared" si="11"/>
        <v>161.11425</v>
      </c>
      <c r="G140" s="54">
        <f t="shared" si="12"/>
        <v>161.11425</v>
      </c>
      <c r="H140" s="54">
        <v>37056</v>
      </c>
      <c r="I140" s="83"/>
      <c r="J140" s="37"/>
      <c r="K140" s="39"/>
    </row>
    <row r="141" spans="1:11" ht="14.25" x14ac:dyDescent="0.2">
      <c r="A141" s="16" t="s">
        <v>235</v>
      </c>
      <c r="B141" s="51">
        <v>9403760883</v>
      </c>
      <c r="C141" s="52" t="s">
        <v>315</v>
      </c>
      <c r="D141" s="53">
        <v>44906.35</v>
      </c>
      <c r="E141" s="54">
        <f t="shared" si="10"/>
        <v>6286.8890000000001</v>
      </c>
      <c r="F141" s="54">
        <f t="shared" si="11"/>
        <v>224.53174999999999</v>
      </c>
      <c r="G141" s="54">
        <f t="shared" si="12"/>
        <v>224.53174999999999</v>
      </c>
      <c r="H141" s="54">
        <v>51642</v>
      </c>
      <c r="I141" s="83"/>
      <c r="J141" s="37"/>
      <c r="K141" s="39"/>
    </row>
    <row r="142" spans="1:11" ht="14.25" x14ac:dyDescent="0.2">
      <c r="A142" s="16" t="s">
        <v>250</v>
      </c>
      <c r="B142" s="51">
        <v>9403760884</v>
      </c>
      <c r="C142" s="52" t="s">
        <v>315</v>
      </c>
      <c r="D142" s="53">
        <v>32812.300000000003</v>
      </c>
      <c r="E142" s="54">
        <f t="shared" si="10"/>
        <v>4593.7220000000007</v>
      </c>
      <c r="F142" s="54">
        <f t="shared" si="11"/>
        <v>164.06150000000002</v>
      </c>
      <c r="G142" s="54">
        <f t="shared" si="12"/>
        <v>164.06150000000002</v>
      </c>
      <c r="H142" s="54">
        <v>37734</v>
      </c>
      <c r="I142" s="83"/>
      <c r="J142" s="37"/>
      <c r="K142" s="39"/>
    </row>
    <row r="143" spans="1:11" ht="14.25" x14ac:dyDescent="0.2">
      <c r="A143" s="16" t="s">
        <v>235</v>
      </c>
      <c r="B143" s="51">
        <v>9403760888</v>
      </c>
      <c r="C143" s="52" t="s">
        <v>316</v>
      </c>
      <c r="D143" s="53">
        <v>84429.3</v>
      </c>
      <c r="E143" s="54">
        <f t="shared" si="10"/>
        <v>11820.102000000001</v>
      </c>
      <c r="F143" s="54">
        <f t="shared" si="11"/>
        <v>422.1465</v>
      </c>
      <c r="G143" s="54">
        <f t="shared" si="12"/>
        <v>422.1465</v>
      </c>
      <c r="H143" s="54">
        <v>97094</v>
      </c>
      <c r="I143" s="83"/>
      <c r="J143" s="37"/>
      <c r="K143" s="39"/>
    </row>
    <row r="144" spans="1:11" ht="14.25" x14ac:dyDescent="0.2">
      <c r="A144" s="16" t="s">
        <v>233</v>
      </c>
      <c r="B144" s="51">
        <v>9403760890</v>
      </c>
      <c r="C144" s="52" t="s">
        <v>316</v>
      </c>
      <c r="D144" s="53">
        <v>397700.1</v>
      </c>
      <c r="E144" s="54">
        <f t="shared" si="10"/>
        <v>55678.014000000003</v>
      </c>
      <c r="F144" s="54">
        <f t="shared" si="11"/>
        <v>1988.5004999999999</v>
      </c>
      <c r="G144" s="54">
        <f t="shared" si="12"/>
        <v>1988.5004999999999</v>
      </c>
      <c r="H144" s="54">
        <v>457355</v>
      </c>
      <c r="I144" s="83"/>
      <c r="J144" s="37"/>
      <c r="K144" s="39"/>
    </row>
    <row r="145" spans="1:11" ht="14.25" x14ac:dyDescent="0.2">
      <c r="A145" s="16" t="s">
        <v>235</v>
      </c>
      <c r="B145" s="51">
        <v>9403760892</v>
      </c>
      <c r="C145" s="52" t="s">
        <v>317</v>
      </c>
      <c r="D145" s="53">
        <v>3266.38</v>
      </c>
      <c r="E145" s="54">
        <f t="shared" si="10"/>
        <v>457.29320000000007</v>
      </c>
      <c r="F145" s="54">
        <f t="shared" si="11"/>
        <v>16.331900000000001</v>
      </c>
      <c r="G145" s="54">
        <f t="shared" si="12"/>
        <v>16.331900000000001</v>
      </c>
      <c r="H145" s="54">
        <v>3756</v>
      </c>
      <c r="I145" s="17">
        <f t="shared" ref="I145" si="13">H145-K145</f>
        <v>3691</v>
      </c>
      <c r="J145" s="2" t="s">
        <v>355</v>
      </c>
      <c r="K145" s="4">
        <f>ROUND(D145*2%,0)</f>
        <v>65</v>
      </c>
    </row>
    <row r="146" spans="1:11" ht="14.25" x14ac:dyDescent="0.2">
      <c r="A146" s="16" t="s">
        <v>301</v>
      </c>
      <c r="B146" s="51">
        <v>9403760893</v>
      </c>
      <c r="C146" s="52" t="s">
        <v>317</v>
      </c>
      <c r="D146" s="53">
        <v>12000</v>
      </c>
      <c r="E146" s="54">
        <f t="shared" si="10"/>
        <v>1680.0000000000002</v>
      </c>
      <c r="F146" s="54">
        <f t="shared" si="11"/>
        <v>60</v>
      </c>
      <c r="G146" s="54">
        <f t="shared" si="12"/>
        <v>60</v>
      </c>
      <c r="H146" s="54">
        <v>13800</v>
      </c>
      <c r="I146" s="17">
        <f>H146-K146</f>
        <v>12600</v>
      </c>
      <c r="J146" s="2" t="s">
        <v>356</v>
      </c>
      <c r="K146" s="4">
        <f>ROUND(D146*10%,0)</f>
        <v>1200</v>
      </c>
    </row>
    <row r="147" spans="1:11" ht="14.25" x14ac:dyDescent="0.2">
      <c r="A147" s="16" t="s">
        <v>250</v>
      </c>
      <c r="B147" s="51">
        <v>9403760894</v>
      </c>
      <c r="C147" s="52" t="s">
        <v>317</v>
      </c>
      <c r="D147" s="53">
        <v>2700</v>
      </c>
      <c r="E147" s="54">
        <f t="shared" si="10"/>
        <v>378.00000000000006</v>
      </c>
      <c r="F147" s="54">
        <f t="shared" si="11"/>
        <v>13.5</v>
      </c>
      <c r="G147" s="54">
        <f t="shared" si="12"/>
        <v>13.5</v>
      </c>
      <c r="H147" s="54">
        <v>3105</v>
      </c>
      <c r="I147" s="83"/>
      <c r="J147" s="37"/>
      <c r="K147" s="39"/>
    </row>
    <row r="148" spans="1:11" ht="14.25" x14ac:dyDescent="0.2">
      <c r="A148" s="16" t="s">
        <v>235</v>
      </c>
      <c r="B148" s="51">
        <v>9403760895</v>
      </c>
      <c r="C148" s="52" t="s">
        <v>318</v>
      </c>
      <c r="D148" s="53">
        <v>711131.4</v>
      </c>
      <c r="E148" s="54">
        <f t="shared" si="10"/>
        <v>99558.396000000008</v>
      </c>
      <c r="F148" s="54">
        <f t="shared" si="11"/>
        <v>3555.6570000000002</v>
      </c>
      <c r="G148" s="54">
        <f t="shared" si="12"/>
        <v>3555.6570000000002</v>
      </c>
      <c r="H148" s="54">
        <v>817801</v>
      </c>
      <c r="I148" s="83"/>
      <c r="J148" s="37"/>
      <c r="K148" s="39"/>
    </row>
    <row r="149" spans="1:11" ht="14.25" x14ac:dyDescent="0.2">
      <c r="A149" s="16" t="s">
        <v>235</v>
      </c>
      <c r="B149" s="51">
        <v>9403760896</v>
      </c>
      <c r="C149" s="52" t="s">
        <v>318</v>
      </c>
      <c r="D149" s="53">
        <v>580631.69999999995</v>
      </c>
      <c r="E149" s="54">
        <f t="shared" si="10"/>
        <v>81288.437999999995</v>
      </c>
      <c r="F149" s="54">
        <f t="shared" si="11"/>
        <v>2903.1585</v>
      </c>
      <c r="G149" s="54">
        <f t="shared" si="12"/>
        <v>2903.1585</v>
      </c>
      <c r="H149" s="54">
        <v>667726</v>
      </c>
      <c r="I149" s="83"/>
      <c r="J149" s="37"/>
      <c r="K149" s="39"/>
    </row>
    <row r="150" spans="1:11" ht="14.25" x14ac:dyDescent="0.2">
      <c r="A150" s="16" t="s">
        <v>235</v>
      </c>
      <c r="B150" s="51">
        <v>9403760897</v>
      </c>
      <c r="C150" s="52" t="s">
        <v>318</v>
      </c>
      <c r="D150" s="53">
        <v>697128.6</v>
      </c>
      <c r="E150" s="54">
        <f t="shared" ref="E150:E168" si="14">(D150*14%)</f>
        <v>97598.004000000001</v>
      </c>
      <c r="F150" s="54">
        <f t="shared" ref="F150:F168" si="15">(D150*0.5%)</f>
        <v>3485.643</v>
      </c>
      <c r="G150" s="54">
        <f t="shared" ref="G150:G168" si="16">(D150*0.5%)</f>
        <v>3485.643</v>
      </c>
      <c r="H150" s="54">
        <v>801698</v>
      </c>
      <c r="I150" s="83"/>
      <c r="J150" s="37"/>
      <c r="K150" s="39"/>
    </row>
    <row r="151" spans="1:11" ht="14.25" x14ac:dyDescent="0.2">
      <c r="A151" s="16" t="s">
        <v>235</v>
      </c>
      <c r="B151" s="51">
        <v>9403760898</v>
      </c>
      <c r="C151" s="52" t="s">
        <v>318</v>
      </c>
      <c r="D151" s="53">
        <v>699662.1</v>
      </c>
      <c r="E151" s="54">
        <f t="shared" si="14"/>
        <v>97952.694000000003</v>
      </c>
      <c r="F151" s="54">
        <f t="shared" si="15"/>
        <v>3498.3105</v>
      </c>
      <c r="G151" s="54">
        <f t="shared" si="16"/>
        <v>3498.3105</v>
      </c>
      <c r="H151" s="54">
        <v>804611</v>
      </c>
      <c r="I151" s="83"/>
      <c r="J151" s="37"/>
      <c r="K151" s="39"/>
    </row>
    <row r="152" spans="1:11" ht="14.25" x14ac:dyDescent="0.2">
      <c r="A152" s="16" t="s">
        <v>233</v>
      </c>
      <c r="B152" s="51">
        <v>9403760906</v>
      </c>
      <c r="C152" s="52" t="s">
        <v>318</v>
      </c>
      <c r="D152" s="53">
        <v>676889.7</v>
      </c>
      <c r="E152" s="54">
        <f t="shared" si="14"/>
        <v>94764.558000000005</v>
      </c>
      <c r="F152" s="54">
        <f t="shared" si="15"/>
        <v>3384.4485</v>
      </c>
      <c r="G152" s="54">
        <f t="shared" si="16"/>
        <v>3384.4485</v>
      </c>
      <c r="H152" s="54">
        <v>778423</v>
      </c>
      <c r="I152" s="83"/>
      <c r="J152" s="37"/>
      <c r="K152" s="39"/>
    </row>
    <row r="153" spans="1:11" ht="14.25" x14ac:dyDescent="0.2">
      <c r="A153" s="16" t="s">
        <v>233</v>
      </c>
      <c r="B153" s="51">
        <v>9403760908</v>
      </c>
      <c r="C153" s="52" t="s">
        <v>318</v>
      </c>
      <c r="D153" s="53">
        <v>700206.3</v>
      </c>
      <c r="E153" s="54">
        <f t="shared" si="14"/>
        <v>98028.882000000012</v>
      </c>
      <c r="F153" s="54">
        <f t="shared" si="15"/>
        <v>3501.0315000000005</v>
      </c>
      <c r="G153" s="54">
        <f t="shared" si="16"/>
        <v>3501.0315000000005</v>
      </c>
      <c r="H153" s="54">
        <v>805237</v>
      </c>
      <c r="I153" s="83"/>
      <c r="J153" s="37"/>
      <c r="K153" s="39"/>
    </row>
    <row r="154" spans="1:11" ht="14.25" x14ac:dyDescent="0.2">
      <c r="A154" s="16" t="s">
        <v>250</v>
      </c>
      <c r="B154" s="51">
        <v>9403760917</v>
      </c>
      <c r="C154" s="52" t="s">
        <v>319</v>
      </c>
      <c r="D154" s="53">
        <v>209893.68</v>
      </c>
      <c r="E154" s="54">
        <f t="shared" si="14"/>
        <v>29385.1152</v>
      </c>
      <c r="F154" s="54">
        <f t="shared" si="15"/>
        <v>1049.4684</v>
      </c>
      <c r="G154" s="54">
        <f t="shared" si="16"/>
        <v>1049.4684</v>
      </c>
      <c r="H154" s="54">
        <v>241378</v>
      </c>
      <c r="I154" s="83"/>
      <c r="J154" s="37"/>
      <c r="K154" s="39"/>
    </row>
    <row r="155" spans="1:11" ht="14.25" x14ac:dyDescent="0.2">
      <c r="A155" s="16" t="s">
        <v>250</v>
      </c>
      <c r="B155" s="51">
        <v>9403760920</v>
      </c>
      <c r="C155" s="52" t="s">
        <v>319</v>
      </c>
      <c r="D155" s="53">
        <v>12000</v>
      </c>
      <c r="E155" s="54">
        <f>(D155*14%)</f>
        <v>1680.0000000000002</v>
      </c>
      <c r="F155" s="54">
        <f>(D155*0.5%)</f>
        <v>60</v>
      </c>
      <c r="G155" s="54">
        <f>(D155*0.5%)</f>
        <v>60</v>
      </c>
      <c r="H155" s="54">
        <v>13800</v>
      </c>
      <c r="I155" s="83"/>
      <c r="J155" s="37"/>
      <c r="K155" s="39"/>
    </row>
    <row r="156" spans="1:11" ht="14.25" x14ac:dyDescent="0.2">
      <c r="A156" s="16" t="s">
        <v>242</v>
      </c>
      <c r="B156" s="51">
        <v>9403760922</v>
      </c>
      <c r="C156" s="52" t="s">
        <v>321</v>
      </c>
      <c r="D156" s="53">
        <v>469341.8</v>
      </c>
      <c r="E156" s="54">
        <f t="shared" si="14"/>
        <v>65707.851999999999</v>
      </c>
      <c r="F156" s="54">
        <f t="shared" si="15"/>
        <v>2346.7089999999998</v>
      </c>
      <c r="G156" s="54">
        <f t="shared" si="16"/>
        <v>2346.7089999999998</v>
      </c>
      <c r="H156" s="54">
        <v>539743</v>
      </c>
      <c r="I156" s="83"/>
      <c r="J156" s="37"/>
      <c r="K156" s="39"/>
    </row>
    <row r="157" spans="1:11" ht="14.25" x14ac:dyDescent="0.2">
      <c r="A157" s="16" t="s">
        <v>235</v>
      </c>
      <c r="B157" s="51">
        <v>9403760924</v>
      </c>
      <c r="C157" s="52" t="s">
        <v>322</v>
      </c>
      <c r="D157" s="53">
        <v>527508</v>
      </c>
      <c r="E157" s="54">
        <f t="shared" si="14"/>
        <v>73851.12000000001</v>
      </c>
      <c r="F157" s="54">
        <f t="shared" si="15"/>
        <v>2637.54</v>
      </c>
      <c r="G157" s="54">
        <f t="shared" si="16"/>
        <v>2637.54</v>
      </c>
      <c r="H157" s="54">
        <v>606634</v>
      </c>
      <c r="I157" s="17">
        <f>H157-K157</f>
        <v>553883</v>
      </c>
      <c r="J157" s="2" t="s">
        <v>357</v>
      </c>
      <c r="K157" s="4">
        <f>ROUND(D157*10%,0)</f>
        <v>52751</v>
      </c>
    </row>
    <row r="158" spans="1:11" ht="14.25" x14ac:dyDescent="0.2">
      <c r="A158" s="16" t="s">
        <v>235</v>
      </c>
      <c r="B158" s="51">
        <v>9403760925</v>
      </c>
      <c r="C158" s="52" t="s">
        <v>322</v>
      </c>
      <c r="D158" s="53">
        <v>59260.75</v>
      </c>
      <c r="E158" s="54">
        <f t="shared" si="14"/>
        <v>8296.505000000001</v>
      </c>
      <c r="F158" s="54">
        <f t="shared" si="15"/>
        <v>296.30374999999998</v>
      </c>
      <c r="G158" s="54">
        <f t="shared" si="16"/>
        <v>296.30374999999998</v>
      </c>
      <c r="H158" s="54">
        <v>68150</v>
      </c>
      <c r="I158" s="83"/>
      <c r="J158" s="37"/>
      <c r="K158" s="39"/>
    </row>
    <row r="159" spans="1:11" ht="14.25" x14ac:dyDescent="0.2">
      <c r="A159" s="16" t="s">
        <v>233</v>
      </c>
      <c r="B159" s="51">
        <v>9403760926</v>
      </c>
      <c r="C159" s="52" t="s">
        <v>322</v>
      </c>
      <c r="D159" s="53">
        <v>36202.199999999997</v>
      </c>
      <c r="E159" s="54">
        <f t="shared" si="14"/>
        <v>5068.308</v>
      </c>
      <c r="F159" s="54">
        <f t="shared" si="15"/>
        <v>181.011</v>
      </c>
      <c r="G159" s="54">
        <f t="shared" si="16"/>
        <v>181.011</v>
      </c>
      <c r="H159" s="54">
        <v>41633</v>
      </c>
      <c r="I159" s="17">
        <f>H159-K159</f>
        <v>40909</v>
      </c>
      <c r="J159" s="2" t="s">
        <v>353</v>
      </c>
      <c r="K159" s="4">
        <f>ROUND(D159*2%,0)</f>
        <v>724</v>
      </c>
    </row>
    <row r="160" spans="1:11" ht="14.25" x14ac:dyDescent="0.2">
      <c r="A160" s="16" t="s">
        <v>233</v>
      </c>
      <c r="B160" s="51">
        <v>9403760927</v>
      </c>
      <c r="C160" s="52" t="s">
        <v>322</v>
      </c>
      <c r="D160" s="53">
        <v>31830.85</v>
      </c>
      <c r="E160" s="54">
        <f t="shared" si="14"/>
        <v>4456.3190000000004</v>
      </c>
      <c r="F160" s="54">
        <f t="shared" si="15"/>
        <v>159.15424999999999</v>
      </c>
      <c r="G160" s="54">
        <f t="shared" si="16"/>
        <v>159.15424999999999</v>
      </c>
      <c r="H160" s="54">
        <v>36605</v>
      </c>
      <c r="I160" s="17">
        <f>H160-K160</f>
        <v>35968</v>
      </c>
      <c r="J160" s="2" t="s">
        <v>351</v>
      </c>
      <c r="K160" s="4">
        <f>ROUND(D160*2%,0)</f>
        <v>637</v>
      </c>
    </row>
    <row r="161" spans="1:11" ht="14.25" x14ac:dyDescent="0.2">
      <c r="A161" s="16" t="s">
        <v>233</v>
      </c>
      <c r="B161" s="51">
        <v>9403760928</v>
      </c>
      <c r="C161" s="52" t="s">
        <v>322</v>
      </c>
      <c r="D161" s="53">
        <v>37262.15</v>
      </c>
      <c r="E161" s="54">
        <f t="shared" si="14"/>
        <v>5216.7010000000009</v>
      </c>
      <c r="F161" s="54">
        <f t="shared" si="15"/>
        <v>186.31075000000001</v>
      </c>
      <c r="G161" s="54">
        <f t="shared" si="16"/>
        <v>186.31075000000001</v>
      </c>
      <c r="H161" s="54">
        <v>42851</v>
      </c>
      <c r="I161" s="17">
        <f>H161-K161</f>
        <v>42106</v>
      </c>
      <c r="J161" s="2" t="s">
        <v>353</v>
      </c>
      <c r="K161" s="4">
        <f>ROUND(D161*2%,0)</f>
        <v>745</v>
      </c>
    </row>
    <row r="162" spans="1:11" ht="14.25" x14ac:dyDescent="0.2">
      <c r="A162" s="16" t="s">
        <v>233</v>
      </c>
      <c r="B162" s="51">
        <v>9403760929</v>
      </c>
      <c r="C162" s="52" t="s">
        <v>322</v>
      </c>
      <c r="D162" s="53">
        <v>29763.75</v>
      </c>
      <c r="E162" s="54">
        <f t="shared" si="14"/>
        <v>4166.9250000000002</v>
      </c>
      <c r="F162" s="54">
        <f t="shared" si="15"/>
        <v>148.81874999999999</v>
      </c>
      <c r="G162" s="54">
        <f t="shared" si="16"/>
        <v>148.81874999999999</v>
      </c>
      <c r="H162" s="54">
        <v>34228</v>
      </c>
      <c r="I162" s="83"/>
      <c r="J162" s="37"/>
      <c r="K162" s="39"/>
    </row>
    <row r="163" spans="1:11" ht="14.25" x14ac:dyDescent="0.2">
      <c r="A163" s="16" t="s">
        <v>250</v>
      </c>
      <c r="B163" s="51">
        <v>9403760930</v>
      </c>
      <c r="C163" s="52" t="s">
        <v>322</v>
      </c>
      <c r="D163" s="53">
        <v>12000</v>
      </c>
      <c r="E163" s="54">
        <f t="shared" si="14"/>
        <v>1680.0000000000002</v>
      </c>
      <c r="F163" s="54">
        <f t="shared" si="15"/>
        <v>60</v>
      </c>
      <c r="G163" s="54">
        <f t="shared" si="16"/>
        <v>60</v>
      </c>
      <c r="H163" s="54">
        <v>13800</v>
      </c>
      <c r="I163" s="83"/>
      <c r="J163" s="37"/>
      <c r="K163" s="39"/>
    </row>
    <row r="164" spans="1:11" ht="14.25" x14ac:dyDescent="0.2">
      <c r="A164" s="16" t="s">
        <v>250</v>
      </c>
      <c r="B164" s="51">
        <v>9403760935</v>
      </c>
      <c r="C164" s="52" t="s">
        <v>325</v>
      </c>
      <c r="D164" s="53">
        <v>2100</v>
      </c>
      <c r="E164" s="54">
        <f t="shared" si="14"/>
        <v>294</v>
      </c>
      <c r="F164" s="54">
        <f t="shared" si="15"/>
        <v>10.5</v>
      </c>
      <c r="G164" s="54">
        <f t="shared" si="16"/>
        <v>10.5</v>
      </c>
      <c r="H164" s="54">
        <v>2415</v>
      </c>
      <c r="I164" s="17">
        <f>H164-K164</f>
        <v>2173</v>
      </c>
      <c r="J164" s="2" t="s">
        <v>358</v>
      </c>
      <c r="K164" s="4">
        <f>ROUND(H164*10%,0)</f>
        <v>242</v>
      </c>
    </row>
    <row r="165" spans="1:11" ht="14.25" x14ac:dyDescent="0.2">
      <c r="A165" s="16" t="s">
        <v>233</v>
      </c>
      <c r="B165" s="51">
        <v>9403760936</v>
      </c>
      <c r="C165" s="52" t="s">
        <v>325</v>
      </c>
      <c r="D165" s="53">
        <v>4500</v>
      </c>
      <c r="E165" s="54">
        <f t="shared" si="14"/>
        <v>630.00000000000011</v>
      </c>
      <c r="F165" s="54">
        <f t="shared" si="15"/>
        <v>22.5</v>
      </c>
      <c r="G165" s="54">
        <f t="shared" si="16"/>
        <v>22.5</v>
      </c>
      <c r="H165" s="54">
        <v>5175</v>
      </c>
      <c r="I165" s="83"/>
      <c r="J165" s="37"/>
      <c r="K165" s="39"/>
    </row>
    <row r="166" spans="1:11" ht="14.25" x14ac:dyDescent="0.2">
      <c r="A166" s="16" t="s">
        <v>235</v>
      </c>
      <c r="B166" s="51">
        <v>9403760937</v>
      </c>
      <c r="C166" s="52" t="s">
        <v>325</v>
      </c>
      <c r="D166" s="53">
        <v>12600</v>
      </c>
      <c r="E166" s="54">
        <f t="shared" si="14"/>
        <v>1764.0000000000002</v>
      </c>
      <c r="F166" s="54">
        <f t="shared" si="15"/>
        <v>63</v>
      </c>
      <c r="G166" s="54">
        <f t="shared" si="16"/>
        <v>63</v>
      </c>
      <c r="H166" s="54">
        <v>14490</v>
      </c>
      <c r="I166" s="83"/>
      <c r="J166" s="37"/>
      <c r="K166" s="39"/>
    </row>
    <row r="167" spans="1:11" ht="14.25" x14ac:dyDescent="0.2">
      <c r="A167" s="16" t="s">
        <v>233</v>
      </c>
      <c r="B167" s="51">
        <v>9403760939</v>
      </c>
      <c r="C167" s="52" t="s">
        <v>326</v>
      </c>
      <c r="D167" s="53">
        <v>18300</v>
      </c>
      <c r="E167" s="54">
        <f t="shared" si="14"/>
        <v>2562.0000000000005</v>
      </c>
      <c r="F167" s="54">
        <f t="shared" si="15"/>
        <v>91.5</v>
      </c>
      <c r="G167" s="54">
        <f t="shared" si="16"/>
        <v>91.5</v>
      </c>
      <c r="H167" s="54">
        <v>21045</v>
      </c>
      <c r="I167" s="83"/>
      <c r="J167" s="37"/>
      <c r="K167" s="39"/>
    </row>
    <row r="168" spans="1:11" ht="14.25" x14ac:dyDescent="0.2">
      <c r="A168" s="16" t="s">
        <v>242</v>
      </c>
      <c r="B168" s="51">
        <v>9403760940</v>
      </c>
      <c r="C168" s="52" t="s">
        <v>327</v>
      </c>
      <c r="D168" s="53">
        <v>84960.5</v>
      </c>
      <c r="E168" s="54">
        <f t="shared" si="14"/>
        <v>11894.470000000001</v>
      </c>
      <c r="F168" s="54">
        <f t="shared" si="15"/>
        <v>424.80250000000001</v>
      </c>
      <c r="G168" s="54">
        <f t="shared" si="16"/>
        <v>424.80250000000001</v>
      </c>
      <c r="H168" s="54">
        <v>97394</v>
      </c>
      <c r="I168" s="83"/>
      <c r="J168" s="37"/>
      <c r="K168" s="39"/>
    </row>
    <row r="169" spans="1:11" ht="14.25" x14ac:dyDescent="0.2">
      <c r="A169" s="16" t="s">
        <v>233</v>
      </c>
      <c r="B169" s="51">
        <v>9403760941</v>
      </c>
      <c r="C169" s="52" t="s">
        <v>327</v>
      </c>
      <c r="D169" s="53">
        <v>3900</v>
      </c>
      <c r="E169" s="54">
        <f>(D169*14%)</f>
        <v>546</v>
      </c>
      <c r="F169" s="54">
        <f>(D169*0.5%)</f>
        <v>19.5</v>
      </c>
      <c r="G169" s="54">
        <f>(D169*0.5%)</f>
        <v>19.5</v>
      </c>
      <c r="H169" s="54">
        <v>4485</v>
      </c>
      <c r="I169" s="83"/>
      <c r="J169" s="37"/>
      <c r="K169" s="39"/>
    </row>
    <row r="170" spans="1:11" ht="14.25" x14ac:dyDescent="0.2">
      <c r="A170" s="16" t="s">
        <v>314</v>
      </c>
      <c r="B170" s="51">
        <v>9403760942</v>
      </c>
      <c r="C170" s="52" t="s">
        <v>327</v>
      </c>
      <c r="D170" s="53">
        <v>20281.900000000001</v>
      </c>
      <c r="E170" s="54">
        <f t="shared" ref="E170:E187" si="17">(D170*14%)</f>
        <v>2839.4660000000003</v>
      </c>
      <c r="F170" s="54">
        <f t="shared" ref="F170:F187" si="18">(D170*0.5%)</f>
        <v>101.40950000000001</v>
      </c>
      <c r="G170" s="54">
        <f t="shared" ref="G170:G187" si="19">(D170*0.5%)</f>
        <v>101.40950000000001</v>
      </c>
      <c r="H170" s="54">
        <v>23324</v>
      </c>
      <c r="I170" s="17">
        <f>H170-K170</f>
        <v>21296</v>
      </c>
      <c r="J170" s="2" t="s">
        <v>356</v>
      </c>
      <c r="K170" s="4">
        <f>ROUND(D170*10%,0)</f>
        <v>2028</v>
      </c>
    </row>
    <row r="171" spans="1:11" ht="14.25" x14ac:dyDescent="0.2">
      <c r="A171" s="16" t="s">
        <v>233</v>
      </c>
      <c r="B171" s="51">
        <v>9403760944</v>
      </c>
      <c r="C171" s="52" t="s">
        <v>328</v>
      </c>
      <c r="D171" s="53">
        <v>30314.25</v>
      </c>
      <c r="E171" s="54">
        <f t="shared" si="17"/>
        <v>4243.9950000000008</v>
      </c>
      <c r="F171" s="54">
        <f t="shared" si="18"/>
        <v>151.57124999999999</v>
      </c>
      <c r="G171" s="54">
        <f t="shared" si="19"/>
        <v>151.57124999999999</v>
      </c>
      <c r="H171" s="54">
        <v>34861</v>
      </c>
      <c r="I171" s="17">
        <f>H171-K171</f>
        <v>34255</v>
      </c>
      <c r="J171" s="2" t="s">
        <v>353</v>
      </c>
      <c r="K171" s="4">
        <f>ROUND(D171*2%,0)</f>
        <v>606</v>
      </c>
    </row>
    <row r="172" spans="1:11" ht="14.25" x14ac:dyDescent="0.2">
      <c r="A172" s="16" t="s">
        <v>233</v>
      </c>
      <c r="B172" s="51">
        <v>9403760945</v>
      </c>
      <c r="C172" s="52" t="s">
        <v>328</v>
      </c>
      <c r="D172" s="53">
        <v>55447.55</v>
      </c>
      <c r="E172" s="54">
        <f t="shared" si="17"/>
        <v>7762.6570000000011</v>
      </c>
      <c r="F172" s="54">
        <f t="shared" si="18"/>
        <v>277.23775000000001</v>
      </c>
      <c r="G172" s="54">
        <f t="shared" si="19"/>
        <v>277.23775000000001</v>
      </c>
      <c r="H172" s="54">
        <v>63765</v>
      </c>
      <c r="I172" s="17">
        <f>H172-K172</f>
        <v>62656</v>
      </c>
      <c r="J172" s="2" t="s">
        <v>351</v>
      </c>
      <c r="K172" s="4">
        <f>ROUND(D172*2%,0)</f>
        <v>1109</v>
      </c>
    </row>
    <row r="173" spans="1:11" ht="14.25" x14ac:dyDescent="0.2">
      <c r="A173" s="16" t="s">
        <v>233</v>
      </c>
      <c r="B173" s="51">
        <v>9403760946</v>
      </c>
      <c r="C173" s="52" t="s">
        <v>328</v>
      </c>
      <c r="D173" s="53">
        <v>17700</v>
      </c>
      <c r="E173" s="54">
        <f t="shared" si="17"/>
        <v>2478.0000000000005</v>
      </c>
      <c r="F173" s="54">
        <f t="shared" si="18"/>
        <v>88.5</v>
      </c>
      <c r="G173" s="54">
        <f t="shared" si="19"/>
        <v>88.5</v>
      </c>
      <c r="H173" s="54">
        <v>20355</v>
      </c>
      <c r="I173" s="17">
        <f>H173-K173</f>
        <v>20001</v>
      </c>
      <c r="J173" s="2" t="s">
        <v>353</v>
      </c>
      <c r="K173" s="4">
        <f>ROUND(D173*2%,0)</f>
        <v>354</v>
      </c>
    </row>
    <row r="174" spans="1:11" ht="14.25" x14ac:dyDescent="0.2">
      <c r="A174" s="16" t="s">
        <v>283</v>
      </c>
      <c r="B174" s="51">
        <v>9403760947</v>
      </c>
      <c r="C174" s="52" t="s">
        <v>328</v>
      </c>
      <c r="D174" s="53">
        <v>2700</v>
      </c>
      <c r="E174" s="54">
        <f t="shared" si="17"/>
        <v>378.00000000000006</v>
      </c>
      <c r="F174" s="54">
        <f t="shared" si="18"/>
        <v>13.5</v>
      </c>
      <c r="G174" s="54">
        <f t="shared" si="19"/>
        <v>13.5</v>
      </c>
      <c r="H174" s="54">
        <v>3105</v>
      </c>
      <c r="I174" s="17">
        <f>H174-K174</f>
        <v>3051</v>
      </c>
      <c r="J174" s="2" t="s">
        <v>359</v>
      </c>
      <c r="K174" s="4">
        <f>ROUND(D174*2%,0)</f>
        <v>54</v>
      </c>
    </row>
    <row r="175" spans="1:11" ht="14.25" x14ac:dyDescent="0.2">
      <c r="A175" s="16" t="s">
        <v>233</v>
      </c>
      <c r="B175" s="51">
        <v>9403760948</v>
      </c>
      <c r="C175" s="52" t="s">
        <v>329</v>
      </c>
      <c r="D175" s="53">
        <v>409682.7</v>
      </c>
      <c r="E175" s="54">
        <f t="shared" si="17"/>
        <v>57355.578000000009</v>
      </c>
      <c r="F175" s="54">
        <f t="shared" si="18"/>
        <v>2048.4135000000001</v>
      </c>
      <c r="G175" s="54">
        <f t="shared" si="19"/>
        <v>2048.4135000000001</v>
      </c>
      <c r="H175" s="54">
        <v>471135</v>
      </c>
      <c r="I175" s="83"/>
      <c r="J175" s="37"/>
      <c r="K175" s="39"/>
    </row>
    <row r="176" spans="1:11" ht="14.25" x14ac:dyDescent="0.2">
      <c r="A176" s="16" t="s">
        <v>242</v>
      </c>
      <c r="B176" s="51">
        <v>9403760950</v>
      </c>
      <c r="C176" s="52" t="s">
        <v>330</v>
      </c>
      <c r="D176" s="53">
        <v>111346.45</v>
      </c>
      <c r="E176" s="54">
        <f t="shared" si="17"/>
        <v>15588.503000000001</v>
      </c>
      <c r="F176" s="54">
        <f t="shared" si="18"/>
        <v>556.73225000000002</v>
      </c>
      <c r="G176" s="54">
        <f t="shared" si="19"/>
        <v>556.73225000000002</v>
      </c>
      <c r="H176" s="54">
        <v>128048</v>
      </c>
      <c r="I176" s="83"/>
      <c r="J176" s="37"/>
      <c r="K176" s="39"/>
    </row>
    <row r="177" spans="1:11" ht="14.25" x14ac:dyDescent="0.2">
      <c r="A177" s="16" t="s">
        <v>233</v>
      </c>
      <c r="B177" s="51">
        <v>9403760951</v>
      </c>
      <c r="C177" s="52" t="s">
        <v>330</v>
      </c>
      <c r="D177" s="53">
        <v>23857.9</v>
      </c>
      <c r="E177" s="54">
        <f t="shared" si="17"/>
        <v>3340.1060000000007</v>
      </c>
      <c r="F177" s="54">
        <f t="shared" si="18"/>
        <v>119.2895</v>
      </c>
      <c r="G177" s="54">
        <f t="shared" si="19"/>
        <v>119.2895</v>
      </c>
      <c r="H177" s="54">
        <v>27437</v>
      </c>
      <c r="I177" s="17">
        <f>H177-K177</f>
        <v>26960</v>
      </c>
      <c r="J177" s="2" t="s">
        <v>353</v>
      </c>
      <c r="K177" s="4">
        <f>ROUND(D177*2%,0)</f>
        <v>477</v>
      </c>
    </row>
    <row r="178" spans="1:11" ht="14.25" x14ac:dyDescent="0.2">
      <c r="A178" s="16" t="s">
        <v>235</v>
      </c>
      <c r="B178" s="51">
        <v>9403760952</v>
      </c>
      <c r="C178" s="52" t="s">
        <v>330</v>
      </c>
      <c r="D178" s="53">
        <v>57646.85</v>
      </c>
      <c r="E178" s="54">
        <f t="shared" si="17"/>
        <v>8070.5590000000002</v>
      </c>
      <c r="F178" s="54">
        <f t="shared" si="18"/>
        <v>288.23424999999997</v>
      </c>
      <c r="G178" s="54">
        <f t="shared" si="19"/>
        <v>288.23424999999997</v>
      </c>
      <c r="H178" s="54">
        <v>66294</v>
      </c>
      <c r="I178" s="83"/>
      <c r="J178" s="37"/>
      <c r="K178" s="39"/>
    </row>
    <row r="179" spans="1:11" ht="14.25" x14ac:dyDescent="0.2">
      <c r="A179" s="16" t="s">
        <v>283</v>
      </c>
      <c r="B179" s="51">
        <v>9403760953</v>
      </c>
      <c r="C179" s="52" t="s">
        <v>330</v>
      </c>
      <c r="D179" s="53">
        <v>12000</v>
      </c>
      <c r="E179" s="54">
        <f t="shared" si="17"/>
        <v>1680.0000000000002</v>
      </c>
      <c r="F179" s="54">
        <f t="shared" si="18"/>
        <v>60</v>
      </c>
      <c r="G179" s="54">
        <f t="shared" si="19"/>
        <v>60</v>
      </c>
      <c r="H179" s="54">
        <v>13800</v>
      </c>
      <c r="I179" s="17">
        <f>H179-K179</f>
        <v>13560</v>
      </c>
      <c r="J179" s="2" t="s">
        <v>359</v>
      </c>
      <c r="K179" s="4">
        <f>ROUND(D179*2%,0)</f>
        <v>240</v>
      </c>
    </row>
    <row r="180" spans="1:11" ht="14.25" x14ac:dyDescent="0.2">
      <c r="A180" s="16" t="s">
        <v>242</v>
      </c>
      <c r="B180" s="51">
        <v>9403760954</v>
      </c>
      <c r="C180" s="52" t="s">
        <v>331</v>
      </c>
      <c r="D180" s="53">
        <v>23700</v>
      </c>
      <c r="E180" s="54">
        <f t="shared" si="17"/>
        <v>3318.0000000000005</v>
      </c>
      <c r="F180" s="54">
        <f t="shared" si="18"/>
        <v>118.5</v>
      </c>
      <c r="G180" s="54">
        <f t="shared" si="19"/>
        <v>118.5</v>
      </c>
      <c r="H180" s="54">
        <v>27255</v>
      </c>
      <c r="I180" s="83"/>
      <c r="J180" s="37"/>
      <c r="K180" s="39"/>
    </row>
    <row r="181" spans="1:11" ht="14.25" x14ac:dyDescent="0.2">
      <c r="A181" s="16" t="s">
        <v>233</v>
      </c>
      <c r="B181" s="51">
        <v>9403760955</v>
      </c>
      <c r="C181" s="52" t="s">
        <v>331</v>
      </c>
      <c r="D181" s="53">
        <v>12900</v>
      </c>
      <c r="E181" s="54">
        <f t="shared" si="17"/>
        <v>1806.0000000000002</v>
      </c>
      <c r="F181" s="54">
        <f t="shared" si="18"/>
        <v>64.5</v>
      </c>
      <c r="G181" s="54">
        <f t="shared" si="19"/>
        <v>64.5</v>
      </c>
      <c r="H181" s="54">
        <v>14835</v>
      </c>
      <c r="I181" s="17">
        <f>H181-K181</f>
        <v>14577</v>
      </c>
      <c r="J181" s="2" t="s">
        <v>353</v>
      </c>
      <c r="K181" s="4">
        <f>ROUND(D181*2%,0)</f>
        <v>258</v>
      </c>
    </row>
    <row r="182" spans="1:11" ht="14.25" x14ac:dyDescent="0.2">
      <c r="A182" s="16" t="s">
        <v>283</v>
      </c>
      <c r="B182" s="51">
        <v>9403760956</v>
      </c>
      <c r="C182" s="52" t="s">
        <v>331</v>
      </c>
      <c r="D182" s="53">
        <v>12000</v>
      </c>
      <c r="E182" s="54">
        <f t="shared" si="17"/>
        <v>1680.0000000000002</v>
      </c>
      <c r="F182" s="54">
        <f t="shared" si="18"/>
        <v>60</v>
      </c>
      <c r="G182" s="54">
        <f t="shared" si="19"/>
        <v>60</v>
      </c>
      <c r="H182" s="54">
        <v>1380</v>
      </c>
      <c r="I182" s="17">
        <f>H182-K182</f>
        <v>1352</v>
      </c>
      <c r="J182" s="2" t="s">
        <v>359</v>
      </c>
      <c r="K182" s="4">
        <f>ROUND(H182*2%,0)</f>
        <v>28</v>
      </c>
    </row>
    <row r="183" spans="1:11" ht="14.25" x14ac:dyDescent="0.2">
      <c r="A183" s="16" t="s">
        <v>233</v>
      </c>
      <c r="B183" s="51">
        <v>9403760957</v>
      </c>
      <c r="C183" s="52" t="s">
        <v>331</v>
      </c>
      <c r="D183" s="53">
        <v>32180.85</v>
      </c>
      <c r="E183" s="54">
        <f t="shared" si="17"/>
        <v>4505.3190000000004</v>
      </c>
      <c r="F183" s="54">
        <f t="shared" si="18"/>
        <v>160.90424999999999</v>
      </c>
      <c r="G183" s="54">
        <f t="shared" si="19"/>
        <v>160.90424999999999</v>
      </c>
      <c r="H183" s="54">
        <v>37008</v>
      </c>
      <c r="I183" s="17">
        <f>H183-K183</f>
        <v>36364</v>
      </c>
      <c r="J183" s="2" t="s">
        <v>353</v>
      </c>
      <c r="K183" s="4">
        <f>ROUND(D183*2%,0)</f>
        <v>644</v>
      </c>
    </row>
    <row r="184" spans="1:11" ht="14.25" x14ac:dyDescent="0.2">
      <c r="A184" s="16" t="s">
        <v>233</v>
      </c>
      <c r="B184" s="51">
        <v>9403760958</v>
      </c>
      <c r="C184" s="52" t="s">
        <v>331</v>
      </c>
      <c r="D184" s="53">
        <v>25324.9</v>
      </c>
      <c r="E184" s="54">
        <f t="shared" si="17"/>
        <v>3545.4860000000003</v>
      </c>
      <c r="F184" s="54">
        <f t="shared" si="18"/>
        <v>126.62450000000001</v>
      </c>
      <c r="G184" s="54">
        <f t="shared" si="19"/>
        <v>126.62450000000001</v>
      </c>
      <c r="H184" s="54">
        <v>29124</v>
      </c>
      <c r="I184" s="17">
        <f>H184-K184</f>
        <v>28618</v>
      </c>
      <c r="J184" s="2" t="s">
        <v>353</v>
      </c>
      <c r="K184" s="4">
        <f>ROUND(D184*2%,0)</f>
        <v>506</v>
      </c>
    </row>
    <row r="185" spans="1:11" ht="14.25" x14ac:dyDescent="0.2">
      <c r="A185" s="16" t="s">
        <v>235</v>
      </c>
      <c r="B185" s="51">
        <v>9403760964</v>
      </c>
      <c r="C185" s="52" t="s">
        <v>339</v>
      </c>
      <c r="D185" s="53">
        <v>1500</v>
      </c>
      <c r="E185" s="54">
        <f t="shared" si="17"/>
        <v>210.00000000000003</v>
      </c>
      <c r="F185" s="54">
        <f t="shared" si="18"/>
        <v>7.5</v>
      </c>
      <c r="G185" s="54">
        <f t="shared" si="19"/>
        <v>7.5</v>
      </c>
      <c r="H185" s="54">
        <v>1725</v>
      </c>
      <c r="I185" s="17">
        <f>H185-K185</f>
        <v>1690</v>
      </c>
      <c r="J185" s="2" t="s">
        <v>360</v>
      </c>
      <c r="K185" s="4">
        <f>ROUND(H185*2%,0)</f>
        <v>35</v>
      </c>
    </row>
    <row r="186" spans="1:11" ht="14.25" x14ac:dyDescent="0.2">
      <c r="A186" s="16" t="s">
        <v>233</v>
      </c>
      <c r="B186" s="51">
        <v>9403760965</v>
      </c>
      <c r="C186" s="52" t="s">
        <v>339</v>
      </c>
      <c r="D186" s="53">
        <v>5400</v>
      </c>
      <c r="E186" s="54">
        <f t="shared" si="17"/>
        <v>756.00000000000011</v>
      </c>
      <c r="F186" s="54">
        <f t="shared" si="18"/>
        <v>27</v>
      </c>
      <c r="G186" s="54">
        <f t="shared" si="19"/>
        <v>27</v>
      </c>
      <c r="H186" s="54">
        <v>6210</v>
      </c>
      <c r="I186" s="83"/>
      <c r="J186" s="37"/>
      <c r="K186" s="39"/>
    </row>
    <row r="187" spans="1:11" ht="14.25" x14ac:dyDescent="0.2">
      <c r="A187" s="16" t="s">
        <v>242</v>
      </c>
      <c r="B187" s="51">
        <v>9403760967</v>
      </c>
      <c r="C187" s="52" t="s">
        <v>339</v>
      </c>
      <c r="D187" s="53">
        <v>2400</v>
      </c>
      <c r="E187" s="54">
        <f t="shared" si="17"/>
        <v>336.00000000000006</v>
      </c>
      <c r="F187" s="54">
        <f t="shared" si="18"/>
        <v>12</v>
      </c>
      <c r="G187" s="54">
        <f t="shared" si="19"/>
        <v>12</v>
      </c>
      <c r="H187" s="54">
        <v>2760</v>
      </c>
      <c r="I187" s="83"/>
      <c r="J187" s="37"/>
      <c r="K187" s="39"/>
    </row>
    <row r="188" spans="1:11" ht="14.25" x14ac:dyDescent="0.2">
      <c r="A188" s="16" t="s">
        <v>233</v>
      </c>
      <c r="B188" s="51">
        <v>9403760968</v>
      </c>
      <c r="C188" s="52" t="s">
        <v>339</v>
      </c>
      <c r="D188" s="53">
        <v>120000</v>
      </c>
      <c r="E188" s="54">
        <f>(D188*14%)</f>
        <v>16800</v>
      </c>
      <c r="F188" s="54">
        <f>(D188*0.5%)</f>
        <v>600</v>
      </c>
      <c r="G188" s="54">
        <f>(D188*0.5%)</f>
        <v>600</v>
      </c>
      <c r="H188" s="54">
        <v>138000</v>
      </c>
      <c r="I188" s="83"/>
      <c r="J188" s="37"/>
      <c r="K188" s="39"/>
    </row>
    <row r="189" spans="1:11" ht="14.25" x14ac:dyDescent="0.2">
      <c r="A189" s="16" t="s">
        <v>242</v>
      </c>
      <c r="B189" s="51">
        <v>9403760969</v>
      </c>
      <c r="C189" s="52" t="s">
        <v>340</v>
      </c>
      <c r="D189" s="53">
        <v>1800</v>
      </c>
      <c r="E189" s="54">
        <f>(D189*14%)</f>
        <v>252.00000000000003</v>
      </c>
      <c r="F189" s="54">
        <f>(D189*0.5%)</f>
        <v>9</v>
      </c>
      <c r="G189" s="54">
        <f>(D189*0.5%)</f>
        <v>9</v>
      </c>
      <c r="H189" s="54">
        <v>2070</v>
      </c>
      <c r="I189" s="83"/>
      <c r="J189" s="37"/>
      <c r="K189" s="39"/>
    </row>
    <row r="190" spans="1:11" ht="14.25" x14ac:dyDescent="0.2">
      <c r="A190" s="16" t="s">
        <v>242</v>
      </c>
      <c r="B190" s="51">
        <v>9403760970</v>
      </c>
      <c r="C190" s="52" t="s">
        <v>341</v>
      </c>
      <c r="D190" s="53">
        <v>600</v>
      </c>
      <c r="E190" s="54">
        <f t="shared" ref="E190:E240" si="20">(D190*14%)</f>
        <v>84.000000000000014</v>
      </c>
      <c r="F190" s="54">
        <f t="shared" ref="F190:F240" si="21">(D190*0.5%)</f>
        <v>3</v>
      </c>
      <c r="G190" s="54">
        <f t="shared" ref="G190:G240" si="22">(D190*0.5%)</f>
        <v>3</v>
      </c>
      <c r="H190" s="54">
        <v>690</v>
      </c>
      <c r="I190" s="83"/>
      <c r="J190" s="37"/>
      <c r="K190" s="39"/>
    </row>
    <row r="191" spans="1:11" ht="14.25" x14ac:dyDescent="0.2">
      <c r="A191" s="16" t="s">
        <v>235</v>
      </c>
      <c r="B191" s="51">
        <v>9403760971</v>
      </c>
      <c r="C191" s="52" t="s">
        <v>341</v>
      </c>
      <c r="D191" s="53">
        <v>711131.4</v>
      </c>
      <c r="E191" s="54">
        <f t="shared" si="20"/>
        <v>99558.396000000008</v>
      </c>
      <c r="F191" s="54">
        <f t="shared" si="21"/>
        <v>3555.6570000000002</v>
      </c>
      <c r="G191" s="54">
        <f t="shared" si="22"/>
        <v>3555.6570000000002</v>
      </c>
      <c r="H191" s="54">
        <v>817801</v>
      </c>
      <c r="I191" s="83">
        <f>H191-K191</f>
        <v>746685</v>
      </c>
      <c r="J191" s="37" t="s">
        <v>342</v>
      </c>
      <c r="K191" s="39">
        <f>ROUND(D191*10%,0)+3</f>
        <v>71116</v>
      </c>
    </row>
    <row r="192" spans="1:11" ht="14.25" x14ac:dyDescent="0.2">
      <c r="A192" s="16" t="s">
        <v>235</v>
      </c>
      <c r="B192" s="51">
        <v>9403760972</v>
      </c>
      <c r="C192" s="52" t="s">
        <v>341</v>
      </c>
      <c r="D192" s="53">
        <v>580631.69999999995</v>
      </c>
      <c r="E192" s="54">
        <f t="shared" si="20"/>
        <v>81288.437999999995</v>
      </c>
      <c r="F192" s="54">
        <f t="shared" si="21"/>
        <v>2903.1585</v>
      </c>
      <c r="G192" s="54">
        <f t="shared" si="22"/>
        <v>2903.1585</v>
      </c>
      <c r="H192" s="54">
        <v>667726</v>
      </c>
      <c r="I192" s="83">
        <f t="shared" ref="I192:I194" si="23">H192-K192</f>
        <v>609663</v>
      </c>
      <c r="J192" s="37" t="s">
        <v>342</v>
      </c>
      <c r="K192" s="39">
        <f t="shared" ref="K192:K194" si="24">ROUND(D192*10%,0)</f>
        <v>58063</v>
      </c>
    </row>
    <row r="193" spans="1:11" ht="14.25" x14ac:dyDescent="0.2">
      <c r="A193" s="16" t="s">
        <v>235</v>
      </c>
      <c r="B193" s="51">
        <v>9403760973</v>
      </c>
      <c r="C193" s="52" t="s">
        <v>341</v>
      </c>
      <c r="D193" s="53">
        <v>697128.6</v>
      </c>
      <c r="E193" s="54">
        <f t="shared" si="20"/>
        <v>97598.004000000001</v>
      </c>
      <c r="F193" s="54">
        <f t="shared" si="21"/>
        <v>3485.643</v>
      </c>
      <c r="G193" s="54">
        <f t="shared" si="22"/>
        <v>3485.643</v>
      </c>
      <c r="H193" s="54">
        <v>801698</v>
      </c>
      <c r="I193" s="83">
        <f t="shared" si="23"/>
        <v>731985</v>
      </c>
      <c r="J193" s="37" t="s">
        <v>342</v>
      </c>
      <c r="K193" s="39">
        <f t="shared" si="24"/>
        <v>69713</v>
      </c>
    </row>
    <row r="194" spans="1:11" ht="14.25" x14ac:dyDescent="0.2">
      <c r="A194" s="16" t="s">
        <v>235</v>
      </c>
      <c r="B194" s="51">
        <v>9403760974</v>
      </c>
      <c r="C194" s="52" t="s">
        <v>341</v>
      </c>
      <c r="D194" s="53">
        <v>699662.1</v>
      </c>
      <c r="E194" s="54">
        <f t="shared" si="20"/>
        <v>97952.694000000003</v>
      </c>
      <c r="F194" s="54">
        <f t="shared" si="21"/>
        <v>3498.3105</v>
      </c>
      <c r="G194" s="54">
        <f t="shared" si="22"/>
        <v>3498.3105</v>
      </c>
      <c r="H194" s="54">
        <v>804611</v>
      </c>
      <c r="I194" s="83">
        <f t="shared" si="23"/>
        <v>734645</v>
      </c>
      <c r="J194" s="37" t="s">
        <v>342</v>
      </c>
      <c r="K194" s="39">
        <f t="shared" si="24"/>
        <v>69966</v>
      </c>
    </row>
    <row r="195" spans="1:11" ht="14.25" x14ac:dyDescent="0.2">
      <c r="A195" s="16" t="s">
        <v>233</v>
      </c>
      <c r="B195" s="51">
        <v>9403760975</v>
      </c>
      <c r="C195" s="52" t="s">
        <v>341</v>
      </c>
      <c r="D195" s="53">
        <v>702646.31</v>
      </c>
      <c r="E195" s="54">
        <f t="shared" si="20"/>
        <v>98370.483400000012</v>
      </c>
      <c r="F195" s="54">
        <f t="shared" si="21"/>
        <v>3513.2315500000004</v>
      </c>
      <c r="G195" s="54">
        <f t="shared" si="22"/>
        <v>3513.2315500000004</v>
      </c>
      <c r="H195" s="54">
        <v>808043</v>
      </c>
      <c r="I195" s="83"/>
      <c r="J195" s="37"/>
      <c r="K195" s="39"/>
    </row>
    <row r="196" spans="1:11" ht="14.25" x14ac:dyDescent="0.2">
      <c r="A196" s="16" t="s">
        <v>233</v>
      </c>
      <c r="B196" s="51">
        <v>9403760977</v>
      </c>
      <c r="C196" s="52" t="s">
        <v>341</v>
      </c>
      <c r="D196" s="53">
        <v>176700</v>
      </c>
      <c r="E196" s="54">
        <f t="shared" si="20"/>
        <v>24738.000000000004</v>
      </c>
      <c r="F196" s="54">
        <f t="shared" si="21"/>
        <v>883.5</v>
      </c>
      <c r="G196" s="54">
        <f t="shared" si="22"/>
        <v>883.5</v>
      </c>
      <c r="H196" s="54">
        <v>203205</v>
      </c>
      <c r="I196" s="83"/>
      <c r="J196" s="37"/>
      <c r="K196" s="39"/>
    </row>
    <row r="197" spans="1:11" ht="14.25" x14ac:dyDescent="0.2">
      <c r="A197" s="16" t="s">
        <v>233</v>
      </c>
      <c r="B197" s="51">
        <v>9403760979</v>
      </c>
      <c r="C197" s="52" t="s">
        <v>341</v>
      </c>
      <c r="D197" s="53">
        <v>871498.04</v>
      </c>
      <c r="E197" s="54">
        <f t="shared" si="20"/>
        <v>122009.72560000002</v>
      </c>
      <c r="F197" s="54">
        <f t="shared" si="21"/>
        <v>4357.4902000000002</v>
      </c>
      <c r="G197" s="54">
        <f t="shared" si="22"/>
        <v>4357.4902000000002</v>
      </c>
      <c r="H197" s="54">
        <v>1002223</v>
      </c>
      <c r="I197" s="83"/>
      <c r="J197" s="37"/>
      <c r="K197" s="39"/>
    </row>
    <row r="198" spans="1:11" ht="14.25" x14ac:dyDescent="0.2">
      <c r="A198" s="16" t="s">
        <v>233</v>
      </c>
      <c r="B198" s="51">
        <v>9403760982</v>
      </c>
      <c r="C198" s="52" t="s">
        <v>343</v>
      </c>
      <c r="D198" s="53">
        <v>364782.27</v>
      </c>
      <c r="E198" s="54">
        <f t="shared" si="20"/>
        <v>51069.517800000009</v>
      </c>
      <c r="F198" s="54">
        <f t="shared" si="21"/>
        <v>1823.9113500000001</v>
      </c>
      <c r="G198" s="54">
        <f t="shared" si="22"/>
        <v>1823.9113500000001</v>
      </c>
      <c r="H198" s="54">
        <v>419500</v>
      </c>
      <c r="I198" s="83"/>
      <c r="J198" s="37"/>
      <c r="K198" s="39"/>
    </row>
    <row r="199" spans="1:11" ht="14.25" x14ac:dyDescent="0.2">
      <c r="A199" s="16" t="s">
        <v>233</v>
      </c>
      <c r="B199" s="51">
        <v>9403760984</v>
      </c>
      <c r="C199" s="52" t="s">
        <v>343</v>
      </c>
      <c r="D199" s="53">
        <v>462502.02</v>
      </c>
      <c r="E199" s="54">
        <f t="shared" si="20"/>
        <v>64750.282800000008</v>
      </c>
      <c r="F199" s="54">
        <f t="shared" si="21"/>
        <v>2312.5101</v>
      </c>
      <c r="G199" s="54">
        <f t="shared" si="22"/>
        <v>2312.5101</v>
      </c>
      <c r="H199" s="54">
        <v>531877</v>
      </c>
      <c r="I199" s="83"/>
      <c r="J199" s="37"/>
      <c r="K199" s="39"/>
    </row>
    <row r="200" spans="1:11" ht="14.25" x14ac:dyDescent="0.2">
      <c r="A200" s="16" t="s">
        <v>233</v>
      </c>
      <c r="B200" s="51">
        <v>9403760986</v>
      </c>
      <c r="C200" s="52" t="s">
        <v>343</v>
      </c>
      <c r="D200" s="53">
        <v>180846.56</v>
      </c>
      <c r="E200" s="54">
        <f t="shared" si="20"/>
        <v>25318.518400000001</v>
      </c>
      <c r="F200" s="54">
        <f t="shared" si="21"/>
        <v>904.2328</v>
      </c>
      <c r="G200" s="54">
        <f t="shared" si="22"/>
        <v>904.2328</v>
      </c>
      <c r="H200" s="54">
        <v>207974</v>
      </c>
      <c r="I200" s="83"/>
      <c r="J200" s="37"/>
      <c r="K200" s="39"/>
    </row>
    <row r="201" spans="1:11" ht="14.25" x14ac:dyDescent="0.2">
      <c r="A201" s="16" t="s">
        <v>233</v>
      </c>
      <c r="B201" s="51">
        <v>9403760988</v>
      </c>
      <c r="C201" s="52" t="s">
        <v>343</v>
      </c>
      <c r="D201" s="53">
        <v>362861.82</v>
      </c>
      <c r="E201" s="54">
        <f t="shared" si="20"/>
        <v>50800.654800000004</v>
      </c>
      <c r="F201" s="54">
        <f t="shared" si="21"/>
        <v>1814.3091000000002</v>
      </c>
      <c r="G201" s="54">
        <f t="shared" si="22"/>
        <v>1814.3091000000002</v>
      </c>
      <c r="H201" s="54">
        <v>417291</v>
      </c>
      <c r="I201" s="83"/>
      <c r="J201" s="37"/>
      <c r="K201" s="39"/>
    </row>
    <row r="202" spans="1:11" ht="14.25" x14ac:dyDescent="0.2">
      <c r="A202" s="16" t="s">
        <v>233</v>
      </c>
      <c r="B202" s="51">
        <v>9403760990</v>
      </c>
      <c r="C202" s="52" t="s">
        <v>343</v>
      </c>
      <c r="D202" s="53">
        <v>174663.3</v>
      </c>
      <c r="E202" s="54">
        <f t="shared" si="20"/>
        <v>24452.862000000001</v>
      </c>
      <c r="F202" s="54">
        <f t="shared" si="21"/>
        <v>873.31649999999991</v>
      </c>
      <c r="G202" s="54">
        <f t="shared" si="22"/>
        <v>873.31649999999991</v>
      </c>
      <c r="H202" s="54">
        <v>200863</v>
      </c>
      <c r="I202" s="83"/>
      <c r="J202" s="37"/>
      <c r="K202" s="39"/>
    </row>
    <row r="203" spans="1:11" ht="14.25" x14ac:dyDescent="0.2">
      <c r="A203" s="16" t="s">
        <v>233</v>
      </c>
      <c r="B203" s="51">
        <v>9403760992</v>
      </c>
      <c r="C203" s="52" t="s">
        <v>343</v>
      </c>
      <c r="D203" s="53">
        <v>17507.82</v>
      </c>
      <c r="E203" s="54">
        <f t="shared" si="20"/>
        <v>2451.0948000000003</v>
      </c>
      <c r="F203" s="54">
        <f t="shared" si="21"/>
        <v>87.539100000000005</v>
      </c>
      <c r="G203" s="54">
        <f t="shared" si="22"/>
        <v>87.539100000000005</v>
      </c>
      <c r="H203" s="54">
        <v>20134</v>
      </c>
      <c r="I203" s="83"/>
      <c r="J203" s="37"/>
      <c r="K203" s="39"/>
    </row>
    <row r="204" spans="1:11" ht="14.25" x14ac:dyDescent="0.2">
      <c r="A204" s="16" t="s">
        <v>233</v>
      </c>
      <c r="B204" s="51">
        <v>9403760994</v>
      </c>
      <c r="C204" s="52" t="s">
        <v>343</v>
      </c>
      <c r="D204" s="53">
        <v>27433.35</v>
      </c>
      <c r="E204" s="54">
        <f t="shared" si="20"/>
        <v>3840.6690000000003</v>
      </c>
      <c r="F204" s="54">
        <f t="shared" si="21"/>
        <v>137.16675000000001</v>
      </c>
      <c r="G204" s="54">
        <f t="shared" si="22"/>
        <v>137.16675000000001</v>
      </c>
      <c r="H204" s="54">
        <v>31548</v>
      </c>
      <c r="I204" s="83"/>
      <c r="J204" s="37"/>
      <c r="K204" s="39"/>
    </row>
    <row r="205" spans="1:11" ht="14.25" x14ac:dyDescent="0.2">
      <c r="A205" s="16" t="s">
        <v>233</v>
      </c>
      <c r="B205" s="51">
        <v>9403760996</v>
      </c>
      <c r="C205" s="52" t="s">
        <v>343</v>
      </c>
      <c r="D205" s="53">
        <v>88000</v>
      </c>
      <c r="E205" s="54">
        <f t="shared" si="20"/>
        <v>12320.000000000002</v>
      </c>
      <c r="F205" s="54">
        <f t="shared" si="21"/>
        <v>440</v>
      </c>
      <c r="G205" s="54">
        <f t="shared" si="22"/>
        <v>440</v>
      </c>
      <c r="H205" s="54">
        <v>101201</v>
      </c>
    </row>
    <row r="206" spans="1:11" ht="14.25" x14ac:dyDescent="0.2">
      <c r="A206" s="16" t="s">
        <v>233</v>
      </c>
      <c r="B206" s="51">
        <v>9403760998</v>
      </c>
      <c r="C206" s="52" t="s">
        <v>343</v>
      </c>
      <c r="D206" s="53">
        <v>34088.58</v>
      </c>
      <c r="E206" s="54">
        <f t="shared" si="20"/>
        <v>4772.4012000000002</v>
      </c>
      <c r="F206" s="54">
        <f t="shared" si="21"/>
        <v>170.44290000000001</v>
      </c>
      <c r="G206" s="54">
        <f t="shared" si="22"/>
        <v>170.44290000000001</v>
      </c>
      <c r="H206" s="54">
        <v>39202</v>
      </c>
      <c r="I206" s="83"/>
      <c r="J206" s="37"/>
      <c r="K206" s="39"/>
    </row>
    <row r="207" spans="1:11" ht="14.25" x14ac:dyDescent="0.2">
      <c r="A207" s="16" t="s">
        <v>233</v>
      </c>
      <c r="B207" s="51">
        <v>9403761000</v>
      </c>
      <c r="C207" s="52" t="s">
        <v>343</v>
      </c>
      <c r="D207" s="53">
        <v>17496.03</v>
      </c>
      <c r="E207" s="54">
        <f t="shared" si="20"/>
        <v>2449.4441999999999</v>
      </c>
      <c r="F207" s="54">
        <f t="shared" si="21"/>
        <v>87.480149999999995</v>
      </c>
      <c r="G207" s="54">
        <f t="shared" si="22"/>
        <v>87.480149999999995</v>
      </c>
      <c r="H207" s="54">
        <v>20120</v>
      </c>
      <c r="I207" s="83"/>
      <c r="J207" s="37"/>
      <c r="K207" s="39"/>
    </row>
    <row r="208" spans="1:11" ht="14.25" x14ac:dyDescent="0.2">
      <c r="A208" s="16" t="s">
        <v>233</v>
      </c>
      <c r="B208" s="51">
        <v>9403761002</v>
      </c>
      <c r="C208" s="52" t="s">
        <v>343</v>
      </c>
      <c r="D208" s="53">
        <v>17501.28</v>
      </c>
      <c r="E208" s="54">
        <f t="shared" si="20"/>
        <v>2450.1792</v>
      </c>
      <c r="F208" s="54">
        <f t="shared" si="21"/>
        <v>87.506399999999999</v>
      </c>
      <c r="G208" s="54">
        <f t="shared" si="22"/>
        <v>87.506399999999999</v>
      </c>
      <c r="H208" s="54">
        <v>20126</v>
      </c>
      <c r="I208" s="83"/>
      <c r="J208" s="37"/>
      <c r="K208" s="39"/>
    </row>
    <row r="209" spans="1:11" ht="14.25" x14ac:dyDescent="0.2">
      <c r="A209" s="16" t="s">
        <v>301</v>
      </c>
      <c r="B209" s="51">
        <v>9403761005</v>
      </c>
      <c r="C209" s="52" t="s">
        <v>344</v>
      </c>
      <c r="D209" s="53">
        <v>1360888.76</v>
      </c>
      <c r="E209" s="54">
        <f t="shared" si="20"/>
        <v>190524.42640000003</v>
      </c>
      <c r="F209" s="54">
        <f t="shared" si="21"/>
        <v>6804.4438</v>
      </c>
      <c r="G209" s="54">
        <f t="shared" si="22"/>
        <v>6804.4438</v>
      </c>
      <c r="H209" s="54">
        <v>1565022</v>
      </c>
      <c r="I209" s="83">
        <f>H209-K209</f>
        <v>1428933</v>
      </c>
      <c r="J209" s="37" t="s">
        <v>345</v>
      </c>
      <c r="K209" s="39">
        <f>ROUND(D209*10%,0)</f>
        <v>136089</v>
      </c>
    </row>
    <row r="210" spans="1:11" ht="14.25" x14ac:dyDescent="0.2">
      <c r="A210" s="16" t="s">
        <v>233</v>
      </c>
      <c r="B210" s="51">
        <v>9403761007</v>
      </c>
      <c r="C210" s="52" t="s">
        <v>344</v>
      </c>
      <c r="D210" s="53">
        <v>149372.49</v>
      </c>
      <c r="E210" s="54">
        <f t="shared" si="20"/>
        <v>20912.1486</v>
      </c>
      <c r="F210" s="54">
        <f t="shared" si="21"/>
        <v>746.86244999999997</v>
      </c>
      <c r="G210" s="54">
        <f t="shared" si="22"/>
        <v>746.86244999999997</v>
      </c>
      <c r="H210" s="54">
        <v>171778</v>
      </c>
      <c r="I210" s="83"/>
      <c r="J210" s="37"/>
      <c r="K210" s="39"/>
    </row>
    <row r="211" spans="1:11" ht="14.25" x14ac:dyDescent="0.2">
      <c r="A211" s="16" t="s">
        <v>233</v>
      </c>
      <c r="B211" s="51">
        <v>9403761009</v>
      </c>
      <c r="C211" s="52" t="s">
        <v>344</v>
      </c>
      <c r="D211" s="53">
        <v>544312.56999999995</v>
      </c>
      <c r="E211" s="54">
        <f t="shared" si="20"/>
        <v>76203.7598</v>
      </c>
      <c r="F211" s="54">
        <f t="shared" si="21"/>
        <v>2721.5628499999998</v>
      </c>
      <c r="G211" s="54">
        <f t="shared" si="22"/>
        <v>2721.5628499999998</v>
      </c>
      <c r="H211" s="54">
        <v>625959</v>
      </c>
      <c r="I211" s="83"/>
      <c r="J211" s="37"/>
      <c r="K211" s="39"/>
    </row>
    <row r="212" spans="1:11" ht="14.25" x14ac:dyDescent="0.2">
      <c r="A212" s="16" t="s">
        <v>233</v>
      </c>
      <c r="B212" s="51">
        <v>9403761011</v>
      </c>
      <c r="C212" s="52" t="s">
        <v>344</v>
      </c>
      <c r="D212" s="53">
        <v>718977.73</v>
      </c>
      <c r="E212" s="54">
        <f t="shared" si="20"/>
        <v>100656.88220000001</v>
      </c>
      <c r="F212" s="54">
        <f t="shared" si="21"/>
        <v>3594.8886499999999</v>
      </c>
      <c r="G212" s="54">
        <f t="shared" si="22"/>
        <v>3594.8886499999999</v>
      </c>
      <c r="H212" s="54">
        <v>826824</v>
      </c>
      <c r="I212" s="83"/>
      <c r="J212" s="37"/>
      <c r="K212" s="39"/>
    </row>
    <row r="213" spans="1:11" ht="14.25" x14ac:dyDescent="0.2">
      <c r="A213" s="16" t="s">
        <v>233</v>
      </c>
      <c r="B213" s="51">
        <v>9403761013</v>
      </c>
      <c r="C213" s="52" t="s">
        <v>344</v>
      </c>
      <c r="D213" s="53">
        <v>727235.51</v>
      </c>
      <c r="E213" s="54">
        <f t="shared" ref="E213" si="25">(D213*14%)</f>
        <v>101812.97140000001</v>
      </c>
      <c r="F213" s="54">
        <f t="shared" ref="F213" si="26">(D213*0.5%)</f>
        <v>3636.1775500000003</v>
      </c>
      <c r="G213" s="54">
        <f t="shared" ref="G213" si="27">(D213*0.5%)</f>
        <v>3636.1775500000003</v>
      </c>
      <c r="H213" s="54">
        <v>836321</v>
      </c>
      <c r="I213" s="83"/>
      <c r="J213" s="37"/>
      <c r="K213" s="39"/>
    </row>
    <row r="214" spans="1:11" ht="14.25" x14ac:dyDescent="0.2">
      <c r="A214" s="16" t="s">
        <v>233</v>
      </c>
      <c r="B214" s="51">
        <v>9403761015</v>
      </c>
      <c r="C214" s="52" t="s">
        <v>344</v>
      </c>
      <c r="D214" s="53">
        <v>647678.35</v>
      </c>
      <c r="E214" s="54">
        <f t="shared" si="20"/>
        <v>90674.969000000012</v>
      </c>
      <c r="F214" s="54">
        <f t="shared" si="21"/>
        <v>3238.3917499999998</v>
      </c>
      <c r="G214" s="54">
        <f t="shared" si="22"/>
        <v>3238.3917499999998</v>
      </c>
      <c r="H214" s="54">
        <v>744830</v>
      </c>
      <c r="I214" s="83"/>
      <c r="J214" s="37"/>
      <c r="K214" s="39"/>
    </row>
    <row r="215" spans="1:11" ht="14.25" x14ac:dyDescent="0.2">
      <c r="A215" s="16" t="s">
        <v>233</v>
      </c>
      <c r="B215" s="51">
        <v>9403761017</v>
      </c>
      <c r="C215" s="52" t="s">
        <v>344</v>
      </c>
      <c r="D215" s="53">
        <v>722136.32</v>
      </c>
      <c r="E215" s="54">
        <f t="shared" si="20"/>
        <v>101099.0848</v>
      </c>
      <c r="F215" s="54">
        <f t="shared" si="21"/>
        <v>3610.6815999999999</v>
      </c>
      <c r="G215" s="54">
        <f t="shared" si="22"/>
        <v>3610.6815999999999</v>
      </c>
      <c r="H215" s="54">
        <v>830457</v>
      </c>
      <c r="I215" s="83"/>
      <c r="J215" s="37"/>
      <c r="K215" s="39"/>
    </row>
    <row r="216" spans="1:11" ht="14.25" x14ac:dyDescent="0.2">
      <c r="A216" s="16" t="s">
        <v>233</v>
      </c>
      <c r="B216" s="51">
        <v>9403761019</v>
      </c>
      <c r="C216" s="52" t="s">
        <v>344</v>
      </c>
      <c r="D216" s="53">
        <v>999202.85</v>
      </c>
      <c r="E216" s="54">
        <f t="shared" si="20"/>
        <v>139888.399</v>
      </c>
      <c r="F216" s="54">
        <f t="shared" si="21"/>
        <v>4996.0142500000002</v>
      </c>
      <c r="G216" s="54">
        <f t="shared" si="22"/>
        <v>4996.0142500000002</v>
      </c>
      <c r="H216" s="54">
        <v>1149083</v>
      </c>
      <c r="I216" s="83"/>
      <c r="J216" s="37"/>
      <c r="K216" s="39"/>
    </row>
    <row r="217" spans="1:11" ht="14.25" x14ac:dyDescent="0.2">
      <c r="A217" s="16" t="s">
        <v>233</v>
      </c>
      <c r="B217" s="51">
        <v>9403761021</v>
      </c>
      <c r="C217" s="52" t="s">
        <v>344</v>
      </c>
      <c r="D217" s="53">
        <v>180846.56</v>
      </c>
      <c r="E217" s="54">
        <f t="shared" si="20"/>
        <v>25318.518400000001</v>
      </c>
      <c r="F217" s="54">
        <f t="shared" si="21"/>
        <v>904.2328</v>
      </c>
      <c r="G217" s="54">
        <f t="shared" si="22"/>
        <v>904.2328</v>
      </c>
      <c r="H217" s="54">
        <v>207974</v>
      </c>
      <c r="I217" s="83"/>
      <c r="J217" s="37"/>
      <c r="K217" s="39"/>
    </row>
    <row r="218" spans="1:11" ht="14.25" x14ac:dyDescent="0.2">
      <c r="A218" s="16" t="s">
        <v>233</v>
      </c>
      <c r="B218" s="51">
        <v>9403761023</v>
      </c>
      <c r="C218" s="52" t="s">
        <v>344</v>
      </c>
      <c r="D218" s="53">
        <v>720192</v>
      </c>
      <c r="E218" s="54">
        <f t="shared" si="20"/>
        <v>100826.88</v>
      </c>
      <c r="F218" s="54">
        <f t="shared" si="21"/>
        <v>3600.96</v>
      </c>
      <c r="G218" s="54">
        <f t="shared" si="22"/>
        <v>3600.96</v>
      </c>
      <c r="H218" s="54">
        <v>828221</v>
      </c>
      <c r="I218" s="83"/>
      <c r="J218" s="37"/>
      <c r="K218" s="39"/>
    </row>
    <row r="219" spans="1:11" ht="14.25" x14ac:dyDescent="0.2">
      <c r="A219" s="16" t="s">
        <v>233</v>
      </c>
      <c r="B219" s="51">
        <v>9403761025</v>
      </c>
      <c r="C219" s="52" t="s">
        <v>344</v>
      </c>
      <c r="D219" s="53">
        <v>352248.66</v>
      </c>
      <c r="E219" s="54">
        <f t="shared" si="20"/>
        <v>49314.812400000003</v>
      </c>
      <c r="F219" s="54">
        <f t="shared" si="21"/>
        <v>1761.2432999999999</v>
      </c>
      <c r="G219" s="54">
        <f t="shared" si="22"/>
        <v>1761.2432999999999</v>
      </c>
      <c r="H219" s="54">
        <v>405086</v>
      </c>
      <c r="I219" s="83"/>
      <c r="J219" s="37"/>
      <c r="K219" s="39"/>
    </row>
    <row r="220" spans="1:11" ht="14.25" x14ac:dyDescent="0.2">
      <c r="A220" s="16" t="s">
        <v>233</v>
      </c>
      <c r="B220" s="51">
        <v>9403761027</v>
      </c>
      <c r="C220" s="52" t="s">
        <v>344</v>
      </c>
      <c r="D220" s="53">
        <v>462502.02</v>
      </c>
      <c r="E220" s="54">
        <f t="shared" si="20"/>
        <v>64750.282800000008</v>
      </c>
      <c r="F220" s="54">
        <f t="shared" si="21"/>
        <v>2312.5101</v>
      </c>
      <c r="G220" s="54">
        <f t="shared" si="22"/>
        <v>2312.5101</v>
      </c>
      <c r="H220" s="54">
        <v>531877</v>
      </c>
      <c r="I220" s="83"/>
      <c r="J220" s="37"/>
      <c r="K220" s="39"/>
    </row>
    <row r="221" spans="1:11" ht="14.25" x14ac:dyDescent="0.2">
      <c r="A221" s="16" t="s">
        <v>233</v>
      </c>
      <c r="B221" s="51">
        <v>9403761029</v>
      </c>
      <c r="C221" s="52" t="s">
        <v>344</v>
      </c>
      <c r="D221" s="53">
        <v>364782.27</v>
      </c>
      <c r="E221" s="54">
        <f t="shared" si="20"/>
        <v>51069.517800000009</v>
      </c>
      <c r="F221" s="54">
        <f t="shared" si="21"/>
        <v>1823.9113500000001</v>
      </c>
      <c r="G221" s="54">
        <f t="shared" si="22"/>
        <v>1823.9113500000001</v>
      </c>
      <c r="H221" s="54">
        <v>419500</v>
      </c>
      <c r="I221" s="83"/>
      <c r="J221" s="37"/>
      <c r="K221" s="39"/>
    </row>
    <row r="222" spans="1:11" ht="14.25" x14ac:dyDescent="0.2">
      <c r="A222" s="16" t="s">
        <v>233</v>
      </c>
      <c r="B222" s="51">
        <v>9403761031</v>
      </c>
      <c r="C222" s="52" t="s">
        <v>344</v>
      </c>
      <c r="D222" s="53">
        <v>180846.56</v>
      </c>
      <c r="E222" s="54">
        <f t="shared" si="20"/>
        <v>25318.518400000001</v>
      </c>
      <c r="F222" s="54">
        <f t="shared" si="21"/>
        <v>904.2328</v>
      </c>
      <c r="G222" s="54">
        <f t="shared" si="22"/>
        <v>904.2328</v>
      </c>
      <c r="H222" s="54">
        <v>207974</v>
      </c>
      <c r="I222" s="83"/>
      <c r="J222" s="37"/>
      <c r="K222" s="39"/>
    </row>
    <row r="223" spans="1:11" ht="14.25" x14ac:dyDescent="0.2">
      <c r="A223" s="16" t="s">
        <v>233</v>
      </c>
      <c r="B223" s="51">
        <v>9403761033</v>
      </c>
      <c r="C223" s="52" t="s">
        <v>344</v>
      </c>
      <c r="D223" s="53">
        <v>362861.82</v>
      </c>
      <c r="E223" s="54">
        <f t="shared" si="20"/>
        <v>50800.654800000004</v>
      </c>
      <c r="F223" s="54">
        <f t="shared" si="21"/>
        <v>1814.3091000000002</v>
      </c>
      <c r="G223" s="54">
        <f t="shared" si="22"/>
        <v>1814.3091000000002</v>
      </c>
      <c r="H223" s="54">
        <v>417291</v>
      </c>
      <c r="I223" s="83"/>
      <c r="J223" s="37"/>
      <c r="K223" s="39"/>
    </row>
    <row r="224" spans="1:11" ht="14.25" x14ac:dyDescent="0.2">
      <c r="A224" s="16" t="s">
        <v>250</v>
      </c>
      <c r="B224" s="51">
        <v>9403761034</v>
      </c>
      <c r="C224" s="52" t="s">
        <v>344</v>
      </c>
      <c r="D224" s="53">
        <v>209893.68</v>
      </c>
      <c r="E224" s="54">
        <f t="shared" si="20"/>
        <v>29385.1152</v>
      </c>
      <c r="F224" s="54">
        <f t="shared" si="21"/>
        <v>1049.4684</v>
      </c>
      <c r="G224" s="54">
        <f t="shared" si="22"/>
        <v>1049.4684</v>
      </c>
      <c r="H224" s="54">
        <v>241378</v>
      </c>
      <c r="I224" s="17">
        <f>H224-K224</f>
        <v>217240</v>
      </c>
      <c r="J224" s="2" t="s">
        <v>358</v>
      </c>
      <c r="K224" s="4">
        <f>ROUND(H224*10%,0)</f>
        <v>24138</v>
      </c>
    </row>
    <row r="225" spans="1:11" ht="14.25" x14ac:dyDescent="0.2">
      <c r="A225" s="16" t="s">
        <v>233</v>
      </c>
      <c r="B225" s="51">
        <v>9403761036</v>
      </c>
      <c r="C225" s="52" t="s">
        <v>346</v>
      </c>
      <c r="D225" s="53">
        <v>361651.89</v>
      </c>
      <c r="E225" s="54">
        <f t="shared" si="20"/>
        <v>50631.26460000001</v>
      </c>
      <c r="F225" s="54">
        <f t="shared" si="21"/>
        <v>1808.25945</v>
      </c>
      <c r="G225" s="54">
        <f t="shared" si="22"/>
        <v>1808.25945</v>
      </c>
      <c r="H225" s="54">
        <v>415900</v>
      </c>
      <c r="I225" s="83"/>
      <c r="J225" s="37"/>
      <c r="K225" s="39"/>
    </row>
    <row r="226" spans="1:11" ht="14.25" x14ac:dyDescent="0.2">
      <c r="A226" s="16" t="s">
        <v>235</v>
      </c>
      <c r="B226" s="51">
        <v>9403761038</v>
      </c>
      <c r="C226" s="52" t="s">
        <v>346</v>
      </c>
      <c r="D226" s="53">
        <v>711131.4</v>
      </c>
      <c r="E226" s="54">
        <f t="shared" si="20"/>
        <v>99558.396000000008</v>
      </c>
      <c r="F226" s="54">
        <f t="shared" si="21"/>
        <v>3555.6570000000002</v>
      </c>
      <c r="G226" s="54">
        <f t="shared" si="22"/>
        <v>3555.6570000000002</v>
      </c>
      <c r="H226" s="54">
        <v>817801</v>
      </c>
      <c r="I226" s="17">
        <f>H226-K226</f>
        <v>746688</v>
      </c>
      <c r="J226" s="2" t="s">
        <v>357</v>
      </c>
      <c r="K226" s="4">
        <f>ROUND(D226*10%,0)</f>
        <v>71113</v>
      </c>
    </row>
    <row r="227" spans="1:11" ht="14.25" x14ac:dyDescent="0.2">
      <c r="A227" s="16" t="s">
        <v>235</v>
      </c>
      <c r="B227" s="51">
        <v>9403761040</v>
      </c>
      <c r="C227" s="52" t="s">
        <v>346</v>
      </c>
      <c r="D227" s="53">
        <v>580631.69999999995</v>
      </c>
      <c r="E227" s="54">
        <f t="shared" si="20"/>
        <v>81288.437999999995</v>
      </c>
      <c r="F227" s="54">
        <f t="shared" si="21"/>
        <v>2903.1585</v>
      </c>
      <c r="G227" s="54">
        <f t="shared" si="22"/>
        <v>2903.1585</v>
      </c>
      <c r="H227" s="54">
        <v>667726</v>
      </c>
      <c r="I227" s="17">
        <f t="shared" ref="I227:I230" si="28">H227-K227</f>
        <v>609663</v>
      </c>
      <c r="J227" s="2" t="s">
        <v>357</v>
      </c>
      <c r="K227" s="4">
        <f t="shared" ref="K227:K230" si="29">ROUND(D227*10%,0)</f>
        <v>58063</v>
      </c>
    </row>
    <row r="228" spans="1:11" ht="14.25" x14ac:dyDescent="0.2">
      <c r="A228" s="16" t="s">
        <v>235</v>
      </c>
      <c r="B228" s="51">
        <v>9403761042</v>
      </c>
      <c r="C228" s="52" t="s">
        <v>346</v>
      </c>
      <c r="D228" s="53">
        <v>697128.6</v>
      </c>
      <c r="E228" s="54">
        <f t="shared" si="20"/>
        <v>97598.004000000001</v>
      </c>
      <c r="F228" s="54">
        <f t="shared" si="21"/>
        <v>3485.643</v>
      </c>
      <c r="G228" s="54">
        <f t="shared" si="22"/>
        <v>3485.643</v>
      </c>
      <c r="H228" s="54">
        <v>801698</v>
      </c>
      <c r="I228" s="17">
        <f t="shared" si="28"/>
        <v>731985</v>
      </c>
      <c r="J228" s="2" t="s">
        <v>357</v>
      </c>
      <c r="K228" s="4">
        <f t="shared" si="29"/>
        <v>69713</v>
      </c>
    </row>
    <row r="229" spans="1:11" ht="14.25" x14ac:dyDescent="0.2">
      <c r="A229" s="16" t="s">
        <v>235</v>
      </c>
      <c r="B229" s="51">
        <v>9403761044</v>
      </c>
      <c r="C229" s="52" t="s">
        <v>346</v>
      </c>
      <c r="D229" s="53">
        <v>699662.1</v>
      </c>
      <c r="E229" s="54">
        <f t="shared" si="20"/>
        <v>97952.694000000003</v>
      </c>
      <c r="F229" s="54">
        <f t="shared" si="21"/>
        <v>3498.3105</v>
      </c>
      <c r="G229" s="54">
        <f t="shared" si="22"/>
        <v>3498.3105</v>
      </c>
      <c r="H229" s="54">
        <v>804611</v>
      </c>
      <c r="I229" s="17">
        <f t="shared" si="28"/>
        <v>734645</v>
      </c>
      <c r="J229" s="2" t="s">
        <v>357</v>
      </c>
      <c r="K229" s="4">
        <f t="shared" si="29"/>
        <v>69966</v>
      </c>
    </row>
    <row r="230" spans="1:11" ht="14.25" x14ac:dyDescent="0.2">
      <c r="A230" s="16" t="s">
        <v>235</v>
      </c>
      <c r="B230" s="51">
        <v>9403761046</v>
      </c>
      <c r="C230" s="52" t="s">
        <v>346</v>
      </c>
      <c r="D230" s="53">
        <v>711131.4</v>
      </c>
      <c r="E230" s="54">
        <f t="shared" si="20"/>
        <v>99558.396000000008</v>
      </c>
      <c r="F230" s="54">
        <f t="shared" si="21"/>
        <v>3555.6570000000002</v>
      </c>
      <c r="G230" s="54">
        <f t="shared" si="22"/>
        <v>3555.6570000000002</v>
      </c>
      <c r="H230" s="54">
        <v>817801</v>
      </c>
      <c r="I230" s="17">
        <f t="shared" si="28"/>
        <v>746688</v>
      </c>
      <c r="J230" s="2" t="s">
        <v>361</v>
      </c>
      <c r="K230" s="4">
        <f t="shared" si="29"/>
        <v>71113</v>
      </c>
    </row>
    <row r="231" spans="1:11" ht="14.25" x14ac:dyDescent="0.2">
      <c r="A231" s="16" t="s">
        <v>235</v>
      </c>
      <c r="B231" s="51">
        <v>9403761048</v>
      </c>
      <c r="C231" s="52" t="s">
        <v>346</v>
      </c>
      <c r="D231" s="53">
        <v>580631.69999999995</v>
      </c>
      <c r="E231" s="54">
        <f t="shared" si="20"/>
        <v>81288.437999999995</v>
      </c>
      <c r="F231" s="54">
        <f t="shared" si="21"/>
        <v>2903.1585</v>
      </c>
      <c r="G231" s="54">
        <f t="shared" si="22"/>
        <v>2903.1585</v>
      </c>
      <c r="H231" s="54">
        <v>667726</v>
      </c>
      <c r="I231" s="17">
        <f t="shared" ref="I231:I233" si="30">H231-K231</f>
        <v>609663</v>
      </c>
      <c r="J231" s="2" t="s">
        <v>361</v>
      </c>
      <c r="K231" s="4">
        <f t="shared" ref="K231:K233" si="31">ROUND(D231*10%,0)</f>
        <v>58063</v>
      </c>
    </row>
    <row r="232" spans="1:11" ht="14.25" x14ac:dyDescent="0.2">
      <c r="A232" s="16" t="s">
        <v>235</v>
      </c>
      <c r="B232" s="51">
        <v>9403761051</v>
      </c>
      <c r="C232" s="52" t="s">
        <v>346</v>
      </c>
      <c r="D232" s="53">
        <v>699662.1</v>
      </c>
      <c r="E232" s="54">
        <f t="shared" si="20"/>
        <v>97952.694000000003</v>
      </c>
      <c r="F232" s="54">
        <f t="shared" si="21"/>
        <v>3498.3105</v>
      </c>
      <c r="G232" s="54">
        <f t="shared" si="22"/>
        <v>3498.3105</v>
      </c>
      <c r="H232" s="54">
        <v>804611</v>
      </c>
      <c r="I232" s="17">
        <f t="shared" si="30"/>
        <v>734645</v>
      </c>
      <c r="J232" s="2" t="s">
        <v>361</v>
      </c>
      <c r="K232" s="4">
        <f t="shared" si="31"/>
        <v>69966</v>
      </c>
    </row>
    <row r="233" spans="1:11" ht="14.25" x14ac:dyDescent="0.2">
      <c r="A233" s="16" t="s">
        <v>235</v>
      </c>
      <c r="B233" s="51">
        <v>9403761053</v>
      </c>
      <c r="C233" s="52" t="s">
        <v>346</v>
      </c>
      <c r="D233" s="53">
        <v>527508</v>
      </c>
      <c r="E233" s="54">
        <f t="shared" si="20"/>
        <v>73851.12000000001</v>
      </c>
      <c r="F233" s="54">
        <f t="shared" si="21"/>
        <v>2637.54</v>
      </c>
      <c r="G233" s="54">
        <f t="shared" si="22"/>
        <v>2637.54</v>
      </c>
      <c r="H233" s="54">
        <v>606634</v>
      </c>
      <c r="I233" s="17">
        <f t="shared" si="30"/>
        <v>553883</v>
      </c>
      <c r="J233" s="2" t="s">
        <v>361</v>
      </c>
      <c r="K233" s="4">
        <f t="shared" si="31"/>
        <v>52751</v>
      </c>
    </row>
    <row r="234" spans="1:11" ht="14.25" x14ac:dyDescent="0.2">
      <c r="A234" s="16" t="s">
        <v>233</v>
      </c>
      <c r="B234" s="51">
        <v>9403761055</v>
      </c>
      <c r="C234" s="52" t="s">
        <v>346</v>
      </c>
      <c r="D234" s="53">
        <v>352248.66</v>
      </c>
      <c r="E234" s="54">
        <f t="shared" si="20"/>
        <v>49314.812400000003</v>
      </c>
      <c r="F234" s="54">
        <f t="shared" si="21"/>
        <v>1761.2432999999999</v>
      </c>
      <c r="G234" s="54">
        <f t="shared" si="22"/>
        <v>1761.2432999999999</v>
      </c>
      <c r="H234" s="54">
        <v>405086</v>
      </c>
      <c r="I234" s="83"/>
      <c r="J234" s="37"/>
      <c r="K234" s="39"/>
    </row>
    <row r="235" spans="1:11" ht="14.25" x14ac:dyDescent="0.2">
      <c r="A235" s="16" t="s">
        <v>347</v>
      </c>
      <c r="B235" s="51">
        <v>9403761056</v>
      </c>
      <c r="C235" s="52" t="s">
        <v>348</v>
      </c>
      <c r="D235" s="53">
        <v>393201.6</v>
      </c>
      <c r="E235" s="54">
        <f t="shared" si="20"/>
        <v>55048.224000000002</v>
      </c>
      <c r="F235" s="54">
        <f t="shared" si="21"/>
        <v>1966.0079999999998</v>
      </c>
      <c r="G235" s="54">
        <f t="shared" si="22"/>
        <v>1966.0079999999998</v>
      </c>
      <c r="H235" s="54">
        <v>452182</v>
      </c>
      <c r="I235" s="83"/>
      <c r="J235" s="37"/>
      <c r="K235" s="39"/>
    </row>
    <row r="236" spans="1:11" ht="14.25" x14ac:dyDescent="0.2">
      <c r="A236" s="16" t="s">
        <v>301</v>
      </c>
      <c r="B236" s="51">
        <v>9403761057</v>
      </c>
      <c r="C236" s="52" t="s">
        <v>348</v>
      </c>
      <c r="D236" s="53">
        <v>802759.38</v>
      </c>
      <c r="E236" s="54">
        <f t="shared" si="20"/>
        <v>112386.3132</v>
      </c>
      <c r="F236" s="54">
        <f t="shared" si="21"/>
        <v>4013.7969000000003</v>
      </c>
      <c r="G236" s="54">
        <f t="shared" si="22"/>
        <v>4013.7969000000003</v>
      </c>
      <c r="H236" s="54">
        <v>923173</v>
      </c>
      <c r="I236" s="83"/>
      <c r="J236" s="37"/>
      <c r="K236" s="39"/>
    </row>
    <row r="237" spans="1:11" ht="14.25" x14ac:dyDescent="0.2">
      <c r="A237" s="16" t="s">
        <v>242</v>
      </c>
      <c r="B237" s="51">
        <v>9403761058</v>
      </c>
      <c r="C237" s="52" t="s">
        <v>348</v>
      </c>
      <c r="D237" s="53">
        <v>469341.8</v>
      </c>
      <c r="E237" s="54">
        <f t="shared" si="20"/>
        <v>65707.851999999999</v>
      </c>
      <c r="F237" s="54">
        <f t="shared" si="21"/>
        <v>2346.7089999999998</v>
      </c>
      <c r="G237" s="54">
        <f t="shared" si="22"/>
        <v>2346.7089999999998</v>
      </c>
      <c r="H237" s="54">
        <v>539743</v>
      </c>
      <c r="I237" s="83"/>
      <c r="J237" s="37"/>
      <c r="K237" s="39"/>
    </row>
    <row r="238" spans="1:11" ht="14.25" x14ac:dyDescent="0.2">
      <c r="A238" s="16" t="s">
        <v>301</v>
      </c>
      <c r="B238" s="51">
        <v>9403761060</v>
      </c>
      <c r="C238" s="52" t="s">
        <v>362</v>
      </c>
      <c r="D238" s="53">
        <v>48000</v>
      </c>
      <c r="E238" s="54">
        <f t="shared" si="20"/>
        <v>6720.0000000000009</v>
      </c>
      <c r="F238" s="54">
        <f t="shared" si="21"/>
        <v>240</v>
      </c>
      <c r="G238" s="54">
        <f t="shared" si="22"/>
        <v>240</v>
      </c>
      <c r="H238" s="54">
        <v>55200</v>
      </c>
      <c r="I238" s="83"/>
      <c r="J238" s="37"/>
      <c r="K238" s="39"/>
    </row>
    <row r="239" spans="1:11" ht="14.25" x14ac:dyDescent="0.2">
      <c r="A239" s="16" t="s">
        <v>233</v>
      </c>
      <c r="B239" s="51">
        <v>9403761061</v>
      </c>
      <c r="C239" s="52" t="s">
        <v>362</v>
      </c>
      <c r="D239" s="53">
        <v>9600</v>
      </c>
      <c r="E239" s="54">
        <f t="shared" si="20"/>
        <v>1344.0000000000002</v>
      </c>
      <c r="F239" s="54">
        <f t="shared" si="21"/>
        <v>48</v>
      </c>
      <c r="G239" s="54">
        <f t="shared" si="22"/>
        <v>48</v>
      </c>
      <c r="H239" s="54">
        <v>11040</v>
      </c>
      <c r="I239" s="83"/>
      <c r="J239" s="37"/>
      <c r="K239" s="39"/>
    </row>
    <row r="240" spans="1:11" ht="14.25" x14ac:dyDescent="0.2">
      <c r="A240" s="16" t="s">
        <v>233</v>
      </c>
      <c r="B240" s="51">
        <v>9403761062</v>
      </c>
      <c r="C240" s="52" t="s">
        <v>362</v>
      </c>
      <c r="D240" s="53">
        <v>4500</v>
      </c>
      <c r="E240" s="54">
        <f t="shared" si="20"/>
        <v>630.00000000000011</v>
      </c>
      <c r="F240" s="54">
        <f t="shared" si="21"/>
        <v>22.5</v>
      </c>
      <c r="G240" s="54">
        <f t="shared" si="22"/>
        <v>22.5</v>
      </c>
      <c r="H240" s="54">
        <v>5175</v>
      </c>
      <c r="I240" s="83"/>
      <c r="J240" s="37"/>
      <c r="K240" s="39"/>
    </row>
    <row r="241" spans="1:11" ht="14.25" x14ac:dyDescent="0.2">
      <c r="A241" s="16" t="s">
        <v>235</v>
      </c>
      <c r="B241" s="51">
        <v>9403761063</v>
      </c>
      <c r="C241" s="52" t="s">
        <v>362</v>
      </c>
      <c r="D241" s="53">
        <v>15900</v>
      </c>
      <c r="E241" s="54">
        <f t="shared" ref="E241:E282" si="32">(D241*14%)</f>
        <v>2226</v>
      </c>
      <c r="F241" s="54">
        <f t="shared" ref="F241:F282" si="33">(D241*0.5%)</f>
        <v>79.5</v>
      </c>
      <c r="G241" s="54">
        <f t="shared" ref="G241:G282" si="34">(D241*0.5%)</f>
        <v>79.5</v>
      </c>
      <c r="H241" s="54">
        <v>18285</v>
      </c>
      <c r="I241" s="17">
        <f>H241-K241</f>
        <v>17473</v>
      </c>
      <c r="J241" s="2" t="s">
        <v>360</v>
      </c>
      <c r="K241" s="4">
        <f>ROUND(H261*2%,0)</f>
        <v>812</v>
      </c>
    </row>
    <row r="242" spans="1:11" ht="14.25" x14ac:dyDescent="0.2">
      <c r="A242" s="16" t="s">
        <v>242</v>
      </c>
      <c r="B242" s="51">
        <v>9403761064</v>
      </c>
      <c r="C242" s="52" t="s">
        <v>362</v>
      </c>
      <c r="D242" s="53">
        <v>27000</v>
      </c>
      <c r="E242" s="54">
        <f t="shared" si="32"/>
        <v>3780.0000000000005</v>
      </c>
      <c r="F242" s="54">
        <f t="shared" si="33"/>
        <v>135</v>
      </c>
      <c r="G242" s="54">
        <f t="shared" si="34"/>
        <v>135</v>
      </c>
      <c r="H242" s="54">
        <v>31050</v>
      </c>
      <c r="I242" s="83"/>
      <c r="J242" s="37"/>
      <c r="K242" s="39"/>
    </row>
    <row r="243" spans="1:11" ht="14.25" x14ac:dyDescent="0.2">
      <c r="A243" s="16" t="s">
        <v>235</v>
      </c>
      <c r="B243" s="51">
        <v>9403761065</v>
      </c>
      <c r="C243" s="52" t="s">
        <v>362</v>
      </c>
      <c r="D243" s="53">
        <v>697128.6</v>
      </c>
      <c r="E243" s="54">
        <f t="shared" si="32"/>
        <v>97598.004000000001</v>
      </c>
      <c r="F243" s="54">
        <f t="shared" si="33"/>
        <v>3485.643</v>
      </c>
      <c r="G243" s="54">
        <f t="shared" si="34"/>
        <v>3485.643</v>
      </c>
      <c r="H243" s="54">
        <v>801698</v>
      </c>
      <c r="I243" s="83"/>
      <c r="J243" s="37"/>
      <c r="K243" s="39"/>
    </row>
    <row r="244" spans="1:11" ht="14.25" x14ac:dyDescent="0.2">
      <c r="A244" s="16" t="s">
        <v>233</v>
      </c>
      <c r="B244" s="51">
        <v>9403761067</v>
      </c>
      <c r="C244" s="52" t="s">
        <v>362</v>
      </c>
      <c r="D244" s="53">
        <v>178329.98</v>
      </c>
      <c r="E244" s="54">
        <f t="shared" si="32"/>
        <v>24966.197200000002</v>
      </c>
      <c r="F244" s="54">
        <f t="shared" si="33"/>
        <v>891.64990000000012</v>
      </c>
      <c r="G244" s="54">
        <f t="shared" si="34"/>
        <v>891.64990000000012</v>
      </c>
      <c r="H244" s="54">
        <v>205079</v>
      </c>
      <c r="I244" s="83"/>
      <c r="J244" s="37"/>
      <c r="K244" s="39"/>
    </row>
    <row r="245" spans="1:11" ht="14.25" x14ac:dyDescent="0.2">
      <c r="A245" s="16" t="s">
        <v>235</v>
      </c>
      <c r="B245" s="51">
        <v>9403761068</v>
      </c>
      <c r="C245" s="52" t="s">
        <v>363</v>
      </c>
      <c r="D245" s="53">
        <v>65004.65</v>
      </c>
      <c r="E245" s="54">
        <f t="shared" si="32"/>
        <v>9100.6510000000017</v>
      </c>
      <c r="F245" s="54">
        <f t="shared" si="33"/>
        <v>325.02325000000002</v>
      </c>
      <c r="G245" s="54">
        <f t="shared" si="34"/>
        <v>325.02325000000002</v>
      </c>
      <c r="H245" s="54">
        <v>74755</v>
      </c>
      <c r="I245" s="83"/>
      <c r="J245" s="37"/>
      <c r="K245" s="39"/>
    </row>
    <row r="246" spans="1:11" ht="14.25" x14ac:dyDescent="0.2">
      <c r="A246" s="16" t="s">
        <v>233</v>
      </c>
      <c r="B246" s="51">
        <v>9403761070</v>
      </c>
      <c r="C246" s="52" t="s">
        <v>363</v>
      </c>
      <c r="D246" s="53">
        <v>59831.8</v>
      </c>
      <c r="E246" s="54">
        <f t="shared" si="32"/>
        <v>8376.4520000000011</v>
      </c>
      <c r="F246" s="54">
        <f t="shared" si="33"/>
        <v>299.15900000000005</v>
      </c>
      <c r="G246" s="54">
        <f t="shared" si="34"/>
        <v>299.15900000000005</v>
      </c>
      <c r="H246" s="54">
        <v>68807</v>
      </c>
      <c r="I246" s="83"/>
      <c r="J246" s="37"/>
      <c r="K246" s="39"/>
    </row>
    <row r="247" spans="1:11" ht="14.25" x14ac:dyDescent="0.2">
      <c r="A247" s="16" t="s">
        <v>233</v>
      </c>
      <c r="B247" s="51">
        <v>9403761073</v>
      </c>
      <c r="C247" s="52" t="s">
        <v>363</v>
      </c>
      <c r="D247" s="53">
        <v>541222.18000000005</v>
      </c>
      <c r="E247" s="54">
        <f t="shared" si="32"/>
        <v>75771.10520000002</v>
      </c>
      <c r="F247" s="54">
        <f t="shared" si="33"/>
        <v>2706.1109000000001</v>
      </c>
      <c r="G247" s="54">
        <f t="shared" si="34"/>
        <v>2706.1109000000001</v>
      </c>
      <c r="H247" s="54">
        <v>622406</v>
      </c>
      <c r="I247" s="83"/>
      <c r="J247" s="37"/>
      <c r="K247" s="39"/>
    </row>
    <row r="248" spans="1:11" ht="14.25" x14ac:dyDescent="0.2">
      <c r="A248" s="16" t="s">
        <v>233</v>
      </c>
      <c r="B248" s="51">
        <v>9403761074</v>
      </c>
      <c r="C248" s="52" t="s">
        <v>363</v>
      </c>
      <c r="D248" s="53">
        <v>58814.3</v>
      </c>
      <c r="E248" s="54">
        <f t="shared" si="32"/>
        <v>8234.0020000000004</v>
      </c>
      <c r="F248" s="54">
        <f t="shared" si="33"/>
        <v>294.07150000000001</v>
      </c>
      <c r="G248" s="54">
        <f t="shared" si="34"/>
        <v>294.07150000000001</v>
      </c>
      <c r="H248" s="54">
        <v>67636</v>
      </c>
      <c r="I248" s="83"/>
      <c r="J248" s="37"/>
      <c r="K248" s="39"/>
    </row>
    <row r="249" spans="1:11" s="81" customFormat="1" ht="14.25" x14ac:dyDescent="0.2">
      <c r="A249" s="77" t="s">
        <v>233</v>
      </c>
      <c r="B249" s="92">
        <v>9403761075</v>
      </c>
      <c r="C249" s="93" t="s">
        <v>363</v>
      </c>
      <c r="D249" s="94">
        <v>123337.41</v>
      </c>
      <c r="E249" s="95">
        <f t="shared" si="32"/>
        <v>17267.237400000002</v>
      </c>
      <c r="F249" s="95">
        <f t="shared" si="33"/>
        <v>616.68705</v>
      </c>
      <c r="G249" s="95">
        <f t="shared" si="34"/>
        <v>616.68705</v>
      </c>
      <c r="H249" s="95">
        <v>141838</v>
      </c>
      <c r="I249" s="96"/>
      <c r="J249" s="97"/>
      <c r="K249" s="98"/>
    </row>
    <row r="250" spans="1:11" ht="14.25" x14ac:dyDescent="0.2">
      <c r="A250" s="16" t="s">
        <v>347</v>
      </c>
      <c r="B250" s="51">
        <v>9403761076</v>
      </c>
      <c r="C250" s="52" t="s">
        <v>364</v>
      </c>
      <c r="D250" s="53">
        <v>14400</v>
      </c>
      <c r="E250" s="54">
        <f t="shared" si="32"/>
        <v>2016.0000000000002</v>
      </c>
      <c r="F250" s="54">
        <f t="shared" si="33"/>
        <v>72</v>
      </c>
      <c r="G250" s="54">
        <f t="shared" si="34"/>
        <v>72</v>
      </c>
      <c r="H250" s="54">
        <v>16560</v>
      </c>
      <c r="I250" s="83"/>
      <c r="J250" s="37"/>
      <c r="K250" s="39"/>
    </row>
    <row r="251" spans="1:11" ht="14.25" x14ac:dyDescent="0.2">
      <c r="A251" s="16" t="s">
        <v>242</v>
      </c>
      <c r="B251" s="51">
        <v>9403761077</v>
      </c>
      <c r="C251" s="52" t="s">
        <v>364</v>
      </c>
      <c r="D251" s="53">
        <v>2400</v>
      </c>
      <c r="E251" s="54">
        <f t="shared" si="32"/>
        <v>336.00000000000006</v>
      </c>
      <c r="F251" s="54">
        <f t="shared" si="33"/>
        <v>12</v>
      </c>
      <c r="G251" s="54">
        <f t="shared" si="34"/>
        <v>12</v>
      </c>
      <c r="H251" s="54">
        <v>2760</v>
      </c>
      <c r="I251" s="83"/>
      <c r="J251" s="37"/>
      <c r="K251" s="39"/>
    </row>
    <row r="252" spans="1:11" ht="14.25" x14ac:dyDescent="0.2">
      <c r="A252" s="16" t="s">
        <v>233</v>
      </c>
      <c r="B252" s="51">
        <v>9403761078</v>
      </c>
      <c r="C252" s="52" t="s">
        <v>364</v>
      </c>
      <c r="D252" s="53">
        <v>12900</v>
      </c>
      <c r="E252" s="54">
        <f t="shared" si="32"/>
        <v>1806.0000000000002</v>
      </c>
      <c r="F252" s="54">
        <f t="shared" si="33"/>
        <v>64.5</v>
      </c>
      <c r="G252" s="54">
        <f t="shared" si="34"/>
        <v>64.5</v>
      </c>
      <c r="H252" s="54">
        <v>14835</v>
      </c>
      <c r="I252" s="83"/>
      <c r="J252" s="37"/>
      <c r="K252" s="39"/>
    </row>
    <row r="253" spans="1:11" ht="14.25" x14ac:dyDescent="0.2">
      <c r="A253" s="16" t="s">
        <v>233</v>
      </c>
      <c r="B253" s="51">
        <v>9403761080</v>
      </c>
      <c r="C253" s="52" t="s">
        <v>364</v>
      </c>
      <c r="D253" s="53">
        <v>178329.98</v>
      </c>
      <c r="E253" s="54">
        <f t="shared" si="32"/>
        <v>24966.197200000002</v>
      </c>
      <c r="F253" s="54">
        <f t="shared" si="33"/>
        <v>891.64990000000012</v>
      </c>
      <c r="G253" s="54">
        <f t="shared" si="34"/>
        <v>891.64990000000012</v>
      </c>
      <c r="H253" s="54">
        <v>205079</v>
      </c>
      <c r="I253" s="83"/>
      <c r="J253" s="37"/>
      <c r="K253" s="39"/>
    </row>
    <row r="254" spans="1:11" ht="14.25" x14ac:dyDescent="0.2">
      <c r="A254" s="16" t="s">
        <v>233</v>
      </c>
      <c r="B254" s="51">
        <v>9403761082</v>
      </c>
      <c r="C254" s="52" t="s">
        <v>364</v>
      </c>
      <c r="D254" s="53">
        <v>357330.18</v>
      </c>
      <c r="E254" s="54">
        <f t="shared" si="32"/>
        <v>50026.225200000001</v>
      </c>
      <c r="F254" s="54">
        <f t="shared" si="33"/>
        <v>1786.6509000000001</v>
      </c>
      <c r="G254" s="54">
        <f t="shared" si="34"/>
        <v>1786.6509000000001</v>
      </c>
      <c r="H254" s="54">
        <v>410930</v>
      </c>
      <c r="I254" s="83"/>
      <c r="J254" s="37"/>
      <c r="K254" s="39"/>
    </row>
    <row r="255" spans="1:11" ht="14.25" x14ac:dyDescent="0.2">
      <c r="A255" s="16" t="s">
        <v>235</v>
      </c>
      <c r="B255" s="51">
        <v>9403761084</v>
      </c>
      <c r="C255" s="52" t="s">
        <v>365</v>
      </c>
      <c r="D255" s="53">
        <v>527508</v>
      </c>
      <c r="E255" s="54">
        <f t="shared" si="32"/>
        <v>73851.12000000001</v>
      </c>
      <c r="F255" s="54">
        <f t="shared" si="33"/>
        <v>2637.54</v>
      </c>
      <c r="G255" s="54">
        <f t="shared" si="34"/>
        <v>2637.54</v>
      </c>
      <c r="H255" s="54">
        <v>606634</v>
      </c>
      <c r="I255" s="83"/>
      <c r="J255" s="37"/>
      <c r="K255" s="39"/>
    </row>
    <row r="256" spans="1:11" ht="14.25" x14ac:dyDescent="0.2">
      <c r="A256" s="16" t="s">
        <v>233</v>
      </c>
      <c r="B256" s="51">
        <v>9403761085</v>
      </c>
      <c r="C256" s="52" t="s">
        <v>365</v>
      </c>
      <c r="D256" s="53">
        <v>180846.56</v>
      </c>
      <c r="E256" s="54">
        <f t="shared" si="32"/>
        <v>25318.518400000001</v>
      </c>
      <c r="F256" s="54">
        <f t="shared" si="33"/>
        <v>904.2328</v>
      </c>
      <c r="G256" s="54">
        <f t="shared" si="34"/>
        <v>904.2328</v>
      </c>
      <c r="H256" s="54">
        <v>207974</v>
      </c>
      <c r="I256" s="83"/>
      <c r="J256" s="37"/>
      <c r="K256" s="39"/>
    </row>
    <row r="257" spans="1:11" ht="14.25" x14ac:dyDescent="0.2">
      <c r="A257" s="16" t="s">
        <v>242</v>
      </c>
      <c r="B257" s="51">
        <v>9403761086</v>
      </c>
      <c r="C257" s="52" t="s">
        <v>365</v>
      </c>
      <c r="D257" s="53">
        <v>778827.48</v>
      </c>
      <c r="E257" s="54">
        <f t="shared" si="32"/>
        <v>109035.8472</v>
      </c>
      <c r="F257" s="54">
        <f t="shared" si="33"/>
        <v>3894.1374000000001</v>
      </c>
      <c r="G257" s="54">
        <f t="shared" si="34"/>
        <v>3894.1374000000001</v>
      </c>
      <c r="H257" s="54">
        <v>895652</v>
      </c>
      <c r="I257" s="83"/>
      <c r="J257" s="37"/>
      <c r="K257" s="39"/>
    </row>
    <row r="258" spans="1:11" ht="14.25" x14ac:dyDescent="0.2">
      <c r="A258" s="16" t="s">
        <v>233</v>
      </c>
      <c r="B258" s="51">
        <v>9403761087</v>
      </c>
      <c r="C258" s="52" t="s">
        <v>366</v>
      </c>
      <c r="D258" s="53">
        <v>214628.4</v>
      </c>
      <c r="E258" s="54">
        <f t="shared" si="32"/>
        <v>30047.976000000002</v>
      </c>
      <c r="F258" s="54">
        <f t="shared" si="33"/>
        <v>1073.1420000000001</v>
      </c>
      <c r="G258" s="54">
        <f t="shared" si="34"/>
        <v>1073.1420000000001</v>
      </c>
      <c r="H258" s="54">
        <v>246823</v>
      </c>
      <c r="I258" s="17">
        <f>H258-K258</f>
        <v>225360</v>
      </c>
      <c r="J258" s="2" t="s">
        <v>367</v>
      </c>
      <c r="K258" s="4">
        <f>ROUND(D258*10%,0)</f>
        <v>21463</v>
      </c>
    </row>
    <row r="259" spans="1:11" ht="14.25" x14ac:dyDescent="0.2">
      <c r="A259" s="16" t="s">
        <v>233</v>
      </c>
      <c r="B259" s="51">
        <v>9403761088</v>
      </c>
      <c r="C259" s="52" t="s">
        <v>366</v>
      </c>
      <c r="D259" s="53">
        <v>27069.9</v>
      </c>
      <c r="E259" s="54">
        <f t="shared" si="32"/>
        <v>3789.7860000000005</v>
      </c>
      <c r="F259" s="54">
        <f t="shared" si="33"/>
        <v>135.34950000000001</v>
      </c>
      <c r="G259" s="54">
        <f t="shared" si="34"/>
        <v>135.34950000000001</v>
      </c>
      <c r="H259" s="54">
        <v>31130</v>
      </c>
      <c r="I259" s="83"/>
      <c r="J259" s="37"/>
      <c r="K259" s="39"/>
    </row>
    <row r="260" spans="1:11" ht="14.25" x14ac:dyDescent="0.2">
      <c r="A260" s="16" t="s">
        <v>242</v>
      </c>
      <c r="B260" s="51">
        <v>9403761089</v>
      </c>
      <c r="C260" s="52" t="s">
        <v>366</v>
      </c>
      <c r="D260" s="53">
        <v>112436.4</v>
      </c>
      <c r="E260" s="54">
        <f t="shared" si="32"/>
        <v>15741.096000000001</v>
      </c>
      <c r="F260" s="54">
        <f t="shared" si="33"/>
        <v>562.18200000000002</v>
      </c>
      <c r="G260" s="54">
        <f t="shared" si="34"/>
        <v>562.18200000000002</v>
      </c>
      <c r="H260" s="54">
        <v>129302</v>
      </c>
      <c r="I260" s="83"/>
      <c r="J260" s="37"/>
      <c r="K260" s="39"/>
    </row>
    <row r="261" spans="1:11" ht="14.25" x14ac:dyDescent="0.2">
      <c r="A261" s="16" t="s">
        <v>235</v>
      </c>
      <c r="B261" s="51">
        <v>9403761090</v>
      </c>
      <c r="C261" s="52" t="s">
        <v>366</v>
      </c>
      <c r="D261" s="53">
        <v>35285.9</v>
      </c>
      <c r="E261" s="54">
        <f t="shared" si="32"/>
        <v>4940.0260000000007</v>
      </c>
      <c r="F261" s="54">
        <f t="shared" si="33"/>
        <v>176.42950000000002</v>
      </c>
      <c r="G261" s="54">
        <f t="shared" si="34"/>
        <v>176.42950000000002</v>
      </c>
      <c r="H261" s="54">
        <v>40579</v>
      </c>
      <c r="I261" s="83"/>
      <c r="J261" s="37"/>
      <c r="K261" s="39"/>
    </row>
    <row r="262" spans="1:11" ht="14.25" x14ac:dyDescent="0.2">
      <c r="A262" s="16" t="s">
        <v>347</v>
      </c>
      <c r="B262" s="51">
        <v>9403761091</v>
      </c>
      <c r="C262" s="52" t="s">
        <v>366</v>
      </c>
      <c r="D262" s="53">
        <v>66224.7</v>
      </c>
      <c r="E262" s="54">
        <f t="shared" si="32"/>
        <v>9271.4580000000005</v>
      </c>
      <c r="F262" s="54">
        <f t="shared" si="33"/>
        <v>331.12349999999998</v>
      </c>
      <c r="G262" s="54">
        <f t="shared" si="34"/>
        <v>331.12349999999998</v>
      </c>
      <c r="H262" s="54">
        <v>76158</v>
      </c>
      <c r="I262" s="83"/>
      <c r="J262" s="37"/>
      <c r="K262" s="39"/>
    </row>
    <row r="263" spans="1:11" ht="14.25" x14ac:dyDescent="0.2">
      <c r="A263" s="16" t="s">
        <v>233</v>
      </c>
      <c r="B263" s="51">
        <v>9403761092</v>
      </c>
      <c r="C263" s="52" t="s">
        <v>366</v>
      </c>
      <c r="D263" s="53">
        <v>81050.05</v>
      </c>
      <c r="E263" s="54">
        <f t="shared" si="32"/>
        <v>11347.007000000001</v>
      </c>
      <c r="F263" s="54">
        <f t="shared" si="33"/>
        <v>405.25025000000005</v>
      </c>
      <c r="G263" s="54">
        <f t="shared" si="34"/>
        <v>405.25025000000005</v>
      </c>
      <c r="H263" s="54">
        <v>93208</v>
      </c>
      <c r="I263" s="83"/>
      <c r="J263" s="37"/>
      <c r="K263" s="39"/>
    </row>
    <row r="264" spans="1:11" ht="14.25" x14ac:dyDescent="0.2">
      <c r="A264" s="16" t="s">
        <v>233</v>
      </c>
      <c r="B264" s="51">
        <v>9403761093</v>
      </c>
      <c r="C264" s="52" t="s">
        <v>366</v>
      </c>
      <c r="D264" s="53">
        <v>3600</v>
      </c>
      <c r="E264" s="54">
        <f t="shared" si="32"/>
        <v>504.00000000000006</v>
      </c>
      <c r="F264" s="54">
        <f t="shared" si="33"/>
        <v>18</v>
      </c>
      <c r="G264" s="54">
        <f t="shared" si="34"/>
        <v>18</v>
      </c>
      <c r="H264" s="54">
        <v>4140</v>
      </c>
      <c r="I264" s="83"/>
      <c r="J264" s="37"/>
      <c r="K264" s="39"/>
    </row>
    <row r="265" spans="1:11" ht="14.25" x14ac:dyDescent="0.2">
      <c r="A265" s="16" t="s">
        <v>233</v>
      </c>
      <c r="B265" s="51">
        <v>9403761094</v>
      </c>
      <c r="C265" s="52" t="s">
        <v>368</v>
      </c>
      <c r="D265" s="53">
        <v>8700</v>
      </c>
      <c r="E265" s="54">
        <f t="shared" si="32"/>
        <v>1218.0000000000002</v>
      </c>
      <c r="F265" s="54">
        <f t="shared" si="33"/>
        <v>43.5</v>
      </c>
      <c r="G265" s="54">
        <f t="shared" si="34"/>
        <v>43.5</v>
      </c>
      <c r="H265" s="54">
        <v>10005</v>
      </c>
      <c r="I265" s="83"/>
      <c r="J265" s="37"/>
      <c r="K265" s="39"/>
    </row>
    <row r="266" spans="1:11" ht="14.25" x14ac:dyDescent="0.2">
      <c r="A266" s="16" t="s">
        <v>250</v>
      </c>
      <c r="B266" s="51">
        <v>9403761095</v>
      </c>
      <c r="C266" s="52" t="s">
        <v>369</v>
      </c>
      <c r="D266" s="53">
        <v>36646.300000000003</v>
      </c>
      <c r="E266" s="54">
        <f t="shared" si="32"/>
        <v>5130.4820000000009</v>
      </c>
      <c r="F266" s="54">
        <f t="shared" si="33"/>
        <v>183.23150000000001</v>
      </c>
      <c r="G266" s="54">
        <f t="shared" si="34"/>
        <v>183.23150000000001</v>
      </c>
      <c r="H266" s="54">
        <v>42143</v>
      </c>
      <c r="I266" s="17">
        <f>H266-K266</f>
        <v>37929</v>
      </c>
      <c r="J266" s="2" t="s">
        <v>358</v>
      </c>
      <c r="K266" s="4">
        <f>ROUND(H266*10%,0)</f>
        <v>4214</v>
      </c>
    </row>
    <row r="267" spans="1:11" ht="14.25" x14ac:dyDescent="0.2">
      <c r="A267" s="16" t="s">
        <v>233</v>
      </c>
      <c r="B267" s="51">
        <v>9403761096</v>
      </c>
      <c r="C267" s="52" t="s">
        <v>369</v>
      </c>
      <c r="D267" s="53">
        <v>24188.85</v>
      </c>
      <c r="E267" s="54">
        <f t="shared" si="32"/>
        <v>3386.4390000000003</v>
      </c>
      <c r="F267" s="54">
        <f t="shared" si="33"/>
        <v>120.94425</v>
      </c>
      <c r="G267" s="54">
        <f t="shared" si="34"/>
        <v>120.94425</v>
      </c>
      <c r="H267" s="54">
        <v>27817</v>
      </c>
      <c r="I267" s="83"/>
      <c r="J267" s="37"/>
      <c r="K267" s="39"/>
    </row>
    <row r="268" spans="1:11" ht="14.25" x14ac:dyDescent="0.2">
      <c r="A268" s="16" t="s">
        <v>233</v>
      </c>
      <c r="B268" s="51">
        <v>9403761098</v>
      </c>
      <c r="C268" s="52" t="s">
        <v>370</v>
      </c>
      <c r="D268" s="53">
        <v>357330.18</v>
      </c>
      <c r="E268" s="54">
        <f t="shared" si="32"/>
        <v>50026.225200000001</v>
      </c>
      <c r="F268" s="54">
        <f t="shared" si="33"/>
        <v>1786.6509000000001</v>
      </c>
      <c r="G268" s="54">
        <f t="shared" si="34"/>
        <v>1786.6509000000001</v>
      </c>
      <c r="H268" s="54">
        <v>410930</v>
      </c>
      <c r="I268" s="83"/>
      <c r="J268" s="37"/>
      <c r="K268" s="39"/>
    </row>
    <row r="269" spans="1:11" ht="14.25" x14ac:dyDescent="0.2">
      <c r="A269" s="16" t="s">
        <v>233</v>
      </c>
      <c r="B269" s="51">
        <v>9403761100</v>
      </c>
      <c r="C269" s="52" t="s">
        <v>371</v>
      </c>
      <c r="D269" s="53">
        <v>7800</v>
      </c>
      <c r="E269" s="54">
        <f t="shared" si="32"/>
        <v>1092</v>
      </c>
      <c r="F269" s="54">
        <f t="shared" si="33"/>
        <v>39</v>
      </c>
      <c r="G269" s="54">
        <f t="shared" si="34"/>
        <v>39</v>
      </c>
      <c r="H269" s="54">
        <v>8970</v>
      </c>
      <c r="I269" s="83"/>
      <c r="J269" s="37"/>
      <c r="K269" s="39"/>
    </row>
    <row r="270" spans="1:11" ht="14.25" x14ac:dyDescent="0.2">
      <c r="A270" s="16" t="s">
        <v>250</v>
      </c>
      <c r="B270" s="51">
        <v>9403761101</v>
      </c>
      <c r="C270" s="52" t="s">
        <v>371</v>
      </c>
      <c r="D270" s="53">
        <v>3900</v>
      </c>
      <c r="E270" s="54">
        <f t="shared" si="32"/>
        <v>546</v>
      </c>
      <c r="F270" s="54">
        <f t="shared" si="33"/>
        <v>19.5</v>
      </c>
      <c r="G270" s="54">
        <f t="shared" si="34"/>
        <v>19.5</v>
      </c>
      <c r="H270" s="54">
        <v>4485</v>
      </c>
      <c r="I270" s="17">
        <f>H270-K270</f>
        <v>4036</v>
      </c>
      <c r="J270" s="2" t="s">
        <v>358</v>
      </c>
      <c r="K270" s="4">
        <f>ROUND(H270*10%,0)</f>
        <v>449</v>
      </c>
    </row>
    <row r="271" spans="1:11" ht="14.25" x14ac:dyDescent="0.2">
      <c r="A271" s="16" t="s">
        <v>242</v>
      </c>
      <c r="B271" s="51">
        <v>9403761102</v>
      </c>
      <c r="C271" s="52" t="s">
        <v>371</v>
      </c>
      <c r="D271" s="53">
        <v>3300</v>
      </c>
      <c r="E271" s="54">
        <f t="shared" si="32"/>
        <v>462.00000000000006</v>
      </c>
      <c r="F271" s="54">
        <f t="shared" si="33"/>
        <v>16.5</v>
      </c>
      <c r="G271" s="54">
        <f t="shared" si="34"/>
        <v>16.5</v>
      </c>
      <c r="H271" s="54">
        <v>3795</v>
      </c>
      <c r="I271" s="83"/>
      <c r="J271" s="37"/>
      <c r="K271" s="39"/>
    </row>
    <row r="272" spans="1:11" ht="14.25" x14ac:dyDescent="0.2">
      <c r="A272" s="16" t="s">
        <v>235</v>
      </c>
      <c r="B272" s="51">
        <v>9403761103</v>
      </c>
      <c r="C272" s="52" t="s">
        <v>371</v>
      </c>
      <c r="D272" s="53">
        <v>11100</v>
      </c>
      <c r="E272" s="54">
        <f t="shared" si="32"/>
        <v>1554.0000000000002</v>
      </c>
      <c r="F272" s="54">
        <f t="shared" si="33"/>
        <v>55.5</v>
      </c>
      <c r="G272" s="54">
        <f t="shared" si="34"/>
        <v>55.5</v>
      </c>
      <c r="H272" s="54">
        <v>12765</v>
      </c>
      <c r="I272" s="17">
        <f>H272-K272</f>
        <v>12765</v>
      </c>
      <c r="J272" s="2" t="s">
        <v>360</v>
      </c>
      <c r="K272" s="4">
        <f>ROUND(H292*2%,0)</f>
        <v>0</v>
      </c>
    </row>
    <row r="273" spans="1:11" ht="14.25" x14ac:dyDescent="0.2">
      <c r="A273" s="16" t="s">
        <v>235</v>
      </c>
      <c r="B273" s="51">
        <v>9403761104</v>
      </c>
      <c r="C273" s="52" t="s">
        <v>371</v>
      </c>
      <c r="D273" s="53">
        <v>35332.85</v>
      </c>
      <c r="E273" s="54">
        <f t="shared" si="32"/>
        <v>4946.5990000000002</v>
      </c>
      <c r="F273" s="54">
        <f t="shared" si="33"/>
        <v>176.66425000000001</v>
      </c>
      <c r="G273" s="54">
        <f t="shared" si="34"/>
        <v>176.66425000000001</v>
      </c>
      <c r="H273" s="54">
        <v>40633</v>
      </c>
      <c r="I273" s="83"/>
      <c r="J273" s="37"/>
      <c r="K273" s="39"/>
    </row>
    <row r="274" spans="1:11" ht="14.25" x14ac:dyDescent="0.2">
      <c r="A274" s="16" t="s">
        <v>233</v>
      </c>
      <c r="B274" s="51">
        <v>9403761105</v>
      </c>
      <c r="C274" s="52" t="s">
        <v>372</v>
      </c>
      <c r="D274" s="53">
        <v>18300</v>
      </c>
      <c r="E274" s="54">
        <f t="shared" ref="E274:E275" si="35">(D274*14%)</f>
        <v>2562.0000000000005</v>
      </c>
      <c r="F274" s="54">
        <f t="shared" ref="F274:F275" si="36">(D274*0.5%)</f>
        <v>91.5</v>
      </c>
      <c r="G274" s="54">
        <f t="shared" ref="G274:G275" si="37">(D274*0.5%)</f>
        <v>91.5</v>
      </c>
      <c r="H274" s="54">
        <v>21045</v>
      </c>
      <c r="I274" s="83"/>
      <c r="J274" s="37"/>
      <c r="K274" s="39"/>
    </row>
    <row r="275" spans="1:11" ht="14.25" x14ac:dyDescent="0.2">
      <c r="A275" s="16" t="s">
        <v>235</v>
      </c>
      <c r="B275" s="51">
        <v>9403761106</v>
      </c>
      <c r="C275" s="52" t="s">
        <v>372</v>
      </c>
      <c r="D275" s="53">
        <v>26154.15</v>
      </c>
      <c r="E275" s="54">
        <f t="shared" si="35"/>
        <v>3661.5810000000006</v>
      </c>
      <c r="F275" s="54">
        <f t="shared" si="36"/>
        <v>130.77075000000002</v>
      </c>
      <c r="G275" s="54">
        <f t="shared" si="37"/>
        <v>130.77075000000002</v>
      </c>
      <c r="H275" s="54">
        <v>30077</v>
      </c>
      <c r="I275" s="83"/>
      <c r="J275" s="37"/>
      <c r="K275" s="39"/>
    </row>
    <row r="276" spans="1:11" ht="14.25" x14ac:dyDescent="0.2">
      <c r="A276" s="16" t="s">
        <v>233</v>
      </c>
      <c r="B276" s="51">
        <v>9403761107</v>
      </c>
      <c r="C276" s="52" t="s">
        <v>372</v>
      </c>
      <c r="D276" s="53">
        <v>174663.5</v>
      </c>
      <c r="E276" s="54">
        <f t="shared" ref="E276" si="38">(D276*14%)</f>
        <v>24452.890000000003</v>
      </c>
      <c r="F276" s="54">
        <f t="shared" ref="F276" si="39">(D276*0.5%)</f>
        <v>873.3175</v>
      </c>
      <c r="G276" s="54">
        <f t="shared" ref="G276" si="40">(D276*0.5%)</f>
        <v>873.3175</v>
      </c>
      <c r="H276" s="54">
        <v>200863</v>
      </c>
      <c r="I276" s="83"/>
      <c r="J276" s="37"/>
      <c r="K276" s="39"/>
    </row>
    <row r="277" spans="1:11" ht="14.25" x14ac:dyDescent="0.2">
      <c r="A277" s="16" t="s">
        <v>235</v>
      </c>
      <c r="B277" s="51">
        <v>9403761108</v>
      </c>
      <c r="C277" s="52" t="s">
        <v>373</v>
      </c>
      <c r="D277" s="53">
        <v>24062.799999999999</v>
      </c>
      <c r="E277" s="54">
        <f t="shared" si="32"/>
        <v>3368.7920000000004</v>
      </c>
      <c r="F277" s="54">
        <f t="shared" si="33"/>
        <v>120.31399999999999</v>
      </c>
      <c r="G277" s="54">
        <f t="shared" si="34"/>
        <v>120.31399999999999</v>
      </c>
      <c r="H277" s="54">
        <v>27672</v>
      </c>
      <c r="I277" s="83"/>
      <c r="J277" s="37"/>
      <c r="K277" s="39"/>
    </row>
    <row r="278" spans="1:11" ht="14.25" x14ac:dyDescent="0.2">
      <c r="A278" s="16" t="s">
        <v>233</v>
      </c>
      <c r="B278" s="51">
        <v>9403761109</v>
      </c>
      <c r="C278" s="52" t="s">
        <v>373</v>
      </c>
      <c r="D278" s="53">
        <v>24260.5</v>
      </c>
      <c r="E278" s="54">
        <f t="shared" si="32"/>
        <v>3396.4700000000003</v>
      </c>
      <c r="F278" s="54">
        <f t="shared" si="33"/>
        <v>121.30250000000001</v>
      </c>
      <c r="G278" s="54">
        <f t="shared" si="34"/>
        <v>121.30250000000001</v>
      </c>
      <c r="H278" s="54">
        <v>27900</v>
      </c>
      <c r="I278" s="83"/>
      <c r="J278" s="37"/>
      <c r="K278" s="39"/>
    </row>
    <row r="279" spans="1:11" ht="14.25" x14ac:dyDescent="0.2">
      <c r="A279" s="16" t="s">
        <v>235</v>
      </c>
      <c r="B279" s="51">
        <v>9403761110</v>
      </c>
      <c r="C279" s="52" t="s">
        <v>373</v>
      </c>
      <c r="D279" s="53">
        <v>46151.25</v>
      </c>
      <c r="E279" s="54">
        <f t="shared" si="32"/>
        <v>6461.1750000000002</v>
      </c>
      <c r="F279" s="54">
        <f t="shared" si="33"/>
        <v>230.75624999999999</v>
      </c>
      <c r="G279" s="54">
        <f t="shared" si="34"/>
        <v>230.75624999999999</v>
      </c>
      <c r="H279" s="54">
        <v>53074</v>
      </c>
      <c r="I279" s="83"/>
      <c r="J279" s="37"/>
      <c r="K279" s="39"/>
    </row>
    <row r="280" spans="1:11" ht="14.25" x14ac:dyDescent="0.2">
      <c r="A280" s="16" t="s">
        <v>233</v>
      </c>
      <c r="B280" s="51">
        <v>9403761111</v>
      </c>
      <c r="C280" s="52" t="s">
        <v>373</v>
      </c>
      <c r="D280" s="53">
        <v>28235.599999999999</v>
      </c>
      <c r="E280" s="54">
        <f t="shared" si="32"/>
        <v>3952.9840000000004</v>
      </c>
      <c r="F280" s="54">
        <f t="shared" si="33"/>
        <v>141.178</v>
      </c>
      <c r="G280" s="54">
        <f t="shared" si="34"/>
        <v>141.178</v>
      </c>
      <c r="H280" s="54">
        <v>32471</v>
      </c>
      <c r="I280" s="83"/>
      <c r="J280" s="37"/>
      <c r="K280" s="39"/>
    </row>
    <row r="281" spans="1:11" ht="14.25" x14ac:dyDescent="0.2">
      <c r="A281" s="16" t="s">
        <v>301</v>
      </c>
      <c r="B281" s="51">
        <v>9403761112</v>
      </c>
      <c r="C281" s="52" t="s">
        <v>373</v>
      </c>
      <c r="D281" s="53">
        <v>12000</v>
      </c>
      <c r="E281" s="54">
        <f t="shared" si="32"/>
        <v>1680.0000000000002</v>
      </c>
      <c r="F281" s="54">
        <f t="shared" si="33"/>
        <v>60</v>
      </c>
      <c r="G281" s="54">
        <f t="shared" si="34"/>
        <v>60</v>
      </c>
      <c r="H281" s="54">
        <v>13800</v>
      </c>
      <c r="I281" s="83"/>
      <c r="J281" s="37"/>
      <c r="K281" s="39"/>
    </row>
    <row r="282" spans="1:11" ht="14.25" x14ac:dyDescent="0.2">
      <c r="A282" s="16" t="s">
        <v>301</v>
      </c>
      <c r="B282" s="51">
        <v>9403761113</v>
      </c>
      <c r="C282" s="52" t="s">
        <v>373</v>
      </c>
      <c r="D282" s="53">
        <v>17000</v>
      </c>
      <c r="E282" s="54">
        <f t="shared" si="32"/>
        <v>2380</v>
      </c>
      <c r="F282" s="54">
        <f t="shared" si="33"/>
        <v>85</v>
      </c>
      <c r="G282" s="54">
        <f t="shared" si="34"/>
        <v>85</v>
      </c>
      <c r="H282" s="54">
        <v>19550</v>
      </c>
      <c r="I282" s="83"/>
      <c r="J282" s="37"/>
      <c r="K282" s="39"/>
    </row>
    <row r="283" spans="1:11" ht="14.25" x14ac:dyDescent="0.2">
      <c r="A283" s="16" t="s">
        <v>242</v>
      </c>
      <c r="B283" s="51">
        <v>9403761114</v>
      </c>
      <c r="C283" s="52" t="s">
        <v>373</v>
      </c>
      <c r="D283" s="53">
        <v>600</v>
      </c>
      <c r="E283" s="54">
        <f t="shared" ref="E283:E287" si="41">(D283*14%)</f>
        <v>84.000000000000014</v>
      </c>
      <c r="F283" s="54">
        <f t="shared" ref="F283:F287" si="42">(D283*0.5%)</f>
        <v>3</v>
      </c>
      <c r="G283" s="54">
        <f t="shared" ref="G283:G287" si="43">(D283*0.5%)</f>
        <v>3</v>
      </c>
      <c r="H283" s="54">
        <v>690</v>
      </c>
      <c r="I283" s="83"/>
      <c r="J283" s="37"/>
      <c r="K283" s="39"/>
    </row>
    <row r="284" spans="1:11" ht="14.25" x14ac:dyDescent="0.2">
      <c r="A284" s="16" t="s">
        <v>301</v>
      </c>
      <c r="B284" s="51">
        <v>9403761115</v>
      </c>
      <c r="C284" s="52" t="s">
        <v>373</v>
      </c>
      <c r="D284" s="53">
        <v>3300</v>
      </c>
      <c r="E284" s="54">
        <f t="shared" si="41"/>
        <v>462.00000000000006</v>
      </c>
      <c r="F284" s="54">
        <f t="shared" si="42"/>
        <v>16.5</v>
      </c>
      <c r="G284" s="54">
        <f t="shared" si="43"/>
        <v>16.5</v>
      </c>
      <c r="H284" s="54">
        <v>3795</v>
      </c>
      <c r="I284" s="83"/>
      <c r="J284" s="37"/>
      <c r="K284" s="39"/>
    </row>
    <row r="285" spans="1:11" ht="14.25" x14ac:dyDescent="0.2">
      <c r="A285" s="16" t="s">
        <v>233</v>
      </c>
      <c r="B285" s="51">
        <v>9403761116</v>
      </c>
      <c r="C285" s="52" t="s">
        <v>373</v>
      </c>
      <c r="D285" s="53">
        <v>8400</v>
      </c>
      <c r="E285" s="54">
        <f t="shared" si="41"/>
        <v>1176</v>
      </c>
      <c r="F285" s="54">
        <f t="shared" si="42"/>
        <v>42</v>
      </c>
      <c r="G285" s="54">
        <f t="shared" si="43"/>
        <v>42</v>
      </c>
      <c r="H285" s="54">
        <v>9660</v>
      </c>
      <c r="I285" s="83"/>
      <c r="J285" s="37"/>
      <c r="K285" s="39"/>
    </row>
    <row r="286" spans="1:11" ht="14.25" x14ac:dyDescent="0.2">
      <c r="A286" s="16" t="s">
        <v>235</v>
      </c>
      <c r="B286" s="51">
        <v>9403761117</v>
      </c>
      <c r="C286" s="52" t="s">
        <v>373</v>
      </c>
      <c r="D286" s="53">
        <v>14400</v>
      </c>
      <c r="E286" s="54">
        <f t="shared" si="41"/>
        <v>2016.0000000000002</v>
      </c>
      <c r="F286" s="54">
        <f t="shared" si="42"/>
        <v>72</v>
      </c>
      <c r="G286" s="54">
        <f t="shared" si="43"/>
        <v>72</v>
      </c>
      <c r="H286" s="54">
        <v>16560</v>
      </c>
      <c r="I286" s="17">
        <f>H286-K286</f>
        <v>16560</v>
      </c>
      <c r="J286" s="2" t="s">
        <v>360</v>
      </c>
      <c r="K286" s="4">
        <f>ROUND(H306*2%,0)</f>
        <v>0</v>
      </c>
    </row>
    <row r="287" spans="1:11" ht="14.25" x14ac:dyDescent="0.2">
      <c r="A287" s="16" t="s">
        <v>301</v>
      </c>
      <c r="B287" s="51">
        <v>9403761118</v>
      </c>
      <c r="C287" s="52" t="s">
        <v>373</v>
      </c>
      <c r="D287" s="53">
        <v>12000</v>
      </c>
      <c r="E287" s="54">
        <f t="shared" si="41"/>
        <v>1680.0000000000002</v>
      </c>
      <c r="F287" s="54">
        <f t="shared" si="42"/>
        <v>60</v>
      </c>
      <c r="G287" s="54">
        <f t="shared" si="43"/>
        <v>60</v>
      </c>
      <c r="H287" s="54">
        <v>13800</v>
      </c>
      <c r="I287" s="83"/>
      <c r="J287" s="37"/>
      <c r="K287" s="39"/>
    </row>
    <row r="288" spans="1:11" ht="14.25" x14ac:dyDescent="0.2">
      <c r="A288" s="16"/>
      <c r="B288" s="51"/>
      <c r="C288" s="52"/>
      <c r="D288" s="53"/>
      <c r="E288" s="54"/>
      <c r="F288" s="54"/>
      <c r="G288" s="54"/>
      <c r="H288" s="54"/>
      <c r="I288" s="83"/>
      <c r="J288" s="37"/>
      <c r="K288" s="39"/>
    </row>
    <row r="289" spans="1:11" ht="14.25" x14ac:dyDescent="0.2">
      <c r="A289" s="16"/>
      <c r="B289" s="51"/>
      <c r="C289" s="52"/>
      <c r="D289" s="53"/>
      <c r="E289" s="54"/>
      <c r="F289" s="54"/>
      <c r="G289" s="54"/>
      <c r="H289" s="54"/>
      <c r="I289" s="83"/>
      <c r="J289" s="37"/>
      <c r="K289" s="39"/>
    </row>
    <row r="290" spans="1:11" ht="14.25" x14ac:dyDescent="0.2">
      <c r="A290" s="16"/>
      <c r="B290" s="51"/>
      <c r="C290" s="52"/>
      <c r="D290" s="53">
        <f>SUM(D190:D289)</f>
        <v>27797682.110000003</v>
      </c>
      <c r="E290" s="54">
        <f>SUM(E190:E289)</f>
        <v>3891675.4954000013</v>
      </c>
      <c r="F290" s="54">
        <f>SUM(F190:F289)</f>
        <v>138988.41055000003</v>
      </c>
      <c r="G290" s="54">
        <f>SUM(G190:G289)</f>
        <v>138988.41055000003</v>
      </c>
      <c r="H290" s="54">
        <f>SUM(H190:H289)</f>
        <v>31967333</v>
      </c>
      <c r="I290" s="83"/>
      <c r="J290" s="37"/>
      <c r="K290" s="39"/>
    </row>
    <row r="291" spans="1:11" ht="14.25" x14ac:dyDescent="0.2">
      <c r="A291" s="16"/>
      <c r="B291" s="51"/>
      <c r="C291" s="52"/>
      <c r="D291" s="53"/>
      <c r="E291" s="54"/>
      <c r="F291" s="54"/>
      <c r="G291" s="54"/>
      <c r="H291" s="54"/>
      <c r="I291" s="83"/>
      <c r="J291" s="37"/>
      <c r="K291" s="39"/>
    </row>
    <row r="292" spans="1:11" ht="14.25" x14ac:dyDescent="0.2">
      <c r="A292" s="16"/>
      <c r="B292" s="51"/>
      <c r="C292" s="52"/>
      <c r="D292" s="53"/>
      <c r="E292" s="54"/>
      <c r="F292" s="54"/>
      <c r="G292" s="54"/>
      <c r="H292" s="54"/>
      <c r="I292" s="83"/>
      <c r="J292" s="37"/>
      <c r="K292" s="39"/>
    </row>
    <row r="293" spans="1:11" ht="14.25" x14ac:dyDescent="0.2">
      <c r="A293" s="16"/>
      <c r="B293" s="51"/>
      <c r="C293" s="52"/>
      <c r="D293" s="53"/>
      <c r="E293" s="54"/>
      <c r="F293" s="54"/>
      <c r="G293" s="54"/>
      <c r="H293" s="54"/>
      <c r="I293" s="83"/>
      <c r="J293" s="37"/>
      <c r="K293" s="39"/>
    </row>
    <row r="294" spans="1:11" ht="14.25" x14ac:dyDescent="0.2">
      <c r="A294" s="16"/>
      <c r="B294" s="51"/>
      <c r="C294" s="52"/>
      <c r="D294" s="53"/>
      <c r="E294" s="54"/>
      <c r="F294" s="54"/>
      <c r="G294" s="54"/>
      <c r="H294" s="54"/>
      <c r="I294" s="83"/>
      <c r="J294" s="37"/>
      <c r="K294" s="39"/>
    </row>
    <row r="295" spans="1:11" ht="14.25" x14ac:dyDescent="0.2">
      <c r="A295" s="16"/>
      <c r="B295" s="51"/>
      <c r="C295" s="52"/>
      <c r="D295" s="53"/>
      <c r="E295" s="54"/>
      <c r="F295" s="54"/>
      <c r="G295" s="54"/>
      <c r="H295" s="54"/>
      <c r="I295" s="83"/>
      <c r="J295" s="37"/>
      <c r="K295" s="39"/>
    </row>
    <row r="296" spans="1:11" ht="14.25" x14ac:dyDescent="0.2">
      <c r="A296" s="16"/>
      <c r="B296" s="51"/>
      <c r="C296" s="52"/>
      <c r="D296" s="53"/>
      <c r="E296" s="54"/>
      <c r="F296" s="54"/>
      <c r="G296" s="54"/>
      <c r="H296" s="54"/>
      <c r="I296" s="83"/>
      <c r="J296" s="37"/>
      <c r="K296" s="39"/>
    </row>
    <row r="297" spans="1:11" ht="14.25" x14ac:dyDescent="0.2">
      <c r="A297" s="16"/>
      <c r="B297" s="51"/>
      <c r="C297" s="52"/>
      <c r="D297" s="53"/>
      <c r="E297" s="54"/>
      <c r="F297" s="54"/>
      <c r="G297" s="54"/>
      <c r="H297" s="54"/>
      <c r="I297" s="83"/>
      <c r="J297" s="37"/>
      <c r="K297" s="39"/>
    </row>
    <row r="298" spans="1:11" ht="14.25" x14ac:dyDescent="0.2">
      <c r="A298" s="16"/>
      <c r="B298" s="51"/>
      <c r="C298" s="52"/>
      <c r="D298" s="53"/>
      <c r="E298" s="54"/>
      <c r="F298" s="54"/>
      <c r="G298" s="54"/>
      <c r="H298" s="54"/>
      <c r="I298" s="83"/>
      <c r="J298" s="37"/>
      <c r="K298" s="39"/>
    </row>
    <row r="299" spans="1:11" ht="14.25" x14ac:dyDescent="0.2">
      <c r="A299" s="16"/>
      <c r="B299" s="51"/>
      <c r="C299" s="52"/>
      <c r="D299" s="53"/>
      <c r="E299" s="54"/>
      <c r="F299" s="54"/>
      <c r="G299" s="54"/>
      <c r="H299" s="54"/>
      <c r="I299" s="83"/>
      <c r="J299" s="37"/>
      <c r="K299" s="39"/>
    </row>
    <row r="300" spans="1:11" ht="14.25" x14ac:dyDescent="0.2">
      <c r="A300" s="16"/>
      <c r="B300" s="51"/>
      <c r="C300" s="52"/>
      <c r="D300" s="53"/>
      <c r="E300" s="54"/>
      <c r="F300" s="54"/>
      <c r="G300" s="54"/>
      <c r="H300" s="54"/>
      <c r="I300" s="83"/>
      <c r="J300" s="37"/>
      <c r="K300" s="39"/>
    </row>
    <row r="301" spans="1:11" ht="14.25" x14ac:dyDescent="0.2">
      <c r="A301" s="16"/>
      <c r="B301" s="51"/>
      <c r="C301" s="52"/>
      <c r="D301" s="53"/>
      <c r="E301" s="54"/>
      <c r="F301" s="54"/>
      <c r="G301" s="54"/>
      <c r="H301" s="54"/>
      <c r="I301" s="83"/>
      <c r="J301" s="37"/>
      <c r="K301" s="39"/>
    </row>
    <row r="302" spans="1:11" ht="14.25" x14ac:dyDescent="0.2">
      <c r="A302" s="16"/>
      <c r="B302" s="51"/>
      <c r="C302" s="52"/>
      <c r="D302" s="53"/>
      <c r="E302" s="54"/>
      <c r="F302" s="54"/>
      <c r="G302" s="54"/>
      <c r="H302" s="54"/>
      <c r="I302" s="83"/>
      <c r="J302" s="37"/>
      <c r="K302" s="39"/>
    </row>
    <row r="303" spans="1:11" ht="14.25" x14ac:dyDescent="0.2">
      <c r="A303" s="16"/>
      <c r="B303" s="51"/>
      <c r="C303" s="52"/>
      <c r="D303" s="53"/>
      <c r="E303" s="54"/>
      <c r="F303" s="54"/>
      <c r="G303" s="54"/>
      <c r="H303" s="54"/>
      <c r="I303" s="83"/>
      <c r="J303" s="37"/>
      <c r="K303" s="39"/>
    </row>
    <row r="304" spans="1:11" ht="14.25" x14ac:dyDescent="0.2">
      <c r="A304" s="16"/>
      <c r="B304" s="51"/>
      <c r="C304" s="52"/>
      <c r="D304" s="53"/>
      <c r="E304" s="54"/>
      <c r="F304" s="54"/>
      <c r="G304" s="54"/>
      <c r="H304" s="54"/>
      <c r="I304" s="83"/>
      <c r="J304" s="37"/>
      <c r="K304" s="39"/>
    </row>
    <row r="305" spans="1:11" ht="14.25" x14ac:dyDescent="0.2">
      <c r="A305" s="16"/>
      <c r="B305" s="51"/>
      <c r="C305" s="52"/>
      <c r="D305" s="53"/>
      <c r="E305" s="54"/>
      <c r="F305" s="54"/>
      <c r="G305" s="54"/>
      <c r="H305" s="54"/>
      <c r="I305" s="83"/>
      <c r="J305" s="37"/>
      <c r="K305" s="39"/>
    </row>
    <row r="306" spans="1:11" ht="14.25" x14ac:dyDescent="0.2">
      <c r="A306" s="16"/>
      <c r="B306" s="51"/>
      <c r="C306" s="52"/>
      <c r="D306" s="53"/>
      <c r="E306" s="54"/>
      <c r="F306" s="54"/>
      <c r="G306" s="54"/>
      <c r="H306" s="54"/>
      <c r="I306" s="83"/>
      <c r="J306" s="37"/>
      <c r="K306" s="39"/>
    </row>
    <row r="307" spans="1:11" ht="14.25" x14ac:dyDescent="0.2">
      <c r="A307" s="16"/>
      <c r="B307" s="51"/>
      <c r="C307" s="52"/>
      <c r="D307" s="53"/>
      <c r="E307" s="54"/>
      <c r="F307" s="54"/>
      <c r="G307" s="54"/>
      <c r="H307" s="54"/>
      <c r="I307" s="83"/>
      <c r="J307" s="37"/>
      <c r="K307" s="39"/>
    </row>
    <row r="308" spans="1:11" ht="14.25" x14ac:dyDescent="0.2">
      <c r="A308" s="16"/>
      <c r="B308" s="51"/>
      <c r="C308" s="52"/>
      <c r="D308" s="53"/>
      <c r="E308" s="54"/>
      <c r="F308" s="54"/>
      <c r="G308" s="54"/>
      <c r="H308" s="54"/>
      <c r="I308" s="83"/>
      <c r="J308" s="37"/>
      <c r="K308" s="39"/>
    </row>
    <row r="309" spans="1:11" ht="14.25" x14ac:dyDescent="0.2">
      <c r="A309" s="16"/>
      <c r="B309" s="51"/>
      <c r="C309" s="52"/>
      <c r="D309" s="53"/>
      <c r="E309" s="54"/>
      <c r="F309" s="54"/>
      <c r="G309" s="54"/>
      <c r="H309" s="54"/>
      <c r="I309" s="83"/>
      <c r="J309" s="37"/>
      <c r="K309" s="39"/>
    </row>
    <row r="310" spans="1:11" ht="14.25" x14ac:dyDescent="0.2">
      <c r="A310" s="16"/>
      <c r="B310" s="51"/>
      <c r="C310" s="52"/>
      <c r="D310" s="53"/>
      <c r="E310" s="54"/>
      <c r="F310" s="54"/>
      <c r="G310" s="54"/>
      <c r="H310" s="54"/>
      <c r="I310" s="83"/>
      <c r="J310" s="37"/>
      <c r="K310" s="39"/>
    </row>
    <row r="311" spans="1:11" ht="14.25" x14ac:dyDescent="0.2">
      <c r="A311" s="16"/>
      <c r="B311" s="51"/>
      <c r="C311" s="52"/>
      <c r="D311" s="53"/>
      <c r="E311" s="54"/>
      <c r="F311" s="54"/>
      <c r="G311" s="54"/>
      <c r="H311" s="54"/>
      <c r="I311" s="83"/>
      <c r="J311" s="37"/>
      <c r="K311" s="39"/>
    </row>
    <row r="312" spans="1:11" ht="14.25" x14ac:dyDescent="0.2">
      <c r="A312" s="16"/>
      <c r="B312" s="51"/>
      <c r="C312" s="52"/>
      <c r="D312" s="53"/>
      <c r="E312" s="54"/>
      <c r="F312" s="54"/>
      <c r="G312" s="54"/>
      <c r="H312" s="54"/>
      <c r="I312" s="83"/>
      <c r="J312" s="37"/>
      <c r="K312" s="39"/>
    </row>
    <row r="313" spans="1:11" ht="14.25" x14ac:dyDescent="0.2">
      <c r="A313" s="16"/>
      <c r="B313" s="51"/>
      <c r="C313" s="52"/>
      <c r="D313" s="53"/>
      <c r="E313" s="54"/>
      <c r="F313" s="54"/>
      <c r="G313" s="54"/>
      <c r="H313" s="54"/>
      <c r="I313" s="83"/>
      <c r="J313" s="37"/>
      <c r="K313" s="39"/>
    </row>
    <row r="314" spans="1:11" ht="14.25" x14ac:dyDescent="0.2">
      <c r="A314" s="16"/>
      <c r="B314" s="51"/>
      <c r="C314" s="52"/>
      <c r="D314" s="53"/>
      <c r="E314" s="54"/>
      <c r="F314" s="54"/>
      <c r="G314" s="54"/>
      <c r="H314" s="54"/>
      <c r="I314" s="83"/>
      <c r="J314" s="37"/>
      <c r="K314" s="39"/>
    </row>
    <row r="315" spans="1:11" ht="14.25" x14ac:dyDescent="0.2">
      <c r="A315" s="16"/>
      <c r="B315" s="51"/>
      <c r="C315" s="52"/>
      <c r="D315" s="53"/>
      <c r="E315" s="54"/>
      <c r="F315" s="54"/>
      <c r="G315" s="54"/>
      <c r="H315" s="54"/>
      <c r="I315" s="83"/>
      <c r="J315" s="37"/>
      <c r="K315" s="39"/>
    </row>
    <row r="316" spans="1:11" ht="14.25" x14ac:dyDescent="0.2">
      <c r="A316" s="16"/>
      <c r="B316" s="51"/>
      <c r="C316" s="52"/>
      <c r="D316" s="53"/>
      <c r="E316" s="54"/>
      <c r="F316" s="54"/>
      <c r="G316" s="54"/>
      <c r="H316" s="54"/>
      <c r="I316" s="83"/>
      <c r="J316" s="37"/>
      <c r="K316" s="39"/>
    </row>
    <row r="317" spans="1:11" ht="14.25" x14ac:dyDescent="0.2">
      <c r="A317" s="16"/>
      <c r="B317" s="51"/>
      <c r="C317" s="52"/>
      <c r="D317" s="53"/>
      <c r="E317" s="54"/>
      <c r="F317" s="54"/>
      <c r="G317" s="54"/>
      <c r="H317" s="54"/>
      <c r="I317" s="83"/>
      <c r="J317" s="37"/>
      <c r="K317" s="39"/>
    </row>
    <row r="318" spans="1:11" ht="14.25" x14ac:dyDescent="0.2">
      <c r="A318" s="16"/>
      <c r="B318" s="51"/>
      <c r="C318" s="52"/>
      <c r="D318" s="53"/>
      <c r="E318" s="54"/>
      <c r="F318" s="54"/>
      <c r="G318" s="54"/>
      <c r="H318" s="54"/>
      <c r="I318" s="83"/>
      <c r="J318" s="37"/>
      <c r="K318" s="39"/>
    </row>
    <row r="319" spans="1:11" ht="14.25" x14ac:dyDescent="0.2">
      <c r="A319" s="16"/>
      <c r="B319" s="51"/>
      <c r="C319" s="52"/>
      <c r="D319" s="53"/>
      <c r="E319" s="54"/>
      <c r="F319" s="54"/>
      <c r="G319" s="54"/>
      <c r="H319" s="54"/>
      <c r="I319" s="83"/>
      <c r="J319" s="37"/>
      <c r="K319" s="39"/>
    </row>
    <row r="320" spans="1:11" ht="14.25" x14ac:dyDescent="0.2">
      <c r="A320" s="16"/>
      <c r="B320" s="51"/>
      <c r="C320" s="52"/>
      <c r="D320" s="53"/>
      <c r="E320" s="54"/>
      <c r="F320" s="54"/>
      <c r="G320" s="54"/>
      <c r="H320" s="54"/>
      <c r="I320" s="83"/>
      <c r="J320" s="37"/>
      <c r="K320" s="39"/>
    </row>
    <row r="321" spans="1:11" ht="14.25" x14ac:dyDescent="0.2">
      <c r="A321" s="16"/>
      <c r="B321" s="51"/>
      <c r="C321" s="52"/>
      <c r="D321" s="53"/>
      <c r="E321" s="54"/>
      <c r="F321" s="54"/>
      <c r="G321" s="54"/>
      <c r="H321" s="54"/>
      <c r="I321" s="83"/>
      <c r="J321" s="37"/>
      <c r="K321" s="39"/>
    </row>
    <row r="322" spans="1:11" ht="14.25" x14ac:dyDescent="0.2">
      <c r="A322" s="16"/>
      <c r="B322" s="51"/>
      <c r="C322" s="52"/>
      <c r="D322" s="53"/>
      <c r="E322" s="54"/>
      <c r="F322" s="54"/>
      <c r="G322" s="54"/>
      <c r="H322" s="54"/>
      <c r="I322" s="83"/>
      <c r="J322" s="37"/>
      <c r="K322" s="39"/>
    </row>
    <row r="323" spans="1:11" ht="14.25" x14ac:dyDescent="0.2">
      <c r="A323" s="16"/>
      <c r="B323" s="51"/>
      <c r="C323" s="52"/>
      <c r="D323" s="53"/>
      <c r="E323" s="54"/>
      <c r="F323" s="54"/>
      <c r="G323" s="54"/>
      <c r="H323" s="54"/>
      <c r="I323" s="83"/>
      <c r="J323" s="37"/>
      <c r="K323" s="39"/>
    </row>
    <row r="324" spans="1:11" ht="14.25" x14ac:dyDescent="0.2">
      <c r="A324" s="16"/>
      <c r="B324" s="51"/>
      <c r="C324" s="52"/>
      <c r="D324" s="53"/>
      <c r="E324" s="54"/>
      <c r="F324" s="54"/>
      <c r="G324" s="54"/>
      <c r="H324" s="54"/>
      <c r="I324" s="83"/>
      <c r="J324" s="37"/>
      <c r="K324" s="39"/>
    </row>
    <row r="325" spans="1:11" ht="14.25" x14ac:dyDescent="0.2">
      <c r="A325" s="16"/>
      <c r="B325" s="51"/>
      <c r="C325" s="52"/>
      <c r="D325" s="53"/>
      <c r="E325" s="54"/>
      <c r="F325" s="54"/>
      <c r="G325" s="54"/>
      <c r="H325" s="54"/>
      <c r="I325" s="83"/>
      <c r="J325" s="37"/>
      <c r="K325" s="39"/>
    </row>
    <row r="326" spans="1:11" ht="14.25" x14ac:dyDescent="0.2">
      <c r="A326" s="16"/>
      <c r="B326" s="51"/>
      <c r="C326" s="52"/>
      <c r="D326" s="53"/>
      <c r="E326" s="54"/>
      <c r="F326" s="54"/>
      <c r="G326" s="54"/>
      <c r="H326" s="54"/>
      <c r="I326" s="83"/>
      <c r="J326" s="37"/>
      <c r="K326" s="39"/>
    </row>
    <row r="327" spans="1:11" ht="14.25" x14ac:dyDescent="0.2">
      <c r="A327" s="16"/>
      <c r="B327" s="51"/>
      <c r="C327" s="52"/>
      <c r="D327" s="53"/>
      <c r="E327" s="54"/>
      <c r="F327" s="54"/>
      <c r="G327" s="54"/>
      <c r="H327" s="54"/>
      <c r="I327" s="83"/>
      <c r="J327" s="37"/>
      <c r="K327" s="39"/>
    </row>
    <row r="328" spans="1:11" ht="14.25" x14ac:dyDescent="0.2">
      <c r="A328" s="16"/>
      <c r="B328" s="51"/>
      <c r="C328" s="52"/>
      <c r="D328" s="53"/>
      <c r="E328" s="54"/>
      <c r="F328" s="54"/>
      <c r="G328" s="54"/>
      <c r="H328" s="54"/>
      <c r="I328" s="83"/>
      <c r="J328" s="37"/>
      <c r="K328" s="39"/>
    </row>
    <row r="329" spans="1:11" ht="14.25" x14ac:dyDescent="0.2">
      <c r="A329" s="16"/>
      <c r="B329" s="51"/>
      <c r="C329" s="52"/>
      <c r="D329" s="53"/>
      <c r="E329" s="54"/>
      <c r="F329" s="54"/>
      <c r="G329" s="54"/>
      <c r="H329" s="54"/>
      <c r="I329" s="83"/>
      <c r="J329" s="37"/>
      <c r="K329" s="39"/>
    </row>
    <row r="330" spans="1:11" ht="14.25" x14ac:dyDescent="0.2">
      <c r="A330" s="16"/>
      <c r="B330" s="51"/>
      <c r="C330" s="52"/>
      <c r="D330" s="53"/>
      <c r="E330" s="54"/>
      <c r="F330" s="54"/>
      <c r="G330" s="54"/>
      <c r="H330" s="54"/>
      <c r="I330" s="83"/>
      <c r="J330" s="37"/>
      <c r="K330" s="39"/>
    </row>
    <row r="331" spans="1:11" ht="14.25" x14ac:dyDescent="0.2">
      <c r="A331" s="16"/>
      <c r="B331" s="51"/>
      <c r="C331" s="52"/>
      <c r="D331" s="53"/>
      <c r="E331" s="54"/>
      <c r="F331" s="54"/>
      <c r="G331" s="54"/>
      <c r="H331" s="54"/>
      <c r="I331" s="83"/>
      <c r="J331" s="37"/>
      <c r="K331" s="39"/>
    </row>
    <row r="332" spans="1:11" ht="14.25" x14ac:dyDescent="0.2">
      <c r="A332" s="16"/>
      <c r="B332" s="51"/>
      <c r="C332" s="52"/>
      <c r="D332" s="53"/>
      <c r="E332" s="54"/>
      <c r="F332" s="54"/>
      <c r="G332" s="54"/>
      <c r="H332" s="54"/>
      <c r="I332" s="83"/>
      <c r="J332" s="37"/>
      <c r="K332" s="39"/>
    </row>
    <row r="333" spans="1:11" ht="14.25" x14ac:dyDescent="0.2">
      <c r="A333" s="16"/>
      <c r="B333" s="51"/>
      <c r="C333" s="52"/>
      <c r="D333" s="53"/>
      <c r="E333" s="54"/>
      <c r="F333" s="54"/>
      <c r="G333" s="54"/>
      <c r="H333" s="54"/>
      <c r="I333" s="83"/>
      <c r="J333" s="37"/>
      <c r="K333" s="39"/>
    </row>
    <row r="334" spans="1:11" ht="14.25" x14ac:dyDescent="0.2">
      <c r="A334" s="16"/>
      <c r="B334" s="51"/>
      <c r="C334" s="52"/>
      <c r="D334" s="53"/>
      <c r="E334" s="54"/>
      <c r="F334" s="54"/>
      <c r="G334" s="54"/>
      <c r="H334" s="54"/>
      <c r="I334" s="83"/>
      <c r="J334" s="37"/>
      <c r="K334" s="39"/>
    </row>
    <row r="335" spans="1:11" ht="14.25" x14ac:dyDescent="0.2">
      <c r="A335" s="16"/>
      <c r="B335" s="51"/>
      <c r="C335" s="52"/>
      <c r="D335" s="53"/>
      <c r="E335" s="54"/>
      <c r="F335" s="54"/>
      <c r="G335" s="54"/>
      <c r="H335" s="54"/>
      <c r="I335" s="83"/>
      <c r="J335" s="37"/>
      <c r="K335" s="39"/>
    </row>
    <row r="336" spans="1:11" ht="14.25" x14ac:dyDescent="0.2">
      <c r="A336" s="16"/>
      <c r="B336" s="51"/>
      <c r="C336" s="52"/>
      <c r="D336" s="53"/>
      <c r="E336" s="54"/>
      <c r="F336" s="54"/>
      <c r="G336" s="54"/>
      <c r="H336" s="54"/>
      <c r="I336" s="83"/>
      <c r="J336" s="37"/>
      <c r="K336" s="39"/>
    </row>
    <row r="337" spans="1:11" ht="14.25" x14ac:dyDescent="0.2">
      <c r="A337" s="16"/>
      <c r="B337" s="51"/>
      <c r="C337" s="52"/>
      <c r="D337" s="53"/>
      <c r="E337" s="54"/>
      <c r="F337" s="54"/>
      <c r="G337" s="54"/>
      <c r="H337" s="54"/>
      <c r="I337" s="83"/>
      <c r="J337" s="37"/>
      <c r="K337" s="39"/>
    </row>
    <row r="338" spans="1:11" ht="14.25" x14ac:dyDescent="0.2">
      <c r="A338" s="16"/>
      <c r="B338" s="51"/>
      <c r="C338" s="52"/>
      <c r="D338" s="53"/>
      <c r="E338" s="54"/>
      <c r="F338" s="54"/>
      <c r="G338" s="54"/>
      <c r="H338" s="54"/>
      <c r="I338" s="83"/>
      <c r="J338" s="37"/>
      <c r="K338" s="39"/>
    </row>
    <row r="339" spans="1:11" ht="14.25" x14ac:dyDescent="0.2">
      <c r="A339" s="16"/>
      <c r="B339" s="51"/>
      <c r="C339" s="52"/>
      <c r="D339" s="53"/>
      <c r="E339" s="54"/>
      <c r="F339" s="54"/>
      <c r="G339" s="54"/>
      <c r="H339" s="54"/>
      <c r="I339" s="83"/>
      <c r="J339" s="37"/>
      <c r="K339" s="39"/>
    </row>
    <row r="340" spans="1:11" ht="14.25" x14ac:dyDescent="0.2">
      <c r="A340" s="16"/>
      <c r="B340" s="51"/>
      <c r="C340" s="52"/>
      <c r="D340" s="53"/>
      <c r="E340" s="54"/>
      <c r="F340" s="54"/>
      <c r="G340" s="54"/>
      <c r="H340" s="54"/>
      <c r="I340" s="83"/>
      <c r="J340" s="37"/>
      <c r="K340" s="39"/>
    </row>
    <row r="341" spans="1:11" ht="14.25" x14ac:dyDescent="0.2">
      <c r="A341" s="16"/>
      <c r="B341" s="51"/>
      <c r="C341" s="52"/>
      <c r="D341" s="53"/>
      <c r="E341" s="54"/>
      <c r="F341" s="54"/>
      <c r="G341" s="54"/>
      <c r="H341" s="54"/>
      <c r="I341" s="83"/>
      <c r="J341" s="37"/>
      <c r="K341" s="39"/>
    </row>
    <row r="342" spans="1:11" ht="14.25" x14ac:dyDescent="0.2">
      <c r="A342" s="16"/>
      <c r="B342" s="51"/>
      <c r="C342" s="52"/>
      <c r="D342" s="53"/>
      <c r="E342" s="54"/>
      <c r="F342" s="54"/>
      <c r="G342" s="54"/>
      <c r="H342" s="54"/>
      <c r="I342" s="83"/>
      <c r="J342" s="37"/>
      <c r="K342" s="39"/>
    </row>
    <row r="343" spans="1:11" ht="14.25" x14ac:dyDescent="0.2">
      <c r="A343" s="16"/>
      <c r="B343" s="51"/>
      <c r="C343" s="52"/>
      <c r="D343" s="53"/>
      <c r="E343" s="54"/>
      <c r="F343" s="54"/>
      <c r="G343" s="54"/>
      <c r="H343" s="54"/>
      <c r="I343" s="83"/>
      <c r="J343" s="37"/>
      <c r="K343" s="39"/>
    </row>
    <row r="344" spans="1:11" ht="14.25" x14ac:dyDescent="0.2">
      <c r="A344" s="16"/>
      <c r="B344" s="51"/>
      <c r="C344" s="52"/>
      <c r="D344" s="53"/>
      <c r="E344" s="54"/>
      <c r="F344" s="54"/>
      <c r="G344" s="54"/>
      <c r="H344" s="54"/>
      <c r="I344" s="83"/>
      <c r="J344" s="37"/>
      <c r="K344" s="39"/>
    </row>
    <row r="345" spans="1:11" ht="14.25" x14ac:dyDescent="0.2">
      <c r="A345" s="16"/>
      <c r="B345" s="51"/>
      <c r="C345" s="52"/>
      <c r="D345" s="53"/>
      <c r="E345" s="54"/>
      <c r="F345" s="54"/>
      <c r="G345" s="54"/>
      <c r="H345" s="54"/>
      <c r="I345" s="83"/>
      <c r="J345" s="37"/>
      <c r="K345" s="39"/>
    </row>
    <row r="346" spans="1:11" ht="14.25" x14ac:dyDescent="0.2">
      <c r="A346" s="16"/>
      <c r="B346" s="51"/>
      <c r="C346" s="52"/>
      <c r="D346" s="53"/>
      <c r="E346" s="54"/>
      <c r="F346" s="54"/>
      <c r="G346" s="54"/>
      <c r="H346" s="54"/>
      <c r="I346" s="83"/>
      <c r="J346" s="37"/>
      <c r="K346" s="39"/>
    </row>
    <row r="347" spans="1:11" ht="14.25" x14ac:dyDescent="0.2">
      <c r="A347" s="16"/>
      <c r="B347" s="51"/>
      <c r="C347" s="52"/>
      <c r="D347" s="53"/>
      <c r="E347" s="54"/>
      <c r="F347" s="54"/>
      <c r="G347" s="54"/>
      <c r="H347" s="54"/>
      <c r="I347" s="83"/>
      <c r="J347" s="37"/>
      <c r="K347" s="39"/>
    </row>
    <row r="348" spans="1:11" ht="14.25" x14ac:dyDescent="0.2">
      <c r="A348" s="16"/>
      <c r="B348" s="51"/>
      <c r="C348" s="52"/>
      <c r="D348" s="53"/>
      <c r="E348" s="54"/>
      <c r="F348" s="54"/>
      <c r="G348" s="54"/>
      <c r="H348" s="54"/>
      <c r="I348" s="83"/>
      <c r="J348" s="37"/>
      <c r="K348" s="39"/>
    </row>
    <row r="349" spans="1:11" ht="14.25" x14ac:dyDescent="0.2">
      <c r="A349" s="16"/>
      <c r="B349" s="51"/>
      <c r="C349" s="52"/>
      <c r="D349" s="53"/>
      <c r="E349" s="54"/>
      <c r="F349" s="54"/>
      <c r="G349" s="54"/>
      <c r="H349" s="54"/>
      <c r="I349" s="83"/>
      <c r="J349" s="37"/>
      <c r="K349" s="39"/>
    </row>
    <row r="350" spans="1:11" ht="14.25" x14ac:dyDescent="0.2">
      <c r="A350" s="16"/>
      <c r="B350" s="51"/>
      <c r="C350" s="52"/>
      <c r="D350" s="53"/>
      <c r="E350" s="54"/>
      <c r="F350" s="54"/>
      <c r="G350" s="54"/>
      <c r="H350" s="54"/>
      <c r="I350" s="83"/>
      <c r="J350" s="37"/>
      <c r="K350" s="39"/>
    </row>
    <row r="351" spans="1:11" ht="14.25" x14ac:dyDescent="0.2">
      <c r="A351" s="16"/>
      <c r="B351" s="51"/>
      <c r="C351" s="52"/>
      <c r="D351" s="53"/>
      <c r="E351" s="54"/>
      <c r="F351" s="54"/>
      <c r="G351" s="54"/>
      <c r="H351" s="54"/>
      <c r="I351" s="83"/>
      <c r="J351" s="37"/>
      <c r="K351" s="39"/>
    </row>
    <row r="352" spans="1:11" ht="14.25" x14ac:dyDescent="0.2">
      <c r="A352" s="16"/>
      <c r="B352" s="51"/>
      <c r="C352" s="52"/>
      <c r="D352" s="53"/>
      <c r="E352" s="54"/>
      <c r="F352" s="54"/>
      <c r="G352" s="54"/>
      <c r="H352" s="54"/>
      <c r="I352" s="83"/>
      <c r="J352" s="37"/>
      <c r="K352" s="39"/>
    </row>
    <row r="353" spans="1:11" ht="14.25" x14ac:dyDescent="0.2">
      <c r="A353" s="16"/>
      <c r="B353" s="51"/>
      <c r="C353" s="52"/>
      <c r="D353" s="53"/>
      <c r="E353" s="54"/>
      <c r="F353" s="54"/>
      <c r="G353" s="54"/>
      <c r="H353" s="54"/>
      <c r="I353" s="83"/>
      <c r="J353" s="37"/>
      <c r="K353" s="39"/>
    </row>
    <row r="354" spans="1:11" ht="14.25" x14ac:dyDescent="0.2">
      <c r="A354" s="16"/>
      <c r="B354" s="51"/>
      <c r="C354" s="52"/>
      <c r="D354" s="53"/>
      <c r="E354" s="54"/>
      <c r="F354" s="54"/>
      <c r="G354" s="54"/>
      <c r="H354" s="54"/>
      <c r="I354" s="83"/>
      <c r="J354" s="37"/>
      <c r="K354" s="39"/>
    </row>
    <row r="355" spans="1:11" ht="14.25" x14ac:dyDescent="0.2">
      <c r="A355" s="16"/>
      <c r="B355" s="51"/>
      <c r="C355" s="52"/>
      <c r="D355" s="53"/>
      <c r="E355" s="54"/>
      <c r="F355" s="54"/>
      <c r="G355" s="54"/>
      <c r="H355" s="54"/>
      <c r="I355" s="83"/>
      <c r="J355" s="37"/>
      <c r="K355" s="39"/>
    </row>
    <row r="356" spans="1:11" ht="14.25" x14ac:dyDescent="0.2">
      <c r="A356" s="16"/>
      <c r="B356" s="51"/>
      <c r="C356" s="52"/>
      <c r="D356" s="53"/>
      <c r="E356" s="54"/>
      <c r="F356" s="54"/>
      <c r="G356" s="54"/>
      <c r="H356" s="54"/>
      <c r="I356" s="83"/>
      <c r="J356" s="37"/>
      <c r="K356" s="39"/>
    </row>
    <row r="357" spans="1:11" ht="14.25" x14ac:dyDescent="0.2">
      <c r="A357" s="16"/>
      <c r="B357" s="51"/>
      <c r="C357" s="52"/>
      <c r="D357" s="53"/>
      <c r="E357" s="54"/>
      <c r="F357" s="54"/>
      <c r="G357" s="54"/>
      <c r="H357" s="54"/>
      <c r="I357" s="83"/>
      <c r="J357" s="37"/>
      <c r="K357" s="39"/>
    </row>
    <row r="358" spans="1:11" ht="14.25" x14ac:dyDescent="0.2">
      <c r="A358" s="16"/>
      <c r="B358" s="51"/>
      <c r="C358" s="52"/>
      <c r="D358" s="53"/>
      <c r="E358" s="54"/>
      <c r="F358" s="54"/>
      <c r="G358" s="54"/>
      <c r="H358" s="54"/>
      <c r="I358" s="83"/>
      <c r="J358" s="37"/>
      <c r="K358" s="39"/>
    </row>
    <row r="359" spans="1:11" ht="14.25" x14ac:dyDescent="0.2">
      <c r="A359" s="16"/>
      <c r="B359" s="51"/>
      <c r="C359" s="52"/>
      <c r="D359" s="53"/>
      <c r="E359" s="54"/>
      <c r="F359" s="54"/>
      <c r="G359" s="54"/>
      <c r="H359" s="54"/>
      <c r="I359" s="83"/>
      <c r="J359" s="37"/>
      <c r="K359" s="39"/>
    </row>
    <row r="360" spans="1:11" ht="14.25" x14ac:dyDescent="0.2">
      <c r="A360" s="16"/>
      <c r="B360" s="51"/>
      <c r="C360" s="52"/>
      <c r="D360" s="53"/>
      <c r="E360" s="54"/>
      <c r="F360" s="54"/>
      <c r="G360" s="54"/>
      <c r="H360" s="54"/>
      <c r="I360" s="83"/>
      <c r="J360" s="37"/>
      <c r="K360" s="39"/>
    </row>
    <row r="361" spans="1:11" ht="14.25" x14ac:dyDescent="0.2">
      <c r="A361" s="16"/>
      <c r="B361" s="51"/>
      <c r="C361" s="52"/>
      <c r="D361" s="53"/>
      <c r="E361" s="54"/>
      <c r="F361" s="54"/>
      <c r="G361" s="54"/>
      <c r="H361" s="54"/>
      <c r="I361" s="83"/>
      <c r="J361" s="37"/>
      <c r="K361" s="39"/>
    </row>
    <row r="362" spans="1:11" ht="14.25" x14ac:dyDescent="0.2">
      <c r="A362" s="16"/>
      <c r="B362" s="51"/>
      <c r="C362" s="52"/>
      <c r="D362" s="53"/>
      <c r="E362" s="54"/>
      <c r="F362" s="54"/>
      <c r="G362" s="54"/>
      <c r="H362" s="54"/>
      <c r="I362" s="83"/>
      <c r="J362" s="37"/>
      <c r="K362" s="39"/>
    </row>
    <row r="363" spans="1:11" ht="14.25" x14ac:dyDescent="0.2">
      <c r="A363" s="16"/>
      <c r="B363" s="51"/>
      <c r="C363" s="52"/>
      <c r="D363" s="53"/>
      <c r="E363" s="54"/>
      <c r="F363" s="54"/>
      <c r="G363" s="54"/>
      <c r="H363" s="54"/>
      <c r="I363" s="83"/>
      <c r="J363" s="37"/>
      <c r="K363" s="39"/>
    </row>
    <row r="364" spans="1:11" ht="14.25" x14ac:dyDescent="0.2">
      <c r="A364" s="16"/>
      <c r="B364" s="51"/>
      <c r="C364" s="52"/>
      <c r="D364" s="53"/>
      <c r="E364" s="54"/>
      <c r="F364" s="54"/>
      <c r="G364" s="54"/>
      <c r="H364" s="54"/>
      <c r="I364" s="83"/>
      <c r="J364" s="37"/>
      <c r="K364" s="39"/>
    </row>
    <row r="365" spans="1:11" ht="14.25" x14ac:dyDescent="0.2">
      <c r="A365" s="16"/>
      <c r="B365" s="51"/>
      <c r="C365" s="52"/>
      <c r="D365" s="53"/>
      <c r="E365" s="54"/>
      <c r="F365" s="54"/>
      <c r="G365" s="54"/>
      <c r="H365" s="54"/>
      <c r="I365" s="83"/>
      <c r="J365" s="37"/>
      <c r="K365" s="39"/>
    </row>
    <row r="366" spans="1:11" ht="14.25" x14ac:dyDescent="0.2">
      <c r="A366" s="16"/>
      <c r="B366" s="51"/>
      <c r="C366" s="52"/>
      <c r="D366" s="53"/>
      <c r="E366" s="54"/>
      <c r="F366" s="54"/>
      <c r="G366" s="54"/>
      <c r="H366" s="54"/>
      <c r="I366" s="83"/>
      <c r="J366" s="37"/>
      <c r="K366" s="39"/>
    </row>
    <row r="367" spans="1:11" ht="14.25" x14ac:dyDescent="0.2">
      <c r="A367" s="16"/>
      <c r="B367" s="51"/>
      <c r="C367" s="52"/>
      <c r="D367" s="53"/>
      <c r="E367" s="54"/>
      <c r="F367" s="54"/>
      <c r="G367" s="54"/>
      <c r="H367" s="54"/>
      <c r="I367" s="83"/>
      <c r="J367" s="37"/>
      <c r="K367" s="39"/>
    </row>
    <row r="368" spans="1:11" ht="14.25" x14ac:dyDescent="0.2">
      <c r="A368" s="16"/>
      <c r="B368" s="51"/>
      <c r="C368" s="52"/>
      <c r="D368" s="53"/>
      <c r="E368" s="54"/>
      <c r="F368" s="54"/>
      <c r="G368" s="54"/>
      <c r="H368" s="54"/>
      <c r="I368" s="83"/>
      <c r="J368" s="37"/>
      <c r="K368" s="39"/>
    </row>
    <row r="369" spans="1:11" ht="14.25" x14ac:dyDescent="0.2">
      <c r="A369" s="16"/>
      <c r="B369" s="51"/>
      <c r="C369" s="52"/>
      <c r="D369" s="53"/>
      <c r="E369" s="54"/>
      <c r="F369" s="54"/>
      <c r="G369" s="54"/>
      <c r="H369" s="54"/>
      <c r="I369" s="83"/>
      <c r="J369" s="37"/>
      <c r="K369" s="39"/>
    </row>
    <row r="370" spans="1:11" ht="14.25" x14ac:dyDescent="0.2">
      <c r="A370" s="16"/>
      <c r="B370" s="51"/>
      <c r="C370" s="52"/>
      <c r="D370" s="53"/>
      <c r="E370" s="54"/>
      <c r="F370" s="54"/>
      <c r="G370" s="54"/>
      <c r="H370" s="54"/>
      <c r="I370" s="83"/>
      <c r="J370" s="37"/>
      <c r="K370" s="39"/>
    </row>
    <row r="371" spans="1:11" ht="14.25" x14ac:dyDescent="0.2">
      <c r="A371" s="16"/>
      <c r="B371" s="51"/>
      <c r="C371" s="52"/>
      <c r="D371" s="53"/>
      <c r="E371" s="54"/>
      <c r="F371" s="54"/>
      <c r="G371" s="54"/>
      <c r="H371" s="54"/>
      <c r="I371" s="83"/>
      <c r="J371" s="37"/>
      <c r="K371" s="39"/>
    </row>
    <row r="372" spans="1:11" ht="14.25" x14ac:dyDescent="0.2">
      <c r="A372" s="16"/>
      <c r="B372" s="51"/>
      <c r="C372" s="52"/>
      <c r="D372" s="53"/>
      <c r="E372" s="54"/>
      <c r="F372" s="54"/>
      <c r="G372" s="54"/>
      <c r="H372" s="54"/>
      <c r="I372" s="83"/>
      <c r="J372" s="37"/>
      <c r="K372" s="39"/>
    </row>
    <row r="373" spans="1:11" ht="14.25" x14ac:dyDescent="0.2">
      <c r="A373" s="16"/>
      <c r="B373" s="51"/>
      <c r="C373" s="52"/>
      <c r="D373" s="53"/>
      <c r="E373" s="54"/>
      <c r="F373" s="54"/>
      <c r="G373" s="54"/>
      <c r="H373" s="54"/>
      <c r="I373" s="83"/>
      <c r="J373" s="37"/>
      <c r="K373" s="39"/>
    </row>
    <row r="374" spans="1:11" ht="14.25" x14ac:dyDescent="0.2">
      <c r="A374" s="16"/>
      <c r="B374" s="51"/>
      <c r="C374" s="52"/>
      <c r="D374" s="53"/>
      <c r="E374" s="54"/>
      <c r="F374" s="54"/>
      <c r="G374" s="54"/>
      <c r="H374" s="54"/>
      <c r="I374" s="83"/>
      <c r="J374" s="37"/>
      <c r="K374" s="39"/>
    </row>
    <row r="375" spans="1:11" ht="14.25" x14ac:dyDescent="0.2">
      <c r="A375" s="16"/>
      <c r="B375" s="51"/>
      <c r="C375" s="52"/>
      <c r="D375" s="53"/>
      <c r="E375" s="54"/>
      <c r="F375" s="54"/>
      <c r="G375" s="54"/>
      <c r="H375" s="54"/>
      <c r="I375" s="83"/>
      <c r="J375" s="37"/>
      <c r="K375" s="39"/>
    </row>
    <row r="376" spans="1:11" ht="14.25" x14ac:dyDescent="0.2">
      <c r="A376" s="16"/>
      <c r="B376" s="51"/>
      <c r="C376" s="52"/>
      <c r="D376" s="53"/>
      <c r="E376" s="54"/>
      <c r="F376" s="54"/>
      <c r="G376" s="54"/>
      <c r="H376" s="54"/>
      <c r="I376" s="83"/>
      <c r="J376" s="37"/>
      <c r="K376" s="39"/>
    </row>
    <row r="377" spans="1:11" ht="14.25" x14ac:dyDescent="0.2">
      <c r="A377" s="16"/>
      <c r="B377" s="51"/>
      <c r="C377" s="52"/>
      <c r="D377" s="53"/>
      <c r="E377" s="54"/>
      <c r="F377" s="54"/>
      <c r="G377" s="54"/>
      <c r="H377" s="54"/>
      <c r="I377" s="83"/>
      <c r="J377" s="37"/>
      <c r="K377" s="39"/>
    </row>
    <row r="378" spans="1:11" ht="14.25" x14ac:dyDescent="0.2">
      <c r="A378" s="16"/>
      <c r="B378" s="51"/>
      <c r="C378" s="52"/>
      <c r="D378" s="53"/>
      <c r="E378" s="54"/>
      <c r="F378" s="54"/>
      <c r="G378" s="54"/>
      <c r="H378" s="54"/>
      <c r="I378" s="83"/>
      <c r="J378" s="37"/>
      <c r="K378" s="39"/>
    </row>
    <row r="379" spans="1:11" ht="14.25" x14ac:dyDescent="0.2">
      <c r="A379" s="16"/>
      <c r="B379" s="51"/>
      <c r="C379" s="52"/>
      <c r="D379" s="53"/>
      <c r="E379" s="54"/>
      <c r="F379" s="54"/>
      <c r="G379" s="54"/>
      <c r="H379" s="54"/>
      <c r="I379" s="83"/>
      <c r="J379" s="37"/>
      <c r="K379" s="39"/>
    </row>
    <row r="380" spans="1:11" ht="14.25" x14ac:dyDescent="0.2">
      <c r="A380" s="16"/>
      <c r="B380" s="51"/>
      <c r="C380" s="52"/>
      <c r="D380" s="53"/>
      <c r="E380" s="54"/>
      <c r="F380" s="54"/>
      <c r="G380" s="54"/>
      <c r="H380" s="54"/>
      <c r="I380" s="83"/>
      <c r="J380" s="37"/>
      <c r="K380" s="39"/>
    </row>
    <row r="381" spans="1:11" ht="14.25" x14ac:dyDescent="0.2">
      <c r="A381" s="16"/>
      <c r="B381" s="51"/>
      <c r="C381" s="52"/>
      <c r="D381" s="53"/>
      <c r="E381" s="54"/>
      <c r="F381" s="54"/>
      <c r="G381" s="54"/>
      <c r="H381" s="54"/>
      <c r="I381" s="83"/>
      <c r="J381" s="37"/>
      <c r="K381" s="39"/>
    </row>
    <row r="382" spans="1:11" ht="14.25" x14ac:dyDescent="0.2">
      <c r="A382" s="16"/>
      <c r="B382" s="51"/>
      <c r="C382" s="52"/>
      <c r="D382" s="53"/>
      <c r="E382" s="54"/>
      <c r="F382" s="54"/>
      <c r="G382" s="54"/>
      <c r="H382" s="54"/>
      <c r="I382" s="83"/>
      <c r="J382" s="37"/>
      <c r="K382" s="39"/>
    </row>
    <row r="383" spans="1:11" x14ac:dyDescent="0.2">
      <c r="A383" s="16"/>
      <c r="B383" s="27"/>
      <c r="C383" s="28"/>
      <c r="D383" s="31"/>
      <c r="E383" s="29"/>
      <c r="F383" s="29"/>
      <c r="G383" s="29"/>
      <c r="H383" s="29"/>
      <c r="I383" s="17"/>
      <c r="J383" s="2"/>
      <c r="K383" s="4"/>
    </row>
    <row r="384" spans="1:11" x14ac:dyDescent="0.2">
      <c r="A384" s="16"/>
      <c r="B384" s="27"/>
      <c r="C384" s="28"/>
      <c r="D384" s="31"/>
      <c r="E384" s="29"/>
      <c r="F384" s="29"/>
      <c r="G384" s="29"/>
      <c r="H384" s="29"/>
      <c r="I384" s="17"/>
      <c r="J384" s="2"/>
      <c r="K384" s="4"/>
    </row>
    <row r="385" spans="1:11" x14ac:dyDescent="0.2">
      <c r="A385" s="16"/>
      <c r="B385" s="27"/>
      <c r="C385" s="28"/>
      <c r="D385" s="31"/>
      <c r="E385" s="29"/>
      <c r="F385" s="29"/>
      <c r="G385" s="29"/>
      <c r="H385" s="29"/>
      <c r="I385" s="17"/>
      <c r="J385" s="2"/>
      <c r="K385" s="4"/>
    </row>
    <row r="386" spans="1:11" x14ac:dyDescent="0.2">
      <c r="A386" s="16"/>
      <c r="B386" s="27"/>
      <c r="C386" s="28"/>
      <c r="D386" s="31"/>
      <c r="E386" s="29"/>
      <c r="F386" s="29"/>
      <c r="G386" s="29"/>
      <c r="H386" s="29"/>
      <c r="I386" s="17"/>
      <c r="J386" s="2"/>
      <c r="K386" s="4"/>
    </row>
    <row r="387" spans="1:11" x14ac:dyDescent="0.2">
      <c r="A387" s="16"/>
      <c r="B387" s="27"/>
      <c r="C387" s="28"/>
      <c r="D387" s="31"/>
      <c r="E387" s="29"/>
      <c r="F387" s="29"/>
      <c r="G387" s="29"/>
      <c r="H387" s="29"/>
      <c r="I387" s="17"/>
      <c r="J387" s="2"/>
      <c r="K387" s="4"/>
    </row>
    <row r="388" spans="1:11" x14ac:dyDescent="0.2">
      <c r="A388" s="16"/>
      <c r="B388" s="27"/>
      <c r="C388" s="28"/>
      <c r="D388" s="31"/>
      <c r="E388" s="29"/>
      <c r="F388" s="29"/>
      <c r="G388" s="29"/>
      <c r="H388" s="29"/>
      <c r="I388" s="17"/>
      <c r="J388" s="2"/>
      <c r="K388" s="4"/>
    </row>
    <row r="389" spans="1:11" x14ac:dyDescent="0.2">
      <c r="A389" s="16"/>
      <c r="B389" s="27"/>
      <c r="C389" s="28"/>
      <c r="D389" s="31"/>
      <c r="E389" s="29"/>
      <c r="F389" s="29"/>
      <c r="G389" s="29"/>
      <c r="H389" s="29"/>
      <c r="I389" s="17"/>
      <c r="J389" s="2"/>
      <c r="K389" s="4"/>
    </row>
    <row r="390" spans="1:11" x14ac:dyDescent="0.2">
      <c r="A390" s="16"/>
      <c r="B390" s="27"/>
      <c r="C390" s="28"/>
      <c r="D390" s="31"/>
      <c r="E390" s="29"/>
      <c r="F390" s="29"/>
      <c r="G390" s="29"/>
      <c r="H390" s="29"/>
      <c r="I390" s="17"/>
      <c r="J390" s="2"/>
      <c r="K390" s="4"/>
    </row>
    <row r="391" spans="1:11" x14ac:dyDescent="0.2">
      <c r="A391" s="16"/>
      <c r="B391" s="27"/>
      <c r="C391" s="28"/>
      <c r="D391" s="31"/>
      <c r="E391" s="29"/>
      <c r="F391" s="29"/>
      <c r="G391" s="29"/>
      <c r="H391" s="29"/>
      <c r="I391" s="17"/>
      <c r="J391" s="2"/>
      <c r="K391" s="4"/>
    </row>
    <row r="392" spans="1:11" x14ac:dyDescent="0.2">
      <c r="A392" s="16"/>
      <c r="B392" s="27"/>
      <c r="C392" s="28"/>
      <c r="D392" s="31"/>
      <c r="E392" s="29"/>
      <c r="F392" s="29"/>
      <c r="G392" s="29"/>
      <c r="H392" s="29"/>
      <c r="I392" s="17"/>
      <c r="J392" s="2"/>
      <c r="K392" s="4"/>
    </row>
    <row r="393" spans="1:11" x14ac:dyDescent="0.2">
      <c r="A393" s="16"/>
      <c r="B393" s="27"/>
      <c r="C393" s="28"/>
      <c r="D393" s="31"/>
      <c r="E393" s="29"/>
      <c r="F393" s="29"/>
      <c r="G393" s="29"/>
      <c r="H393" s="29"/>
      <c r="I393" s="17"/>
      <c r="J393" s="2"/>
      <c r="K393" s="4"/>
    </row>
    <row r="394" spans="1:11" x14ac:dyDescent="0.2">
      <c r="A394" s="16"/>
      <c r="B394" s="27"/>
      <c r="C394" s="28"/>
      <c r="D394" s="31"/>
      <c r="E394" s="29"/>
      <c r="F394" s="29"/>
      <c r="G394" s="29"/>
      <c r="H394" s="29"/>
      <c r="I394" s="17"/>
      <c r="J394" s="2"/>
      <c r="K394" s="4"/>
    </row>
    <row r="395" spans="1:11" x14ac:dyDescent="0.2">
      <c r="A395" s="16"/>
      <c r="B395" s="27"/>
      <c r="C395" s="28"/>
      <c r="D395" s="31"/>
      <c r="E395" s="29"/>
      <c r="F395" s="29"/>
      <c r="G395" s="29"/>
      <c r="H395" s="29"/>
      <c r="I395" s="17"/>
      <c r="J395" s="2"/>
      <c r="K395" s="4"/>
    </row>
    <row r="396" spans="1:11" x14ac:dyDescent="0.2">
      <c r="A396" s="16"/>
      <c r="B396" s="27"/>
      <c r="C396" s="28"/>
      <c r="D396" s="31"/>
      <c r="E396" s="29"/>
      <c r="F396" s="29"/>
      <c r="G396" s="29"/>
      <c r="H396" s="29"/>
      <c r="I396" s="17"/>
      <c r="J396" s="2"/>
      <c r="K396" s="4"/>
    </row>
    <row r="397" spans="1:11" x14ac:dyDescent="0.2">
      <c r="A397" s="16"/>
      <c r="B397" s="27"/>
      <c r="C397" s="28"/>
      <c r="D397" s="31"/>
      <c r="E397" s="29"/>
      <c r="F397" s="29"/>
      <c r="G397" s="29"/>
      <c r="H397" s="29"/>
      <c r="I397" s="17"/>
      <c r="J397" s="2"/>
      <c r="K397" s="4"/>
    </row>
    <row r="398" spans="1:11" x14ac:dyDescent="0.2">
      <c r="A398" s="16"/>
      <c r="B398" s="27"/>
      <c r="C398" s="28"/>
      <c r="D398" s="31"/>
      <c r="E398" s="29"/>
      <c r="F398" s="29"/>
      <c r="G398" s="29"/>
      <c r="H398" s="29"/>
      <c r="I398" s="17"/>
      <c r="J398" s="2"/>
      <c r="K398" s="4"/>
    </row>
    <row r="399" spans="1:11" x14ac:dyDescent="0.2">
      <c r="A399" s="16"/>
      <c r="B399" s="27"/>
      <c r="C399" s="28"/>
      <c r="D399" s="31"/>
      <c r="E399" s="29"/>
      <c r="F399" s="29"/>
      <c r="G399" s="29"/>
      <c r="H399" s="29"/>
      <c r="I399" s="17"/>
      <c r="J399" s="2"/>
      <c r="K399" s="4"/>
    </row>
    <row r="400" spans="1:11" x14ac:dyDescent="0.2">
      <c r="A400" s="16"/>
      <c r="B400" s="27"/>
      <c r="C400" s="28"/>
      <c r="D400" s="31"/>
      <c r="E400" s="29"/>
      <c r="F400" s="29"/>
      <c r="G400" s="29"/>
      <c r="H400" s="29"/>
      <c r="I400" s="17"/>
      <c r="J400" s="2"/>
      <c r="K400" s="4"/>
    </row>
    <row r="401" spans="1:11" x14ac:dyDescent="0.2">
      <c r="A401" s="16"/>
      <c r="B401" s="27"/>
      <c r="C401" s="28"/>
      <c r="D401" s="31"/>
      <c r="E401" s="29"/>
      <c r="F401" s="29"/>
      <c r="G401" s="29"/>
      <c r="H401" s="29"/>
      <c r="I401" s="17"/>
      <c r="J401" s="2"/>
      <c r="K401" s="4"/>
    </row>
    <row r="402" spans="1:11" x14ac:dyDescent="0.2">
      <c r="A402" s="16"/>
      <c r="B402" s="27"/>
      <c r="C402" s="28"/>
      <c r="D402" s="31"/>
      <c r="E402" s="29"/>
      <c r="F402" s="29"/>
      <c r="G402" s="29"/>
      <c r="H402" s="29"/>
      <c r="I402" s="17"/>
      <c r="J402" s="2"/>
      <c r="K402" s="4"/>
    </row>
    <row r="403" spans="1:11" x14ac:dyDescent="0.2">
      <c r="A403" s="16"/>
      <c r="B403" s="27"/>
      <c r="C403" s="28"/>
      <c r="D403" s="31"/>
      <c r="E403" s="29"/>
      <c r="F403" s="29"/>
      <c r="G403" s="29"/>
      <c r="H403" s="29"/>
      <c r="I403" s="17"/>
      <c r="J403" s="2"/>
      <c r="K403" s="4"/>
    </row>
    <row r="404" spans="1:11" x14ac:dyDescent="0.2">
      <c r="A404" s="16"/>
      <c r="B404" s="27"/>
      <c r="C404" s="28"/>
      <c r="D404" s="31"/>
      <c r="E404" s="29"/>
      <c r="F404" s="29"/>
      <c r="G404" s="29"/>
      <c r="H404" s="29"/>
      <c r="I404" s="17"/>
      <c r="J404" s="2"/>
      <c r="K404" s="4"/>
    </row>
    <row r="405" spans="1:11" x14ac:dyDescent="0.2">
      <c r="A405" s="16"/>
      <c r="B405" s="27"/>
      <c r="C405" s="28"/>
      <c r="D405" s="31"/>
      <c r="E405" s="29"/>
      <c r="F405" s="29"/>
      <c r="G405" s="29"/>
      <c r="H405" s="29"/>
      <c r="I405" s="17"/>
      <c r="J405" s="2"/>
      <c r="K405" s="4"/>
    </row>
    <row r="406" spans="1:11" x14ac:dyDescent="0.2">
      <c r="A406" s="16"/>
      <c r="B406" s="27"/>
      <c r="C406" s="28"/>
      <c r="D406" s="31"/>
      <c r="E406" s="29"/>
      <c r="F406" s="29"/>
      <c r="G406" s="29"/>
      <c r="H406" s="29"/>
      <c r="I406" s="17"/>
      <c r="J406" s="2"/>
      <c r="K406" s="4"/>
    </row>
    <row r="407" spans="1:11" x14ac:dyDescent="0.2">
      <c r="A407" s="16"/>
      <c r="B407" s="27"/>
      <c r="C407" s="28"/>
      <c r="D407" s="31"/>
      <c r="E407" s="29"/>
      <c r="F407" s="29"/>
      <c r="G407" s="29"/>
      <c r="H407" s="29"/>
      <c r="I407" s="17"/>
      <c r="J407" s="2"/>
      <c r="K407" s="4"/>
    </row>
    <row r="408" spans="1:11" x14ac:dyDescent="0.2">
      <c r="A408" s="16"/>
      <c r="B408" s="27"/>
      <c r="C408" s="28"/>
      <c r="D408" s="31"/>
      <c r="E408" s="29"/>
      <c r="F408" s="29"/>
      <c r="G408" s="29"/>
      <c r="H408" s="29"/>
      <c r="I408" s="17"/>
      <c r="J408" s="2"/>
      <c r="K408" s="4"/>
    </row>
    <row r="409" spans="1:11" x14ac:dyDescent="0.2">
      <c r="A409" s="16"/>
      <c r="B409" s="27"/>
      <c r="C409" s="28"/>
      <c r="D409" s="31"/>
      <c r="E409" s="29"/>
      <c r="F409" s="29"/>
      <c r="G409" s="29"/>
      <c r="H409" s="29"/>
      <c r="I409" s="17"/>
      <c r="J409" s="2"/>
      <c r="K409" s="4"/>
    </row>
    <row r="410" spans="1:11" x14ac:dyDescent="0.2">
      <c r="A410" s="16"/>
      <c r="B410" s="27"/>
      <c r="C410" s="28"/>
      <c r="D410" s="31"/>
      <c r="E410" s="29"/>
      <c r="F410" s="29"/>
      <c r="G410" s="29"/>
      <c r="H410" s="29"/>
      <c r="I410" s="17"/>
      <c r="J410" s="2"/>
      <c r="K410" s="4"/>
    </row>
    <row r="411" spans="1:11" x14ac:dyDescent="0.2">
      <c r="A411" s="16"/>
      <c r="B411" s="27"/>
      <c r="C411" s="28"/>
      <c r="D411" s="31"/>
      <c r="E411" s="29"/>
      <c r="F411" s="29"/>
      <c r="G411" s="29"/>
      <c r="H411" s="29"/>
      <c r="I411" s="17"/>
      <c r="J411" s="2"/>
      <c r="K411" s="4"/>
    </row>
    <row r="412" spans="1:11" x14ac:dyDescent="0.2">
      <c r="A412" s="16"/>
      <c r="B412" s="27"/>
      <c r="C412" s="28"/>
      <c r="D412" s="31"/>
      <c r="E412" s="29"/>
      <c r="F412" s="29"/>
      <c r="G412" s="29"/>
      <c r="H412" s="29"/>
      <c r="I412" s="17"/>
      <c r="J412" s="2"/>
      <c r="K412" s="4"/>
    </row>
    <row r="413" spans="1:11" x14ac:dyDescent="0.2">
      <c r="A413" s="16"/>
      <c r="B413" s="27"/>
      <c r="C413" s="28"/>
      <c r="D413" s="31"/>
      <c r="E413" s="29"/>
      <c r="F413" s="29"/>
      <c r="G413" s="29"/>
      <c r="H413" s="29"/>
      <c r="I413" s="17"/>
      <c r="J413" s="2"/>
      <c r="K413" s="4"/>
    </row>
    <row r="414" spans="1:11" x14ac:dyDescent="0.2">
      <c r="A414" s="16"/>
      <c r="B414" s="27"/>
      <c r="C414" s="28"/>
      <c r="D414" s="31"/>
      <c r="E414" s="29"/>
      <c r="F414" s="29"/>
      <c r="G414" s="29"/>
      <c r="H414" s="29"/>
      <c r="I414" s="17"/>
      <c r="J414" s="2"/>
      <c r="K414" s="4"/>
    </row>
    <row r="415" spans="1:11" x14ac:dyDescent="0.2">
      <c r="A415" s="16"/>
      <c r="B415" s="27"/>
      <c r="C415" s="28"/>
      <c r="D415" s="31"/>
      <c r="E415" s="29"/>
      <c r="F415" s="29"/>
      <c r="G415" s="29"/>
      <c r="H415" s="29"/>
      <c r="I415" s="17"/>
      <c r="J415" s="2"/>
      <c r="K415" s="4"/>
    </row>
    <row r="416" spans="1:11" x14ac:dyDescent="0.2">
      <c r="A416" s="16"/>
      <c r="B416" s="27"/>
      <c r="C416" s="28"/>
      <c r="D416" s="31"/>
      <c r="E416" s="29"/>
      <c r="F416" s="29"/>
      <c r="G416" s="29"/>
      <c r="H416" s="29"/>
      <c r="I416" s="17"/>
      <c r="J416" s="2"/>
      <c r="K416" s="4"/>
    </row>
    <row r="417" spans="1:11" x14ac:dyDescent="0.2">
      <c r="A417" s="16"/>
      <c r="B417" s="27"/>
      <c r="C417" s="28"/>
      <c r="D417" s="31"/>
      <c r="E417" s="29"/>
      <c r="F417" s="29"/>
      <c r="G417" s="29"/>
      <c r="H417" s="29"/>
      <c r="I417" s="17"/>
      <c r="J417" s="2"/>
      <c r="K417" s="4"/>
    </row>
    <row r="418" spans="1:11" x14ac:dyDescent="0.2">
      <c r="A418" s="16"/>
      <c r="B418" s="27"/>
      <c r="C418" s="28"/>
      <c r="D418" s="31"/>
      <c r="E418" s="29"/>
      <c r="F418" s="29"/>
      <c r="G418" s="29"/>
      <c r="H418" s="29"/>
      <c r="I418" s="17"/>
      <c r="J418" s="2"/>
      <c r="K418" s="4"/>
    </row>
    <row r="419" spans="1:11" x14ac:dyDescent="0.2">
      <c r="A419" s="16"/>
      <c r="B419" s="27"/>
      <c r="C419" s="28"/>
      <c r="D419" s="31"/>
      <c r="E419" s="29"/>
      <c r="F419" s="29"/>
      <c r="G419" s="29"/>
      <c r="H419" s="29"/>
      <c r="I419" s="17"/>
      <c r="J419" s="2"/>
      <c r="K419" s="4"/>
    </row>
    <row r="420" spans="1:11" x14ac:dyDescent="0.2">
      <c r="A420" s="16"/>
      <c r="B420" s="27"/>
      <c r="C420" s="28"/>
      <c r="D420" s="31"/>
      <c r="E420" s="29"/>
      <c r="F420" s="29"/>
      <c r="G420" s="29"/>
      <c r="H420" s="29"/>
      <c r="I420" s="17"/>
      <c r="J420" s="2"/>
      <c r="K420" s="4"/>
    </row>
    <row r="421" spans="1:11" x14ac:dyDescent="0.2">
      <c r="A421" s="16"/>
      <c r="B421" s="27"/>
      <c r="C421" s="28"/>
      <c r="D421" s="31"/>
      <c r="E421" s="29"/>
      <c r="F421" s="29"/>
      <c r="G421" s="29"/>
      <c r="H421" s="29"/>
      <c r="I421" s="17"/>
      <c r="J421" s="2"/>
      <c r="K421" s="4"/>
    </row>
    <row r="422" spans="1:11" x14ac:dyDescent="0.2">
      <c r="A422" s="16"/>
      <c r="B422" s="27"/>
      <c r="C422" s="28"/>
      <c r="D422" s="31"/>
      <c r="E422" s="29"/>
      <c r="F422" s="29"/>
      <c r="G422" s="29"/>
      <c r="H422" s="29"/>
      <c r="I422" s="17"/>
      <c r="J422" s="2"/>
      <c r="K422" s="4"/>
    </row>
    <row r="423" spans="1:11" x14ac:dyDescent="0.2">
      <c r="A423" s="16"/>
      <c r="B423" s="27"/>
      <c r="C423" s="28"/>
      <c r="D423" s="31"/>
      <c r="E423" s="29"/>
      <c r="F423" s="29"/>
      <c r="G423" s="29"/>
      <c r="H423" s="29"/>
      <c r="I423" s="17"/>
      <c r="J423" s="2"/>
      <c r="K423" s="4"/>
    </row>
    <row r="424" spans="1:11" x14ac:dyDescent="0.2">
      <c r="A424" s="16"/>
      <c r="B424" s="27"/>
      <c r="C424" s="28"/>
      <c r="D424" s="31"/>
      <c r="E424" s="29"/>
      <c r="F424" s="29"/>
      <c r="G424" s="29"/>
      <c r="H424" s="29"/>
      <c r="I424" s="17"/>
      <c r="J424" s="2"/>
      <c r="K424" s="4"/>
    </row>
    <row r="425" spans="1:11" x14ac:dyDescent="0.2">
      <c r="A425" s="16"/>
      <c r="B425" s="27"/>
      <c r="C425" s="28"/>
      <c r="D425" s="31"/>
      <c r="E425" s="29"/>
      <c r="F425" s="29"/>
      <c r="G425" s="29"/>
      <c r="H425" s="29"/>
      <c r="I425" s="17"/>
      <c r="J425" s="2"/>
      <c r="K425" s="4"/>
    </row>
    <row r="426" spans="1:11" x14ac:dyDescent="0.2">
      <c r="A426" s="16"/>
      <c r="B426" s="27"/>
      <c r="C426" s="28"/>
      <c r="D426" s="31"/>
      <c r="E426" s="29"/>
      <c r="F426" s="29"/>
      <c r="G426" s="29"/>
      <c r="H426" s="29"/>
      <c r="I426" s="17"/>
      <c r="J426" s="2"/>
      <c r="K426" s="4"/>
    </row>
    <row r="427" spans="1:11" x14ac:dyDescent="0.2">
      <c r="A427" s="16"/>
      <c r="B427" s="27"/>
      <c r="C427" s="28"/>
      <c r="D427" s="31"/>
      <c r="E427" s="29"/>
      <c r="F427" s="29"/>
      <c r="G427" s="29"/>
      <c r="H427" s="29"/>
      <c r="I427" s="17"/>
      <c r="J427" s="2"/>
      <c r="K427" s="4"/>
    </row>
    <row r="428" spans="1:11" x14ac:dyDescent="0.2">
      <c r="A428" s="16"/>
      <c r="B428" s="27"/>
      <c r="C428" s="28"/>
      <c r="D428" s="31"/>
      <c r="E428" s="29"/>
      <c r="F428" s="29"/>
      <c r="G428" s="29"/>
      <c r="H428" s="29"/>
      <c r="I428" s="17"/>
      <c r="J428" s="2"/>
      <c r="K428" s="4"/>
    </row>
    <row r="429" spans="1:11" x14ac:dyDescent="0.2">
      <c r="A429" s="16"/>
      <c r="B429" s="27"/>
      <c r="C429" s="28"/>
      <c r="D429" s="31"/>
      <c r="E429" s="29"/>
      <c r="F429" s="29"/>
      <c r="G429" s="29"/>
      <c r="H429" s="29"/>
      <c r="I429" s="17"/>
      <c r="J429" s="2"/>
      <c r="K429" s="4"/>
    </row>
    <row r="430" spans="1:11" x14ac:dyDescent="0.2">
      <c r="A430" s="16"/>
      <c r="B430" s="27"/>
      <c r="C430" s="28"/>
      <c r="D430" s="31"/>
      <c r="E430" s="29"/>
      <c r="F430" s="29"/>
      <c r="G430" s="29"/>
      <c r="H430" s="29"/>
      <c r="I430" s="17"/>
      <c r="J430" s="2"/>
      <c r="K430" s="4"/>
    </row>
    <row r="431" spans="1:11" x14ac:dyDescent="0.2">
      <c r="A431" s="16"/>
      <c r="B431" s="27"/>
      <c r="C431" s="28"/>
      <c r="D431" s="31"/>
      <c r="E431" s="29"/>
      <c r="F431" s="29"/>
      <c r="G431" s="29"/>
      <c r="H431" s="29"/>
      <c r="I431" s="17"/>
      <c r="J431" s="2"/>
      <c r="K431" s="4"/>
    </row>
    <row r="432" spans="1:11" x14ac:dyDescent="0.2">
      <c r="A432" s="16"/>
      <c r="B432" s="27"/>
      <c r="C432" s="28"/>
      <c r="D432" s="31"/>
      <c r="E432" s="29"/>
      <c r="F432" s="29"/>
      <c r="G432" s="29"/>
      <c r="H432" s="29"/>
      <c r="I432" s="17"/>
      <c r="J432" s="2"/>
      <c r="K432" s="4"/>
    </row>
    <row r="433" spans="1:11" x14ac:dyDescent="0.2">
      <c r="A433" s="16"/>
      <c r="B433" s="27"/>
      <c r="C433" s="28"/>
      <c r="D433" s="31"/>
      <c r="E433" s="29"/>
      <c r="F433" s="29"/>
      <c r="G433" s="29"/>
      <c r="H433" s="29"/>
      <c r="I433" s="17"/>
      <c r="J433" s="2"/>
      <c r="K433" s="4"/>
    </row>
    <row r="434" spans="1:11" x14ac:dyDescent="0.2">
      <c r="A434" s="16"/>
      <c r="B434" s="27"/>
      <c r="C434" s="28"/>
      <c r="D434" s="31"/>
      <c r="E434" s="29"/>
      <c r="F434" s="29"/>
      <c r="G434" s="29"/>
      <c r="H434" s="29"/>
      <c r="I434" s="17"/>
      <c r="J434" s="2"/>
      <c r="K434" s="4"/>
    </row>
    <row r="435" spans="1:11" x14ac:dyDescent="0.2">
      <c r="A435" s="16"/>
      <c r="B435" s="27"/>
      <c r="C435" s="28"/>
      <c r="D435" s="31"/>
      <c r="E435" s="29"/>
      <c r="F435" s="29"/>
      <c r="G435" s="29"/>
      <c r="H435" s="29"/>
      <c r="I435" s="17"/>
      <c r="J435" s="2"/>
      <c r="K435" s="4"/>
    </row>
    <row r="436" spans="1:11" x14ac:dyDescent="0.2">
      <c r="A436" s="16"/>
      <c r="B436" s="27"/>
      <c r="C436" s="28"/>
      <c r="D436" s="31"/>
      <c r="E436" s="29"/>
      <c r="F436" s="29"/>
      <c r="G436" s="29"/>
      <c r="H436" s="29"/>
      <c r="I436" s="17"/>
      <c r="J436" s="2"/>
      <c r="K436" s="4"/>
    </row>
    <row r="437" spans="1:11" x14ac:dyDescent="0.2">
      <c r="A437" s="16"/>
      <c r="B437" s="27"/>
      <c r="C437" s="28"/>
      <c r="D437" s="31"/>
      <c r="E437" s="29"/>
      <c r="F437" s="29"/>
      <c r="G437" s="29"/>
      <c r="H437" s="29"/>
      <c r="I437" s="17"/>
      <c r="J437" s="2"/>
      <c r="K437" s="4"/>
    </row>
    <row r="438" spans="1:11" x14ac:dyDescent="0.2">
      <c r="A438" s="16"/>
      <c r="B438" s="27"/>
      <c r="C438" s="28"/>
      <c r="D438" s="31"/>
      <c r="E438" s="29"/>
      <c r="F438" s="29"/>
      <c r="G438" s="29"/>
      <c r="H438" s="29"/>
      <c r="I438" s="17"/>
      <c r="J438" s="2"/>
      <c r="K438" s="4"/>
    </row>
    <row r="439" spans="1:11" x14ac:dyDescent="0.2">
      <c r="A439" s="16"/>
      <c r="B439" s="27"/>
      <c r="C439" s="28"/>
      <c r="D439" s="31"/>
      <c r="E439" s="29"/>
      <c r="F439" s="29"/>
      <c r="G439" s="29"/>
      <c r="H439" s="29"/>
      <c r="I439" s="17"/>
      <c r="J439" s="2"/>
      <c r="K439" s="4"/>
    </row>
    <row r="440" spans="1:11" x14ac:dyDescent="0.2">
      <c r="A440" s="16"/>
      <c r="B440" s="27"/>
      <c r="C440" s="28"/>
      <c r="D440" s="31"/>
      <c r="E440" s="29"/>
      <c r="F440" s="29"/>
      <c r="G440" s="29"/>
      <c r="H440" s="29"/>
      <c r="I440" s="17"/>
      <c r="J440" s="2"/>
      <c r="K440" s="4"/>
    </row>
    <row r="441" spans="1:11" x14ac:dyDescent="0.2">
      <c r="A441" s="16"/>
      <c r="B441" s="27"/>
      <c r="C441" s="28"/>
      <c r="D441" s="31"/>
      <c r="E441" s="29"/>
      <c r="F441" s="29"/>
      <c r="G441" s="29"/>
      <c r="H441" s="29"/>
      <c r="I441" s="17"/>
      <c r="J441" s="2"/>
      <c r="K441" s="4"/>
    </row>
    <row r="442" spans="1:11" x14ac:dyDescent="0.2">
      <c r="A442" s="16"/>
      <c r="B442" s="27"/>
      <c r="C442" s="28"/>
      <c r="D442" s="31"/>
      <c r="E442" s="29"/>
      <c r="F442" s="29"/>
      <c r="G442" s="29"/>
      <c r="H442" s="29"/>
      <c r="I442" s="17"/>
      <c r="J442" s="2"/>
      <c r="K442" s="4"/>
    </row>
    <row r="443" spans="1:11" x14ac:dyDescent="0.2">
      <c r="A443" s="16"/>
      <c r="B443" s="27"/>
      <c r="C443" s="28"/>
      <c r="D443" s="31"/>
      <c r="E443" s="29"/>
      <c r="F443" s="29"/>
      <c r="G443" s="29"/>
      <c r="H443" s="29"/>
      <c r="I443" s="17"/>
      <c r="J443" s="2"/>
      <c r="K443" s="4"/>
    </row>
    <row r="444" spans="1:11" x14ac:dyDescent="0.2">
      <c r="A444" s="16"/>
      <c r="B444" s="27"/>
      <c r="C444" s="28"/>
      <c r="D444" s="31"/>
      <c r="E444" s="29"/>
      <c r="F444" s="29"/>
      <c r="G444" s="29"/>
      <c r="H444" s="29"/>
      <c r="I444" s="17"/>
      <c r="J444" s="2"/>
      <c r="K444" s="4"/>
    </row>
    <row r="445" spans="1:11" x14ac:dyDescent="0.2">
      <c r="A445" s="16"/>
      <c r="B445" s="27"/>
      <c r="C445" s="28"/>
      <c r="D445" s="31"/>
      <c r="E445" s="29"/>
      <c r="F445" s="29"/>
      <c r="G445" s="29"/>
      <c r="H445" s="29"/>
      <c r="I445" s="17"/>
      <c r="J445" s="2"/>
      <c r="K445" s="4"/>
    </row>
    <row r="446" spans="1:11" x14ac:dyDescent="0.2">
      <c r="A446" s="16"/>
      <c r="B446" s="27"/>
      <c r="C446" s="28"/>
      <c r="D446" s="31"/>
      <c r="E446" s="29"/>
      <c r="F446" s="29"/>
      <c r="G446" s="29"/>
      <c r="H446" s="29"/>
      <c r="I446" s="17"/>
      <c r="J446" s="2"/>
      <c r="K446" s="4"/>
    </row>
    <row r="447" spans="1:11" x14ac:dyDescent="0.2">
      <c r="A447" s="16"/>
      <c r="B447" s="27"/>
      <c r="C447" s="28"/>
      <c r="D447" s="31"/>
      <c r="E447" s="29"/>
      <c r="F447" s="29"/>
      <c r="G447" s="29"/>
      <c r="H447" s="29"/>
      <c r="I447" s="17"/>
      <c r="J447" s="2"/>
      <c r="K447" s="4"/>
    </row>
    <row r="448" spans="1:11" x14ac:dyDescent="0.2">
      <c r="A448" s="16"/>
      <c r="B448" s="27"/>
      <c r="C448" s="28"/>
      <c r="D448" s="31"/>
      <c r="E448" s="29"/>
      <c r="F448" s="29"/>
      <c r="G448" s="29"/>
      <c r="H448" s="29"/>
      <c r="I448" s="17"/>
      <c r="J448" s="2"/>
      <c r="K448" s="4"/>
    </row>
    <row r="449" spans="1:11" x14ac:dyDescent="0.2">
      <c r="A449" s="16"/>
      <c r="B449" s="27"/>
      <c r="C449" s="28"/>
      <c r="D449" s="31"/>
      <c r="E449" s="29"/>
      <c r="F449" s="29"/>
      <c r="G449" s="29"/>
      <c r="H449" s="29"/>
      <c r="I449" s="17"/>
      <c r="J449" s="2"/>
      <c r="K449" s="4"/>
    </row>
    <row r="450" spans="1:11" x14ac:dyDescent="0.2">
      <c r="A450" s="16"/>
      <c r="B450" s="27"/>
      <c r="C450" s="28"/>
      <c r="D450" s="31"/>
      <c r="E450" s="29"/>
      <c r="F450" s="29"/>
      <c r="G450" s="29"/>
      <c r="H450" s="29"/>
      <c r="I450" s="17"/>
      <c r="J450" s="2"/>
      <c r="K450" s="4"/>
    </row>
    <row r="451" spans="1:11" x14ac:dyDescent="0.2">
      <c r="A451" s="16"/>
      <c r="B451" s="27"/>
      <c r="C451" s="28"/>
      <c r="D451" s="31"/>
      <c r="E451" s="29"/>
      <c r="F451" s="29"/>
      <c r="G451" s="29"/>
      <c r="H451" s="29"/>
      <c r="I451" s="17"/>
      <c r="J451" s="2"/>
      <c r="K451" s="4"/>
    </row>
    <row r="452" spans="1:11" x14ac:dyDescent="0.2">
      <c r="A452" s="16"/>
      <c r="B452" s="27"/>
      <c r="C452" s="28"/>
      <c r="D452" s="31"/>
      <c r="E452" s="29"/>
      <c r="F452" s="29"/>
      <c r="G452" s="29"/>
      <c r="H452" s="29"/>
      <c r="I452" s="17"/>
      <c r="J452" s="2"/>
      <c r="K452" s="4"/>
    </row>
    <row r="453" spans="1:11" x14ac:dyDescent="0.2">
      <c r="A453" s="16"/>
      <c r="B453" s="27"/>
      <c r="C453" s="28"/>
      <c r="D453" s="31"/>
      <c r="E453" s="29"/>
      <c r="F453" s="29"/>
      <c r="G453" s="29"/>
      <c r="H453" s="29"/>
      <c r="I453" s="17"/>
      <c r="J453" s="2"/>
      <c r="K453" s="4"/>
    </row>
    <row r="454" spans="1:11" x14ac:dyDescent="0.2">
      <c r="A454" s="16"/>
      <c r="B454" s="27"/>
      <c r="C454" s="28"/>
      <c r="D454" s="31"/>
      <c r="E454" s="29"/>
      <c r="F454" s="29"/>
      <c r="G454" s="29"/>
      <c r="H454" s="29"/>
      <c r="I454" s="17"/>
      <c r="J454" s="2"/>
      <c r="K454" s="4"/>
    </row>
    <row r="455" spans="1:11" x14ac:dyDescent="0.2">
      <c r="A455" s="16"/>
      <c r="B455" s="27"/>
      <c r="C455" s="28"/>
      <c r="D455" s="31"/>
      <c r="E455" s="29"/>
      <c r="F455" s="29"/>
      <c r="G455" s="29"/>
      <c r="H455" s="29"/>
      <c r="I455" s="17"/>
      <c r="J455" s="2"/>
      <c r="K455" s="4"/>
    </row>
    <row r="456" spans="1:11" x14ac:dyDescent="0.2">
      <c r="A456" s="16"/>
      <c r="B456" s="27"/>
      <c r="C456" s="28"/>
      <c r="D456" s="31"/>
      <c r="E456" s="29"/>
      <c r="F456" s="29"/>
      <c r="G456" s="29"/>
      <c r="H456" s="29"/>
      <c r="I456" s="17"/>
      <c r="J456" s="2"/>
      <c r="K456" s="4"/>
    </row>
    <row r="457" spans="1:11" x14ac:dyDescent="0.2">
      <c r="A457" s="16"/>
      <c r="B457" s="27"/>
      <c r="C457" s="28"/>
      <c r="D457" s="31"/>
      <c r="E457" s="29"/>
      <c r="F457" s="29"/>
      <c r="G457" s="29"/>
      <c r="H457" s="29"/>
      <c r="I457" s="17"/>
      <c r="J457" s="2"/>
      <c r="K457" s="4"/>
    </row>
    <row r="458" spans="1:11" x14ac:dyDescent="0.2">
      <c r="A458" s="16"/>
      <c r="B458" s="27"/>
      <c r="C458" s="28"/>
      <c r="D458" s="31"/>
      <c r="E458" s="29"/>
      <c r="F458" s="29"/>
      <c r="G458" s="29"/>
      <c r="H458" s="29"/>
      <c r="I458" s="17"/>
      <c r="J458" s="2"/>
      <c r="K458" s="4"/>
    </row>
    <row r="459" spans="1:11" x14ac:dyDescent="0.2">
      <c r="A459" s="16"/>
      <c r="B459" s="27"/>
      <c r="C459" s="28"/>
      <c r="D459" s="31"/>
      <c r="E459" s="29"/>
      <c r="F459" s="29"/>
      <c r="G459" s="29"/>
      <c r="H459" s="29"/>
      <c r="I459" s="17"/>
      <c r="J459" s="2"/>
      <c r="K459" s="4"/>
    </row>
    <row r="460" spans="1:11" x14ac:dyDescent="0.2">
      <c r="A460" s="16"/>
      <c r="B460" s="27"/>
      <c r="C460" s="28"/>
      <c r="D460" s="31"/>
      <c r="E460" s="29"/>
      <c r="F460" s="29"/>
      <c r="G460" s="29"/>
      <c r="H460" s="29"/>
      <c r="I460" s="17"/>
      <c r="J460" s="2"/>
      <c r="K460" s="4"/>
    </row>
    <row r="461" spans="1:11" x14ac:dyDescent="0.2">
      <c r="A461" s="16"/>
      <c r="B461" s="27"/>
      <c r="C461" s="28"/>
      <c r="D461" s="31"/>
      <c r="E461" s="29"/>
      <c r="F461" s="29"/>
      <c r="G461" s="29"/>
      <c r="H461" s="29"/>
      <c r="I461" s="17"/>
      <c r="J461" s="2"/>
      <c r="K461" s="4"/>
    </row>
    <row r="462" spans="1:11" x14ac:dyDescent="0.2">
      <c r="A462" s="16"/>
      <c r="B462" s="27"/>
      <c r="C462" s="28"/>
      <c r="D462" s="31"/>
      <c r="E462" s="29"/>
      <c r="F462" s="29"/>
      <c r="G462" s="29"/>
      <c r="H462" s="29"/>
      <c r="I462" s="17"/>
      <c r="J462" s="2"/>
      <c r="K462" s="4"/>
    </row>
    <row r="463" spans="1:11" x14ac:dyDescent="0.2">
      <c r="A463" s="16"/>
      <c r="B463" s="27"/>
      <c r="C463" s="28"/>
      <c r="D463" s="31"/>
      <c r="E463" s="29"/>
      <c r="F463" s="29"/>
      <c r="G463" s="29"/>
      <c r="H463" s="29"/>
      <c r="I463" s="17"/>
      <c r="J463" s="2"/>
      <c r="K463" s="4"/>
    </row>
    <row r="464" spans="1:11" x14ac:dyDescent="0.2">
      <c r="A464" s="16"/>
      <c r="B464" s="27"/>
      <c r="C464" s="28"/>
      <c r="D464" s="31"/>
      <c r="E464" s="29"/>
      <c r="F464" s="29"/>
      <c r="G464" s="29"/>
      <c r="H464" s="29"/>
      <c r="I464" s="17"/>
      <c r="J464" s="2"/>
      <c r="K464" s="4"/>
    </row>
    <row r="465" spans="1:11" x14ac:dyDescent="0.2">
      <c r="A465" s="16"/>
      <c r="B465" s="27"/>
      <c r="C465" s="28"/>
      <c r="D465" s="31"/>
      <c r="E465" s="29"/>
      <c r="F465" s="29"/>
      <c r="G465" s="29"/>
      <c r="H465" s="29"/>
      <c r="I465" s="17"/>
      <c r="J465" s="2"/>
      <c r="K465" s="4"/>
    </row>
    <row r="466" spans="1:11" x14ac:dyDescent="0.2">
      <c r="A466" s="16"/>
      <c r="B466" s="27"/>
      <c r="C466" s="28"/>
      <c r="D466" s="31"/>
      <c r="E466" s="29"/>
      <c r="F466" s="29"/>
      <c r="G466" s="29"/>
      <c r="H466" s="29"/>
      <c r="I466" s="17"/>
      <c r="J466" s="2"/>
      <c r="K466" s="4"/>
    </row>
    <row r="467" spans="1:11" x14ac:dyDescent="0.2">
      <c r="A467" s="16"/>
      <c r="B467" s="27"/>
      <c r="C467" s="28"/>
      <c r="D467" s="31"/>
      <c r="E467" s="29"/>
      <c r="F467" s="29"/>
      <c r="G467" s="29"/>
      <c r="H467" s="29"/>
      <c r="I467" s="17"/>
      <c r="J467" s="2"/>
      <c r="K467" s="4"/>
    </row>
    <row r="468" spans="1:11" x14ac:dyDescent="0.2">
      <c r="A468" s="16"/>
      <c r="B468" s="27"/>
      <c r="C468" s="28"/>
      <c r="D468" s="31"/>
      <c r="E468" s="29"/>
      <c r="F468" s="29"/>
      <c r="G468" s="29"/>
      <c r="H468" s="29"/>
      <c r="I468" s="17"/>
      <c r="J468" s="2"/>
      <c r="K468" s="4"/>
    </row>
    <row r="469" spans="1:11" x14ac:dyDescent="0.2">
      <c r="A469" s="16"/>
      <c r="B469" s="27"/>
      <c r="C469" s="28"/>
      <c r="D469" s="31"/>
      <c r="E469" s="29"/>
      <c r="F469" s="29"/>
      <c r="G469" s="29"/>
      <c r="H469" s="29"/>
      <c r="I469" s="17"/>
      <c r="J469" s="2"/>
      <c r="K469" s="4"/>
    </row>
    <row r="470" spans="1:11" x14ac:dyDescent="0.2">
      <c r="A470" s="16"/>
      <c r="B470" s="27"/>
      <c r="C470" s="28"/>
      <c r="D470" s="31"/>
      <c r="E470" s="29"/>
      <c r="F470" s="29"/>
      <c r="G470" s="29"/>
      <c r="H470" s="29"/>
      <c r="I470" s="17"/>
      <c r="J470" s="2"/>
      <c r="K470" s="4"/>
    </row>
    <row r="471" spans="1:11" x14ac:dyDescent="0.2">
      <c r="A471" s="16"/>
      <c r="B471" s="27"/>
      <c r="C471" s="28"/>
      <c r="D471" s="31"/>
      <c r="E471" s="29"/>
      <c r="F471" s="29"/>
      <c r="G471" s="29"/>
      <c r="H471" s="29"/>
      <c r="I471" s="17"/>
      <c r="J471" s="2"/>
      <c r="K471" s="4"/>
    </row>
    <row r="472" spans="1:11" x14ac:dyDescent="0.2">
      <c r="A472" s="16"/>
      <c r="B472" s="27"/>
      <c r="C472" s="28"/>
      <c r="D472" s="31"/>
      <c r="E472" s="29"/>
      <c r="F472" s="29"/>
      <c r="G472" s="29"/>
      <c r="H472" s="29"/>
      <c r="I472" s="17"/>
      <c r="J472" s="2"/>
      <c r="K472" s="4"/>
    </row>
    <row r="473" spans="1:11" x14ac:dyDescent="0.2">
      <c r="A473" s="16"/>
      <c r="B473" s="27"/>
      <c r="C473" s="28"/>
      <c r="D473" s="31"/>
      <c r="E473" s="29"/>
      <c r="F473" s="29"/>
      <c r="G473" s="29"/>
      <c r="H473" s="29"/>
      <c r="I473" s="17"/>
      <c r="J473" s="2"/>
      <c r="K473" s="4"/>
    </row>
    <row r="474" spans="1:11" x14ac:dyDescent="0.2">
      <c r="A474" s="16"/>
      <c r="B474" s="27"/>
      <c r="C474" s="28"/>
      <c r="D474" s="31"/>
      <c r="E474" s="29"/>
      <c r="F474" s="29"/>
      <c r="G474" s="29"/>
      <c r="H474" s="29"/>
      <c r="I474" s="17"/>
      <c r="J474" s="2"/>
      <c r="K474" s="4"/>
    </row>
    <row r="475" spans="1:11" x14ac:dyDescent="0.2">
      <c r="A475" s="16"/>
      <c r="B475" s="27"/>
      <c r="C475" s="28"/>
      <c r="D475" s="31"/>
      <c r="E475" s="29"/>
      <c r="F475" s="29"/>
      <c r="G475" s="29"/>
      <c r="H475" s="29"/>
      <c r="I475" s="17"/>
      <c r="J475" s="2"/>
      <c r="K475" s="4"/>
    </row>
    <row r="476" spans="1:11" x14ac:dyDescent="0.2">
      <c r="A476" s="16"/>
      <c r="B476" s="27"/>
      <c r="C476" s="28"/>
      <c r="D476" s="31"/>
      <c r="E476" s="29"/>
      <c r="F476" s="29"/>
      <c r="G476" s="29"/>
      <c r="H476" s="29"/>
      <c r="I476" s="17"/>
      <c r="J476" s="2"/>
      <c r="K476" s="4"/>
    </row>
    <row r="477" spans="1:11" x14ac:dyDescent="0.2">
      <c r="A477" s="16"/>
      <c r="B477" s="27"/>
      <c r="C477" s="28"/>
      <c r="D477" s="31"/>
      <c r="E477" s="29"/>
      <c r="F477" s="29"/>
      <c r="G477" s="29"/>
      <c r="H477" s="29"/>
      <c r="I477" s="17"/>
      <c r="J477" s="2"/>
      <c r="K477" s="4"/>
    </row>
    <row r="478" spans="1:11" x14ac:dyDescent="0.2">
      <c r="A478" s="16"/>
      <c r="B478" s="27"/>
      <c r="C478" s="28"/>
      <c r="D478" s="31"/>
      <c r="E478" s="29"/>
      <c r="F478" s="29"/>
      <c r="G478" s="29"/>
      <c r="H478" s="29"/>
      <c r="I478" s="17"/>
      <c r="J478" s="2"/>
      <c r="K478" s="4"/>
    </row>
    <row r="479" spans="1:11" x14ac:dyDescent="0.2">
      <c r="A479" s="16"/>
      <c r="B479" s="27"/>
      <c r="C479" s="28"/>
      <c r="D479" s="31"/>
      <c r="E479" s="29"/>
      <c r="F479" s="29"/>
      <c r="G479" s="29"/>
      <c r="H479" s="29"/>
      <c r="I479" s="17"/>
      <c r="J479" s="2"/>
      <c r="K479" s="4"/>
    </row>
    <row r="480" spans="1:11" x14ac:dyDescent="0.2">
      <c r="A480" s="16"/>
      <c r="B480" s="27"/>
      <c r="C480" s="28"/>
      <c r="D480" s="31"/>
      <c r="E480" s="29"/>
      <c r="F480" s="29"/>
      <c r="G480" s="29"/>
      <c r="H480" s="29"/>
      <c r="I480" s="17"/>
      <c r="J480" s="2"/>
      <c r="K480" s="4"/>
    </row>
    <row r="481" spans="1:11" x14ac:dyDescent="0.2">
      <c r="A481" s="16"/>
      <c r="B481" s="27"/>
      <c r="C481" s="28"/>
      <c r="D481" s="31"/>
      <c r="E481" s="29"/>
      <c r="F481" s="29"/>
      <c r="G481" s="29"/>
      <c r="H481" s="29"/>
      <c r="I481" s="17"/>
      <c r="J481" s="2"/>
      <c r="K481" s="4"/>
    </row>
    <row r="482" spans="1:11" x14ac:dyDescent="0.2">
      <c r="A482" s="16"/>
      <c r="B482" s="27"/>
      <c r="C482" s="28"/>
      <c r="D482" s="31"/>
      <c r="E482" s="29"/>
      <c r="F482" s="29"/>
      <c r="G482" s="29"/>
      <c r="H482" s="29"/>
      <c r="I482" s="17"/>
      <c r="J482" s="2"/>
      <c r="K482" s="4"/>
    </row>
    <row r="483" spans="1:11" x14ac:dyDescent="0.2">
      <c r="A483" s="16"/>
      <c r="B483" s="27"/>
      <c r="C483" s="28"/>
      <c r="D483" s="31"/>
      <c r="E483" s="29"/>
      <c r="F483" s="29"/>
      <c r="G483" s="29"/>
      <c r="H483" s="29"/>
      <c r="I483" s="17"/>
      <c r="J483" s="2"/>
      <c r="K483" s="4"/>
    </row>
    <row r="484" spans="1:11" x14ac:dyDescent="0.2">
      <c r="A484" s="16"/>
      <c r="B484" s="27"/>
      <c r="C484" s="28"/>
      <c r="D484" s="31"/>
      <c r="E484" s="29"/>
      <c r="F484" s="29"/>
      <c r="G484" s="29"/>
      <c r="H484" s="29"/>
      <c r="I484" s="17"/>
      <c r="J484" s="2"/>
      <c r="K484" s="4"/>
    </row>
    <row r="485" spans="1:11" x14ac:dyDescent="0.2">
      <c r="A485" s="16"/>
      <c r="B485" s="27"/>
      <c r="C485" s="28"/>
      <c r="D485" s="31"/>
      <c r="E485" s="29"/>
      <c r="F485" s="29"/>
      <c r="G485" s="29"/>
      <c r="H485" s="29"/>
      <c r="I485" s="17"/>
      <c r="J485" s="2"/>
      <c r="K485" s="4"/>
    </row>
    <row r="486" spans="1:11" x14ac:dyDescent="0.2">
      <c r="A486" s="16"/>
      <c r="B486" s="27"/>
      <c r="C486" s="28"/>
      <c r="D486" s="31"/>
      <c r="E486" s="29"/>
      <c r="F486" s="29"/>
      <c r="G486" s="29"/>
      <c r="H486" s="29"/>
      <c r="I486" s="17"/>
      <c r="J486" s="2"/>
      <c r="K486" s="4"/>
    </row>
    <row r="487" spans="1:11" x14ac:dyDescent="0.2">
      <c r="A487" s="16"/>
      <c r="B487" s="27"/>
      <c r="C487" s="28"/>
      <c r="D487" s="31"/>
      <c r="E487" s="29"/>
      <c r="F487" s="29"/>
      <c r="G487" s="29"/>
      <c r="H487" s="29"/>
      <c r="I487" s="17"/>
      <c r="J487" s="2"/>
      <c r="K487" s="4"/>
    </row>
    <row r="488" spans="1:11" x14ac:dyDescent="0.2">
      <c r="A488" s="16"/>
      <c r="B488" s="27"/>
      <c r="C488" s="28"/>
      <c r="D488" s="31"/>
      <c r="E488" s="29"/>
      <c r="F488" s="29"/>
      <c r="G488" s="29"/>
      <c r="H488" s="29"/>
      <c r="I488" s="17"/>
      <c r="J488" s="2"/>
      <c r="K488" s="4"/>
    </row>
    <row r="489" spans="1:11" x14ac:dyDescent="0.2">
      <c r="A489" s="16"/>
      <c r="B489" s="27"/>
      <c r="C489" s="28"/>
      <c r="D489" s="31"/>
      <c r="E489" s="29"/>
      <c r="F489" s="29"/>
      <c r="G489" s="29"/>
      <c r="H489" s="29"/>
      <c r="I489" s="17"/>
      <c r="J489" s="2"/>
      <c r="K489" s="4"/>
    </row>
    <row r="490" spans="1:11" x14ac:dyDescent="0.2">
      <c r="A490" s="16"/>
      <c r="B490" s="27"/>
      <c r="C490" s="28"/>
      <c r="D490" s="31"/>
      <c r="E490" s="29"/>
      <c r="F490" s="29"/>
      <c r="G490" s="29"/>
      <c r="H490" s="29"/>
      <c r="I490" s="17"/>
      <c r="J490" s="2"/>
      <c r="K490" s="4"/>
    </row>
    <row r="491" spans="1:11" x14ac:dyDescent="0.2">
      <c r="A491" s="16"/>
      <c r="B491" s="27"/>
      <c r="C491" s="28"/>
      <c r="D491" s="31"/>
      <c r="E491" s="29"/>
      <c r="F491" s="29"/>
      <c r="G491" s="29"/>
      <c r="H491" s="29"/>
      <c r="I491" s="17"/>
      <c r="J491" s="2"/>
      <c r="K491" s="4"/>
    </row>
    <row r="492" spans="1:11" x14ac:dyDescent="0.2">
      <c r="A492" s="16"/>
      <c r="B492" s="27"/>
      <c r="C492" s="28"/>
      <c r="D492" s="31"/>
      <c r="E492" s="29"/>
      <c r="F492" s="29"/>
      <c r="G492" s="29"/>
      <c r="H492" s="29"/>
      <c r="I492" s="17"/>
      <c r="J492" s="2"/>
      <c r="K492" s="4"/>
    </row>
    <row r="493" spans="1:11" x14ac:dyDescent="0.2">
      <c r="A493" s="16"/>
      <c r="B493" s="27"/>
      <c r="C493" s="28"/>
      <c r="D493" s="31"/>
      <c r="E493" s="29"/>
      <c r="F493" s="29"/>
      <c r="G493" s="29"/>
      <c r="H493" s="29"/>
      <c r="I493" s="17"/>
      <c r="J493" s="2"/>
      <c r="K493" s="4"/>
    </row>
    <row r="494" spans="1:11" x14ac:dyDescent="0.2">
      <c r="A494" s="16"/>
      <c r="B494" s="27"/>
      <c r="C494" s="28"/>
      <c r="D494" s="31"/>
      <c r="E494" s="29"/>
      <c r="F494" s="29"/>
      <c r="G494" s="29"/>
      <c r="H494" s="29"/>
      <c r="I494" s="17"/>
      <c r="J494" s="2"/>
      <c r="K494" s="4"/>
    </row>
    <row r="495" spans="1:11" x14ac:dyDescent="0.2">
      <c r="A495" s="16"/>
      <c r="B495" s="27"/>
      <c r="C495" s="28"/>
      <c r="D495" s="31"/>
      <c r="E495" s="29"/>
      <c r="F495" s="29"/>
      <c r="G495" s="29"/>
      <c r="H495" s="29"/>
      <c r="I495" s="17"/>
      <c r="J495" s="2"/>
      <c r="K495" s="4"/>
    </row>
    <row r="496" spans="1:11" x14ac:dyDescent="0.2">
      <c r="A496" s="16"/>
      <c r="B496" s="27"/>
      <c r="C496" s="28"/>
      <c r="D496" s="31"/>
      <c r="E496" s="29"/>
      <c r="F496" s="29"/>
      <c r="G496" s="29"/>
      <c r="H496" s="29"/>
      <c r="I496" s="17"/>
      <c r="J496" s="2"/>
      <c r="K496" s="4"/>
    </row>
    <row r="497" spans="1:11" x14ac:dyDescent="0.2">
      <c r="A497" s="16"/>
      <c r="B497" s="27"/>
      <c r="C497" s="28"/>
      <c r="D497" s="31"/>
      <c r="E497" s="29"/>
      <c r="F497" s="29"/>
      <c r="G497" s="29"/>
      <c r="H497" s="29"/>
      <c r="I497" s="17"/>
      <c r="J497" s="2"/>
      <c r="K497" s="4"/>
    </row>
    <row r="498" spans="1:11" x14ac:dyDescent="0.2">
      <c r="A498" s="16"/>
      <c r="B498" s="27"/>
      <c r="C498" s="28"/>
      <c r="D498" s="31"/>
      <c r="E498" s="29"/>
      <c r="F498" s="29"/>
      <c r="G498" s="29"/>
      <c r="H498" s="29"/>
      <c r="I498" s="17"/>
      <c r="J498" s="2"/>
      <c r="K498" s="4"/>
    </row>
    <row r="499" spans="1:11" x14ac:dyDescent="0.2">
      <c r="A499" s="16"/>
      <c r="B499" s="27"/>
      <c r="C499" s="28"/>
      <c r="D499" s="31"/>
      <c r="E499" s="29"/>
      <c r="F499" s="29"/>
      <c r="G499" s="29"/>
      <c r="H499" s="29"/>
      <c r="I499" s="17"/>
      <c r="J499" s="2"/>
      <c r="K499" s="4"/>
    </row>
    <row r="500" spans="1:11" x14ac:dyDescent="0.2">
      <c r="A500" s="16"/>
      <c r="B500" s="27"/>
      <c r="C500" s="28"/>
      <c r="D500" s="31"/>
      <c r="E500" s="29"/>
      <c r="F500" s="29"/>
      <c r="G500" s="29"/>
      <c r="H500" s="29"/>
      <c r="I500" s="17"/>
      <c r="J500" s="2"/>
      <c r="K500" s="4"/>
    </row>
    <row r="501" spans="1:11" x14ac:dyDescent="0.2">
      <c r="A501" s="16"/>
      <c r="B501" s="27"/>
      <c r="C501" s="28"/>
      <c r="D501" s="31"/>
      <c r="E501" s="29"/>
      <c r="F501" s="29"/>
      <c r="G501" s="29"/>
      <c r="H501" s="29"/>
      <c r="I501" s="17"/>
      <c r="J501" s="2"/>
      <c r="K501" s="4"/>
    </row>
    <row r="502" spans="1:11" x14ac:dyDescent="0.2">
      <c r="A502" s="16"/>
      <c r="B502" s="27"/>
      <c r="C502" s="28"/>
      <c r="D502" s="31"/>
      <c r="E502" s="29"/>
      <c r="F502" s="29"/>
      <c r="G502" s="29"/>
      <c r="H502" s="29"/>
      <c r="I502" s="17"/>
      <c r="J502" s="2"/>
      <c r="K502" s="4"/>
    </row>
    <row r="503" spans="1:11" x14ac:dyDescent="0.2">
      <c r="A503" s="16"/>
      <c r="B503" s="27"/>
      <c r="C503" s="28"/>
      <c r="D503" s="31"/>
      <c r="E503" s="29"/>
      <c r="F503" s="29"/>
      <c r="G503" s="29"/>
      <c r="H503" s="29"/>
      <c r="I503" s="17"/>
      <c r="J503" s="2"/>
      <c r="K503" s="4"/>
    </row>
    <row r="504" spans="1:11" x14ac:dyDescent="0.2">
      <c r="A504" s="16"/>
      <c r="B504" s="27"/>
      <c r="C504" s="28"/>
      <c r="D504" s="31"/>
      <c r="E504" s="29"/>
      <c r="F504" s="29"/>
      <c r="G504" s="29"/>
      <c r="H504" s="29"/>
      <c r="I504" s="17"/>
      <c r="J504" s="2"/>
      <c r="K504" s="4"/>
    </row>
    <row r="505" spans="1:11" x14ac:dyDescent="0.2">
      <c r="A505" s="16"/>
      <c r="B505" s="27"/>
      <c r="C505" s="28"/>
      <c r="D505" s="31"/>
      <c r="E505" s="29"/>
      <c r="F505" s="29"/>
      <c r="G505" s="29"/>
      <c r="H505" s="29"/>
      <c r="I505" s="17"/>
      <c r="J505" s="2"/>
      <c r="K505" s="4"/>
    </row>
    <row r="506" spans="1:11" x14ac:dyDescent="0.2">
      <c r="A506" s="16"/>
      <c r="B506" s="27"/>
      <c r="C506" s="28"/>
      <c r="D506" s="31"/>
      <c r="E506" s="29"/>
      <c r="F506" s="29"/>
      <c r="G506" s="29"/>
      <c r="H506" s="29"/>
      <c r="I506" s="17"/>
      <c r="J506" s="2"/>
      <c r="K506" s="4"/>
    </row>
    <row r="507" spans="1:11" x14ac:dyDescent="0.2">
      <c r="A507" s="16"/>
      <c r="B507" s="27"/>
      <c r="C507" s="28"/>
      <c r="D507" s="31"/>
      <c r="E507" s="29"/>
      <c r="F507" s="29"/>
      <c r="G507" s="29"/>
      <c r="H507" s="29"/>
      <c r="I507" s="17"/>
      <c r="J507" s="2"/>
      <c r="K507" s="4"/>
    </row>
    <row r="508" spans="1:11" x14ac:dyDescent="0.2">
      <c r="A508" s="16"/>
      <c r="B508" s="27"/>
      <c r="C508" s="28"/>
      <c r="D508" s="31"/>
      <c r="E508" s="29"/>
      <c r="F508" s="29"/>
      <c r="G508" s="29"/>
      <c r="H508" s="29"/>
      <c r="I508" s="17"/>
      <c r="J508" s="2"/>
      <c r="K508" s="4"/>
    </row>
    <row r="509" spans="1:11" x14ac:dyDescent="0.2">
      <c r="A509" s="16"/>
      <c r="B509" s="27"/>
      <c r="C509" s="28"/>
      <c r="D509" s="31"/>
      <c r="E509" s="29"/>
      <c r="F509" s="29"/>
      <c r="G509" s="29"/>
      <c r="H509" s="29"/>
      <c r="I509" s="17"/>
      <c r="J509" s="2"/>
      <c r="K509" s="4"/>
    </row>
    <row r="510" spans="1:11" x14ac:dyDescent="0.2">
      <c r="A510" s="16"/>
      <c r="B510" s="27"/>
      <c r="C510" s="28"/>
      <c r="D510" s="31"/>
      <c r="E510" s="29"/>
      <c r="F510" s="29"/>
      <c r="G510" s="29"/>
      <c r="H510" s="29"/>
      <c r="I510" s="17"/>
      <c r="J510" s="2"/>
      <c r="K510" s="4"/>
    </row>
    <row r="511" spans="1:11" x14ac:dyDescent="0.2">
      <c r="A511" s="16"/>
      <c r="B511" s="27"/>
      <c r="C511" s="28"/>
      <c r="D511" s="31"/>
      <c r="E511" s="29"/>
      <c r="F511" s="29"/>
      <c r="G511" s="29"/>
      <c r="H511" s="29"/>
      <c r="I511" s="17"/>
      <c r="J511" s="2"/>
      <c r="K511" s="4"/>
    </row>
    <row r="512" spans="1:11" x14ac:dyDescent="0.2">
      <c r="A512" s="16"/>
      <c r="B512" s="27"/>
      <c r="C512" s="28"/>
      <c r="D512" s="31"/>
      <c r="E512" s="29"/>
      <c r="F512" s="29"/>
      <c r="G512" s="29"/>
      <c r="H512" s="29"/>
      <c r="I512" s="17"/>
      <c r="J512" s="2"/>
      <c r="K512" s="4"/>
    </row>
    <row r="513" spans="1:11" x14ac:dyDescent="0.2">
      <c r="A513" s="16"/>
      <c r="B513" s="27"/>
      <c r="C513" s="28"/>
      <c r="D513" s="31"/>
      <c r="E513" s="29"/>
      <c r="F513" s="29"/>
      <c r="G513" s="29"/>
      <c r="H513" s="29"/>
      <c r="I513" s="17"/>
      <c r="J513" s="2"/>
      <c r="K513" s="4"/>
    </row>
    <row r="514" spans="1:11" x14ac:dyDescent="0.2">
      <c r="A514" s="16"/>
      <c r="B514" s="27"/>
      <c r="C514" s="28"/>
      <c r="D514" s="31"/>
      <c r="E514" s="29"/>
      <c r="F514" s="29"/>
      <c r="G514" s="29"/>
      <c r="H514" s="29"/>
      <c r="I514" s="17"/>
      <c r="J514" s="2"/>
      <c r="K514" s="4"/>
    </row>
    <row r="515" spans="1:11" x14ac:dyDescent="0.2">
      <c r="A515" s="16"/>
      <c r="B515" s="27"/>
      <c r="C515" s="28"/>
      <c r="D515" s="31"/>
      <c r="E515" s="29"/>
      <c r="F515" s="29"/>
      <c r="G515" s="29"/>
      <c r="H515" s="29"/>
      <c r="I515" s="17"/>
      <c r="J515" s="2"/>
      <c r="K515" s="4"/>
    </row>
    <row r="516" spans="1:11" x14ac:dyDescent="0.2">
      <c r="A516" s="16"/>
      <c r="B516" s="27"/>
      <c r="C516" s="28"/>
      <c r="D516" s="31"/>
      <c r="E516" s="29"/>
      <c r="F516" s="29"/>
      <c r="G516" s="29"/>
      <c r="H516" s="29"/>
      <c r="I516" s="17"/>
      <c r="J516" s="2"/>
      <c r="K516" s="4"/>
    </row>
    <row r="517" spans="1:11" x14ac:dyDescent="0.2">
      <c r="A517" s="16"/>
      <c r="B517" s="27"/>
      <c r="C517" s="28"/>
      <c r="D517" s="31"/>
      <c r="E517" s="29"/>
      <c r="F517" s="29"/>
      <c r="G517" s="29"/>
      <c r="H517" s="29"/>
      <c r="I517" s="17"/>
      <c r="J517" s="2"/>
      <c r="K517" s="4"/>
    </row>
    <row r="518" spans="1:11" x14ac:dyDescent="0.2">
      <c r="A518" s="16"/>
      <c r="B518" s="27"/>
      <c r="C518" s="28"/>
      <c r="D518" s="31"/>
      <c r="E518" s="29"/>
      <c r="F518" s="29"/>
      <c r="G518" s="29"/>
      <c r="H518" s="29"/>
      <c r="I518" s="17"/>
      <c r="J518" s="2"/>
      <c r="K518" s="4"/>
    </row>
    <row r="519" spans="1:11" x14ac:dyDescent="0.2">
      <c r="A519" s="16"/>
      <c r="B519" s="27"/>
      <c r="C519" s="28"/>
      <c r="D519" s="31"/>
      <c r="E519" s="29"/>
      <c r="F519" s="29"/>
      <c r="G519" s="29"/>
      <c r="H519" s="29"/>
      <c r="I519" s="17"/>
      <c r="J519" s="2"/>
      <c r="K519" s="4"/>
    </row>
    <row r="520" spans="1:11" x14ac:dyDescent="0.2">
      <c r="A520" s="16"/>
      <c r="B520" s="27"/>
      <c r="C520" s="28"/>
      <c r="D520" s="31"/>
      <c r="E520" s="29"/>
      <c r="F520" s="29"/>
      <c r="G520" s="29"/>
      <c r="H520" s="29"/>
      <c r="I520" s="17"/>
      <c r="J520" s="2"/>
      <c r="K520" s="4"/>
    </row>
    <row r="521" spans="1:11" x14ac:dyDescent="0.2">
      <c r="A521" s="16"/>
      <c r="B521" s="27"/>
      <c r="C521" s="28"/>
      <c r="D521" s="31"/>
      <c r="E521" s="29"/>
      <c r="F521" s="29"/>
      <c r="G521" s="29"/>
      <c r="H521" s="29"/>
      <c r="I521" s="17"/>
      <c r="J521" s="2"/>
      <c r="K521" s="4"/>
    </row>
    <row r="522" spans="1:11" x14ac:dyDescent="0.2">
      <c r="A522" s="16"/>
      <c r="B522" s="27"/>
      <c r="C522" s="28"/>
      <c r="D522" s="31"/>
      <c r="E522" s="29"/>
      <c r="F522" s="29"/>
      <c r="G522" s="29"/>
      <c r="H522" s="29"/>
      <c r="I522" s="17"/>
      <c r="J522" s="2"/>
      <c r="K522" s="4"/>
    </row>
    <row r="523" spans="1:11" x14ac:dyDescent="0.2">
      <c r="A523" s="16"/>
      <c r="B523" s="27"/>
      <c r="C523" s="28"/>
      <c r="D523" s="31"/>
      <c r="E523" s="29"/>
      <c r="F523" s="29"/>
      <c r="G523" s="29"/>
      <c r="H523" s="29"/>
      <c r="I523" s="17"/>
      <c r="J523" s="2"/>
      <c r="K523" s="4"/>
    </row>
    <row r="524" spans="1:11" x14ac:dyDescent="0.2">
      <c r="A524" s="16"/>
      <c r="B524" s="27"/>
      <c r="C524" s="28"/>
      <c r="D524" s="31"/>
      <c r="E524" s="29"/>
      <c r="F524" s="29"/>
      <c r="G524" s="29"/>
      <c r="H524" s="29"/>
      <c r="I524" s="17"/>
      <c r="J524" s="2"/>
      <c r="K524" s="4"/>
    </row>
    <row r="525" spans="1:11" x14ac:dyDescent="0.2">
      <c r="A525" s="16"/>
      <c r="B525" s="27"/>
      <c r="C525" s="28"/>
      <c r="D525" s="31"/>
      <c r="E525" s="29"/>
      <c r="F525" s="29"/>
      <c r="G525" s="29"/>
      <c r="H525" s="29"/>
      <c r="I525" s="17"/>
      <c r="J525" s="2"/>
      <c r="K525" s="4"/>
    </row>
    <row r="526" spans="1:11" x14ac:dyDescent="0.2">
      <c r="A526" s="16"/>
      <c r="B526" s="27"/>
      <c r="C526" s="28"/>
      <c r="D526" s="31"/>
      <c r="E526" s="29"/>
      <c r="F526" s="29"/>
      <c r="G526" s="29"/>
      <c r="H526" s="29"/>
      <c r="I526" s="17"/>
      <c r="J526" s="2"/>
      <c r="K526" s="4"/>
    </row>
    <row r="527" spans="1:11" x14ac:dyDescent="0.2">
      <c r="A527" s="16"/>
      <c r="B527" s="27"/>
      <c r="C527" s="28"/>
      <c r="D527" s="31"/>
      <c r="E527" s="29"/>
      <c r="F527" s="29"/>
      <c r="G527" s="29"/>
      <c r="H527" s="29"/>
      <c r="I527" s="17"/>
      <c r="J527" s="2"/>
      <c r="K527" s="4"/>
    </row>
    <row r="528" spans="1:11" x14ac:dyDescent="0.2">
      <c r="A528" s="16"/>
      <c r="B528" s="27"/>
      <c r="C528" s="28"/>
      <c r="D528" s="31"/>
      <c r="E528" s="29"/>
      <c r="F528" s="29"/>
      <c r="G528" s="29"/>
      <c r="H528" s="29"/>
      <c r="I528" s="17"/>
      <c r="J528" s="2"/>
      <c r="K528" s="4"/>
    </row>
    <row r="529" spans="1:11" x14ac:dyDescent="0.2">
      <c r="A529" s="16"/>
      <c r="B529" s="27"/>
      <c r="C529" s="28"/>
      <c r="D529" s="31"/>
      <c r="E529" s="29"/>
      <c r="F529" s="29"/>
      <c r="G529" s="29"/>
      <c r="H529" s="29"/>
      <c r="I529" s="17"/>
      <c r="J529" s="2"/>
      <c r="K529" s="4"/>
    </row>
    <row r="530" spans="1:11" x14ac:dyDescent="0.2">
      <c r="A530" s="16"/>
      <c r="B530" s="27"/>
      <c r="C530" s="28"/>
      <c r="D530" s="31"/>
      <c r="E530" s="29"/>
      <c r="F530" s="29"/>
      <c r="G530" s="29"/>
      <c r="H530" s="29"/>
      <c r="I530" s="17"/>
      <c r="J530" s="2"/>
      <c r="K530" s="4"/>
    </row>
    <row r="531" spans="1:11" x14ac:dyDescent="0.2">
      <c r="A531" s="16"/>
      <c r="B531" s="27"/>
      <c r="C531" s="28"/>
      <c r="D531" s="31"/>
      <c r="E531" s="29"/>
      <c r="F531" s="29"/>
      <c r="G531" s="29"/>
      <c r="H531" s="29"/>
      <c r="I531" s="17"/>
      <c r="J531" s="2"/>
      <c r="K531" s="4"/>
    </row>
    <row r="532" spans="1:11" x14ac:dyDescent="0.2">
      <c r="A532" s="16"/>
      <c r="B532" s="27"/>
      <c r="C532" s="28"/>
      <c r="D532" s="31"/>
      <c r="E532" s="29"/>
      <c r="F532" s="29"/>
      <c r="G532" s="29"/>
      <c r="H532" s="29"/>
      <c r="I532" s="17"/>
      <c r="J532" s="2"/>
      <c r="K532" s="4"/>
    </row>
    <row r="533" spans="1:11" x14ac:dyDescent="0.2">
      <c r="A533" s="16"/>
      <c r="B533" s="27"/>
      <c r="C533" s="28"/>
      <c r="D533" s="31"/>
      <c r="E533" s="29"/>
      <c r="F533" s="29"/>
      <c r="G533" s="29"/>
      <c r="H533" s="29"/>
      <c r="I533" s="17"/>
      <c r="J533" s="2"/>
      <c r="K533" s="4"/>
    </row>
    <row r="534" spans="1:11" x14ac:dyDescent="0.2">
      <c r="A534" s="16"/>
      <c r="B534" s="27"/>
      <c r="C534" s="28"/>
      <c r="D534" s="31"/>
      <c r="E534" s="29"/>
      <c r="F534" s="29"/>
      <c r="G534" s="29"/>
      <c r="H534" s="29"/>
      <c r="I534" s="17"/>
      <c r="J534" s="2"/>
      <c r="K534" s="4"/>
    </row>
    <row r="535" spans="1:11" x14ac:dyDescent="0.2">
      <c r="A535" s="16"/>
      <c r="B535" s="27"/>
      <c r="C535" s="28"/>
      <c r="D535" s="31"/>
      <c r="E535" s="29"/>
      <c r="F535" s="29"/>
      <c r="G535" s="29"/>
      <c r="H535" s="29"/>
      <c r="I535" s="17"/>
      <c r="J535" s="2"/>
      <c r="K535" s="4"/>
    </row>
    <row r="536" spans="1:11" x14ac:dyDescent="0.2">
      <c r="A536" s="16"/>
      <c r="B536" s="27"/>
      <c r="C536" s="28"/>
      <c r="D536" s="31"/>
      <c r="E536" s="29"/>
      <c r="F536" s="29"/>
      <c r="G536" s="29"/>
      <c r="H536" s="29"/>
      <c r="I536" s="17"/>
      <c r="J536" s="2"/>
      <c r="K536" s="4"/>
    </row>
    <row r="537" spans="1:11" x14ac:dyDescent="0.2">
      <c r="A537" s="16"/>
      <c r="B537" s="27"/>
      <c r="C537" s="28"/>
      <c r="D537" s="31"/>
      <c r="E537" s="29"/>
      <c r="F537" s="29"/>
      <c r="G537" s="29"/>
      <c r="H537" s="29"/>
      <c r="I537" s="17"/>
      <c r="J537" s="2"/>
      <c r="K537" s="4"/>
    </row>
    <row r="538" spans="1:11" x14ac:dyDescent="0.2">
      <c r="A538" s="16"/>
      <c r="B538" s="27"/>
      <c r="C538" s="28"/>
      <c r="D538" s="31"/>
      <c r="E538" s="29"/>
      <c r="F538" s="29"/>
      <c r="G538" s="29"/>
      <c r="H538" s="29"/>
      <c r="I538" s="17"/>
      <c r="J538" s="2"/>
      <c r="K538" s="4"/>
    </row>
    <row r="539" spans="1:11" x14ac:dyDescent="0.2">
      <c r="A539" s="16"/>
      <c r="B539" s="27"/>
      <c r="C539" s="28"/>
      <c r="D539" s="31"/>
      <c r="E539" s="29"/>
      <c r="F539" s="29"/>
      <c r="G539" s="29"/>
      <c r="H539" s="29"/>
      <c r="I539" s="17"/>
      <c r="J539" s="2"/>
      <c r="K539" s="4"/>
    </row>
    <row r="540" spans="1:11" x14ac:dyDescent="0.2">
      <c r="A540" s="16"/>
      <c r="B540" s="27"/>
      <c r="C540" s="28"/>
      <c r="D540" s="31"/>
      <c r="E540" s="29"/>
      <c r="F540" s="29"/>
      <c r="G540" s="29"/>
      <c r="H540" s="29"/>
      <c r="I540" s="17"/>
      <c r="J540" s="2"/>
      <c r="K540" s="4"/>
    </row>
    <row r="541" spans="1:11" x14ac:dyDescent="0.2">
      <c r="A541" s="16"/>
      <c r="B541" s="27"/>
      <c r="C541" s="28"/>
      <c r="D541" s="31"/>
      <c r="E541" s="29"/>
      <c r="F541" s="29"/>
      <c r="G541" s="29"/>
      <c r="H541" s="29"/>
      <c r="I541" s="17"/>
      <c r="J541" s="2"/>
      <c r="K541" s="4"/>
    </row>
    <row r="542" spans="1:11" x14ac:dyDescent="0.2">
      <c r="A542" s="16"/>
      <c r="B542" s="27"/>
      <c r="C542" s="28"/>
      <c r="D542" s="31"/>
      <c r="E542" s="29"/>
      <c r="F542" s="29"/>
      <c r="G542" s="29"/>
      <c r="H542" s="29"/>
      <c r="I542" s="17"/>
      <c r="J542" s="2"/>
      <c r="K542" s="4"/>
    </row>
    <row r="543" spans="1:11" x14ac:dyDescent="0.2">
      <c r="A543" s="16"/>
      <c r="B543" s="27"/>
      <c r="C543" s="28"/>
      <c r="D543" s="31"/>
      <c r="E543" s="29"/>
      <c r="F543" s="29"/>
      <c r="G543" s="29"/>
      <c r="H543" s="29"/>
      <c r="I543" s="17"/>
      <c r="J543" s="2"/>
      <c r="K543" s="4"/>
    </row>
    <row r="544" spans="1:11" x14ac:dyDescent="0.2">
      <c r="A544" s="16"/>
      <c r="B544" s="27"/>
      <c r="C544" s="28"/>
      <c r="D544" s="31"/>
      <c r="E544" s="29"/>
      <c r="F544" s="29"/>
      <c r="G544" s="29"/>
      <c r="H544" s="29"/>
      <c r="I544" s="17"/>
      <c r="J544" s="2"/>
      <c r="K544" s="4"/>
    </row>
    <row r="545" spans="1:11" x14ac:dyDescent="0.2">
      <c r="A545" s="16"/>
      <c r="B545" s="27"/>
      <c r="C545" s="28"/>
      <c r="D545" s="31"/>
      <c r="E545" s="29"/>
      <c r="F545" s="29"/>
      <c r="G545" s="29"/>
      <c r="H545" s="29"/>
      <c r="I545" s="17"/>
      <c r="J545" s="2"/>
      <c r="K545" s="4"/>
    </row>
    <row r="546" spans="1:11" x14ac:dyDescent="0.2">
      <c r="A546" s="16"/>
      <c r="B546" s="27"/>
      <c r="C546" s="28"/>
      <c r="D546" s="31"/>
      <c r="E546" s="29"/>
      <c r="F546" s="29"/>
      <c r="G546" s="29"/>
      <c r="H546" s="29"/>
      <c r="I546" s="17"/>
      <c r="J546" s="2"/>
      <c r="K546" s="4"/>
    </row>
    <row r="547" spans="1:11" x14ac:dyDescent="0.2">
      <c r="A547" s="16"/>
      <c r="B547" s="27"/>
      <c r="C547" s="28"/>
      <c r="D547" s="31"/>
      <c r="E547" s="29"/>
      <c r="F547" s="29"/>
      <c r="G547" s="29"/>
      <c r="H547" s="29"/>
      <c r="I547" s="17"/>
      <c r="J547" s="2"/>
      <c r="K547" s="4"/>
    </row>
    <row r="548" spans="1:11" x14ac:dyDescent="0.2">
      <c r="A548" s="16"/>
      <c r="B548" s="27"/>
      <c r="C548" s="28"/>
      <c r="D548" s="31"/>
      <c r="E548" s="29"/>
      <c r="F548" s="29"/>
      <c r="G548" s="29"/>
      <c r="H548" s="29"/>
      <c r="I548" s="17"/>
      <c r="J548" s="2"/>
      <c r="K548" s="4"/>
    </row>
    <row r="549" spans="1:11" x14ac:dyDescent="0.2">
      <c r="A549" s="16"/>
      <c r="B549" s="27"/>
      <c r="C549" s="28"/>
      <c r="D549" s="31"/>
      <c r="E549" s="29"/>
      <c r="F549" s="29"/>
      <c r="G549" s="29"/>
      <c r="H549" s="29"/>
      <c r="I549" s="17"/>
      <c r="J549" s="2"/>
      <c r="K549" s="4"/>
    </row>
    <row r="550" spans="1:11" x14ac:dyDescent="0.2">
      <c r="A550" s="16"/>
      <c r="B550" s="27"/>
      <c r="C550" s="28"/>
      <c r="D550" s="31"/>
      <c r="E550" s="29"/>
      <c r="F550" s="29"/>
      <c r="G550" s="29"/>
      <c r="H550" s="29"/>
      <c r="I550" s="17"/>
      <c r="J550" s="2"/>
      <c r="K550" s="4"/>
    </row>
    <row r="551" spans="1:11" x14ac:dyDescent="0.2">
      <c r="A551" s="16"/>
      <c r="B551" s="27"/>
      <c r="C551" s="28"/>
      <c r="D551" s="31"/>
      <c r="E551" s="29"/>
      <c r="F551" s="29"/>
      <c r="G551" s="29"/>
      <c r="H551" s="29"/>
      <c r="I551" s="17"/>
      <c r="J551" s="2"/>
      <c r="K551" s="4"/>
    </row>
    <row r="552" spans="1:11" x14ac:dyDescent="0.2">
      <c r="A552" s="16"/>
      <c r="B552" s="27"/>
      <c r="C552" s="28"/>
      <c r="D552" s="31"/>
      <c r="E552" s="29"/>
      <c r="F552" s="29"/>
      <c r="G552" s="29"/>
      <c r="H552" s="29"/>
      <c r="I552" s="17"/>
      <c r="J552" s="2"/>
      <c r="K552" s="4"/>
    </row>
    <row r="553" spans="1:11" x14ac:dyDescent="0.2">
      <c r="A553" s="16"/>
      <c r="B553" s="27"/>
      <c r="C553" s="28"/>
      <c r="D553" s="31"/>
      <c r="E553" s="29"/>
      <c r="F553" s="29"/>
      <c r="G553" s="29"/>
      <c r="H553" s="29"/>
      <c r="I553" s="17"/>
      <c r="J553" s="2"/>
      <c r="K553" s="4"/>
    </row>
    <row r="554" spans="1:11" x14ac:dyDescent="0.2">
      <c r="A554" s="16"/>
      <c r="B554" s="27"/>
      <c r="C554" s="28"/>
      <c r="D554" s="31"/>
      <c r="E554" s="29"/>
      <c r="F554" s="29"/>
      <c r="G554" s="29"/>
      <c r="H554" s="29"/>
      <c r="I554" s="17"/>
      <c r="J554" s="2"/>
      <c r="K554" s="4"/>
    </row>
    <row r="555" spans="1:11" x14ac:dyDescent="0.2">
      <c r="A555" s="16"/>
      <c r="B555" s="27"/>
      <c r="C555" s="28"/>
      <c r="D555" s="31"/>
      <c r="E555" s="29"/>
      <c r="F555" s="29"/>
      <c r="G555" s="29"/>
      <c r="H555" s="29"/>
      <c r="I555" s="17"/>
      <c r="J555" s="2"/>
      <c r="K555" s="4"/>
    </row>
    <row r="556" spans="1:11" x14ac:dyDescent="0.2">
      <c r="A556" s="16"/>
      <c r="B556" s="27"/>
      <c r="C556" s="28"/>
      <c r="D556" s="31"/>
      <c r="E556" s="29"/>
      <c r="F556" s="29"/>
      <c r="G556" s="29"/>
      <c r="H556" s="29"/>
      <c r="I556" s="17"/>
      <c r="J556" s="2"/>
      <c r="K556" s="4"/>
    </row>
    <row r="557" spans="1:11" x14ac:dyDescent="0.2">
      <c r="A557" s="16"/>
      <c r="B557" s="27"/>
      <c r="C557" s="28"/>
      <c r="D557" s="31"/>
      <c r="E557" s="29"/>
      <c r="F557" s="29"/>
      <c r="G557" s="29"/>
      <c r="H557" s="29"/>
      <c r="I557" s="17"/>
      <c r="J557" s="2"/>
      <c r="K557" s="4"/>
    </row>
    <row r="558" spans="1:11" x14ac:dyDescent="0.2">
      <c r="A558" s="16"/>
      <c r="B558" s="27"/>
      <c r="C558" s="28"/>
      <c r="D558" s="31"/>
      <c r="E558" s="29"/>
      <c r="F558" s="29"/>
      <c r="G558" s="29"/>
      <c r="H558" s="29"/>
      <c r="I558" s="17"/>
      <c r="J558" s="2"/>
      <c r="K558" s="4"/>
    </row>
    <row r="559" spans="1:11" x14ac:dyDescent="0.2">
      <c r="A559" s="16"/>
      <c r="B559" s="27"/>
      <c r="C559" s="28"/>
      <c r="D559" s="31"/>
      <c r="E559" s="29"/>
      <c r="F559" s="29"/>
      <c r="G559" s="29"/>
      <c r="H559" s="29"/>
      <c r="I559" s="17"/>
      <c r="J559" s="2"/>
      <c r="K559" s="4"/>
    </row>
    <row r="560" spans="1:11" x14ac:dyDescent="0.2">
      <c r="A560" s="16"/>
      <c r="B560" s="27"/>
      <c r="C560" s="28"/>
      <c r="D560" s="31"/>
      <c r="E560" s="29"/>
      <c r="F560" s="29"/>
      <c r="G560" s="29"/>
      <c r="H560" s="29"/>
      <c r="I560" s="17"/>
      <c r="J560" s="2"/>
      <c r="K560" s="4"/>
    </row>
    <row r="561" spans="1:11" x14ac:dyDescent="0.2">
      <c r="A561" s="16"/>
      <c r="B561" s="27"/>
      <c r="C561" s="28"/>
      <c r="D561" s="31"/>
      <c r="E561" s="29"/>
      <c r="F561" s="29"/>
      <c r="G561" s="29"/>
      <c r="H561" s="29"/>
      <c r="I561" s="17"/>
      <c r="J561" s="2"/>
      <c r="K561" s="4"/>
    </row>
    <row r="562" spans="1:11" x14ac:dyDescent="0.2">
      <c r="A562" s="16"/>
      <c r="B562" s="27"/>
      <c r="C562" s="28"/>
      <c r="D562" s="31"/>
      <c r="E562" s="29"/>
      <c r="F562" s="29"/>
      <c r="G562" s="29"/>
      <c r="H562" s="29"/>
      <c r="I562" s="17"/>
      <c r="J562" s="2"/>
      <c r="K562" s="4"/>
    </row>
    <row r="563" spans="1:11" x14ac:dyDescent="0.2">
      <c r="A563" s="16"/>
      <c r="B563" s="27"/>
      <c r="C563" s="28"/>
      <c r="D563" s="31"/>
      <c r="E563" s="29"/>
      <c r="F563" s="29"/>
      <c r="G563" s="29"/>
      <c r="H563" s="29"/>
      <c r="I563" s="17"/>
      <c r="J563" s="2"/>
      <c r="K563" s="4"/>
    </row>
    <row r="564" spans="1:11" x14ac:dyDescent="0.2">
      <c r="A564" s="16"/>
      <c r="B564" s="27"/>
      <c r="C564" s="28"/>
      <c r="D564" s="31"/>
      <c r="E564" s="29"/>
      <c r="F564" s="29"/>
      <c r="G564" s="29"/>
      <c r="H564" s="29"/>
      <c r="I564" s="17"/>
      <c r="J564" s="2"/>
      <c r="K564" s="4"/>
    </row>
    <row r="565" spans="1:11" x14ac:dyDescent="0.2">
      <c r="A565" s="16"/>
      <c r="B565" s="27"/>
      <c r="C565" s="28"/>
      <c r="D565" s="31"/>
      <c r="E565" s="29"/>
      <c r="F565" s="29"/>
      <c r="G565" s="29"/>
      <c r="H565" s="29"/>
      <c r="I565" s="17"/>
      <c r="J565" s="2"/>
      <c r="K565" s="4"/>
    </row>
    <row r="566" spans="1:11" x14ac:dyDescent="0.2">
      <c r="A566" s="16"/>
      <c r="B566" s="27"/>
      <c r="C566" s="28"/>
      <c r="D566" s="31"/>
      <c r="E566" s="29"/>
      <c r="F566" s="29"/>
      <c r="G566" s="29"/>
      <c r="H566" s="29"/>
      <c r="I566" s="17"/>
      <c r="J566" s="2"/>
      <c r="K566" s="4"/>
    </row>
    <row r="567" spans="1:11" x14ac:dyDescent="0.2">
      <c r="A567" s="16"/>
      <c r="B567" s="27"/>
      <c r="C567" s="28"/>
      <c r="D567" s="31"/>
      <c r="E567" s="29"/>
      <c r="F567" s="29"/>
      <c r="G567" s="29"/>
      <c r="H567" s="29"/>
      <c r="I567" s="17"/>
      <c r="J567" s="2"/>
      <c r="K567" s="4"/>
    </row>
    <row r="568" spans="1:11" x14ac:dyDescent="0.2">
      <c r="A568" s="16"/>
      <c r="B568" s="27"/>
      <c r="C568" s="28"/>
      <c r="D568" s="31"/>
      <c r="E568" s="29"/>
      <c r="F568" s="29"/>
      <c r="G568" s="29"/>
      <c r="H568" s="29"/>
      <c r="I568" s="17"/>
      <c r="J568" s="2"/>
      <c r="K568" s="4"/>
    </row>
    <row r="569" spans="1:11" x14ac:dyDescent="0.2">
      <c r="A569" s="16"/>
      <c r="B569" s="27"/>
      <c r="C569" s="28"/>
      <c r="D569" s="31"/>
      <c r="E569" s="29"/>
      <c r="F569" s="29"/>
      <c r="G569" s="29"/>
      <c r="H569" s="29"/>
      <c r="I569" s="17"/>
      <c r="J569" s="2"/>
      <c r="K569" s="4"/>
    </row>
    <row r="570" spans="1:11" x14ac:dyDescent="0.2">
      <c r="A570" s="16"/>
      <c r="B570" s="27"/>
      <c r="C570" s="28"/>
      <c r="D570" s="31"/>
      <c r="E570" s="29"/>
      <c r="F570" s="29"/>
      <c r="G570" s="29"/>
      <c r="H570" s="29"/>
      <c r="I570" s="17"/>
      <c r="J570" s="2"/>
      <c r="K570" s="4"/>
    </row>
    <row r="571" spans="1:11" x14ac:dyDescent="0.2">
      <c r="A571" s="16"/>
      <c r="B571" s="27"/>
      <c r="C571" s="28"/>
      <c r="D571" s="31"/>
      <c r="E571" s="29"/>
      <c r="F571" s="29"/>
      <c r="G571" s="29"/>
      <c r="H571" s="29"/>
      <c r="I571" s="17"/>
      <c r="J571" s="2"/>
      <c r="K571" s="4"/>
    </row>
    <row r="572" spans="1:11" x14ac:dyDescent="0.2">
      <c r="A572" s="16"/>
      <c r="B572" s="27"/>
      <c r="C572" s="28"/>
      <c r="D572" s="31"/>
      <c r="E572" s="29"/>
      <c r="F572" s="29"/>
      <c r="G572" s="29"/>
      <c r="H572" s="29"/>
      <c r="I572" s="17"/>
      <c r="J572" s="2"/>
      <c r="K572" s="4"/>
    </row>
    <row r="573" spans="1:11" x14ac:dyDescent="0.2">
      <c r="A573" s="16"/>
      <c r="B573" s="27"/>
      <c r="C573" s="28"/>
      <c r="D573" s="31"/>
      <c r="E573" s="29"/>
      <c r="F573" s="29"/>
      <c r="G573" s="29"/>
      <c r="H573" s="29"/>
      <c r="I573" s="17"/>
      <c r="J573" s="2"/>
      <c r="K573" s="4"/>
    </row>
    <row r="574" spans="1:11" x14ac:dyDescent="0.2">
      <c r="A574" s="16"/>
      <c r="B574" s="27"/>
      <c r="C574" s="28"/>
      <c r="D574" s="31"/>
      <c r="E574" s="29"/>
      <c r="F574" s="29"/>
      <c r="G574" s="29"/>
      <c r="H574" s="29"/>
      <c r="I574" s="17"/>
      <c r="J574" s="2"/>
      <c r="K574" s="4"/>
    </row>
    <row r="575" spans="1:11" x14ac:dyDescent="0.2">
      <c r="A575" s="16"/>
      <c r="B575" s="27"/>
      <c r="C575" s="28"/>
      <c r="D575" s="31"/>
      <c r="E575" s="29"/>
      <c r="F575" s="29"/>
      <c r="G575" s="29"/>
      <c r="H575" s="29"/>
      <c r="I575" s="17"/>
      <c r="J575" s="2"/>
      <c r="K575" s="4"/>
    </row>
    <row r="576" spans="1:11" x14ac:dyDescent="0.2">
      <c r="A576" s="16"/>
      <c r="B576" s="27"/>
      <c r="C576" s="28"/>
      <c r="D576" s="31"/>
      <c r="E576" s="29"/>
      <c r="F576" s="29"/>
      <c r="G576" s="29"/>
      <c r="H576" s="29"/>
      <c r="I576" s="17"/>
      <c r="J576" s="2"/>
      <c r="K576" s="4"/>
    </row>
    <row r="577" spans="1:11" x14ac:dyDescent="0.2">
      <c r="A577" s="16"/>
      <c r="B577" s="27"/>
      <c r="C577" s="28"/>
      <c r="D577" s="31"/>
      <c r="E577" s="29"/>
      <c r="F577" s="29"/>
      <c r="G577" s="29"/>
      <c r="H577" s="29"/>
      <c r="I577" s="17"/>
      <c r="J577" s="2"/>
      <c r="K577" s="4"/>
    </row>
    <row r="578" spans="1:11" x14ac:dyDescent="0.2">
      <c r="A578" s="16"/>
      <c r="B578" s="27"/>
      <c r="C578" s="28"/>
      <c r="D578" s="31"/>
      <c r="E578" s="29"/>
      <c r="F578" s="29"/>
      <c r="G578" s="29"/>
      <c r="H578" s="29"/>
      <c r="I578" s="17"/>
      <c r="J578" s="2"/>
      <c r="K578" s="4"/>
    </row>
    <row r="579" spans="1:11" x14ac:dyDescent="0.2">
      <c r="A579" s="16"/>
      <c r="B579" s="27"/>
      <c r="C579" s="28"/>
      <c r="D579" s="31"/>
      <c r="E579" s="29"/>
      <c r="F579" s="29"/>
      <c r="G579" s="29"/>
      <c r="H579" s="29"/>
      <c r="I579" s="17"/>
      <c r="J579" s="2"/>
      <c r="K579" s="4"/>
    </row>
    <row r="580" spans="1:11" x14ac:dyDescent="0.2">
      <c r="A580" s="16"/>
      <c r="B580" s="27"/>
      <c r="C580" s="28"/>
      <c r="D580" s="31"/>
      <c r="E580" s="29"/>
      <c r="F580" s="29"/>
      <c r="G580" s="29"/>
      <c r="H580" s="29"/>
      <c r="I580" s="17"/>
      <c r="J580" s="2"/>
      <c r="K580" s="4"/>
    </row>
    <row r="581" spans="1:11" x14ac:dyDescent="0.2">
      <c r="A581" s="16"/>
      <c r="B581" s="27"/>
      <c r="C581" s="28"/>
      <c r="D581" s="31"/>
      <c r="E581" s="29"/>
      <c r="F581" s="29"/>
      <c r="G581" s="29"/>
      <c r="H581" s="29"/>
      <c r="I581" s="17"/>
      <c r="J581" s="2"/>
      <c r="K581" s="4"/>
    </row>
    <row r="582" spans="1:11" x14ac:dyDescent="0.2">
      <c r="A582" s="16"/>
      <c r="B582" s="27"/>
      <c r="C582" s="28"/>
      <c r="D582" s="31"/>
      <c r="E582" s="29"/>
      <c r="F582" s="29"/>
      <c r="G582" s="29"/>
      <c r="H582" s="29"/>
      <c r="I582" s="17"/>
      <c r="J582" s="2"/>
      <c r="K582" s="4"/>
    </row>
    <row r="583" spans="1:11" x14ac:dyDescent="0.2">
      <c r="A583" s="16"/>
      <c r="B583" s="27"/>
      <c r="C583" s="28"/>
      <c r="D583" s="31"/>
      <c r="E583" s="29"/>
      <c r="F583" s="29"/>
      <c r="G583" s="29"/>
      <c r="H583" s="29"/>
      <c r="I583" s="17"/>
      <c r="J583" s="2"/>
      <c r="K583" s="4"/>
    </row>
    <row r="584" spans="1:11" x14ac:dyDescent="0.2">
      <c r="A584" s="16"/>
      <c r="B584" s="27"/>
      <c r="C584" s="28"/>
      <c r="D584" s="31"/>
      <c r="E584" s="29"/>
      <c r="F584" s="29"/>
      <c r="G584" s="29"/>
      <c r="H584" s="29"/>
      <c r="I584" s="17"/>
      <c r="J584" s="2"/>
      <c r="K584" s="4"/>
    </row>
    <row r="585" spans="1:11" x14ac:dyDescent="0.2">
      <c r="A585" s="16"/>
      <c r="B585" s="27"/>
      <c r="C585" s="28"/>
      <c r="D585" s="31"/>
      <c r="E585" s="29"/>
      <c r="F585" s="29"/>
      <c r="G585" s="29"/>
      <c r="H585" s="29"/>
      <c r="I585" s="17"/>
      <c r="J585" s="2"/>
      <c r="K585" s="4"/>
    </row>
    <row r="586" spans="1:11" x14ac:dyDescent="0.2">
      <c r="A586" s="16"/>
      <c r="B586" s="27"/>
      <c r="C586" s="28"/>
      <c r="D586" s="31"/>
      <c r="E586" s="29"/>
      <c r="F586" s="29"/>
      <c r="G586" s="29"/>
      <c r="H586" s="29"/>
      <c r="I586" s="17"/>
      <c r="J586" s="2"/>
      <c r="K586" s="4"/>
    </row>
    <row r="587" spans="1:11" x14ac:dyDescent="0.2">
      <c r="A587" s="16"/>
      <c r="B587" s="27"/>
      <c r="C587" s="28"/>
      <c r="D587" s="31"/>
      <c r="E587" s="29"/>
      <c r="F587" s="29"/>
      <c r="G587" s="29"/>
      <c r="H587" s="29"/>
      <c r="I587" s="17"/>
      <c r="J587" s="2"/>
      <c r="K587" s="4"/>
    </row>
    <row r="588" spans="1:11" x14ac:dyDescent="0.2">
      <c r="A588" s="16"/>
      <c r="B588" s="27"/>
      <c r="C588" s="28"/>
      <c r="D588" s="31"/>
      <c r="E588" s="29"/>
      <c r="F588" s="29"/>
      <c r="G588" s="29"/>
      <c r="H588" s="29"/>
      <c r="I588" s="17"/>
      <c r="J588" s="2"/>
      <c r="K588" s="4"/>
    </row>
    <row r="589" spans="1:11" x14ac:dyDescent="0.2">
      <c r="A589" s="16"/>
      <c r="B589" s="27"/>
      <c r="C589" s="28"/>
      <c r="D589" s="31"/>
      <c r="E589" s="29"/>
      <c r="F589" s="29"/>
      <c r="G589" s="29"/>
      <c r="H589" s="29"/>
      <c r="I589" s="17"/>
      <c r="J589" s="2"/>
      <c r="K589" s="4"/>
    </row>
    <row r="590" spans="1:11" x14ac:dyDescent="0.2">
      <c r="A590" s="16"/>
      <c r="B590" s="27"/>
      <c r="C590" s="28"/>
      <c r="D590" s="31"/>
      <c r="E590" s="29"/>
      <c r="F590" s="29"/>
      <c r="G590" s="29"/>
      <c r="H590" s="29"/>
      <c r="I590" s="17"/>
      <c r="J590" s="2"/>
      <c r="K590" s="4"/>
    </row>
    <row r="591" spans="1:11" x14ac:dyDescent="0.2">
      <c r="A591" s="16"/>
      <c r="B591" s="27"/>
      <c r="C591" s="28"/>
      <c r="D591" s="31"/>
      <c r="E591" s="29"/>
      <c r="F591" s="29"/>
      <c r="G591" s="29"/>
      <c r="H591" s="29"/>
      <c r="I591" s="17"/>
      <c r="J591" s="2"/>
      <c r="K591" s="4"/>
    </row>
    <row r="592" spans="1:11" x14ac:dyDescent="0.2">
      <c r="A592" s="16"/>
      <c r="B592" s="27"/>
      <c r="C592" s="28"/>
      <c r="D592" s="31"/>
      <c r="E592" s="29"/>
      <c r="F592" s="29"/>
      <c r="G592" s="29"/>
      <c r="H592" s="29"/>
      <c r="I592" s="17"/>
      <c r="J592" s="2"/>
      <c r="K592" s="4"/>
    </row>
    <row r="593" spans="1:11" x14ac:dyDescent="0.2">
      <c r="A593" s="16"/>
      <c r="B593" s="27"/>
      <c r="C593" s="28"/>
      <c r="D593" s="31"/>
      <c r="E593" s="29"/>
      <c r="F593" s="29"/>
      <c r="G593" s="29"/>
      <c r="H593" s="29"/>
      <c r="I593" s="17"/>
      <c r="J593" s="2"/>
      <c r="K593" s="4"/>
    </row>
    <row r="594" spans="1:11" x14ac:dyDescent="0.2">
      <c r="A594" s="16"/>
      <c r="B594" s="27"/>
      <c r="C594" s="28"/>
      <c r="D594" s="31"/>
      <c r="E594" s="29"/>
      <c r="F594" s="29"/>
      <c r="G594" s="29"/>
      <c r="H594" s="29"/>
      <c r="I594" s="17"/>
      <c r="J594" s="2"/>
      <c r="K594" s="4"/>
    </row>
    <row r="595" spans="1:11" x14ac:dyDescent="0.2">
      <c r="A595" s="16"/>
      <c r="B595" s="27"/>
      <c r="C595" s="28"/>
      <c r="D595" s="31"/>
      <c r="E595" s="29"/>
      <c r="F595" s="29"/>
      <c r="G595" s="29"/>
      <c r="H595" s="29"/>
      <c r="I595" s="17"/>
      <c r="J595" s="2"/>
      <c r="K595" s="4"/>
    </row>
    <row r="596" spans="1:11" x14ac:dyDescent="0.2">
      <c r="A596" s="16"/>
      <c r="B596" s="27"/>
      <c r="C596" s="28"/>
      <c r="D596" s="31"/>
      <c r="E596" s="29"/>
      <c r="F596" s="29"/>
      <c r="G596" s="29"/>
      <c r="H596" s="29"/>
      <c r="I596" s="17"/>
      <c r="J596" s="2"/>
      <c r="K596" s="4"/>
    </row>
    <row r="597" spans="1:11" x14ac:dyDescent="0.2">
      <c r="A597" s="16"/>
      <c r="B597" s="27"/>
      <c r="C597" s="28"/>
      <c r="D597" s="31"/>
      <c r="E597" s="29"/>
      <c r="F597" s="29"/>
      <c r="G597" s="29"/>
      <c r="H597" s="29"/>
      <c r="I597" s="17"/>
      <c r="J597" s="2"/>
      <c r="K597" s="4"/>
    </row>
    <row r="598" spans="1:11" x14ac:dyDescent="0.2">
      <c r="A598" s="16"/>
      <c r="B598" s="27"/>
      <c r="C598" s="28"/>
      <c r="D598" s="31"/>
      <c r="E598" s="29"/>
      <c r="F598" s="29"/>
      <c r="G598" s="29"/>
      <c r="H598" s="29"/>
      <c r="I598" s="17"/>
      <c r="J598" s="2"/>
      <c r="K598" s="4"/>
    </row>
    <row r="599" spans="1:11" x14ac:dyDescent="0.2">
      <c r="A599" s="16"/>
      <c r="B599" s="27"/>
      <c r="C599" s="28"/>
      <c r="D599" s="31"/>
      <c r="E599" s="29"/>
      <c r="F599" s="29"/>
      <c r="G599" s="29"/>
      <c r="H599" s="29"/>
      <c r="I599" s="17"/>
      <c r="J599" s="2"/>
      <c r="K599" s="4"/>
    </row>
    <row r="600" spans="1:11" x14ac:dyDescent="0.2">
      <c r="A600" s="16"/>
      <c r="B600" s="27"/>
      <c r="C600" s="28"/>
      <c r="D600" s="31"/>
      <c r="E600" s="29"/>
      <c r="F600" s="29"/>
      <c r="G600" s="29"/>
      <c r="H600" s="29"/>
      <c r="I600" s="17"/>
      <c r="J600" s="2"/>
      <c r="K600" s="4"/>
    </row>
    <row r="601" spans="1:11" x14ac:dyDescent="0.2">
      <c r="A601" s="16"/>
      <c r="B601" s="27"/>
      <c r="C601" s="28"/>
      <c r="D601" s="31"/>
      <c r="E601" s="29"/>
      <c r="F601" s="29"/>
      <c r="G601" s="29"/>
      <c r="H601" s="29"/>
      <c r="I601" s="17"/>
      <c r="J601" s="2"/>
      <c r="K601" s="4"/>
    </row>
    <row r="602" spans="1:11" x14ac:dyDescent="0.2">
      <c r="A602" s="16"/>
      <c r="B602" s="27"/>
      <c r="C602" s="28"/>
      <c r="D602" s="31"/>
      <c r="E602" s="29"/>
      <c r="F602" s="29"/>
      <c r="G602" s="29"/>
      <c r="H602" s="29"/>
      <c r="I602" s="17"/>
      <c r="J602" s="2"/>
      <c r="K602" s="4"/>
    </row>
    <row r="603" spans="1:11" x14ac:dyDescent="0.2">
      <c r="A603" s="16"/>
      <c r="B603" s="27"/>
      <c r="C603" s="28"/>
      <c r="D603" s="31"/>
      <c r="E603" s="29"/>
      <c r="F603" s="29"/>
      <c r="G603" s="29"/>
      <c r="H603" s="29"/>
      <c r="I603" s="17"/>
      <c r="J603" s="2"/>
      <c r="K603" s="4"/>
    </row>
    <row r="604" spans="1:11" x14ac:dyDescent="0.2">
      <c r="A604" s="16"/>
      <c r="B604" s="27"/>
      <c r="C604" s="28"/>
      <c r="D604" s="31"/>
      <c r="E604" s="29"/>
      <c r="F604" s="29"/>
      <c r="G604" s="29"/>
      <c r="H604" s="29"/>
      <c r="I604" s="17"/>
      <c r="J604" s="2"/>
      <c r="K604" s="4"/>
    </row>
    <row r="605" spans="1:11" x14ac:dyDescent="0.2">
      <c r="A605" s="16"/>
      <c r="B605" s="27"/>
      <c r="C605" s="28"/>
      <c r="D605" s="31"/>
      <c r="E605" s="29"/>
      <c r="F605" s="29"/>
      <c r="G605" s="29"/>
      <c r="H605" s="29"/>
      <c r="I605" s="17"/>
      <c r="J605" s="2"/>
      <c r="K605" s="4"/>
    </row>
    <row r="606" spans="1:11" x14ac:dyDescent="0.2">
      <c r="A606" s="16"/>
      <c r="B606" s="27"/>
      <c r="C606" s="28"/>
      <c r="D606" s="31"/>
      <c r="E606" s="29"/>
      <c r="F606" s="29"/>
      <c r="G606" s="29"/>
      <c r="H606" s="29"/>
      <c r="I606" s="17"/>
      <c r="J606" s="2"/>
      <c r="K606" s="4"/>
    </row>
    <row r="607" spans="1:11" x14ac:dyDescent="0.2">
      <c r="A607" s="16"/>
      <c r="B607" s="27"/>
      <c r="C607" s="28"/>
      <c r="D607" s="31"/>
      <c r="E607" s="29"/>
      <c r="F607" s="29"/>
      <c r="G607" s="29"/>
      <c r="H607" s="29"/>
      <c r="I607" s="17"/>
      <c r="J607" s="2"/>
      <c r="K607" s="4"/>
    </row>
    <row r="608" spans="1:11" x14ac:dyDescent="0.2">
      <c r="A608" s="16"/>
      <c r="B608" s="27"/>
      <c r="C608" s="28"/>
      <c r="D608" s="31"/>
      <c r="E608" s="29"/>
      <c r="F608" s="29"/>
      <c r="G608" s="29"/>
      <c r="H608" s="29"/>
      <c r="I608" s="17"/>
      <c r="J608" s="2"/>
      <c r="K608" s="4"/>
    </row>
    <row r="609" spans="1:11" x14ac:dyDescent="0.2">
      <c r="A609" s="16"/>
      <c r="B609" s="27"/>
      <c r="C609" s="28"/>
      <c r="D609" s="31"/>
      <c r="E609" s="29"/>
      <c r="F609" s="29"/>
      <c r="G609" s="29"/>
      <c r="H609" s="29"/>
      <c r="I609" s="17"/>
      <c r="J609" s="2"/>
      <c r="K609" s="4"/>
    </row>
    <row r="610" spans="1:11" x14ac:dyDescent="0.2">
      <c r="A610" s="16"/>
      <c r="B610" s="27"/>
      <c r="C610" s="28"/>
      <c r="D610" s="31"/>
      <c r="E610" s="29"/>
      <c r="F610" s="29"/>
      <c r="G610" s="29"/>
      <c r="H610" s="29"/>
      <c r="I610" s="17"/>
      <c r="J610" s="2"/>
      <c r="K610" s="4"/>
    </row>
    <row r="611" spans="1:11" x14ac:dyDescent="0.2">
      <c r="A611" s="16"/>
      <c r="B611" s="27"/>
      <c r="C611" s="28"/>
      <c r="D611" s="31"/>
      <c r="E611" s="29"/>
      <c r="F611" s="29"/>
      <c r="G611" s="29"/>
      <c r="H611" s="29"/>
      <c r="I611" s="17"/>
      <c r="J611" s="2"/>
      <c r="K611" s="4"/>
    </row>
    <row r="612" spans="1:11" x14ac:dyDescent="0.2">
      <c r="A612" s="16"/>
      <c r="B612" s="27"/>
      <c r="C612" s="28"/>
      <c r="D612" s="31"/>
      <c r="E612" s="29"/>
      <c r="F612" s="29"/>
      <c r="G612" s="29"/>
      <c r="H612" s="29"/>
      <c r="I612" s="17"/>
      <c r="J612" s="2"/>
      <c r="K612" s="4"/>
    </row>
    <row r="613" spans="1:11" x14ac:dyDescent="0.2">
      <c r="A613" s="16"/>
      <c r="B613" s="27"/>
      <c r="C613" s="28"/>
      <c r="D613" s="31"/>
      <c r="E613" s="29"/>
      <c r="F613" s="29"/>
      <c r="G613" s="29"/>
      <c r="H613" s="29"/>
      <c r="I613" s="17"/>
      <c r="J613" s="2"/>
      <c r="K613" s="4"/>
    </row>
    <row r="614" spans="1:11" x14ac:dyDescent="0.2">
      <c r="A614" s="16"/>
      <c r="B614" s="27"/>
      <c r="C614" s="28"/>
      <c r="D614" s="31"/>
      <c r="E614" s="29"/>
      <c r="F614" s="29"/>
      <c r="G614" s="29"/>
      <c r="H614" s="29"/>
      <c r="I614" s="17"/>
      <c r="J614" s="2"/>
      <c r="K614" s="4"/>
    </row>
    <row r="615" spans="1:11" x14ac:dyDescent="0.2">
      <c r="A615" s="16"/>
      <c r="B615" s="27"/>
      <c r="C615" s="28"/>
      <c r="D615" s="31"/>
      <c r="E615" s="29"/>
      <c r="F615" s="29"/>
      <c r="G615" s="29"/>
      <c r="H615" s="29"/>
      <c r="I615" s="17"/>
      <c r="J615" s="2"/>
      <c r="K615" s="4"/>
    </row>
    <row r="616" spans="1:11" x14ac:dyDescent="0.2">
      <c r="A616" s="16"/>
      <c r="B616" s="27"/>
      <c r="C616" s="28"/>
      <c r="D616" s="31"/>
      <c r="E616" s="29"/>
      <c r="F616" s="29"/>
      <c r="G616" s="29"/>
      <c r="H616" s="29"/>
      <c r="I616" s="17"/>
      <c r="J616" s="2"/>
      <c r="K616" s="4"/>
    </row>
    <row r="617" spans="1:11" x14ac:dyDescent="0.2">
      <c r="A617" s="16"/>
      <c r="B617" s="27"/>
      <c r="C617" s="28"/>
      <c r="D617" s="31"/>
      <c r="E617" s="29"/>
      <c r="F617" s="29"/>
      <c r="G617" s="29"/>
      <c r="H617" s="29"/>
      <c r="I617" s="17"/>
      <c r="J617" s="2"/>
      <c r="K617" s="4"/>
    </row>
    <row r="618" spans="1:11" x14ac:dyDescent="0.2">
      <c r="A618" s="16"/>
      <c r="B618" s="27"/>
      <c r="C618" s="28"/>
      <c r="D618" s="31"/>
      <c r="E618" s="29"/>
      <c r="F618" s="29"/>
      <c r="G618" s="29"/>
      <c r="H618" s="29"/>
      <c r="I618" s="17"/>
      <c r="J618" s="2"/>
      <c r="K618" s="4"/>
    </row>
    <row r="619" spans="1:11" x14ac:dyDescent="0.2">
      <c r="A619" s="16"/>
      <c r="B619" s="27"/>
      <c r="C619" s="28"/>
      <c r="D619" s="31"/>
      <c r="E619" s="29"/>
      <c r="F619" s="29"/>
      <c r="G619" s="29"/>
      <c r="H619" s="29"/>
      <c r="I619" s="17"/>
      <c r="J619" s="2"/>
      <c r="K619" s="4"/>
    </row>
    <row r="620" spans="1:11" x14ac:dyDescent="0.2">
      <c r="A620" s="16"/>
      <c r="B620" s="27"/>
      <c r="C620" s="28"/>
      <c r="D620" s="31"/>
      <c r="E620" s="29"/>
      <c r="F620" s="29"/>
      <c r="G620" s="29"/>
      <c r="H620" s="29"/>
      <c r="I620" s="17"/>
      <c r="J620" s="2"/>
      <c r="K620" s="4"/>
    </row>
    <row r="621" spans="1:11" x14ac:dyDescent="0.2">
      <c r="A621" s="16"/>
      <c r="B621" s="27"/>
      <c r="C621" s="28"/>
      <c r="D621" s="31"/>
      <c r="E621" s="29"/>
      <c r="F621" s="29"/>
      <c r="G621" s="29"/>
      <c r="H621" s="29"/>
      <c r="I621" s="17"/>
      <c r="J621" s="2"/>
      <c r="K621" s="4"/>
    </row>
    <row r="622" spans="1:11" x14ac:dyDescent="0.2">
      <c r="A622" s="16"/>
      <c r="B622" s="27"/>
      <c r="C622" s="28"/>
      <c r="D622" s="31"/>
      <c r="E622" s="29"/>
      <c r="F622" s="29"/>
      <c r="G622" s="29"/>
      <c r="H622" s="29"/>
      <c r="I622" s="17"/>
      <c r="J622" s="2"/>
      <c r="K622" s="4"/>
    </row>
    <row r="623" spans="1:11" x14ac:dyDescent="0.2">
      <c r="A623" s="16"/>
      <c r="B623" s="27"/>
      <c r="C623" s="28"/>
      <c r="D623" s="31"/>
      <c r="E623" s="29"/>
      <c r="F623" s="29"/>
      <c r="G623" s="29"/>
      <c r="H623" s="29"/>
      <c r="I623" s="17"/>
      <c r="J623" s="2"/>
      <c r="K623" s="4"/>
    </row>
    <row r="624" spans="1:11" x14ac:dyDescent="0.2">
      <c r="A624" s="16"/>
      <c r="B624" s="27"/>
      <c r="C624" s="28"/>
      <c r="D624" s="31"/>
      <c r="E624" s="29"/>
      <c r="F624" s="29"/>
      <c r="G624" s="29"/>
      <c r="H624" s="29"/>
      <c r="I624" s="17"/>
      <c r="J624" s="2"/>
      <c r="K624" s="4"/>
    </row>
    <row r="625" spans="1:11" x14ac:dyDescent="0.2">
      <c r="A625" s="16"/>
      <c r="B625" s="27"/>
      <c r="C625" s="28"/>
      <c r="D625" s="31"/>
      <c r="E625" s="29"/>
      <c r="F625" s="29"/>
      <c r="G625" s="29"/>
      <c r="H625" s="29"/>
      <c r="I625" s="17"/>
      <c r="J625" s="2"/>
      <c r="K625" s="4"/>
    </row>
    <row r="626" spans="1:11" x14ac:dyDescent="0.2">
      <c r="A626" s="16"/>
      <c r="B626" s="27"/>
      <c r="C626" s="28"/>
      <c r="D626" s="31"/>
      <c r="E626" s="29"/>
      <c r="F626" s="29"/>
      <c r="G626" s="29"/>
      <c r="H626" s="29"/>
      <c r="I626" s="17"/>
      <c r="J626" s="2"/>
      <c r="K626" s="4"/>
    </row>
    <row r="627" spans="1:11" x14ac:dyDescent="0.2">
      <c r="A627" s="16"/>
      <c r="B627" s="27"/>
      <c r="C627" s="28"/>
      <c r="D627" s="31"/>
      <c r="E627" s="29"/>
      <c r="F627" s="29"/>
      <c r="G627" s="29"/>
      <c r="H627" s="29"/>
      <c r="I627" s="17"/>
      <c r="J627" s="2"/>
      <c r="K627" s="4"/>
    </row>
    <row r="628" spans="1:11" x14ac:dyDescent="0.2">
      <c r="A628" s="16"/>
      <c r="B628" s="27"/>
      <c r="C628" s="28"/>
      <c r="D628" s="31"/>
      <c r="E628" s="29"/>
      <c r="F628" s="29"/>
      <c r="G628" s="29"/>
      <c r="H628" s="29"/>
      <c r="I628" s="17"/>
      <c r="J628" s="2"/>
      <c r="K628" s="4"/>
    </row>
    <row r="629" spans="1:11" x14ac:dyDescent="0.2">
      <c r="A629" s="16"/>
      <c r="B629" s="27"/>
      <c r="C629" s="28"/>
      <c r="D629" s="31"/>
      <c r="E629" s="29"/>
      <c r="F629" s="29"/>
      <c r="G629" s="29"/>
      <c r="H629" s="29"/>
      <c r="I629" s="17"/>
      <c r="J629" s="2"/>
      <c r="K629" s="4"/>
    </row>
    <row r="630" spans="1:11" x14ac:dyDescent="0.2">
      <c r="A630" s="16"/>
      <c r="B630" s="27"/>
      <c r="C630" s="28"/>
      <c r="D630" s="31"/>
      <c r="E630" s="29"/>
      <c r="F630" s="29"/>
      <c r="G630" s="29"/>
      <c r="H630" s="29"/>
      <c r="I630" s="17"/>
      <c r="J630" s="2"/>
      <c r="K630" s="4"/>
    </row>
    <row r="631" spans="1:11" x14ac:dyDescent="0.2">
      <c r="A631" s="16"/>
      <c r="B631" s="27"/>
      <c r="C631" s="28"/>
      <c r="D631" s="31"/>
      <c r="E631" s="29"/>
      <c r="F631" s="29"/>
      <c r="G631" s="29"/>
      <c r="H631" s="29"/>
      <c r="I631" s="17"/>
      <c r="J631" s="2"/>
      <c r="K631" s="4"/>
    </row>
    <row r="632" spans="1:11" x14ac:dyDescent="0.2">
      <c r="A632" s="16"/>
      <c r="B632" s="27"/>
      <c r="C632" s="28"/>
      <c r="D632" s="31"/>
      <c r="E632" s="29"/>
      <c r="F632" s="29"/>
      <c r="G632" s="29"/>
      <c r="H632" s="29"/>
      <c r="I632" s="17"/>
      <c r="J632" s="2"/>
      <c r="K632" s="4"/>
    </row>
    <row r="633" spans="1:11" x14ac:dyDescent="0.2">
      <c r="A633" s="16"/>
      <c r="B633" s="27"/>
      <c r="C633" s="28"/>
      <c r="D633" s="31"/>
      <c r="E633" s="29"/>
      <c r="F633" s="29"/>
      <c r="G633" s="29"/>
      <c r="H633" s="29"/>
      <c r="I633" s="17"/>
      <c r="J633" s="2"/>
      <c r="K633" s="4"/>
    </row>
    <row r="634" spans="1:11" x14ac:dyDescent="0.2">
      <c r="A634" s="16"/>
      <c r="B634" s="27"/>
      <c r="C634" s="28"/>
      <c r="D634" s="31"/>
      <c r="E634" s="29"/>
      <c r="F634" s="29"/>
      <c r="G634" s="29"/>
      <c r="H634" s="29"/>
      <c r="I634" s="17"/>
      <c r="J634" s="2"/>
      <c r="K634" s="4"/>
    </row>
    <row r="635" spans="1:11" x14ac:dyDescent="0.2">
      <c r="A635" s="16"/>
      <c r="B635" s="27"/>
      <c r="C635" s="28"/>
      <c r="D635" s="31"/>
      <c r="E635" s="29"/>
      <c r="F635" s="29"/>
      <c r="G635" s="29"/>
      <c r="H635" s="29"/>
      <c r="I635" s="17"/>
      <c r="J635" s="2"/>
      <c r="K635" s="4"/>
    </row>
    <row r="636" spans="1:11" x14ac:dyDescent="0.2">
      <c r="A636" s="16"/>
      <c r="B636" s="27"/>
      <c r="C636" s="28"/>
      <c r="D636" s="31"/>
      <c r="E636" s="29"/>
      <c r="F636" s="29"/>
      <c r="G636" s="29"/>
      <c r="H636" s="29"/>
      <c r="I636" s="17"/>
      <c r="J636" s="2"/>
      <c r="K636" s="4"/>
    </row>
    <row r="637" spans="1:11" x14ac:dyDescent="0.2">
      <c r="A637" s="16"/>
      <c r="B637" s="27"/>
      <c r="C637" s="28"/>
      <c r="D637" s="31"/>
      <c r="E637" s="29"/>
      <c r="F637" s="29"/>
      <c r="G637" s="29"/>
      <c r="H637" s="29"/>
      <c r="I637" s="17"/>
      <c r="J637" s="2"/>
      <c r="K637" s="4"/>
    </row>
    <row r="638" spans="1:11" x14ac:dyDescent="0.2">
      <c r="A638" s="16"/>
      <c r="B638" s="27"/>
      <c r="C638" s="28"/>
      <c r="D638" s="31"/>
      <c r="E638" s="29"/>
      <c r="F638" s="29"/>
      <c r="G638" s="29"/>
      <c r="H638" s="29"/>
      <c r="I638" s="17"/>
      <c r="J638" s="2"/>
      <c r="K638" s="4"/>
    </row>
    <row r="639" spans="1:11" x14ac:dyDescent="0.2">
      <c r="A639" s="16"/>
      <c r="B639" s="27"/>
      <c r="C639" s="28"/>
      <c r="D639" s="31"/>
      <c r="E639" s="29"/>
      <c r="F639" s="29"/>
      <c r="G639" s="29"/>
      <c r="H639" s="29"/>
      <c r="I639" s="17"/>
      <c r="J639" s="2"/>
      <c r="K639" s="4"/>
    </row>
    <row r="640" spans="1:11" x14ac:dyDescent="0.2">
      <c r="A640" s="16"/>
      <c r="B640" s="27"/>
      <c r="C640" s="28"/>
      <c r="D640" s="31"/>
      <c r="E640" s="29"/>
      <c r="F640" s="29"/>
      <c r="G640" s="29"/>
      <c r="H640" s="29"/>
      <c r="I640" s="17"/>
      <c r="J640" s="2"/>
      <c r="K640" s="4"/>
    </row>
  </sheetData>
  <autoFilter ref="A4:Q287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4"/>
  <sheetViews>
    <sheetView tabSelected="1" topLeftCell="B1" workbookViewId="0">
      <selection activeCell="I180" sqref="I180"/>
    </sheetView>
  </sheetViews>
  <sheetFormatPr defaultColWidth="11.42578125" defaultRowHeight="12.75" x14ac:dyDescent="0.2"/>
  <cols>
    <col min="1" max="1" width="27.42578125" style="1" customWidth="1"/>
    <col min="2" max="2" width="12.42578125" style="1" customWidth="1"/>
    <col min="3" max="4" width="13.42578125" style="1" customWidth="1"/>
    <col min="5" max="5" width="13.140625" style="1" customWidth="1"/>
    <col min="6" max="6" width="11.28515625" style="1" customWidth="1"/>
    <col min="7" max="7" width="12.42578125" style="1" customWidth="1"/>
    <col min="8" max="8" width="14" style="23" customWidth="1"/>
    <col min="9" max="9" width="11.5703125" style="1" customWidth="1"/>
    <col min="10" max="10" width="25" style="1" customWidth="1"/>
    <col min="11" max="11" width="12.5703125" style="1" customWidth="1"/>
    <col min="12" max="12" width="11.42578125" style="1" customWidth="1"/>
    <col min="13" max="13" width="19.5703125" style="1" customWidth="1"/>
    <col min="14" max="16384" width="11.42578125" style="1"/>
  </cols>
  <sheetData>
    <row r="1" spans="1:17" x14ac:dyDescent="0.2">
      <c r="B1" s="2"/>
      <c r="F1" s="3"/>
      <c r="G1" s="2"/>
      <c r="H1" s="4"/>
      <c r="J1" s="5">
        <v>42795</v>
      </c>
      <c r="M1" s="6"/>
    </row>
    <row r="2" spans="1:17" ht="12.95" customHeight="1" x14ac:dyDescent="0.2">
      <c r="I2" s="8"/>
    </row>
    <row r="3" spans="1:17" ht="12.95" customHeight="1" x14ac:dyDescent="0.2">
      <c r="B3" s="1" t="s">
        <v>0</v>
      </c>
      <c r="I3" s="8"/>
    </row>
    <row r="4" spans="1:17" s="8" customFormat="1" ht="12.95" customHeight="1" x14ac:dyDescent="0.2">
      <c r="A4" s="16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107</v>
      </c>
      <c r="H4" s="32" t="s">
        <v>10</v>
      </c>
      <c r="I4" s="11" t="s">
        <v>11</v>
      </c>
      <c r="J4" s="12" t="s">
        <v>12</v>
      </c>
      <c r="K4" s="10" t="s">
        <v>13</v>
      </c>
      <c r="L4" s="10"/>
      <c r="M4" s="13" t="s">
        <v>10</v>
      </c>
      <c r="N4" s="14" t="s">
        <v>14</v>
      </c>
      <c r="O4" s="15" t="s">
        <v>15</v>
      </c>
      <c r="P4" s="16" t="s">
        <v>16</v>
      </c>
      <c r="Q4" s="14">
        <v>0.01</v>
      </c>
    </row>
    <row r="5" spans="1:17" ht="14.25" x14ac:dyDescent="0.2">
      <c r="A5" s="16" t="s">
        <v>242</v>
      </c>
      <c r="B5" s="82">
        <v>9403760583</v>
      </c>
      <c r="C5" s="82" t="s">
        <v>241</v>
      </c>
      <c r="D5" s="82">
        <v>10500</v>
      </c>
      <c r="E5" s="82">
        <v>1470</v>
      </c>
      <c r="F5" s="82">
        <v>52.5</v>
      </c>
      <c r="G5" s="83">
        <v>52.5</v>
      </c>
      <c r="H5" s="82">
        <v>12075</v>
      </c>
      <c r="I5" s="36"/>
      <c r="J5" s="36"/>
      <c r="K5" s="36"/>
    </row>
    <row r="6" spans="1:17" ht="14.25" x14ac:dyDescent="0.2">
      <c r="A6" s="16" t="s">
        <v>242</v>
      </c>
      <c r="B6" s="82">
        <v>9403760589</v>
      </c>
      <c r="C6" s="82" t="s">
        <v>241</v>
      </c>
      <c r="D6" s="82">
        <v>12000</v>
      </c>
      <c r="E6" s="82">
        <v>1680</v>
      </c>
      <c r="F6" s="82">
        <v>60</v>
      </c>
      <c r="G6" s="83">
        <v>60</v>
      </c>
      <c r="H6" s="82">
        <v>13800</v>
      </c>
      <c r="I6" s="36"/>
      <c r="J6" s="36"/>
      <c r="K6" s="36"/>
    </row>
    <row r="7" spans="1:17" ht="14.25" x14ac:dyDescent="0.2">
      <c r="A7" s="16" t="s">
        <v>242</v>
      </c>
      <c r="B7" s="82">
        <v>9403760590</v>
      </c>
      <c r="C7" s="82" t="s">
        <v>243</v>
      </c>
      <c r="D7" s="82">
        <v>72233.350000000006</v>
      </c>
      <c r="E7" s="82">
        <v>10112.67</v>
      </c>
      <c r="F7" s="82">
        <v>361.17</v>
      </c>
      <c r="G7" s="83">
        <v>361.17</v>
      </c>
      <c r="H7" s="82">
        <v>83068</v>
      </c>
      <c r="I7" s="36"/>
      <c r="J7" s="36"/>
      <c r="K7" s="36"/>
    </row>
    <row r="8" spans="1:17" ht="14.25" x14ac:dyDescent="0.2">
      <c r="A8" s="16" t="s">
        <v>246</v>
      </c>
      <c r="B8" s="82">
        <v>9403760602</v>
      </c>
      <c r="C8" s="82" t="s">
        <v>245</v>
      </c>
      <c r="D8" s="82">
        <v>154980.78</v>
      </c>
      <c r="E8" s="82">
        <v>21697.31</v>
      </c>
      <c r="F8" s="82">
        <v>774.9</v>
      </c>
      <c r="G8" s="83">
        <v>774.9</v>
      </c>
      <c r="H8" s="82">
        <v>178228</v>
      </c>
      <c r="I8" s="36"/>
      <c r="J8" s="36"/>
      <c r="K8" s="36"/>
    </row>
    <row r="9" spans="1:17" ht="14.25" x14ac:dyDescent="0.2">
      <c r="A9" s="16" t="s">
        <v>242</v>
      </c>
      <c r="B9" s="82">
        <v>9403760604</v>
      </c>
      <c r="C9" s="82" t="s">
        <v>248</v>
      </c>
      <c r="D9" s="82">
        <v>1205128.96</v>
      </c>
      <c r="E9" s="82">
        <v>168718.05</v>
      </c>
      <c r="F9" s="82">
        <v>6025.64</v>
      </c>
      <c r="G9" s="83">
        <v>6025.64</v>
      </c>
      <c r="H9" s="82">
        <v>1385898</v>
      </c>
      <c r="I9" s="36"/>
      <c r="J9" s="36"/>
      <c r="K9" s="36"/>
    </row>
    <row r="10" spans="1:17" ht="14.25" x14ac:dyDescent="0.2">
      <c r="A10" s="16" t="s">
        <v>242</v>
      </c>
      <c r="B10" s="82">
        <v>9403760605</v>
      </c>
      <c r="C10" s="82" t="s">
        <v>248</v>
      </c>
      <c r="D10" s="82">
        <v>489807.64</v>
      </c>
      <c r="E10" s="82">
        <v>68573.070000000007</v>
      </c>
      <c r="F10" s="82">
        <v>2449.04</v>
      </c>
      <c r="G10" s="83">
        <v>2449.04</v>
      </c>
      <c r="H10" s="82">
        <v>563279</v>
      </c>
      <c r="I10" s="36"/>
      <c r="J10" s="36"/>
      <c r="K10" s="36"/>
    </row>
    <row r="11" spans="1:17" ht="14.25" x14ac:dyDescent="0.2">
      <c r="A11" s="16" t="s">
        <v>242</v>
      </c>
      <c r="B11" s="82">
        <v>9403760640</v>
      </c>
      <c r="C11" s="82" t="s">
        <v>251</v>
      </c>
      <c r="D11" s="82">
        <v>53000</v>
      </c>
      <c r="E11" s="82">
        <v>7420</v>
      </c>
      <c r="F11" s="82">
        <v>265</v>
      </c>
      <c r="G11" s="83">
        <v>265</v>
      </c>
      <c r="H11" s="82">
        <v>60950</v>
      </c>
      <c r="I11" s="17">
        <f>H11-K11</f>
        <v>55650</v>
      </c>
      <c r="J11" s="2" t="s">
        <v>374</v>
      </c>
      <c r="K11" s="4">
        <f>ROUND(D11*10%,0)</f>
        <v>5300</v>
      </c>
    </row>
    <row r="12" spans="1:17" ht="14.25" x14ac:dyDescent="0.2">
      <c r="A12" s="16" t="s">
        <v>242</v>
      </c>
      <c r="B12" s="51">
        <v>9403760646</v>
      </c>
      <c r="C12" s="52" t="s">
        <v>272</v>
      </c>
      <c r="D12" s="53">
        <v>216273.75</v>
      </c>
      <c r="E12" s="54">
        <f t="shared" ref="E12:E19" si="0">(D12*14%)</f>
        <v>30278.325000000004</v>
      </c>
      <c r="F12" s="54">
        <f t="shared" ref="F12:F19" si="1">(D12*0.5%)</f>
        <v>1081.3687500000001</v>
      </c>
      <c r="G12" s="54">
        <f t="shared" ref="G12:G19" si="2">(D12*0.5%)</f>
        <v>1081.3687500000001</v>
      </c>
      <c r="H12" s="54">
        <v>248715</v>
      </c>
      <c r="I12" s="17">
        <f>H12-K12</f>
        <v>227088</v>
      </c>
      <c r="J12" s="2" t="s">
        <v>375</v>
      </c>
      <c r="K12" s="4">
        <f>ROUND(D12*10%,0)</f>
        <v>21627</v>
      </c>
    </row>
    <row r="13" spans="1:17" ht="14.25" x14ac:dyDescent="0.2">
      <c r="A13" s="16" t="s">
        <v>242</v>
      </c>
      <c r="B13" s="51">
        <v>9403760647</v>
      </c>
      <c r="C13" s="52" t="s">
        <v>272</v>
      </c>
      <c r="D13" s="53">
        <v>82570.789999999994</v>
      </c>
      <c r="E13" s="54">
        <f t="shared" si="0"/>
        <v>11559.910600000001</v>
      </c>
      <c r="F13" s="54">
        <f t="shared" si="1"/>
        <v>412.85395</v>
      </c>
      <c r="G13" s="54">
        <f t="shared" si="2"/>
        <v>412.85395</v>
      </c>
      <c r="H13" s="54">
        <v>94956</v>
      </c>
      <c r="I13" s="83"/>
      <c r="J13" s="37"/>
      <c r="K13" s="39"/>
    </row>
    <row r="14" spans="1:17" ht="14.25" x14ac:dyDescent="0.2">
      <c r="A14" s="16" t="s">
        <v>242</v>
      </c>
      <c r="B14" s="51">
        <v>9403760652</v>
      </c>
      <c r="C14" s="52" t="s">
        <v>274</v>
      </c>
      <c r="D14" s="53">
        <v>344322</v>
      </c>
      <c r="E14" s="54">
        <f t="shared" si="0"/>
        <v>48205.08</v>
      </c>
      <c r="F14" s="54">
        <f t="shared" si="1"/>
        <v>1721.6100000000001</v>
      </c>
      <c r="G14" s="54">
        <f t="shared" si="2"/>
        <v>1721.6100000000001</v>
      </c>
      <c r="H14" s="54">
        <v>395971</v>
      </c>
      <c r="I14" s="83"/>
      <c r="J14" s="37"/>
      <c r="K14" s="39"/>
    </row>
    <row r="15" spans="1:17" ht="14.25" x14ac:dyDescent="0.2">
      <c r="A15" s="16" t="s">
        <v>242</v>
      </c>
      <c r="B15" s="51">
        <v>9403760653</v>
      </c>
      <c r="C15" s="52" t="s">
        <v>274</v>
      </c>
      <c r="D15" s="53">
        <v>139945</v>
      </c>
      <c r="E15" s="54">
        <f t="shared" si="0"/>
        <v>19592.300000000003</v>
      </c>
      <c r="F15" s="54">
        <f t="shared" si="1"/>
        <v>699.72500000000002</v>
      </c>
      <c r="G15" s="54">
        <f t="shared" si="2"/>
        <v>699.72500000000002</v>
      </c>
      <c r="H15" s="54">
        <v>160937</v>
      </c>
      <c r="I15" s="83"/>
      <c r="J15" s="37"/>
      <c r="K15" s="39"/>
    </row>
    <row r="16" spans="1:17" ht="14.25" x14ac:dyDescent="0.2">
      <c r="A16" s="16" t="s">
        <v>242</v>
      </c>
      <c r="B16" s="51">
        <v>9403760705</v>
      </c>
      <c r="C16" s="52" t="s">
        <v>280</v>
      </c>
      <c r="D16" s="53">
        <v>1800</v>
      </c>
      <c r="E16" s="54">
        <f t="shared" si="0"/>
        <v>252.00000000000003</v>
      </c>
      <c r="F16" s="54">
        <f t="shared" si="1"/>
        <v>9</v>
      </c>
      <c r="G16" s="54">
        <f t="shared" si="2"/>
        <v>9</v>
      </c>
      <c r="H16" s="54">
        <v>2070</v>
      </c>
      <c r="I16" s="17">
        <f>H16-K16</f>
        <v>1890</v>
      </c>
      <c r="J16" s="2" t="s">
        <v>374</v>
      </c>
      <c r="K16" s="4">
        <f>ROUND(D16*10%,0)</f>
        <v>180</v>
      </c>
    </row>
    <row r="17" spans="1:11" ht="14.25" x14ac:dyDescent="0.2">
      <c r="A17" s="16" t="s">
        <v>242</v>
      </c>
      <c r="B17" s="51">
        <v>9403760710</v>
      </c>
      <c r="C17" s="52" t="s">
        <v>281</v>
      </c>
      <c r="D17" s="53">
        <v>17000</v>
      </c>
      <c r="E17" s="54">
        <f t="shared" si="0"/>
        <v>2380</v>
      </c>
      <c r="F17" s="54">
        <f t="shared" si="1"/>
        <v>85</v>
      </c>
      <c r="G17" s="54">
        <f t="shared" si="2"/>
        <v>85</v>
      </c>
      <c r="H17" s="54">
        <v>19550</v>
      </c>
      <c r="I17" s="17">
        <f>H17-K17</f>
        <v>17850</v>
      </c>
      <c r="J17" s="2" t="s">
        <v>374</v>
      </c>
      <c r="K17" s="4">
        <f>ROUND(D17*10%,0)</f>
        <v>1700</v>
      </c>
    </row>
    <row r="18" spans="1:11" ht="14.25" x14ac:dyDescent="0.2">
      <c r="A18" s="16" t="s">
        <v>250</v>
      </c>
      <c r="B18" s="51">
        <v>9403760712</v>
      </c>
      <c r="C18" s="52" t="s">
        <v>281</v>
      </c>
      <c r="D18" s="53">
        <v>294394.32</v>
      </c>
      <c r="E18" s="54">
        <f t="shared" si="0"/>
        <v>41215.204800000007</v>
      </c>
      <c r="F18" s="54">
        <f t="shared" si="1"/>
        <v>1471.9716000000001</v>
      </c>
      <c r="G18" s="54">
        <f t="shared" si="2"/>
        <v>1471.9716000000001</v>
      </c>
      <c r="H18" s="54">
        <v>338553</v>
      </c>
      <c r="I18" s="83"/>
      <c r="J18" s="37"/>
      <c r="K18" s="39"/>
    </row>
    <row r="19" spans="1:11" ht="14.25" x14ac:dyDescent="0.2">
      <c r="A19" s="16" t="s">
        <v>33</v>
      </c>
      <c r="B19" s="51">
        <v>9403760721</v>
      </c>
      <c r="C19" s="52" t="s">
        <v>286</v>
      </c>
      <c r="D19" s="53">
        <v>409062.96</v>
      </c>
      <c r="E19" s="54">
        <f t="shared" si="0"/>
        <v>57268.81440000001</v>
      </c>
      <c r="F19" s="54">
        <f t="shared" si="1"/>
        <v>2045.3148000000001</v>
      </c>
      <c r="G19" s="54">
        <f t="shared" si="2"/>
        <v>2045.3148000000001</v>
      </c>
      <c r="H19" s="54">
        <v>470422</v>
      </c>
      <c r="I19" s="83"/>
      <c r="J19" s="37"/>
      <c r="K19" s="39"/>
    </row>
    <row r="20" spans="1:11" ht="14.25" x14ac:dyDescent="0.2">
      <c r="A20" s="16" t="s">
        <v>30</v>
      </c>
      <c r="B20" s="51">
        <v>9403760870</v>
      </c>
      <c r="C20" s="52" t="s">
        <v>313</v>
      </c>
      <c r="D20" s="53">
        <v>600</v>
      </c>
      <c r="E20" s="54">
        <f t="shared" ref="E20:E40" si="3">(D20*14%)</f>
        <v>84.000000000000014</v>
      </c>
      <c r="F20" s="54">
        <f t="shared" ref="F20:F40" si="4">(D20*0.5%)</f>
        <v>3</v>
      </c>
      <c r="G20" s="54">
        <f t="shared" ref="G20:G40" si="5">(D20*0.5%)</f>
        <v>3</v>
      </c>
      <c r="H20" s="54">
        <v>690</v>
      </c>
      <c r="I20" s="83"/>
      <c r="J20" s="37"/>
      <c r="K20" s="39"/>
    </row>
    <row r="21" spans="1:11" ht="14.25" x14ac:dyDescent="0.2">
      <c r="A21" s="16" t="s">
        <v>250</v>
      </c>
      <c r="B21" s="51">
        <v>9403760871</v>
      </c>
      <c r="C21" s="52" t="s">
        <v>313</v>
      </c>
      <c r="D21" s="53">
        <v>2100</v>
      </c>
      <c r="E21" s="54">
        <f t="shared" si="3"/>
        <v>294</v>
      </c>
      <c r="F21" s="54">
        <f t="shared" si="4"/>
        <v>10.5</v>
      </c>
      <c r="G21" s="54">
        <f t="shared" si="5"/>
        <v>10.5</v>
      </c>
      <c r="H21" s="54">
        <v>2415</v>
      </c>
      <c r="I21" s="83"/>
      <c r="J21" s="37"/>
      <c r="K21" s="39"/>
    </row>
    <row r="22" spans="1:11" ht="14.25" x14ac:dyDescent="0.2">
      <c r="A22" s="16" t="s">
        <v>301</v>
      </c>
      <c r="B22" s="51">
        <v>9403760878</v>
      </c>
      <c r="C22" s="52" t="s">
        <v>313</v>
      </c>
      <c r="D22" s="53">
        <v>16600</v>
      </c>
      <c r="E22" s="54">
        <f t="shared" si="3"/>
        <v>2324</v>
      </c>
      <c r="F22" s="54">
        <f t="shared" si="4"/>
        <v>83</v>
      </c>
      <c r="G22" s="54">
        <f t="shared" si="5"/>
        <v>83</v>
      </c>
      <c r="H22" s="54">
        <v>19090</v>
      </c>
      <c r="I22" s="17">
        <v>12000</v>
      </c>
      <c r="J22" s="2" t="s">
        <v>376</v>
      </c>
      <c r="K22" s="4">
        <v>1680</v>
      </c>
    </row>
    <row r="23" spans="1:11" ht="14.25" x14ac:dyDescent="0.2">
      <c r="A23" s="16" t="s">
        <v>250</v>
      </c>
      <c r="B23" s="51">
        <v>9403760884</v>
      </c>
      <c r="C23" s="52" t="s">
        <v>315</v>
      </c>
      <c r="D23" s="53">
        <v>32812.300000000003</v>
      </c>
      <c r="E23" s="54">
        <f t="shared" si="3"/>
        <v>4593.7220000000007</v>
      </c>
      <c r="F23" s="54">
        <f t="shared" si="4"/>
        <v>164.06150000000002</v>
      </c>
      <c r="G23" s="54">
        <f t="shared" si="5"/>
        <v>164.06150000000002</v>
      </c>
      <c r="H23" s="54">
        <v>37734</v>
      </c>
      <c r="I23" s="83"/>
      <c r="J23" s="37"/>
      <c r="K23" s="39"/>
    </row>
    <row r="24" spans="1:11" ht="14.25" x14ac:dyDescent="0.2">
      <c r="A24" s="16" t="s">
        <v>250</v>
      </c>
      <c r="B24" s="51">
        <v>9403760894</v>
      </c>
      <c r="C24" s="52" t="s">
        <v>317</v>
      </c>
      <c r="D24" s="53">
        <v>2700</v>
      </c>
      <c r="E24" s="54">
        <f t="shared" si="3"/>
        <v>378.00000000000006</v>
      </c>
      <c r="F24" s="54">
        <f t="shared" si="4"/>
        <v>13.5</v>
      </c>
      <c r="G24" s="54">
        <f t="shared" si="5"/>
        <v>13.5</v>
      </c>
      <c r="H24" s="54">
        <v>3105</v>
      </c>
      <c r="I24" s="83"/>
      <c r="J24" s="37"/>
      <c r="K24" s="39"/>
    </row>
    <row r="25" spans="1:11" ht="14.25" x14ac:dyDescent="0.2">
      <c r="A25" s="16" t="s">
        <v>235</v>
      </c>
      <c r="B25" s="51">
        <v>9403760895</v>
      </c>
      <c r="C25" s="52" t="s">
        <v>318</v>
      </c>
      <c r="D25" s="53">
        <v>711131.4</v>
      </c>
      <c r="E25" s="54">
        <f t="shared" si="3"/>
        <v>99558.396000000008</v>
      </c>
      <c r="F25" s="54">
        <f t="shared" si="4"/>
        <v>3555.6570000000002</v>
      </c>
      <c r="G25" s="54">
        <f t="shared" si="5"/>
        <v>3555.6570000000002</v>
      </c>
      <c r="H25" s="54">
        <v>817801</v>
      </c>
      <c r="I25" s="83"/>
      <c r="J25" s="37"/>
      <c r="K25" s="39"/>
    </row>
    <row r="26" spans="1:11" ht="14.25" x14ac:dyDescent="0.2">
      <c r="A26" s="16" t="s">
        <v>235</v>
      </c>
      <c r="B26" s="51">
        <v>9403760896</v>
      </c>
      <c r="C26" s="52" t="s">
        <v>318</v>
      </c>
      <c r="D26" s="53">
        <v>580631.69999999995</v>
      </c>
      <c r="E26" s="54">
        <f t="shared" si="3"/>
        <v>81288.437999999995</v>
      </c>
      <c r="F26" s="54">
        <f t="shared" si="4"/>
        <v>2903.1585</v>
      </c>
      <c r="G26" s="54">
        <f t="shared" si="5"/>
        <v>2903.1585</v>
      </c>
      <c r="H26" s="54">
        <v>667726</v>
      </c>
      <c r="I26" s="83"/>
      <c r="J26" s="37"/>
      <c r="K26" s="39"/>
    </row>
    <row r="27" spans="1:11" ht="14.25" x14ac:dyDescent="0.2">
      <c r="A27" s="16" t="s">
        <v>235</v>
      </c>
      <c r="B27" s="51">
        <v>9403760897</v>
      </c>
      <c r="C27" s="52" t="s">
        <v>318</v>
      </c>
      <c r="D27" s="53">
        <v>697128.6</v>
      </c>
      <c r="E27" s="54">
        <f t="shared" si="3"/>
        <v>97598.004000000001</v>
      </c>
      <c r="F27" s="54">
        <f t="shared" si="4"/>
        <v>3485.643</v>
      </c>
      <c r="G27" s="54">
        <f t="shared" si="5"/>
        <v>3485.643</v>
      </c>
      <c r="H27" s="54">
        <v>801698</v>
      </c>
      <c r="I27" s="83"/>
      <c r="J27" s="37"/>
      <c r="K27" s="39"/>
    </row>
    <row r="28" spans="1:11" ht="14.25" x14ac:dyDescent="0.2">
      <c r="A28" s="16" t="s">
        <v>235</v>
      </c>
      <c r="B28" s="51">
        <v>9403760898</v>
      </c>
      <c r="C28" s="52" t="s">
        <v>318</v>
      </c>
      <c r="D28" s="53">
        <v>699662.1</v>
      </c>
      <c r="E28" s="54">
        <f t="shared" si="3"/>
        <v>97952.694000000003</v>
      </c>
      <c r="F28" s="54">
        <f t="shared" si="4"/>
        <v>3498.3105</v>
      </c>
      <c r="G28" s="54">
        <f t="shared" si="5"/>
        <v>3498.3105</v>
      </c>
      <c r="H28" s="54">
        <v>804611</v>
      </c>
      <c r="I28" s="83"/>
      <c r="J28" s="37"/>
      <c r="K28" s="39"/>
    </row>
    <row r="29" spans="1:11" ht="14.25" x14ac:dyDescent="0.2">
      <c r="A29" s="16" t="s">
        <v>233</v>
      </c>
      <c r="B29" s="51">
        <v>9403760906</v>
      </c>
      <c r="C29" s="52" t="s">
        <v>318</v>
      </c>
      <c r="D29" s="53">
        <v>676889.7</v>
      </c>
      <c r="E29" s="54">
        <f t="shared" si="3"/>
        <v>94764.558000000005</v>
      </c>
      <c r="F29" s="54">
        <f t="shared" si="4"/>
        <v>3384.4485</v>
      </c>
      <c r="G29" s="54">
        <f t="shared" si="5"/>
        <v>3384.4485</v>
      </c>
      <c r="H29" s="54">
        <v>778423</v>
      </c>
      <c r="I29" s="83"/>
      <c r="J29" s="37"/>
      <c r="K29" s="39"/>
    </row>
    <row r="30" spans="1:11" ht="14.25" x14ac:dyDescent="0.2">
      <c r="A30" s="16" t="s">
        <v>233</v>
      </c>
      <c r="B30" s="51">
        <v>9403760908</v>
      </c>
      <c r="C30" s="52" t="s">
        <v>318</v>
      </c>
      <c r="D30" s="53">
        <v>700206.3</v>
      </c>
      <c r="E30" s="54">
        <f t="shared" si="3"/>
        <v>98028.882000000012</v>
      </c>
      <c r="F30" s="54">
        <f t="shared" si="4"/>
        <v>3501.0315000000005</v>
      </c>
      <c r="G30" s="54">
        <f t="shared" si="5"/>
        <v>3501.0315000000005</v>
      </c>
      <c r="H30" s="54">
        <v>805237</v>
      </c>
      <c r="I30" s="83"/>
      <c r="J30" s="37"/>
      <c r="K30" s="39"/>
    </row>
    <row r="31" spans="1:11" ht="14.25" x14ac:dyDescent="0.2">
      <c r="A31" s="16" t="s">
        <v>250</v>
      </c>
      <c r="B31" s="51">
        <v>9403760917</v>
      </c>
      <c r="C31" s="52" t="s">
        <v>319</v>
      </c>
      <c r="D31" s="53">
        <v>209893.68</v>
      </c>
      <c r="E31" s="54">
        <f t="shared" si="3"/>
        <v>29385.1152</v>
      </c>
      <c r="F31" s="54">
        <f t="shared" si="4"/>
        <v>1049.4684</v>
      </c>
      <c r="G31" s="54">
        <f t="shared" si="5"/>
        <v>1049.4684</v>
      </c>
      <c r="H31" s="54">
        <v>241378</v>
      </c>
      <c r="I31" s="83"/>
      <c r="J31" s="37"/>
      <c r="K31" s="39"/>
    </row>
    <row r="32" spans="1:11" ht="14.25" x14ac:dyDescent="0.2">
      <c r="A32" s="16" t="s">
        <v>250</v>
      </c>
      <c r="B32" s="51">
        <v>9403760920</v>
      </c>
      <c r="C32" s="52" t="s">
        <v>319</v>
      </c>
      <c r="D32" s="53">
        <v>12000</v>
      </c>
      <c r="E32" s="54">
        <f>(D32*14%)</f>
        <v>1680.0000000000002</v>
      </c>
      <c r="F32" s="54">
        <f>(D32*0.5%)</f>
        <v>60</v>
      </c>
      <c r="G32" s="54">
        <f>(D32*0.5%)</f>
        <v>60</v>
      </c>
      <c r="H32" s="54">
        <v>13800</v>
      </c>
      <c r="I32" s="83"/>
      <c r="J32" s="37"/>
      <c r="K32" s="39"/>
    </row>
    <row r="33" spans="1:11" ht="14.25" x14ac:dyDescent="0.2">
      <c r="A33" s="16" t="s">
        <v>242</v>
      </c>
      <c r="B33" s="51">
        <v>9403760922</v>
      </c>
      <c r="C33" s="52" t="s">
        <v>321</v>
      </c>
      <c r="D33" s="53">
        <v>469341.8</v>
      </c>
      <c r="E33" s="54">
        <f t="shared" si="3"/>
        <v>65707.851999999999</v>
      </c>
      <c r="F33" s="54">
        <f t="shared" si="4"/>
        <v>2346.7089999999998</v>
      </c>
      <c r="G33" s="54">
        <f t="shared" si="5"/>
        <v>2346.7089999999998</v>
      </c>
      <c r="H33" s="54">
        <v>539743</v>
      </c>
      <c r="I33" s="83"/>
      <c r="J33" s="37"/>
      <c r="K33" s="39"/>
    </row>
    <row r="34" spans="1:11" ht="14.25" x14ac:dyDescent="0.2">
      <c r="A34" s="16" t="s">
        <v>235</v>
      </c>
      <c r="B34" s="51">
        <v>9403760925</v>
      </c>
      <c r="C34" s="52" t="s">
        <v>322</v>
      </c>
      <c r="D34" s="53">
        <v>59260.75</v>
      </c>
      <c r="E34" s="54">
        <f t="shared" si="3"/>
        <v>8296.505000000001</v>
      </c>
      <c r="F34" s="54">
        <f t="shared" si="4"/>
        <v>296.30374999999998</v>
      </c>
      <c r="G34" s="54">
        <f t="shared" si="5"/>
        <v>296.30374999999998</v>
      </c>
      <c r="H34" s="54">
        <v>68150</v>
      </c>
      <c r="I34" s="17">
        <f>H34-K34</f>
        <v>66965</v>
      </c>
      <c r="J34" s="2" t="s">
        <v>377</v>
      </c>
      <c r="K34" s="4">
        <f>ROUND(D34*2%,0)</f>
        <v>1185</v>
      </c>
    </row>
    <row r="35" spans="1:11" ht="14.25" x14ac:dyDescent="0.2">
      <c r="A35" s="16" t="s">
        <v>233</v>
      </c>
      <c r="B35" s="51">
        <v>9403760929</v>
      </c>
      <c r="C35" s="52" t="s">
        <v>322</v>
      </c>
      <c r="D35" s="53">
        <v>29763.75</v>
      </c>
      <c r="E35" s="54">
        <f t="shared" si="3"/>
        <v>4166.9250000000002</v>
      </c>
      <c r="F35" s="54">
        <f t="shared" si="4"/>
        <v>148.81874999999999</v>
      </c>
      <c r="G35" s="54">
        <f t="shared" si="5"/>
        <v>148.81874999999999</v>
      </c>
      <c r="H35" s="54">
        <v>34228</v>
      </c>
      <c r="I35" s="83"/>
      <c r="J35" s="37"/>
      <c r="K35" s="39"/>
    </row>
    <row r="36" spans="1:11" ht="14.25" x14ac:dyDescent="0.2">
      <c r="A36" s="16" t="s">
        <v>250</v>
      </c>
      <c r="B36" s="51">
        <v>9403760930</v>
      </c>
      <c r="C36" s="52" t="s">
        <v>322</v>
      </c>
      <c r="D36" s="53">
        <v>12000</v>
      </c>
      <c r="E36" s="54">
        <f t="shared" si="3"/>
        <v>1680.0000000000002</v>
      </c>
      <c r="F36" s="54">
        <f t="shared" si="4"/>
        <v>60</v>
      </c>
      <c r="G36" s="54">
        <f t="shared" si="5"/>
        <v>60</v>
      </c>
      <c r="H36" s="54">
        <v>13800</v>
      </c>
      <c r="I36" s="83"/>
      <c r="J36" s="37"/>
      <c r="K36" s="39"/>
    </row>
    <row r="37" spans="1:11" ht="14.25" x14ac:dyDescent="0.2">
      <c r="A37" s="16" t="s">
        <v>233</v>
      </c>
      <c r="B37" s="51">
        <v>9403760936</v>
      </c>
      <c r="C37" s="52" t="s">
        <v>325</v>
      </c>
      <c r="D37" s="53">
        <v>4500</v>
      </c>
      <c r="E37" s="54">
        <f t="shared" si="3"/>
        <v>630.00000000000011</v>
      </c>
      <c r="F37" s="54">
        <f t="shared" si="4"/>
        <v>22.5</v>
      </c>
      <c r="G37" s="54">
        <f t="shared" si="5"/>
        <v>22.5</v>
      </c>
      <c r="H37" s="54">
        <v>5175</v>
      </c>
      <c r="I37" s="83"/>
      <c r="J37" s="37"/>
      <c r="K37" s="39"/>
    </row>
    <row r="38" spans="1:11" ht="14.25" x14ac:dyDescent="0.2">
      <c r="A38" s="16" t="s">
        <v>235</v>
      </c>
      <c r="B38" s="51">
        <v>9403760937</v>
      </c>
      <c r="C38" s="52" t="s">
        <v>325</v>
      </c>
      <c r="D38" s="53">
        <v>12600</v>
      </c>
      <c r="E38" s="54">
        <f t="shared" si="3"/>
        <v>1764.0000000000002</v>
      </c>
      <c r="F38" s="54">
        <f t="shared" si="4"/>
        <v>63</v>
      </c>
      <c r="G38" s="54">
        <f t="shared" si="5"/>
        <v>63</v>
      </c>
      <c r="H38" s="54">
        <v>14490</v>
      </c>
      <c r="I38" s="17">
        <f>H38-K38</f>
        <v>13230</v>
      </c>
      <c r="J38" s="2" t="s">
        <v>378</v>
      </c>
      <c r="K38" s="4">
        <f>ROUND(D38*10%,0)</f>
        <v>1260</v>
      </c>
    </row>
    <row r="39" spans="1:11" ht="14.25" x14ac:dyDescent="0.2">
      <c r="A39" s="16" t="s">
        <v>233</v>
      </c>
      <c r="B39" s="51">
        <v>9403760939</v>
      </c>
      <c r="C39" s="52" t="s">
        <v>326</v>
      </c>
      <c r="D39" s="53">
        <v>18300</v>
      </c>
      <c r="E39" s="54">
        <f t="shared" si="3"/>
        <v>2562.0000000000005</v>
      </c>
      <c r="F39" s="54">
        <f t="shared" si="4"/>
        <v>91.5</v>
      </c>
      <c r="G39" s="54">
        <f t="shared" si="5"/>
        <v>91.5</v>
      </c>
      <c r="H39" s="54">
        <v>21045</v>
      </c>
      <c r="I39" s="83"/>
      <c r="J39" s="37"/>
      <c r="K39" s="39"/>
    </row>
    <row r="40" spans="1:11" ht="14.25" x14ac:dyDescent="0.2">
      <c r="A40" s="16" t="s">
        <v>242</v>
      </c>
      <c r="B40" s="51">
        <v>9403760940</v>
      </c>
      <c r="C40" s="52" t="s">
        <v>327</v>
      </c>
      <c r="D40" s="53">
        <v>84960.5</v>
      </c>
      <c r="E40" s="54">
        <f t="shared" si="3"/>
        <v>11894.470000000001</v>
      </c>
      <c r="F40" s="54">
        <f t="shared" si="4"/>
        <v>424.80250000000001</v>
      </c>
      <c r="G40" s="54">
        <f t="shared" si="5"/>
        <v>424.80250000000001</v>
      </c>
      <c r="H40" s="54">
        <v>97394</v>
      </c>
      <c r="I40" s="17">
        <f>H40-K40</f>
        <v>88898</v>
      </c>
      <c r="J40" s="2" t="s">
        <v>374</v>
      </c>
      <c r="K40" s="4">
        <f>ROUND(D40*10%,0)</f>
        <v>8496</v>
      </c>
    </row>
    <row r="41" spans="1:11" ht="14.25" x14ac:dyDescent="0.2">
      <c r="A41" s="16" t="s">
        <v>233</v>
      </c>
      <c r="B41" s="51">
        <v>9403760941</v>
      </c>
      <c r="C41" s="52" t="s">
        <v>327</v>
      </c>
      <c r="D41" s="53">
        <v>3900</v>
      </c>
      <c r="E41" s="54">
        <f>(D41*14%)</f>
        <v>546</v>
      </c>
      <c r="F41" s="54">
        <f>(D41*0.5%)</f>
        <v>19.5</v>
      </c>
      <c r="G41" s="54">
        <f>(D41*0.5%)</f>
        <v>19.5</v>
      </c>
      <c r="H41" s="54">
        <v>4485</v>
      </c>
      <c r="I41" s="83"/>
      <c r="J41" s="37"/>
      <c r="K41" s="39"/>
    </row>
    <row r="42" spans="1:11" ht="14.25" x14ac:dyDescent="0.2">
      <c r="A42" s="16" t="s">
        <v>233</v>
      </c>
      <c r="B42" s="51">
        <v>9403760948</v>
      </c>
      <c r="C42" s="52" t="s">
        <v>329</v>
      </c>
      <c r="D42" s="53">
        <v>409682.7</v>
      </c>
      <c r="E42" s="54">
        <f t="shared" ref="E42:E47" si="6">(D42*14%)</f>
        <v>57355.578000000009</v>
      </c>
      <c r="F42" s="54">
        <f t="shared" ref="F42:F47" si="7">(D42*0.5%)</f>
        <v>2048.4135000000001</v>
      </c>
      <c r="G42" s="54">
        <f t="shared" ref="G42:G47" si="8">(D42*0.5%)</f>
        <v>2048.4135000000001</v>
      </c>
      <c r="H42" s="54">
        <v>471135</v>
      </c>
      <c r="I42" s="83"/>
      <c r="J42" s="37"/>
      <c r="K42" s="39"/>
    </row>
    <row r="43" spans="1:11" ht="14.25" x14ac:dyDescent="0.2">
      <c r="A43" s="16" t="s">
        <v>242</v>
      </c>
      <c r="B43" s="51">
        <v>9403760950</v>
      </c>
      <c r="C43" s="52" t="s">
        <v>330</v>
      </c>
      <c r="D43" s="53">
        <v>111346.45</v>
      </c>
      <c r="E43" s="54">
        <f t="shared" si="6"/>
        <v>15588.503000000001</v>
      </c>
      <c r="F43" s="54">
        <f t="shared" si="7"/>
        <v>556.73225000000002</v>
      </c>
      <c r="G43" s="54">
        <f t="shared" si="8"/>
        <v>556.73225000000002</v>
      </c>
      <c r="H43" s="54">
        <v>128048</v>
      </c>
      <c r="I43" s="17">
        <f>H43-K43</f>
        <v>116913</v>
      </c>
      <c r="J43" s="2" t="s">
        <v>374</v>
      </c>
      <c r="K43" s="4">
        <f>ROUND(D43*10%,0)</f>
        <v>11135</v>
      </c>
    </row>
    <row r="44" spans="1:11" ht="14.25" x14ac:dyDescent="0.2">
      <c r="A44" s="16" t="s">
        <v>235</v>
      </c>
      <c r="B44" s="51">
        <v>9403760952</v>
      </c>
      <c r="C44" s="52" t="s">
        <v>330</v>
      </c>
      <c r="D44" s="53">
        <v>57646.85</v>
      </c>
      <c r="E44" s="54">
        <f t="shared" si="6"/>
        <v>8070.5590000000002</v>
      </c>
      <c r="F44" s="54">
        <f t="shared" si="7"/>
        <v>288.23424999999997</v>
      </c>
      <c r="G44" s="54">
        <f t="shared" si="8"/>
        <v>288.23424999999997</v>
      </c>
      <c r="H44" s="54">
        <v>66294</v>
      </c>
      <c r="I44" s="17">
        <f>H44-K44</f>
        <v>65141</v>
      </c>
      <c r="J44" s="2" t="s">
        <v>379</v>
      </c>
      <c r="K44" s="4">
        <f>ROUND(D44*2%,0)</f>
        <v>1153</v>
      </c>
    </row>
    <row r="45" spans="1:11" ht="14.25" x14ac:dyDescent="0.2">
      <c r="A45" s="16" t="s">
        <v>242</v>
      </c>
      <c r="B45" s="51">
        <v>9403760954</v>
      </c>
      <c r="C45" s="52" t="s">
        <v>331</v>
      </c>
      <c r="D45" s="53">
        <v>23700</v>
      </c>
      <c r="E45" s="54">
        <f t="shared" si="6"/>
        <v>3318.0000000000005</v>
      </c>
      <c r="F45" s="54">
        <f t="shared" si="7"/>
        <v>118.5</v>
      </c>
      <c r="G45" s="54">
        <f t="shared" si="8"/>
        <v>118.5</v>
      </c>
      <c r="H45" s="54">
        <v>27255</v>
      </c>
      <c r="I45" s="17">
        <f>H45-K45</f>
        <v>24885</v>
      </c>
      <c r="J45" s="2" t="s">
        <v>374</v>
      </c>
      <c r="K45" s="4">
        <f>ROUND(D45*10%,0)</f>
        <v>2370</v>
      </c>
    </row>
    <row r="46" spans="1:11" ht="14.25" x14ac:dyDescent="0.2">
      <c r="A46" s="16" t="s">
        <v>233</v>
      </c>
      <c r="B46" s="51">
        <v>9403760965</v>
      </c>
      <c r="C46" s="52" t="s">
        <v>339</v>
      </c>
      <c r="D46" s="53">
        <v>5400</v>
      </c>
      <c r="E46" s="54">
        <f t="shared" si="6"/>
        <v>756.00000000000011</v>
      </c>
      <c r="F46" s="54">
        <f t="shared" si="7"/>
        <v>27</v>
      </c>
      <c r="G46" s="54">
        <f t="shared" si="8"/>
        <v>27</v>
      </c>
      <c r="H46" s="54">
        <v>6210</v>
      </c>
      <c r="I46" s="83"/>
      <c r="J46" s="37"/>
      <c r="K46" s="39"/>
    </row>
    <row r="47" spans="1:11" ht="14.25" x14ac:dyDescent="0.2">
      <c r="A47" s="16" t="s">
        <v>242</v>
      </c>
      <c r="B47" s="51">
        <v>9403760967</v>
      </c>
      <c r="C47" s="52" t="s">
        <v>339</v>
      </c>
      <c r="D47" s="53">
        <v>2400</v>
      </c>
      <c r="E47" s="54">
        <f t="shared" si="6"/>
        <v>336.00000000000006</v>
      </c>
      <c r="F47" s="54">
        <f t="shared" si="7"/>
        <v>12</v>
      </c>
      <c r="G47" s="54">
        <f t="shared" si="8"/>
        <v>12</v>
      </c>
      <c r="H47" s="54">
        <v>2760</v>
      </c>
      <c r="I47" s="17">
        <f>H47-K47</f>
        <v>2520</v>
      </c>
      <c r="J47" s="2" t="s">
        <v>374</v>
      </c>
      <c r="K47" s="4">
        <f>ROUND(D47*10%,0)</f>
        <v>240</v>
      </c>
    </row>
    <row r="48" spans="1:11" ht="14.25" x14ac:dyDescent="0.2">
      <c r="A48" s="16" t="s">
        <v>233</v>
      </c>
      <c r="B48" s="51">
        <v>9403760968</v>
      </c>
      <c r="C48" s="52" t="s">
        <v>339</v>
      </c>
      <c r="D48" s="53">
        <v>120000</v>
      </c>
      <c r="E48" s="54">
        <f>(D48*14%)</f>
        <v>16800</v>
      </c>
      <c r="F48" s="54">
        <f>(D48*0.5%)</f>
        <v>600</v>
      </c>
      <c r="G48" s="54">
        <f>(D48*0.5%)</f>
        <v>600</v>
      </c>
      <c r="H48" s="54">
        <v>138000</v>
      </c>
      <c r="I48" s="17">
        <f>H48-K48</f>
        <v>135600</v>
      </c>
      <c r="J48" s="2" t="s">
        <v>380</v>
      </c>
      <c r="K48" s="4">
        <f>ROUND(D48*2%,0)</f>
        <v>2400</v>
      </c>
    </row>
    <row r="49" spans="1:11" ht="14.25" x14ac:dyDescent="0.2">
      <c r="A49" s="16" t="s">
        <v>242</v>
      </c>
      <c r="B49" s="51">
        <v>9403760969</v>
      </c>
      <c r="C49" s="52" t="s">
        <v>340</v>
      </c>
      <c r="D49" s="53">
        <v>1800</v>
      </c>
      <c r="E49" s="54">
        <f>(D49*14%)</f>
        <v>252.00000000000003</v>
      </c>
      <c r="F49" s="54">
        <f>(D49*0.5%)</f>
        <v>9</v>
      </c>
      <c r="G49" s="54">
        <f>(D49*0.5%)</f>
        <v>9</v>
      </c>
      <c r="H49" s="54">
        <v>2070</v>
      </c>
      <c r="I49" s="17">
        <f>H49-K49</f>
        <v>1890</v>
      </c>
      <c r="J49" s="2" t="s">
        <v>374</v>
      </c>
      <c r="K49" s="4">
        <f>ROUND(D49*10%,0)</f>
        <v>180</v>
      </c>
    </row>
    <row r="50" spans="1:11" ht="14.25" x14ac:dyDescent="0.2">
      <c r="A50" s="16" t="s">
        <v>242</v>
      </c>
      <c r="B50" s="51">
        <v>9403760970</v>
      </c>
      <c r="C50" s="52" t="s">
        <v>341</v>
      </c>
      <c r="D50" s="53">
        <v>600</v>
      </c>
      <c r="E50" s="54">
        <f t="shared" ref="E50:E98" si="9">(D50*14%)</f>
        <v>84.000000000000014</v>
      </c>
      <c r="F50" s="54">
        <f t="shared" ref="F50:F98" si="10">(D50*0.5%)</f>
        <v>3</v>
      </c>
      <c r="G50" s="54">
        <f t="shared" ref="G50:G98" si="11">(D50*0.5%)</f>
        <v>3</v>
      </c>
      <c r="H50" s="54">
        <v>690</v>
      </c>
      <c r="I50" s="17">
        <f>H50-K50</f>
        <v>630</v>
      </c>
      <c r="J50" s="2" t="s">
        <v>374</v>
      </c>
      <c r="K50" s="4">
        <f>ROUND(D50*10%,0)</f>
        <v>60</v>
      </c>
    </row>
    <row r="51" spans="1:11" ht="14.25" x14ac:dyDescent="0.2">
      <c r="A51" s="16" t="s">
        <v>233</v>
      </c>
      <c r="B51" s="51">
        <v>9403760975</v>
      </c>
      <c r="C51" s="52" t="s">
        <v>341</v>
      </c>
      <c r="D51" s="53">
        <v>702646.31</v>
      </c>
      <c r="E51" s="54">
        <f t="shared" si="9"/>
        <v>98370.483400000012</v>
      </c>
      <c r="F51" s="54">
        <f t="shared" si="10"/>
        <v>3513.2315500000004</v>
      </c>
      <c r="G51" s="54">
        <f t="shared" si="11"/>
        <v>3513.2315500000004</v>
      </c>
      <c r="H51" s="54">
        <v>808043</v>
      </c>
      <c r="I51" s="17">
        <f t="shared" ref="I51:I52" si="12">H51-K51</f>
        <v>737778</v>
      </c>
      <c r="J51" s="2" t="s">
        <v>381</v>
      </c>
      <c r="K51" s="4">
        <f t="shared" ref="K51:K52" si="13">ROUND(D51*10%,0)</f>
        <v>70265</v>
      </c>
    </row>
    <row r="52" spans="1:11" ht="14.25" x14ac:dyDescent="0.2">
      <c r="A52" s="16" t="s">
        <v>233</v>
      </c>
      <c r="B52" s="51">
        <v>9403760977</v>
      </c>
      <c r="C52" s="52" t="s">
        <v>341</v>
      </c>
      <c r="D52" s="53">
        <v>176700</v>
      </c>
      <c r="E52" s="54">
        <f t="shared" si="9"/>
        <v>24738.000000000004</v>
      </c>
      <c r="F52" s="54">
        <f t="shared" si="10"/>
        <v>883.5</v>
      </c>
      <c r="G52" s="54">
        <f t="shared" si="11"/>
        <v>883.5</v>
      </c>
      <c r="H52" s="54">
        <v>203205</v>
      </c>
      <c r="I52" s="17">
        <f t="shared" si="12"/>
        <v>185535</v>
      </c>
      <c r="J52" s="2" t="s">
        <v>381</v>
      </c>
      <c r="K52" s="4">
        <f t="shared" si="13"/>
        <v>17670</v>
      </c>
    </row>
    <row r="53" spans="1:11" ht="14.25" x14ac:dyDescent="0.2">
      <c r="A53" s="16" t="s">
        <v>233</v>
      </c>
      <c r="B53" s="51">
        <v>9403760979</v>
      </c>
      <c r="C53" s="52" t="s">
        <v>341</v>
      </c>
      <c r="D53" s="53">
        <v>871498.04</v>
      </c>
      <c r="E53" s="54">
        <f t="shared" si="9"/>
        <v>122009.72560000002</v>
      </c>
      <c r="F53" s="54">
        <f t="shared" si="10"/>
        <v>4357.4902000000002</v>
      </c>
      <c r="G53" s="54">
        <f t="shared" si="11"/>
        <v>4357.4902000000002</v>
      </c>
      <c r="H53" s="54">
        <v>1002223</v>
      </c>
      <c r="I53" s="17">
        <f t="shared" ref="I53:I65" si="14">H53-K53</f>
        <v>915073</v>
      </c>
      <c r="J53" s="2" t="s">
        <v>380</v>
      </c>
      <c r="K53" s="4">
        <f t="shared" ref="K53:K65" si="15">ROUND(D53*10%,0)</f>
        <v>87150</v>
      </c>
    </row>
    <row r="54" spans="1:11" ht="14.25" x14ac:dyDescent="0.2">
      <c r="A54" s="16" t="s">
        <v>233</v>
      </c>
      <c r="B54" s="51">
        <v>9403760982</v>
      </c>
      <c r="C54" s="52" t="s">
        <v>343</v>
      </c>
      <c r="D54" s="53">
        <v>364782.27</v>
      </c>
      <c r="E54" s="54">
        <f t="shared" si="9"/>
        <v>51069.517800000009</v>
      </c>
      <c r="F54" s="54">
        <f t="shared" si="10"/>
        <v>1823.9113500000001</v>
      </c>
      <c r="G54" s="54">
        <f t="shared" si="11"/>
        <v>1823.9113500000001</v>
      </c>
      <c r="H54" s="54">
        <v>419500</v>
      </c>
      <c r="I54" s="17">
        <f t="shared" si="14"/>
        <v>383022</v>
      </c>
      <c r="J54" s="2" t="s">
        <v>382</v>
      </c>
      <c r="K54" s="4">
        <f t="shared" si="15"/>
        <v>36478</v>
      </c>
    </row>
    <row r="55" spans="1:11" ht="14.25" x14ac:dyDescent="0.2">
      <c r="A55" s="16" t="s">
        <v>233</v>
      </c>
      <c r="B55" s="51">
        <v>9403760984</v>
      </c>
      <c r="C55" s="52" t="s">
        <v>343</v>
      </c>
      <c r="D55" s="53">
        <v>462502.02</v>
      </c>
      <c r="E55" s="54">
        <f t="shared" si="9"/>
        <v>64750.282800000008</v>
      </c>
      <c r="F55" s="54">
        <f t="shared" si="10"/>
        <v>2312.5101</v>
      </c>
      <c r="G55" s="54">
        <f t="shared" si="11"/>
        <v>2312.5101</v>
      </c>
      <c r="H55" s="54">
        <v>531877</v>
      </c>
      <c r="I55" s="17">
        <f t="shared" si="14"/>
        <v>485627</v>
      </c>
      <c r="J55" s="2" t="s">
        <v>382</v>
      </c>
      <c r="K55" s="4">
        <f t="shared" si="15"/>
        <v>46250</v>
      </c>
    </row>
    <row r="56" spans="1:11" ht="14.25" x14ac:dyDescent="0.2">
      <c r="A56" s="16" t="s">
        <v>233</v>
      </c>
      <c r="B56" s="51">
        <v>9403760986</v>
      </c>
      <c r="C56" s="52" t="s">
        <v>343</v>
      </c>
      <c r="D56" s="53">
        <v>180846.56</v>
      </c>
      <c r="E56" s="54">
        <f t="shared" si="9"/>
        <v>25318.518400000001</v>
      </c>
      <c r="F56" s="54">
        <f t="shared" si="10"/>
        <v>904.2328</v>
      </c>
      <c r="G56" s="54">
        <f t="shared" si="11"/>
        <v>904.2328</v>
      </c>
      <c r="H56" s="54">
        <v>207974</v>
      </c>
      <c r="I56" s="17">
        <f t="shared" si="14"/>
        <v>189889</v>
      </c>
      <c r="J56" s="2" t="s">
        <v>383</v>
      </c>
      <c r="K56" s="4">
        <f t="shared" si="15"/>
        <v>18085</v>
      </c>
    </row>
    <row r="57" spans="1:11" ht="14.25" x14ac:dyDescent="0.2">
      <c r="A57" s="16" t="s">
        <v>233</v>
      </c>
      <c r="B57" s="51">
        <v>9403760988</v>
      </c>
      <c r="C57" s="52" t="s">
        <v>343</v>
      </c>
      <c r="D57" s="53">
        <v>362861.82</v>
      </c>
      <c r="E57" s="54">
        <f t="shared" si="9"/>
        <v>50800.654800000004</v>
      </c>
      <c r="F57" s="54">
        <f t="shared" si="10"/>
        <v>1814.3091000000002</v>
      </c>
      <c r="G57" s="54">
        <f t="shared" si="11"/>
        <v>1814.3091000000002</v>
      </c>
      <c r="H57" s="54">
        <v>417291</v>
      </c>
      <c r="I57" s="17">
        <f t="shared" si="14"/>
        <v>381005</v>
      </c>
      <c r="J57" s="2" t="s">
        <v>383</v>
      </c>
      <c r="K57" s="4">
        <f t="shared" si="15"/>
        <v>36286</v>
      </c>
    </row>
    <row r="58" spans="1:11" ht="14.25" x14ac:dyDescent="0.2">
      <c r="A58" s="16" t="s">
        <v>233</v>
      </c>
      <c r="B58" s="51">
        <v>9403760990</v>
      </c>
      <c r="C58" s="52" t="s">
        <v>343</v>
      </c>
      <c r="D58" s="53">
        <v>174663.3</v>
      </c>
      <c r="E58" s="54">
        <f t="shared" si="9"/>
        <v>24452.862000000001</v>
      </c>
      <c r="F58" s="54">
        <f t="shared" si="10"/>
        <v>873.31649999999991</v>
      </c>
      <c r="G58" s="54">
        <f t="shared" si="11"/>
        <v>873.31649999999991</v>
      </c>
      <c r="H58" s="54">
        <v>200863</v>
      </c>
      <c r="I58" s="17">
        <f t="shared" si="14"/>
        <v>183397</v>
      </c>
      <c r="J58" s="2" t="s">
        <v>383</v>
      </c>
      <c r="K58" s="4">
        <f t="shared" si="15"/>
        <v>17466</v>
      </c>
    </row>
    <row r="59" spans="1:11" ht="14.25" x14ac:dyDescent="0.2">
      <c r="A59" s="16" t="s">
        <v>233</v>
      </c>
      <c r="B59" s="51">
        <v>9403760992</v>
      </c>
      <c r="C59" s="52" t="s">
        <v>343</v>
      </c>
      <c r="D59" s="53">
        <v>17507.82</v>
      </c>
      <c r="E59" s="54">
        <f t="shared" si="9"/>
        <v>2451.0948000000003</v>
      </c>
      <c r="F59" s="54">
        <f t="shared" si="10"/>
        <v>87.539100000000005</v>
      </c>
      <c r="G59" s="54">
        <f t="shared" si="11"/>
        <v>87.539100000000005</v>
      </c>
      <c r="H59" s="54">
        <v>20134</v>
      </c>
      <c r="I59" s="17">
        <f t="shared" si="14"/>
        <v>18383</v>
      </c>
      <c r="J59" s="2" t="s">
        <v>383</v>
      </c>
      <c r="K59" s="4">
        <f t="shared" si="15"/>
        <v>1751</v>
      </c>
    </row>
    <row r="60" spans="1:11" ht="14.25" x14ac:dyDescent="0.2">
      <c r="A60" s="16" t="s">
        <v>233</v>
      </c>
      <c r="B60" s="51">
        <v>9403760994</v>
      </c>
      <c r="C60" s="52" t="s">
        <v>343</v>
      </c>
      <c r="D60" s="53">
        <v>27433.35</v>
      </c>
      <c r="E60" s="54">
        <f t="shared" si="9"/>
        <v>3840.6690000000003</v>
      </c>
      <c r="F60" s="54">
        <f t="shared" si="10"/>
        <v>137.16675000000001</v>
      </c>
      <c r="G60" s="54">
        <f t="shared" si="11"/>
        <v>137.16675000000001</v>
      </c>
      <c r="H60" s="54">
        <v>31548</v>
      </c>
      <c r="I60" s="17">
        <f t="shared" si="14"/>
        <v>28805</v>
      </c>
      <c r="J60" s="2" t="s">
        <v>383</v>
      </c>
      <c r="K60" s="4">
        <f t="shared" si="15"/>
        <v>2743</v>
      </c>
    </row>
    <row r="61" spans="1:11" ht="14.25" x14ac:dyDescent="0.2">
      <c r="A61" s="16" t="s">
        <v>233</v>
      </c>
      <c r="B61" s="51">
        <v>9403760996</v>
      </c>
      <c r="C61" s="52" t="s">
        <v>343</v>
      </c>
      <c r="D61" s="53">
        <v>88000</v>
      </c>
      <c r="E61" s="54">
        <f t="shared" si="9"/>
        <v>12320.000000000002</v>
      </c>
      <c r="F61" s="54">
        <f t="shared" si="10"/>
        <v>440</v>
      </c>
      <c r="G61" s="54">
        <f t="shared" si="11"/>
        <v>440</v>
      </c>
      <c r="H61" s="54">
        <v>101201</v>
      </c>
      <c r="I61" s="17">
        <f t="shared" si="14"/>
        <v>92401</v>
      </c>
      <c r="J61" s="2" t="s">
        <v>382</v>
      </c>
      <c r="K61" s="4">
        <f t="shared" si="15"/>
        <v>8800</v>
      </c>
    </row>
    <row r="62" spans="1:11" ht="14.25" x14ac:dyDescent="0.2">
      <c r="A62" s="16" t="s">
        <v>233</v>
      </c>
      <c r="B62" s="51">
        <v>9403760998</v>
      </c>
      <c r="C62" s="52" t="s">
        <v>343</v>
      </c>
      <c r="D62" s="53">
        <v>34088.58</v>
      </c>
      <c r="E62" s="54">
        <f t="shared" si="9"/>
        <v>4772.4012000000002</v>
      </c>
      <c r="F62" s="54">
        <f t="shared" si="10"/>
        <v>170.44290000000001</v>
      </c>
      <c r="G62" s="54">
        <f t="shared" si="11"/>
        <v>170.44290000000001</v>
      </c>
      <c r="H62" s="54">
        <v>39202</v>
      </c>
      <c r="I62" s="17">
        <f t="shared" si="14"/>
        <v>35793</v>
      </c>
      <c r="J62" s="2" t="s">
        <v>383</v>
      </c>
      <c r="K62" s="4">
        <f t="shared" si="15"/>
        <v>3409</v>
      </c>
    </row>
    <row r="63" spans="1:11" ht="14.25" x14ac:dyDescent="0.2">
      <c r="A63" s="16" t="s">
        <v>233</v>
      </c>
      <c r="B63" s="51">
        <v>9403761000</v>
      </c>
      <c r="C63" s="52" t="s">
        <v>343</v>
      </c>
      <c r="D63" s="53">
        <v>17496.03</v>
      </c>
      <c r="E63" s="54">
        <f t="shared" si="9"/>
        <v>2449.4441999999999</v>
      </c>
      <c r="F63" s="54">
        <f t="shared" si="10"/>
        <v>87.480149999999995</v>
      </c>
      <c r="G63" s="54">
        <f t="shared" si="11"/>
        <v>87.480149999999995</v>
      </c>
      <c r="H63" s="54">
        <v>20120</v>
      </c>
      <c r="I63" s="17">
        <f t="shared" si="14"/>
        <v>18370</v>
      </c>
      <c r="J63" s="2" t="s">
        <v>383</v>
      </c>
      <c r="K63" s="4">
        <f t="shared" si="15"/>
        <v>1750</v>
      </c>
    </row>
    <row r="64" spans="1:11" ht="14.25" x14ac:dyDescent="0.2">
      <c r="A64" s="16" t="s">
        <v>233</v>
      </c>
      <c r="B64" s="51">
        <v>9403761002</v>
      </c>
      <c r="C64" s="52" t="s">
        <v>343</v>
      </c>
      <c r="D64" s="53">
        <v>17501.28</v>
      </c>
      <c r="E64" s="54">
        <f t="shared" si="9"/>
        <v>2450.1792</v>
      </c>
      <c r="F64" s="54">
        <f t="shared" si="10"/>
        <v>87.506399999999999</v>
      </c>
      <c r="G64" s="54">
        <f t="shared" si="11"/>
        <v>87.506399999999999</v>
      </c>
      <c r="H64" s="54">
        <v>20126</v>
      </c>
      <c r="I64" s="17">
        <f t="shared" si="14"/>
        <v>18376</v>
      </c>
      <c r="J64" s="2" t="s">
        <v>383</v>
      </c>
      <c r="K64" s="4">
        <f t="shared" si="15"/>
        <v>1750</v>
      </c>
    </row>
    <row r="65" spans="1:11" ht="14.25" x14ac:dyDescent="0.2">
      <c r="A65" s="16" t="s">
        <v>233</v>
      </c>
      <c r="B65" s="51">
        <v>9403761007</v>
      </c>
      <c r="C65" s="52" t="s">
        <v>344</v>
      </c>
      <c r="D65" s="53">
        <v>149372.49</v>
      </c>
      <c r="E65" s="54">
        <f t="shared" si="9"/>
        <v>20912.1486</v>
      </c>
      <c r="F65" s="54">
        <f t="shared" si="10"/>
        <v>746.86244999999997</v>
      </c>
      <c r="G65" s="54">
        <f t="shared" si="11"/>
        <v>746.86244999999997</v>
      </c>
      <c r="H65" s="54">
        <v>171778</v>
      </c>
      <c r="I65" s="17">
        <f t="shared" si="14"/>
        <v>156841</v>
      </c>
      <c r="J65" s="2" t="s">
        <v>383</v>
      </c>
      <c r="K65" s="4">
        <f t="shared" si="15"/>
        <v>14937</v>
      </c>
    </row>
    <row r="66" spans="1:11" ht="14.25" x14ac:dyDescent="0.2">
      <c r="A66" s="16" t="s">
        <v>233</v>
      </c>
      <c r="B66" s="51">
        <v>9403761009</v>
      </c>
      <c r="C66" s="52" t="s">
        <v>344</v>
      </c>
      <c r="D66" s="53">
        <v>544312.56999999995</v>
      </c>
      <c r="E66" s="54">
        <f t="shared" si="9"/>
        <v>76203.7598</v>
      </c>
      <c r="F66" s="54">
        <f t="shared" si="10"/>
        <v>2721.5628499999998</v>
      </c>
      <c r="G66" s="54">
        <f t="shared" si="11"/>
        <v>2721.5628499999998</v>
      </c>
      <c r="H66" s="54">
        <v>625959</v>
      </c>
      <c r="I66" s="83"/>
      <c r="J66" s="37"/>
      <c r="K66" s="39"/>
    </row>
    <row r="67" spans="1:11" ht="14.25" x14ac:dyDescent="0.2">
      <c r="A67" s="16" t="s">
        <v>233</v>
      </c>
      <c r="B67" s="51">
        <v>9403761011</v>
      </c>
      <c r="C67" s="52" t="s">
        <v>344</v>
      </c>
      <c r="D67" s="53">
        <v>718977.73</v>
      </c>
      <c r="E67" s="54">
        <f t="shared" si="9"/>
        <v>100656.88220000001</v>
      </c>
      <c r="F67" s="54">
        <f t="shared" si="10"/>
        <v>3594.8886499999999</v>
      </c>
      <c r="G67" s="54">
        <f t="shared" si="11"/>
        <v>3594.8886499999999</v>
      </c>
      <c r="H67" s="54">
        <v>826824</v>
      </c>
      <c r="I67" s="83"/>
      <c r="J67" s="37"/>
      <c r="K67" s="39"/>
    </row>
    <row r="68" spans="1:11" ht="14.25" x14ac:dyDescent="0.2">
      <c r="A68" s="16" t="s">
        <v>233</v>
      </c>
      <c r="B68" s="51">
        <v>9403761013</v>
      </c>
      <c r="C68" s="52" t="s">
        <v>344</v>
      </c>
      <c r="D68" s="53">
        <v>727235.51</v>
      </c>
      <c r="E68" s="54">
        <f t="shared" si="9"/>
        <v>101812.97140000001</v>
      </c>
      <c r="F68" s="54">
        <f t="shared" si="10"/>
        <v>3636.1775500000003</v>
      </c>
      <c r="G68" s="54">
        <f t="shared" si="11"/>
        <v>3636.1775500000003</v>
      </c>
      <c r="H68" s="54">
        <v>836321</v>
      </c>
      <c r="I68" s="17">
        <f t="shared" ref="I68" si="16">H68-K68</f>
        <v>763597</v>
      </c>
      <c r="J68" s="2" t="s">
        <v>384</v>
      </c>
      <c r="K68" s="4">
        <f t="shared" ref="K68" si="17">ROUND(D68*10%,0)</f>
        <v>72724</v>
      </c>
    </row>
    <row r="69" spans="1:11" ht="14.25" x14ac:dyDescent="0.2">
      <c r="A69" s="16" t="s">
        <v>233</v>
      </c>
      <c r="B69" s="51">
        <v>9403761015</v>
      </c>
      <c r="C69" s="52" t="s">
        <v>344</v>
      </c>
      <c r="D69" s="53">
        <v>647678.35</v>
      </c>
      <c r="E69" s="54">
        <f t="shared" si="9"/>
        <v>90674.969000000012</v>
      </c>
      <c r="F69" s="54">
        <f t="shared" si="10"/>
        <v>3238.3917499999998</v>
      </c>
      <c r="G69" s="54">
        <f t="shared" si="11"/>
        <v>3238.3917499999998</v>
      </c>
      <c r="H69" s="54">
        <v>744830</v>
      </c>
      <c r="I69" s="83"/>
      <c r="J69" s="37"/>
      <c r="K69" s="39"/>
    </row>
    <row r="70" spans="1:11" ht="14.25" x14ac:dyDescent="0.2">
      <c r="A70" s="16" t="s">
        <v>233</v>
      </c>
      <c r="B70" s="51">
        <v>9403761017</v>
      </c>
      <c r="C70" s="52" t="s">
        <v>344</v>
      </c>
      <c r="D70" s="53">
        <v>722136.32</v>
      </c>
      <c r="E70" s="54">
        <f t="shared" si="9"/>
        <v>101099.0848</v>
      </c>
      <c r="F70" s="54">
        <f t="shared" si="10"/>
        <v>3610.6815999999999</v>
      </c>
      <c r="G70" s="54">
        <f t="shared" si="11"/>
        <v>3610.6815999999999</v>
      </c>
      <c r="H70" s="54">
        <v>830457</v>
      </c>
      <c r="I70" s="83"/>
      <c r="J70" s="37"/>
      <c r="K70" s="39"/>
    </row>
    <row r="71" spans="1:11" ht="14.25" x14ac:dyDescent="0.2">
      <c r="A71" s="16" t="s">
        <v>233</v>
      </c>
      <c r="B71" s="51">
        <v>9403761019</v>
      </c>
      <c r="C71" s="52" t="s">
        <v>344</v>
      </c>
      <c r="D71" s="53">
        <v>999202.85</v>
      </c>
      <c r="E71" s="54">
        <f t="shared" si="9"/>
        <v>139888.399</v>
      </c>
      <c r="F71" s="54">
        <f t="shared" si="10"/>
        <v>4996.0142500000002</v>
      </c>
      <c r="G71" s="54">
        <f t="shared" si="11"/>
        <v>4996.0142500000002</v>
      </c>
      <c r="H71" s="54">
        <v>1149083</v>
      </c>
      <c r="I71" s="83"/>
      <c r="J71" s="37"/>
      <c r="K71" s="39"/>
    </row>
    <row r="72" spans="1:11" ht="14.25" x14ac:dyDescent="0.2">
      <c r="A72" s="16" t="s">
        <v>233</v>
      </c>
      <c r="B72" s="51">
        <v>9403761021</v>
      </c>
      <c r="C72" s="52" t="s">
        <v>344</v>
      </c>
      <c r="D72" s="53">
        <v>180846.56</v>
      </c>
      <c r="E72" s="54">
        <f t="shared" si="9"/>
        <v>25318.518400000001</v>
      </c>
      <c r="F72" s="54">
        <f t="shared" si="10"/>
        <v>904.2328</v>
      </c>
      <c r="G72" s="54">
        <f t="shared" si="11"/>
        <v>904.2328</v>
      </c>
      <c r="H72" s="54">
        <v>207974</v>
      </c>
      <c r="I72" s="17">
        <f t="shared" ref="I72" si="18">H72-K72</f>
        <v>189889</v>
      </c>
      <c r="J72" s="2" t="s">
        <v>384</v>
      </c>
      <c r="K72" s="4">
        <f t="shared" ref="K72" si="19">ROUND(D72*10%,0)</f>
        <v>18085</v>
      </c>
    </row>
    <row r="73" spans="1:11" ht="14.25" x14ac:dyDescent="0.2">
      <c r="A73" s="16" t="s">
        <v>233</v>
      </c>
      <c r="B73" s="51">
        <v>9403761023</v>
      </c>
      <c r="C73" s="52" t="s">
        <v>344</v>
      </c>
      <c r="D73" s="53">
        <v>720192</v>
      </c>
      <c r="E73" s="54">
        <f t="shared" si="9"/>
        <v>100826.88</v>
      </c>
      <c r="F73" s="54">
        <f t="shared" si="10"/>
        <v>3600.96</v>
      </c>
      <c r="G73" s="54">
        <f t="shared" si="11"/>
        <v>3600.96</v>
      </c>
      <c r="H73" s="54">
        <v>828221</v>
      </c>
      <c r="I73" s="83"/>
      <c r="J73" s="37"/>
      <c r="K73" s="39"/>
    </row>
    <row r="74" spans="1:11" ht="14.25" x14ac:dyDescent="0.2">
      <c r="A74" s="16" t="s">
        <v>233</v>
      </c>
      <c r="B74" s="51">
        <v>9403761025</v>
      </c>
      <c r="C74" s="52" t="s">
        <v>344</v>
      </c>
      <c r="D74" s="53">
        <v>352248.66</v>
      </c>
      <c r="E74" s="54">
        <f t="shared" si="9"/>
        <v>49314.812400000003</v>
      </c>
      <c r="F74" s="54">
        <f t="shared" si="10"/>
        <v>1761.2432999999999</v>
      </c>
      <c r="G74" s="54">
        <f t="shared" si="11"/>
        <v>1761.2432999999999</v>
      </c>
      <c r="H74" s="54">
        <v>405086</v>
      </c>
      <c r="I74" s="83"/>
      <c r="J74" s="37"/>
      <c r="K74" s="39"/>
    </row>
    <row r="75" spans="1:11" ht="14.25" x14ac:dyDescent="0.2">
      <c r="A75" s="16" t="s">
        <v>233</v>
      </c>
      <c r="B75" s="51">
        <v>9403761027</v>
      </c>
      <c r="C75" s="52" t="s">
        <v>344</v>
      </c>
      <c r="D75" s="53">
        <v>462502.02</v>
      </c>
      <c r="E75" s="54">
        <f t="shared" si="9"/>
        <v>64750.282800000008</v>
      </c>
      <c r="F75" s="54">
        <f t="shared" si="10"/>
        <v>2312.5101</v>
      </c>
      <c r="G75" s="54">
        <f t="shared" si="11"/>
        <v>2312.5101</v>
      </c>
      <c r="H75" s="54">
        <v>531877</v>
      </c>
      <c r="I75" s="83"/>
      <c r="J75" s="37"/>
      <c r="K75" s="39"/>
    </row>
    <row r="76" spans="1:11" ht="14.25" x14ac:dyDescent="0.2">
      <c r="A76" s="16" t="s">
        <v>233</v>
      </c>
      <c r="B76" s="51">
        <v>9403761029</v>
      </c>
      <c r="C76" s="52" t="s">
        <v>344</v>
      </c>
      <c r="D76" s="53">
        <v>364782.27</v>
      </c>
      <c r="E76" s="54">
        <f t="shared" si="9"/>
        <v>51069.517800000009</v>
      </c>
      <c r="F76" s="54">
        <f t="shared" si="10"/>
        <v>1823.9113500000001</v>
      </c>
      <c r="G76" s="54">
        <f t="shared" si="11"/>
        <v>1823.9113500000001</v>
      </c>
      <c r="H76" s="54">
        <v>419500</v>
      </c>
      <c r="I76" s="83"/>
      <c r="J76" s="37"/>
      <c r="K76" s="39"/>
    </row>
    <row r="77" spans="1:11" ht="14.25" x14ac:dyDescent="0.2">
      <c r="A77" s="16" t="s">
        <v>233</v>
      </c>
      <c r="B77" s="51">
        <v>9403761031</v>
      </c>
      <c r="C77" s="52" t="s">
        <v>344</v>
      </c>
      <c r="D77" s="53">
        <v>180846.56</v>
      </c>
      <c r="E77" s="54">
        <f t="shared" si="9"/>
        <v>25318.518400000001</v>
      </c>
      <c r="F77" s="54">
        <f t="shared" si="10"/>
        <v>904.2328</v>
      </c>
      <c r="G77" s="54">
        <f t="shared" si="11"/>
        <v>904.2328</v>
      </c>
      <c r="H77" s="54">
        <v>207974</v>
      </c>
      <c r="I77" s="83"/>
      <c r="J77" s="37"/>
      <c r="K77" s="39"/>
    </row>
    <row r="78" spans="1:11" ht="14.25" x14ac:dyDescent="0.2">
      <c r="A78" s="16" t="s">
        <v>233</v>
      </c>
      <c r="B78" s="51">
        <v>9403761033</v>
      </c>
      <c r="C78" s="52" t="s">
        <v>344</v>
      </c>
      <c r="D78" s="53">
        <v>362861.82</v>
      </c>
      <c r="E78" s="54">
        <f t="shared" si="9"/>
        <v>50800.654800000004</v>
      </c>
      <c r="F78" s="54">
        <f t="shared" si="10"/>
        <v>1814.3091000000002</v>
      </c>
      <c r="G78" s="54">
        <f t="shared" si="11"/>
        <v>1814.3091000000002</v>
      </c>
      <c r="H78" s="54">
        <v>417291</v>
      </c>
      <c r="I78" s="83"/>
      <c r="J78" s="37"/>
      <c r="K78" s="39"/>
    </row>
    <row r="79" spans="1:11" ht="14.25" x14ac:dyDescent="0.2">
      <c r="A79" s="16" t="s">
        <v>233</v>
      </c>
      <c r="B79" s="51">
        <v>9403761036</v>
      </c>
      <c r="C79" s="52" t="s">
        <v>346</v>
      </c>
      <c r="D79" s="53">
        <v>361651.89</v>
      </c>
      <c r="E79" s="54">
        <f t="shared" si="9"/>
        <v>50631.26460000001</v>
      </c>
      <c r="F79" s="54">
        <f t="shared" si="10"/>
        <v>1808.25945</v>
      </c>
      <c r="G79" s="54">
        <f t="shared" si="11"/>
        <v>1808.25945</v>
      </c>
      <c r="H79" s="54">
        <v>415900</v>
      </c>
      <c r="I79" s="83"/>
      <c r="J79" s="37"/>
      <c r="K79" s="39"/>
    </row>
    <row r="80" spans="1:11" ht="14.25" x14ac:dyDescent="0.2">
      <c r="A80" s="16" t="s">
        <v>233</v>
      </c>
      <c r="B80" s="51">
        <v>9403761055</v>
      </c>
      <c r="C80" s="52" t="s">
        <v>346</v>
      </c>
      <c r="D80" s="53">
        <v>352248.66</v>
      </c>
      <c r="E80" s="54">
        <f t="shared" si="9"/>
        <v>49314.812400000003</v>
      </c>
      <c r="F80" s="54">
        <f t="shared" si="10"/>
        <v>1761.2432999999999</v>
      </c>
      <c r="G80" s="54">
        <f t="shared" si="11"/>
        <v>1761.2432999999999</v>
      </c>
      <c r="H80" s="54">
        <v>405086</v>
      </c>
      <c r="I80" s="83"/>
      <c r="J80" s="37"/>
      <c r="K80" s="39"/>
    </row>
    <row r="81" spans="1:11" ht="14.25" x14ac:dyDescent="0.2">
      <c r="A81" s="16" t="s">
        <v>385</v>
      </c>
      <c r="B81" s="51">
        <v>9403761056</v>
      </c>
      <c r="C81" s="52" t="s">
        <v>348</v>
      </c>
      <c r="D81" s="53">
        <v>393201.6</v>
      </c>
      <c r="E81" s="54">
        <f t="shared" si="9"/>
        <v>55048.224000000002</v>
      </c>
      <c r="F81" s="54">
        <f t="shared" si="10"/>
        <v>1966.0079999999998</v>
      </c>
      <c r="G81" s="54">
        <f t="shared" si="11"/>
        <v>1966.0079999999998</v>
      </c>
      <c r="H81" s="54">
        <v>452182</v>
      </c>
      <c r="I81" s="83"/>
      <c r="J81" s="37"/>
      <c r="K81" s="39"/>
    </row>
    <row r="82" spans="1:11" ht="14.25" x14ac:dyDescent="0.2">
      <c r="A82" s="16" t="s">
        <v>301</v>
      </c>
      <c r="B82" s="51">
        <v>9403761057</v>
      </c>
      <c r="C82" s="52" t="s">
        <v>348</v>
      </c>
      <c r="D82" s="53">
        <v>802759.38</v>
      </c>
      <c r="E82" s="54">
        <f t="shared" si="9"/>
        <v>112386.3132</v>
      </c>
      <c r="F82" s="54">
        <f t="shared" si="10"/>
        <v>4013.7969000000003</v>
      </c>
      <c r="G82" s="54">
        <f t="shared" si="11"/>
        <v>4013.7969000000003</v>
      </c>
      <c r="H82" s="54">
        <v>923173</v>
      </c>
      <c r="I82" s="17">
        <f>H82-K82</f>
        <v>842897</v>
      </c>
      <c r="J82" s="2" t="s">
        <v>386</v>
      </c>
      <c r="K82" s="4">
        <f>ROUND(D82*10%,0)</f>
        <v>80276</v>
      </c>
    </row>
    <row r="83" spans="1:11" ht="14.25" x14ac:dyDescent="0.2">
      <c r="A83" s="16" t="s">
        <v>242</v>
      </c>
      <c r="B83" s="51">
        <v>9403761058</v>
      </c>
      <c r="C83" s="52" t="s">
        <v>348</v>
      </c>
      <c r="D83" s="53">
        <v>469341.8</v>
      </c>
      <c r="E83" s="54">
        <f t="shared" si="9"/>
        <v>65707.851999999999</v>
      </c>
      <c r="F83" s="54">
        <f t="shared" si="10"/>
        <v>2346.7089999999998</v>
      </c>
      <c r="G83" s="54">
        <f t="shared" si="11"/>
        <v>2346.7089999999998</v>
      </c>
      <c r="H83" s="54">
        <v>539743</v>
      </c>
      <c r="I83" s="17">
        <f>H83-K83</f>
        <v>492809</v>
      </c>
      <c r="J83" s="2" t="s">
        <v>374</v>
      </c>
      <c r="K83" s="4">
        <f>ROUND(D83*10%,0)</f>
        <v>46934</v>
      </c>
    </row>
    <row r="84" spans="1:11" ht="14.25" x14ac:dyDescent="0.2">
      <c r="A84" s="16" t="s">
        <v>301</v>
      </c>
      <c r="B84" s="51">
        <v>9403761060</v>
      </c>
      <c r="C84" s="52" t="s">
        <v>362</v>
      </c>
      <c r="D84" s="53">
        <v>48000</v>
      </c>
      <c r="E84" s="54">
        <f t="shared" si="9"/>
        <v>6720.0000000000009</v>
      </c>
      <c r="F84" s="54">
        <f t="shared" si="10"/>
        <v>240</v>
      </c>
      <c r="G84" s="54">
        <f t="shared" si="11"/>
        <v>240</v>
      </c>
      <c r="H84" s="54">
        <v>55200</v>
      </c>
      <c r="I84" s="17">
        <f>H84-K84</f>
        <v>50400</v>
      </c>
      <c r="J84" s="2" t="s">
        <v>386</v>
      </c>
      <c r="K84" s="4">
        <f>ROUND(D84*10%,0)</f>
        <v>4800</v>
      </c>
    </row>
    <row r="85" spans="1:11" ht="14.25" x14ac:dyDescent="0.2">
      <c r="A85" s="16" t="s">
        <v>233</v>
      </c>
      <c r="B85" s="51">
        <v>9403761061</v>
      </c>
      <c r="C85" s="52" t="s">
        <v>362</v>
      </c>
      <c r="D85" s="53">
        <v>9600</v>
      </c>
      <c r="E85" s="54">
        <f t="shared" si="9"/>
        <v>1344.0000000000002</v>
      </c>
      <c r="F85" s="54">
        <f t="shared" si="10"/>
        <v>48</v>
      </c>
      <c r="G85" s="54">
        <f t="shared" si="11"/>
        <v>48</v>
      </c>
      <c r="H85" s="54">
        <v>11040</v>
      </c>
      <c r="I85" s="83"/>
      <c r="J85" s="37"/>
      <c r="K85" s="39"/>
    </row>
    <row r="86" spans="1:11" ht="14.25" x14ac:dyDescent="0.2">
      <c r="A86" s="16" t="s">
        <v>233</v>
      </c>
      <c r="B86" s="51">
        <v>9403761062</v>
      </c>
      <c r="C86" s="52" t="s">
        <v>362</v>
      </c>
      <c r="D86" s="53">
        <v>4500</v>
      </c>
      <c r="E86" s="54">
        <f t="shared" si="9"/>
        <v>630.00000000000011</v>
      </c>
      <c r="F86" s="54">
        <f t="shared" si="10"/>
        <v>22.5</v>
      </c>
      <c r="G86" s="54">
        <f t="shared" si="11"/>
        <v>22.5</v>
      </c>
      <c r="H86" s="54">
        <v>5175</v>
      </c>
      <c r="I86" s="83"/>
      <c r="J86" s="37"/>
      <c r="K86" s="39"/>
    </row>
    <row r="87" spans="1:11" ht="14.25" x14ac:dyDescent="0.2">
      <c r="A87" s="16" t="s">
        <v>242</v>
      </c>
      <c r="B87" s="51">
        <v>9403761064</v>
      </c>
      <c r="C87" s="52" t="s">
        <v>362</v>
      </c>
      <c r="D87" s="53">
        <v>27000</v>
      </c>
      <c r="E87" s="54">
        <f t="shared" si="9"/>
        <v>3780.0000000000005</v>
      </c>
      <c r="F87" s="54">
        <f t="shared" si="10"/>
        <v>135</v>
      </c>
      <c r="G87" s="54">
        <f t="shared" si="11"/>
        <v>135</v>
      </c>
      <c r="H87" s="54">
        <v>31050</v>
      </c>
      <c r="I87" s="17">
        <f>H87-K87</f>
        <v>28350</v>
      </c>
      <c r="J87" s="2" t="s">
        <v>374</v>
      </c>
      <c r="K87" s="4">
        <f>ROUND(D87*10%,0)</f>
        <v>2700</v>
      </c>
    </row>
    <row r="88" spans="1:11" ht="14.25" x14ac:dyDescent="0.2">
      <c r="A88" s="16" t="s">
        <v>235</v>
      </c>
      <c r="B88" s="51">
        <v>9403761065</v>
      </c>
      <c r="C88" s="52" t="s">
        <v>362</v>
      </c>
      <c r="D88" s="53">
        <v>697128.6</v>
      </c>
      <c r="E88" s="54">
        <f t="shared" si="9"/>
        <v>97598.004000000001</v>
      </c>
      <c r="F88" s="54">
        <f t="shared" si="10"/>
        <v>3485.643</v>
      </c>
      <c r="G88" s="54">
        <f t="shared" si="11"/>
        <v>3485.643</v>
      </c>
      <c r="H88" s="54">
        <v>801698</v>
      </c>
      <c r="I88" s="17">
        <f>H88-K88</f>
        <v>731985</v>
      </c>
      <c r="J88" s="2" t="s">
        <v>379</v>
      </c>
      <c r="K88" s="4">
        <f>ROUND(D88*10%,0)</f>
        <v>69713</v>
      </c>
    </row>
    <row r="89" spans="1:11" ht="14.25" x14ac:dyDescent="0.2">
      <c r="A89" s="16" t="s">
        <v>233</v>
      </c>
      <c r="B89" s="51">
        <v>9403761067</v>
      </c>
      <c r="C89" s="52" t="s">
        <v>362</v>
      </c>
      <c r="D89" s="53">
        <v>178329.98</v>
      </c>
      <c r="E89" s="54">
        <f t="shared" si="9"/>
        <v>24966.197200000002</v>
      </c>
      <c r="F89" s="54">
        <f t="shared" si="10"/>
        <v>891.64990000000012</v>
      </c>
      <c r="G89" s="54">
        <f t="shared" si="11"/>
        <v>891.64990000000012</v>
      </c>
      <c r="H89" s="54">
        <v>205079</v>
      </c>
      <c r="I89" s="83"/>
      <c r="J89" s="37"/>
      <c r="K89" s="39"/>
    </row>
    <row r="90" spans="1:11" ht="14.25" x14ac:dyDescent="0.2">
      <c r="A90" s="16" t="s">
        <v>235</v>
      </c>
      <c r="B90" s="51">
        <v>9403761068</v>
      </c>
      <c r="C90" s="52" t="s">
        <v>363</v>
      </c>
      <c r="D90" s="53">
        <v>65004.65</v>
      </c>
      <c r="E90" s="54">
        <f t="shared" si="9"/>
        <v>9100.6510000000017</v>
      </c>
      <c r="F90" s="54">
        <f t="shared" si="10"/>
        <v>325.02325000000002</v>
      </c>
      <c r="G90" s="54">
        <f t="shared" si="11"/>
        <v>325.02325000000002</v>
      </c>
      <c r="H90" s="54">
        <v>74755</v>
      </c>
      <c r="I90" s="17">
        <f>H90-K90</f>
        <v>73455</v>
      </c>
      <c r="J90" s="2" t="s">
        <v>379</v>
      </c>
      <c r="K90" s="4">
        <f>ROUND(D90*2%,0)</f>
        <v>1300</v>
      </c>
    </row>
    <row r="91" spans="1:11" ht="14.25" x14ac:dyDescent="0.2">
      <c r="A91" s="16" t="s">
        <v>233</v>
      </c>
      <c r="B91" s="51">
        <v>9403761070</v>
      </c>
      <c r="C91" s="52" t="s">
        <v>363</v>
      </c>
      <c r="D91" s="53">
        <v>59831.8</v>
      </c>
      <c r="E91" s="54">
        <f t="shared" si="9"/>
        <v>8376.4520000000011</v>
      </c>
      <c r="F91" s="54">
        <f t="shared" si="10"/>
        <v>299.15900000000005</v>
      </c>
      <c r="G91" s="54">
        <f t="shared" si="11"/>
        <v>299.15900000000005</v>
      </c>
      <c r="H91" s="54">
        <v>68807</v>
      </c>
      <c r="I91" s="83"/>
      <c r="J91" s="37"/>
      <c r="K91" s="39"/>
    </row>
    <row r="92" spans="1:11" ht="14.25" x14ac:dyDescent="0.2">
      <c r="A92" s="16" t="s">
        <v>233</v>
      </c>
      <c r="B92" s="51">
        <v>9403761073</v>
      </c>
      <c r="C92" s="52" t="s">
        <v>363</v>
      </c>
      <c r="D92" s="53">
        <v>541222.18000000005</v>
      </c>
      <c r="E92" s="54">
        <f t="shared" si="9"/>
        <v>75771.10520000002</v>
      </c>
      <c r="F92" s="54">
        <f t="shared" si="10"/>
        <v>2706.1109000000001</v>
      </c>
      <c r="G92" s="54">
        <f t="shared" si="11"/>
        <v>2706.1109000000001</v>
      </c>
      <c r="H92" s="54">
        <v>622406</v>
      </c>
      <c r="I92" s="83"/>
      <c r="J92" s="37"/>
      <c r="K92" s="39"/>
    </row>
    <row r="93" spans="1:11" ht="14.25" x14ac:dyDescent="0.2">
      <c r="A93" s="16" t="s">
        <v>233</v>
      </c>
      <c r="B93" s="51">
        <v>9403761074</v>
      </c>
      <c r="C93" s="52" t="s">
        <v>363</v>
      </c>
      <c r="D93" s="53">
        <v>58814.3</v>
      </c>
      <c r="E93" s="54">
        <f t="shared" si="9"/>
        <v>8234.0020000000004</v>
      </c>
      <c r="F93" s="54">
        <f t="shared" si="10"/>
        <v>294.07150000000001</v>
      </c>
      <c r="G93" s="54">
        <f t="shared" si="11"/>
        <v>294.07150000000001</v>
      </c>
      <c r="H93" s="54">
        <v>67636</v>
      </c>
      <c r="I93" s="83"/>
      <c r="J93" s="37"/>
      <c r="K93" s="39"/>
    </row>
    <row r="94" spans="1:11" s="81" customFormat="1" ht="14.25" x14ac:dyDescent="0.2">
      <c r="A94" s="77" t="s">
        <v>233</v>
      </c>
      <c r="B94" s="92">
        <v>9403761075</v>
      </c>
      <c r="C94" s="93" t="s">
        <v>363</v>
      </c>
      <c r="D94" s="94">
        <v>123337.41</v>
      </c>
      <c r="E94" s="95">
        <f t="shared" si="9"/>
        <v>17267.237400000002</v>
      </c>
      <c r="F94" s="95">
        <f t="shared" si="10"/>
        <v>616.68705</v>
      </c>
      <c r="G94" s="95">
        <f t="shared" si="11"/>
        <v>616.68705</v>
      </c>
      <c r="H94" s="95">
        <v>141838</v>
      </c>
      <c r="I94" s="96"/>
      <c r="J94" s="97"/>
      <c r="K94" s="98"/>
    </row>
    <row r="95" spans="1:11" ht="14.25" x14ac:dyDescent="0.2">
      <c r="A95" s="16" t="s">
        <v>385</v>
      </c>
      <c r="B95" s="51">
        <v>9403761076</v>
      </c>
      <c r="C95" s="52" t="s">
        <v>364</v>
      </c>
      <c r="D95" s="53">
        <v>14400</v>
      </c>
      <c r="E95" s="54">
        <f t="shared" si="9"/>
        <v>2016.0000000000002</v>
      </c>
      <c r="F95" s="54">
        <f t="shared" si="10"/>
        <v>72</v>
      </c>
      <c r="G95" s="54">
        <f t="shared" si="11"/>
        <v>72</v>
      </c>
      <c r="H95" s="54">
        <v>16560</v>
      </c>
      <c r="I95" s="17">
        <f>H95-K95</f>
        <v>15120</v>
      </c>
      <c r="J95" s="2" t="s">
        <v>387</v>
      </c>
      <c r="K95" s="4">
        <f>ROUND(D95*10%,0)</f>
        <v>1440</v>
      </c>
    </row>
    <row r="96" spans="1:11" ht="14.25" x14ac:dyDescent="0.2">
      <c r="A96" s="16" t="s">
        <v>242</v>
      </c>
      <c r="B96" s="51">
        <v>9403761077</v>
      </c>
      <c r="C96" s="52" t="s">
        <v>364</v>
      </c>
      <c r="D96" s="53">
        <v>2400</v>
      </c>
      <c r="E96" s="54">
        <f t="shared" si="9"/>
        <v>336.00000000000006</v>
      </c>
      <c r="F96" s="54">
        <f t="shared" si="10"/>
        <v>12</v>
      </c>
      <c r="G96" s="54">
        <f t="shared" si="11"/>
        <v>12</v>
      </c>
      <c r="H96" s="54">
        <v>2760</v>
      </c>
      <c r="I96" s="17">
        <f>H96-K96</f>
        <v>2520</v>
      </c>
      <c r="J96" s="2" t="s">
        <v>386</v>
      </c>
      <c r="K96" s="4">
        <f>ROUND(D96*10%,0)</f>
        <v>240</v>
      </c>
    </row>
    <row r="97" spans="1:11" ht="14.25" x14ac:dyDescent="0.2">
      <c r="A97" s="16" t="s">
        <v>233</v>
      </c>
      <c r="B97" s="51">
        <v>9403761078</v>
      </c>
      <c r="C97" s="52" t="s">
        <v>364</v>
      </c>
      <c r="D97" s="53">
        <v>12900</v>
      </c>
      <c r="E97" s="54">
        <f t="shared" si="9"/>
        <v>1806.0000000000002</v>
      </c>
      <c r="F97" s="54">
        <f t="shared" si="10"/>
        <v>64.5</v>
      </c>
      <c r="G97" s="54">
        <f t="shared" si="11"/>
        <v>64.5</v>
      </c>
      <c r="H97" s="54">
        <v>14835</v>
      </c>
      <c r="I97" s="83"/>
      <c r="J97" s="37"/>
      <c r="K97" s="39"/>
    </row>
    <row r="98" spans="1:11" ht="14.25" x14ac:dyDescent="0.2">
      <c r="A98" s="16" t="s">
        <v>233</v>
      </c>
      <c r="B98" s="51">
        <v>9403761080</v>
      </c>
      <c r="C98" s="52" t="s">
        <v>364</v>
      </c>
      <c r="D98" s="53">
        <v>178329.98</v>
      </c>
      <c r="E98" s="54">
        <f t="shared" si="9"/>
        <v>24966.197200000002</v>
      </c>
      <c r="F98" s="54">
        <f t="shared" si="10"/>
        <v>891.64990000000012</v>
      </c>
      <c r="G98" s="54">
        <f t="shared" si="11"/>
        <v>891.64990000000012</v>
      </c>
      <c r="H98" s="54">
        <v>205079</v>
      </c>
      <c r="I98" s="83"/>
      <c r="J98" s="37"/>
      <c r="K98" s="39"/>
    </row>
    <row r="99" spans="1:11" ht="14.25" x14ac:dyDescent="0.2">
      <c r="A99" s="16" t="s">
        <v>233</v>
      </c>
      <c r="B99" s="51">
        <v>9403761082</v>
      </c>
      <c r="C99" s="52" t="s">
        <v>364</v>
      </c>
      <c r="D99" s="53">
        <v>357330.18</v>
      </c>
      <c r="E99" s="54">
        <f t="shared" ref="E99:E127" si="20">(D99*14%)</f>
        <v>50026.225200000001</v>
      </c>
      <c r="F99" s="54">
        <f t="shared" ref="F99:F127" si="21">(D99*0.5%)</f>
        <v>1786.6509000000001</v>
      </c>
      <c r="G99" s="54">
        <f t="shared" ref="G99:G127" si="22">(D99*0.5%)</f>
        <v>1786.6509000000001</v>
      </c>
      <c r="H99" s="54">
        <v>410930</v>
      </c>
      <c r="I99" s="83"/>
      <c r="J99" s="37"/>
      <c r="K99" s="39"/>
    </row>
    <row r="100" spans="1:11" ht="14.25" x14ac:dyDescent="0.2">
      <c r="A100" s="16" t="s">
        <v>235</v>
      </c>
      <c r="B100" s="51">
        <v>9403761084</v>
      </c>
      <c r="C100" s="52" t="s">
        <v>365</v>
      </c>
      <c r="D100" s="53">
        <v>527508</v>
      </c>
      <c r="E100" s="54">
        <f t="shared" si="20"/>
        <v>73851.12000000001</v>
      </c>
      <c r="F100" s="54">
        <f t="shared" si="21"/>
        <v>2637.54</v>
      </c>
      <c r="G100" s="54">
        <f t="shared" si="22"/>
        <v>2637.54</v>
      </c>
      <c r="H100" s="54">
        <v>606634</v>
      </c>
      <c r="I100" s="17">
        <f>H100-K100</f>
        <v>553883</v>
      </c>
      <c r="J100" s="2" t="s">
        <v>379</v>
      </c>
      <c r="K100" s="4">
        <f>ROUND(D100*10%,0)</f>
        <v>52751</v>
      </c>
    </row>
    <row r="101" spans="1:11" ht="14.25" x14ac:dyDescent="0.2">
      <c r="A101" s="16" t="s">
        <v>233</v>
      </c>
      <c r="B101" s="51">
        <v>9403761085</v>
      </c>
      <c r="C101" s="52" t="s">
        <v>365</v>
      </c>
      <c r="D101" s="53">
        <v>180846.56</v>
      </c>
      <c r="E101" s="54">
        <f t="shared" si="20"/>
        <v>25318.518400000001</v>
      </c>
      <c r="F101" s="54">
        <f t="shared" si="21"/>
        <v>904.2328</v>
      </c>
      <c r="G101" s="54">
        <f t="shared" si="22"/>
        <v>904.2328</v>
      </c>
      <c r="H101" s="54">
        <v>207974</v>
      </c>
      <c r="I101" s="83"/>
      <c r="J101" s="37"/>
      <c r="K101" s="39"/>
    </row>
    <row r="102" spans="1:11" ht="14.25" x14ac:dyDescent="0.2">
      <c r="A102" s="16" t="s">
        <v>242</v>
      </c>
      <c r="B102" s="51">
        <v>9403761086</v>
      </c>
      <c r="C102" s="52" t="s">
        <v>365</v>
      </c>
      <c r="D102" s="53">
        <v>778827.48</v>
      </c>
      <c r="E102" s="54">
        <f t="shared" si="20"/>
        <v>109035.8472</v>
      </c>
      <c r="F102" s="54">
        <f t="shared" si="21"/>
        <v>3894.1374000000001</v>
      </c>
      <c r="G102" s="54">
        <f t="shared" si="22"/>
        <v>3894.1374000000001</v>
      </c>
      <c r="H102" s="54">
        <v>895652</v>
      </c>
      <c r="I102" s="17">
        <f>H102-K102</f>
        <v>817769</v>
      </c>
      <c r="J102" s="2" t="s">
        <v>374</v>
      </c>
      <c r="K102" s="4">
        <f>ROUND(D102*10%,0)</f>
        <v>77883</v>
      </c>
    </row>
    <row r="103" spans="1:11" ht="14.25" x14ac:dyDescent="0.2">
      <c r="A103" s="16" t="s">
        <v>233</v>
      </c>
      <c r="B103" s="51">
        <v>9403761088</v>
      </c>
      <c r="C103" s="52" t="s">
        <v>366</v>
      </c>
      <c r="D103" s="53">
        <v>27069.9</v>
      </c>
      <c r="E103" s="54">
        <f t="shared" si="20"/>
        <v>3789.7860000000005</v>
      </c>
      <c r="F103" s="54">
        <f t="shared" si="21"/>
        <v>135.34950000000001</v>
      </c>
      <c r="G103" s="54">
        <f t="shared" si="22"/>
        <v>135.34950000000001</v>
      </c>
      <c r="H103" s="54">
        <v>31130</v>
      </c>
      <c r="I103" s="83"/>
      <c r="J103" s="37"/>
      <c r="K103" s="39"/>
    </row>
    <row r="104" spans="1:11" ht="14.25" x14ac:dyDescent="0.2">
      <c r="A104" s="16" t="s">
        <v>242</v>
      </c>
      <c r="B104" s="51">
        <v>9403761089</v>
      </c>
      <c r="C104" s="52" t="s">
        <v>366</v>
      </c>
      <c r="D104" s="53">
        <v>112436.4</v>
      </c>
      <c r="E104" s="54">
        <f t="shared" si="20"/>
        <v>15741.096000000001</v>
      </c>
      <c r="F104" s="54">
        <f t="shared" si="21"/>
        <v>562.18200000000002</v>
      </c>
      <c r="G104" s="54">
        <f t="shared" si="22"/>
        <v>562.18200000000002</v>
      </c>
      <c r="H104" s="54">
        <v>129302</v>
      </c>
      <c r="I104" s="17">
        <f>H104-K104</f>
        <v>118058</v>
      </c>
      <c r="J104" s="2" t="s">
        <v>374</v>
      </c>
      <c r="K104" s="4">
        <f>ROUND(D104*10%,0)</f>
        <v>11244</v>
      </c>
    </row>
    <row r="105" spans="1:11" ht="14.25" x14ac:dyDescent="0.2">
      <c r="A105" s="16" t="s">
        <v>235</v>
      </c>
      <c r="B105" s="51">
        <v>9403761090</v>
      </c>
      <c r="C105" s="52" t="s">
        <v>366</v>
      </c>
      <c r="D105" s="53">
        <v>35285.9</v>
      </c>
      <c r="E105" s="54">
        <f t="shared" si="20"/>
        <v>4940.0260000000007</v>
      </c>
      <c r="F105" s="54">
        <f t="shared" si="21"/>
        <v>176.42950000000002</v>
      </c>
      <c r="G105" s="54">
        <f t="shared" si="22"/>
        <v>176.42950000000002</v>
      </c>
      <c r="H105" s="54">
        <v>40579</v>
      </c>
      <c r="I105" s="17">
        <f>H105-K105</f>
        <v>39873</v>
      </c>
      <c r="J105" s="2" t="s">
        <v>379</v>
      </c>
      <c r="K105" s="4">
        <f>ROUND(D105*2%,0)</f>
        <v>706</v>
      </c>
    </row>
    <row r="106" spans="1:11" ht="14.25" x14ac:dyDescent="0.2">
      <c r="A106" s="16" t="s">
        <v>385</v>
      </c>
      <c r="B106" s="51">
        <v>9403761091</v>
      </c>
      <c r="C106" s="52" t="s">
        <v>366</v>
      </c>
      <c r="D106" s="53">
        <v>66224.7</v>
      </c>
      <c r="E106" s="54">
        <f t="shared" si="20"/>
        <v>9271.4580000000005</v>
      </c>
      <c r="F106" s="54">
        <f t="shared" si="21"/>
        <v>331.12349999999998</v>
      </c>
      <c r="G106" s="54">
        <f t="shared" si="22"/>
        <v>331.12349999999998</v>
      </c>
      <c r="H106" s="54">
        <v>76158</v>
      </c>
      <c r="I106" s="17">
        <f>H106-K106</f>
        <v>69536</v>
      </c>
      <c r="J106" s="2" t="s">
        <v>387</v>
      </c>
      <c r="K106" s="4">
        <f>ROUND(D106*10%,0)</f>
        <v>6622</v>
      </c>
    </row>
    <row r="107" spans="1:11" ht="14.25" x14ac:dyDescent="0.2">
      <c r="A107" s="16" t="s">
        <v>233</v>
      </c>
      <c r="B107" s="51">
        <v>9403761092</v>
      </c>
      <c r="C107" s="52" t="s">
        <v>366</v>
      </c>
      <c r="D107" s="53">
        <v>81050.05</v>
      </c>
      <c r="E107" s="54">
        <f t="shared" si="20"/>
        <v>11347.007000000001</v>
      </c>
      <c r="F107" s="54">
        <f t="shared" si="21"/>
        <v>405.25025000000005</v>
      </c>
      <c r="G107" s="54">
        <f t="shared" si="22"/>
        <v>405.25025000000005</v>
      </c>
      <c r="H107" s="54">
        <v>93208</v>
      </c>
      <c r="I107" s="83"/>
      <c r="J107" s="37"/>
      <c r="K107" s="39"/>
    </row>
    <row r="108" spans="1:11" ht="14.25" x14ac:dyDescent="0.2">
      <c r="A108" s="16" t="s">
        <v>233</v>
      </c>
      <c r="B108" s="51">
        <v>9403761093</v>
      </c>
      <c r="C108" s="52" t="s">
        <v>366</v>
      </c>
      <c r="D108" s="53">
        <v>3600</v>
      </c>
      <c r="E108" s="54">
        <f t="shared" si="20"/>
        <v>504.00000000000006</v>
      </c>
      <c r="F108" s="54">
        <f t="shared" si="21"/>
        <v>18</v>
      </c>
      <c r="G108" s="54">
        <f t="shared" si="22"/>
        <v>18</v>
      </c>
      <c r="H108" s="54">
        <v>4140</v>
      </c>
      <c r="I108" s="83"/>
      <c r="J108" s="37"/>
      <c r="K108" s="39"/>
    </row>
    <row r="109" spans="1:11" ht="14.25" x14ac:dyDescent="0.2">
      <c r="A109" s="16" t="s">
        <v>233</v>
      </c>
      <c r="B109" s="51">
        <v>9403761094</v>
      </c>
      <c r="C109" s="52" t="s">
        <v>368</v>
      </c>
      <c r="D109" s="53">
        <v>8700</v>
      </c>
      <c r="E109" s="54">
        <f t="shared" si="20"/>
        <v>1218.0000000000002</v>
      </c>
      <c r="F109" s="54">
        <f t="shared" si="21"/>
        <v>43.5</v>
      </c>
      <c r="G109" s="54">
        <f t="shared" si="22"/>
        <v>43.5</v>
      </c>
      <c r="H109" s="54">
        <v>10005</v>
      </c>
      <c r="I109" s="83"/>
      <c r="J109" s="37"/>
      <c r="K109" s="39"/>
    </row>
    <row r="110" spans="1:11" ht="14.25" x14ac:dyDescent="0.2">
      <c r="A110" s="16" t="s">
        <v>233</v>
      </c>
      <c r="B110" s="51">
        <v>9403761096</v>
      </c>
      <c r="C110" s="52" t="s">
        <v>369</v>
      </c>
      <c r="D110" s="53">
        <v>24188.85</v>
      </c>
      <c r="E110" s="54">
        <f t="shared" si="20"/>
        <v>3386.4390000000003</v>
      </c>
      <c r="F110" s="54">
        <f t="shared" si="21"/>
        <v>120.94425</v>
      </c>
      <c r="G110" s="54">
        <f t="shared" si="22"/>
        <v>120.94425</v>
      </c>
      <c r="H110" s="54">
        <v>27817</v>
      </c>
      <c r="I110" s="83"/>
      <c r="J110" s="37"/>
      <c r="K110" s="39"/>
    </row>
    <row r="111" spans="1:11" ht="14.25" x14ac:dyDescent="0.2">
      <c r="A111" s="16" t="s">
        <v>233</v>
      </c>
      <c r="B111" s="51">
        <v>9403761098</v>
      </c>
      <c r="C111" s="52" t="s">
        <v>370</v>
      </c>
      <c r="D111" s="53">
        <v>357330.18</v>
      </c>
      <c r="E111" s="54">
        <f t="shared" si="20"/>
        <v>50026.225200000001</v>
      </c>
      <c r="F111" s="54">
        <f t="shared" si="21"/>
        <v>1786.6509000000001</v>
      </c>
      <c r="G111" s="54">
        <f t="shared" si="22"/>
        <v>1786.6509000000001</v>
      </c>
      <c r="H111" s="54">
        <v>410930</v>
      </c>
      <c r="I111" s="83"/>
      <c r="J111" s="37"/>
      <c r="K111" s="39"/>
    </row>
    <row r="112" spans="1:11" ht="14.25" x14ac:dyDescent="0.2">
      <c r="A112" s="16" t="s">
        <v>233</v>
      </c>
      <c r="B112" s="51">
        <v>9403761100</v>
      </c>
      <c r="C112" s="52" t="s">
        <v>371</v>
      </c>
      <c r="D112" s="53">
        <v>7800</v>
      </c>
      <c r="E112" s="54">
        <f t="shared" si="20"/>
        <v>1092</v>
      </c>
      <c r="F112" s="54">
        <f t="shared" si="21"/>
        <v>39</v>
      </c>
      <c r="G112" s="54">
        <f t="shared" si="22"/>
        <v>39</v>
      </c>
      <c r="H112" s="54">
        <v>8970</v>
      </c>
      <c r="I112" s="83"/>
      <c r="J112" s="37"/>
      <c r="K112" s="39"/>
    </row>
    <row r="113" spans="1:11" ht="14.25" x14ac:dyDescent="0.2">
      <c r="A113" s="16" t="s">
        <v>242</v>
      </c>
      <c r="B113" s="51">
        <v>9403761102</v>
      </c>
      <c r="C113" s="52" t="s">
        <v>371</v>
      </c>
      <c r="D113" s="53">
        <v>3300</v>
      </c>
      <c r="E113" s="54">
        <f t="shared" si="20"/>
        <v>462.00000000000006</v>
      </c>
      <c r="F113" s="54">
        <f t="shared" si="21"/>
        <v>16.5</v>
      </c>
      <c r="G113" s="54">
        <f t="shared" si="22"/>
        <v>16.5</v>
      </c>
      <c r="H113" s="54">
        <v>3795</v>
      </c>
      <c r="I113" s="83"/>
      <c r="J113" s="37"/>
      <c r="K113" s="39"/>
    </row>
    <row r="114" spans="1:11" ht="14.25" x14ac:dyDescent="0.2">
      <c r="A114" s="16" t="s">
        <v>235</v>
      </c>
      <c r="B114" s="51">
        <v>9403761104</v>
      </c>
      <c r="C114" s="52" t="s">
        <v>371</v>
      </c>
      <c r="D114" s="53">
        <v>35332.85</v>
      </c>
      <c r="E114" s="54">
        <f t="shared" si="20"/>
        <v>4946.5990000000002</v>
      </c>
      <c r="F114" s="54">
        <f t="shared" si="21"/>
        <v>176.66425000000001</v>
      </c>
      <c r="G114" s="54">
        <f t="shared" si="22"/>
        <v>176.66425000000001</v>
      </c>
      <c r="H114" s="54">
        <v>40633</v>
      </c>
      <c r="I114" s="17">
        <f>H114-K114</f>
        <v>39926</v>
      </c>
      <c r="J114" s="2" t="s">
        <v>388</v>
      </c>
      <c r="K114" s="4">
        <f>ROUND(D114*2%,0)</f>
        <v>707</v>
      </c>
    </row>
    <row r="115" spans="1:11" ht="14.25" x14ac:dyDescent="0.2">
      <c r="A115" s="16" t="s">
        <v>233</v>
      </c>
      <c r="B115" s="51">
        <v>9403761105</v>
      </c>
      <c r="C115" s="52" t="s">
        <v>372</v>
      </c>
      <c r="D115" s="53">
        <v>18300</v>
      </c>
      <c r="E115" s="54">
        <f t="shared" si="20"/>
        <v>2562.0000000000005</v>
      </c>
      <c r="F115" s="54">
        <f t="shared" si="21"/>
        <v>91.5</v>
      </c>
      <c r="G115" s="54">
        <f t="shared" si="22"/>
        <v>91.5</v>
      </c>
      <c r="H115" s="54">
        <v>21045</v>
      </c>
      <c r="I115" s="83"/>
      <c r="J115" s="37"/>
      <c r="K115" s="39"/>
    </row>
    <row r="116" spans="1:11" ht="14.25" x14ac:dyDescent="0.2">
      <c r="A116" s="16" t="s">
        <v>235</v>
      </c>
      <c r="B116" s="51">
        <v>9403761106</v>
      </c>
      <c r="C116" s="52" t="s">
        <v>372</v>
      </c>
      <c r="D116" s="53">
        <v>26154.15</v>
      </c>
      <c r="E116" s="54">
        <f t="shared" si="20"/>
        <v>3661.5810000000006</v>
      </c>
      <c r="F116" s="54">
        <f t="shared" si="21"/>
        <v>130.77075000000002</v>
      </c>
      <c r="G116" s="54">
        <f t="shared" si="22"/>
        <v>130.77075000000002</v>
      </c>
      <c r="H116" s="54">
        <v>30077</v>
      </c>
      <c r="I116" s="17">
        <f>H116-K116</f>
        <v>29554</v>
      </c>
      <c r="J116" s="2" t="s">
        <v>389</v>
      </c>
      <c r="K116" s="4">
        <f>ROUND(D116*2%,0)</f>
        <v>523</v>
      </c>
    </row>
    <row r="117" spans="1:11" ht="14.25" x14ac:dyDescent="0.2">
      <c r="A117" s="16" t="s">
        <v>233</v>
      </c>
      <c r="B117" s="51">
        <v>9403761107</v>
      </c>
      <c r="C117" s="52" t="s">
        <v>372</v>
      </c>
      <c r="D117" s="53">
        <v>174663.5</v>
      </c>
      <c r="E117" s="54">
        <f t="shared" si="20"/>
        <v>24452.890000000003</v>
      </c>
      <c r="F117" s="54">
        <f t="shared" si="21"/>
        <v>873.3175</v>
      </c>
      <c r="G117" s="54">
        <f t="shared" si="22"/>
        <v>873.3175</v>
      </c>
      <c r="H117" s="54">
        <v>200863</v>
      </c>
      <c r="I117" s="17">
        <f t="shared" ref="I117" si="23">H117-K117</f>
        <v>183397</v>
      </c>
      <c r="J117" s="2" t="s">
        <v>381</v>
      </c>
      <c r="K117" s="4">
        <f t="shared" ref="K117" si="24">ROUND(D117*10%,0)</f>
        <v>17466</v>
      </c>
    </row>
    <row r="118" spans="1:11" ht="14.25" x14ac:dyDescent="0.2">
      <c r="A118" s="16" t="s">
        <v>235</v>
      </c>
      <c r="B118" s="51">
        <v>9403761108</v>
      </c>
      <c r="C118" s="52" t="s">
        <v>373</v>
      </c>
      <c r="D118" s="53">
        <v>24062.799999999999</v>
      </c>
      <c r="E118" s="54">
        <f t="shared" si="20"/>
        <v>3368.7920000000004</v>
      </c>
      <c r="F118" s="54">
        <f t="shared" si="21"/>
        <v>120.31399999999999</v>
      </c>
      <c r="G118" s="54">
        <f t="shared" si="22"/>
        <v>120.31399999999999</v>
      </c>
      <c r="H118" s="54">
        <v>27672</v>
      </c>
      <c r="I118" s="17">
        <f>H118-K118</f>
        <v>27191</v>
      </c>
      <c r="J118" s="2" t="s">
        <v>388</v>
      </c>
      <c r="K118" s="4">
        <f>ROUND(D118*2%,0)</f>
        <v>481</v>
      </c>
    </row>
    <row r="119" spans="1:11" ht="14.25" x14ac:dyDescent="0.2">
      <c r="A119" s="16" t="s">
        <v>233</v>
      </c>
      <c r="B119" s="51">
        <v>9403761109</v>
      </c>
      <c r="C119" s="52" t="s">
        <v>373</v>
      </c>
      <c r="D119" s="53">
        <v>24260.5</v>
      </c>
      <c r="E119" s="54">
        <f t="shared" si="20"/>
        <v>3396.4700000000003</v>
      </c>
      <c r="F119" s="54">
        <f t="shared" si="21"/>
        <v>121.30250000000001</v>
      </c>
      <c r="G119" s="54">
        <f t="shared" si="22"/>
        <v>121.30250000000001</v>
      </c>
      <c r="H119" s="54">
        <v>27900</v>
      </c>
      <c r="I119" s="83"/>
      <c r="J119" s="37"/>
      <c r="K119" s="39"/>
    </row>
    <row r="120" spans="1:11" ht="14.25" x14ac:dyDescent="0.2">
      <c r="A120" s="16" t="s">
        <v>235</v>
      </c>
      <c r="B120" s="51">
        <v>9403761110</v>
      </c>
      <c r="C120" s="52" t="s">
        <v>373</v>
      </c>
      <c r="D120" s="53">
        <v>46151.25</v>
      </c>
      <c r="E120" s="54">
        <f t="shared" si="20"/>
        <v>6461.1750000000002</v>
      </c>
      <c r="F120" s="54">
        <f t="shared" si="21"/>
        <v>230.75624999999999</v>
      </c>
      <c r="G120" s="54">
        <f t="shared" si="22"/>
        <v>230.75624999999999</v>
      </c>
      <c r="H120" s="54">
        <v>53074</v>
      </c>
      <c r="I120" s="17">
        <f>H120-K120</f>
        <v>52151</v>
      </c>
      <c r="J120" s="2" t="s">
        <v>388</v>
      </c>
      <c r="K120" s="4">
        <f>ROUND(D120*2%,0)</f>
        <v>923</v>
      </c>
    </row>
    <row r="121" spans="1:11" ht="14.25" x14ac:dyDescent="0.2">
      <c r="A121" s="16" t="s">
        <v>233</v>
      </c>
      <c r="B121" s="51">
        <v>9403761111</v>
      </c>
      <c r="C121" s="52" t="s">
        <v>373</v>
      </c>
      <c r="D121" s="53">
        <v>28235.599999999999</v>
      </c>
      <c r="E121" s="54">
        <f t="shared" si="20"/>
        <v>3952.9840000000004</v>
      </c>
      <c r="F121" s="54">
        <f t="shared" si="21"/>
        <v>141.178</v>
      </c>
      <c r="G121" s="54">
        <f t="shared" si="22"/>
        <v>141.178</v>
      </c>
      <c r="H121" s="54">
        <v>32471</v>
      </c>
      <c r="I121" s="83"/>
      <c r="J121" s="37"/>
      <c r="K121" s="39"/>
    </row>
    <row r="122" spans="1:11" ht="14.25" x14ac:dyDescent="0.2">
      <c r="A122" s="16" t="s">
        <v>301</v>
      </c>
      <c r="B122" s="51">
        <v>9403761112</v>
      </c>
      <c r="C122" s="52" t="s">
        <v>373</v>
      </c>
      <c r="D122" s="53">
        <v>12000</v>
      </c>
      <c r="E122" s="54">
        <f t="shared" si="20"/>
        <v>1680.0000000000002</v>
      </c>
      <c r="F122" s="54">
        <f t="shared" si="21"/>
        <v>60</v>
      </c>
      <c r="G122" s="54">
        <f t="shared" si="22"/>
        <v>60</v>
      </c>
      <c r="H122" s="54">
        <v>13800</v>
      </c>
      <c r="I122" s="83"/>
      <c r="J122" s="37"/>
      <c r="K122" s="39"/>
    </row>
    <row r="123" spans="1:11" ht="14.25" x14ac:dyDescent="0.2">
      <c r="A123" s="16" t="s">
        <v>301</v>
      </c>
      <c r="B123" s="51">
        <v>9403761113</v>
      </c>
      <c r="C123" s="52" t="s">
        <v>373</v>
      </c>
      <c r="D123" s="53">
        <v>17000</v>
      </c>
      <c r="E123" s="54">
        <f t="shared" si="20"/>
        <v>2380</v>
      </c>
      <c r="F123" s="54">
        <f t="shared" si="21"/>
        <v>85</v>
      </c>
      <c r="G123" s="54">
        <f t="shared" si="22"/>
        <v>85</v>
      </c>
      <c r="H123" s="54">
        <v>19550</v>
      </c>
      <c r="I123" s="83"/>
      <c r="J123" s="37"/>
      <c r="K123" s="39"/>
    </row>
    <row r="124" spans="1:11" ht="14.25" x14ac:dyDescent="0.2">
      <c r="A124" s="16" t="s">
        <v>242</v>
      </c>
      <c r="B124" s="51">
        <v>9403761114</v>
      </c>
      <c r="C124" s="52" t="s">
        <v>373</v>
      </c>
      <c r="D124" s="53">
        <v>600</v>
      </c>
      <c r="E124" s="54">
        <f t="shared" si="20"/>
        <v>84.000000000000014</v>
      </c>
      <c r="F124" s="54">
        <f t="shared" si="21"/>
        <v>3</v>
      </c>
      <c r="G124" s="54">
        <f t="shared" si="22"/>
        <v>3</v>
      </c>
      <c r="H124" s="54">
        <v>690</v>
      </c>
      <c r="I124" s="83"/>
      <c r="J124" s="37"/>
      <c r="K124" s="39"/>
    </row>
    <row r="125" spans="1:11" ht="14.25" x14ac:dyDescent="0.2">
      <c r="A125" s="16" t="s">
        <v>301</v>
      </c>
      <c r="B125" s="51">
        <v>9403761115</v>
      </c>
      <c r="C125" s="52" t="s">
        <v>373</v>
      </c>
      <c r="D125" s="53">
        <v>3300</v>
      </c>
      <c r="E125" s="54">
        <f t="shared" si="20"/>
        <v>462.00000000000006</v>
      </c>
      <c r="F125" s="54">
        <f t="shared" si="21"/>
        <v>16.5</v>
      </c>
      <c r="G125" s="54">
        <f t="shared" si="22"/>
        <v>16.5</v>
      </c>
      <c r="H125" s="54">
        <v>3795</v>
      </c>
      <c r="I125" s="83"/>
      <c r="J125" s="37"/>
      <c r="K125" s="39"/>
    </row>
    <row r="126" spans="1:11" ht="14.25" x14ac:dyDescent="0.2">
      <c r="A126" s="16" t="s">
        <v>233</v>
      </c>
      <c r="B126" s="51">
        <v>9403761116</v>
      </c>
      <c r="C126" s="52" t="s">
        <v>373</v>
      </c>
      <c r="D126" s="53">
        <v>8400</v>
      </c>
      <c r="E126" s="54">
        <f t="shared" si="20"/>
        <v>1176</v>
      </c>
      <c r="F126" s="54">
        <f t="shared" si="21"/>
        <v>42</v>
      </c>
      <c r="G126" s="54">
        <f t="shared" si="22"/>
        <v>42</v>
      </c>
      <c r="H126" s="54">
        <v>9660</v>
      </c>
      <c r="I126" s="83"/>
      <c r="J126" s="37"/>
      <c r="K126" s="39"/>
    </row>
    <row r="127" spans="1:11" ht="14.25" x14ac:dyDescent="0.2">
      <c r="A127" s="16" t="s">
        <v>301</v>
      </c>
      <c r="B127" s="51">
        <v>9403761118</v>
      </c>
      <c r="C127" s="52" t="s">
        <v>373</v>
      </c>
      <c r="D127" s="53">
        <v>12000</v>
      </c>
      <c r="E127" s="54">
        <f t="shared" si="20"/>
        <v>1680.0000000000002</v>
      </c>
      <c r="F127" s="54">
        <f t="shared" si="21"/>
        <v>60</v>
      </c>
      <c r="G127" s="54">
        <f t="shared" si="22"/>
        <v>60</v>
      </c>
      <c r="H127" s="54">
        <v>13800</v>
      </c>
      <c r="I127" s="83"/>
      <c r="J127" s="37"/>
      <c r="K127" s="39"/>
    </row>
    <row r="128" spans="1:11" ht="15.75" customHeight="1" x14ac:dyDescent="0.2">
      <c r="A128" s="16" t="s">
        <v>385</v>
      </c>
      <c r="B128" s="51">
        <v>9403761119</v>
      </c>
      <c r="C128" s="52" t="s">
        <v>390</v>
      </c>
      <c r="D128" s="53">
        <v>393201.6</v>
      </c>
      <c r="E128" s="54">
        <f t="shared" ref="E128:E147" si="25">(D128*14%)</f>
        <v>55048.224000000002</v>
      </c>
      <c r="F128" s="54">
        <f t="shared" ref="F128:F147" si="26">(D128*0.5%)</f>
        <v>1966.0079999999998</v>
      </c>
      <c r="G128" s="54">
        <f t="shared" ref="G128:G147" si="27">(D128*0.5%)</f>
        <v>1966.0079999999998</v>
      </c>
      <c r="H128" s="54">
        <v>452182</v>
      </c>
      <c r="I128" s="83"/>
      <c r="J128" s="37"/>
      <c r="K128" s="39"/>
    </row>
    <row r="129" spans="1:11" ht="18" customHeight="1" x14ac:dyDescent="0.2">
      <c r="A129" s="16" t="s">
        <v>385</v>
      </c>
      <c r="B129" s="51">
        <v>9403761120</v>
      </c>
      <c r="C129" s="52" t="s">
        <v>390</v>
      </c>
      <c r="D129" s="53">
        <v>194700</v>
      </c>
      <c r="E129" s="54">
        <f t="shared" si="25"/>
        <v>27258.000000000004</v>
      </c>
      <c r="F129" s="54">
        <f t="shared" si="26"/>
        <v>973.5</v>
      </c>
      <c r="G129" s="54">
        <f t="shared" si="27"/>
        <v>973.5</v>
      </c>
      <c r="H129" s="54">
        <v>223905</v>
      </c>
      <c r="I129" s="83"/>
      <c r="J129" s="37"/>
      <c r="K129" s="39"/>
    </row>
    <row r="130" spans="1:11" ht="18.75" customHeight="1" x14ac:dyDescent="0.2">
      <c r="A130" s="16" t="s">
        <v>235</v>
      </c>
      <c r="B130" s="51">
        <v>9403761121</v>
      </c>
      <c r="C130" s="52" t="s">
        <v>390</v>
      </c>
      <c r="D130" s="53">
        <v>711131.4</v>
      </c>
      <c r="E130" s="54">
        <f t="shared" si="25"/>
        <v>99558.396000000008</v>
      </c>
      <c r="F130" s="54">
        <f t="shared" si="26"/>
        <v>3555.6570000000002</v>
      </c>
      <c r="G130" s="54">
        <f t="shared" si="27"/>
        <v>3555.6570000000002</v>
      </c>
      <c r="H130" s="54">
        <v>817801</v>
      </c>
      <c r="I130" s="17">
        <f t="shared" ref="I130:I132" si="28">H130-K130</f>
        <v>746688</v>
      </c>
      <c r="J130" s="2" t="s">
        <v>391</v>
      </c>
      <c r="K130" s="4">
        <f t="shared" ref="K130:K132" si="29">ROUND(D130*10%,0)</f>
        <v>71113</v>
      </c>
    </row>
    <row r="131" spans="1:11" ht="17.25" customHeight="1" x14ac:dyDescent="0.2">
      <c r="A131" s="16" t="s">
        <v>235</v>
      </c>
      <c r="B131" s="51">
        <v>9403761122</v>
      </c>
      <c r="C131" s="52" t="s">
        <v>390</v>
      </c>
      <c r="D131" s="53">
        <v>580631.69999999995</v>
      </c>
      <c r="E131" s="54">
        <f t="shared" si="25"/>
        <v>81288.437999999995</v>
      </c>
      <c r="F131" s="54">
        <f t="shared" si="26"/>
        <v>2903.1585</v>
      </c>
      <c r="G131" s="54">
        <f t="shared" si="27"/>
        <v>2903.1585</v>
      </c>
      <c r="H131" s="54">
        <v>667726</v>
      </c>
      <c r="I131" s="17">
        <f t="shared" si="28"/>
        <v>609663</v>
      </c>
      <c r="J131" s="2" t="s">
        <v>391</v>
      </c>
      <c r="K131" s="4">
        <f t="shared" si="29"/>
        <v>58063</v>
      </c>
    </row>
    <row r="132" spans="1:11" ht="15" customHeight="1" x14ac:dyDescent="0.2">
      <c r="A132" s="16" t="s">
        <v>235</v>
      </c>
      <c r="B132" s="51">
        <v>9403761123</v>
      </c>
      <c r="C132" s="52" t="s">
        <v>390</v>
      </c>
      <c r="D132" s="53">
        <v>697128.6</v>
      </c>
      <c r="E132" s="54">
        <f t="shared" si="25"/>
        <v>97598.004000000001</v>
      </c>
      <c r="F132" s="54">
        <f t="shared" si="26"/>
        <v>3485.643</v>
      </c>
      <c r="G132" s="54">
        <f t="shared" si="27"/>
        <v>3485.643</v>
      </c>
      <c r="H132" s="54">
        <v>801698</v>
      </c>
      <c r="I132" s="17">
        <f t="shared" si="28"/>
        <v>731985</v>
      </c>
      <c r="J132" s="2" t="s">
        <v>391</v>
      </c>
      <c r="K132" s="4">
        <f t="shared" si="29"/>
        <v>69713</v>
      </c>
    </row>
    <row r="133" spans="1:11" ht="15" customHeight="1" x14ac:dyDescent="0.2">
      <c r="A133" s="16" t="s">
        <v>235</v>
      </c>
      <c r="B133" s="51">
        <v>9403761124</v>
      </c>
      <c r="C133" s="52" t="s">
        <v>390</v>
      </c>
      <c r="D133" s="53">
        <v>699662.1</v>
      </c>
      <c r="E133" s="54">
        <f t="shared" si="25"/>
        <v>97952.694000000003</v>
      </c>
      <c r="F133" s="54">
        <f t="shared" si="26"/>
        <v>3498.3105</v>
      </c>
      <c r="G133" s="54">
        <f t="shared" si="27"/>
        <v>3498.3105</v>
      </c>
      <c r="H133" s="54">
        <v>804611</v>
      </c>
      <c r="I133" s="17">
        <f>H133-K133</f>
        <v>734645</v>
      </c>
      <c r="J133" s="2" t="s">
        <v>391</v>
      </c>
      <c r="K133" s="4">
        <f>ROUND(D133*10%,0)</f>
        <v>69966</v>
      </c>
    </row>
    <row r="134" spans="1:11" ht="17.25" customHeight="1" x14ac:dyDescent="0.2">
      <c r="A134" s="16" t="s">
        <v>233</v>
      </c>
      <c r="B134" s="51">
        <v>9403761125</v>
      </c>
      <c r="C134" s="52" t="s">
        <v>390</v>
      </c>
      <c r="D134" s="53">
        <v>702914.15</v>
      </c>
      <c r="E134" s="54">
        <f t="shared" si="25"/>
        <v>98407.981000000014</v>
      </c>
      <c r="F134" s="54">
        <f t="shared" si="26"/>
        <v>3514.5707500000003</v>
      </c>
      <c r="G134" s="54">
        <f t="shared" si="27"/>
        <v>3514.5707500000003</v>
      </c>
      <c r="H134" s="54">
        <v>808351</v>
      </c>
      <c r="I134" s="83"/>
      <c r="J134" s="37"/>
      <c r="K134" s="39"/>
    </row>
    <row r="135" spans="1:11" ht="20.25" customHeight="1" x14ac:dyDescent="0.2">
      <c r="A135" s="16" t="s">
        <v>233</v>
      </c>
      <c r="B135" s="51">
        <v>9403761126</v>
      </c>
      <c r="C135" s="52" t="s">
        <v>390</v>
      </c>
      <c r="D135" s="53">
        <v>723023.85</v>
      </c>
      <c r="E135" s="54">
        <f t="shared" si="25"/>
        <v>101223.33900000001</v>
      </c>
      <c r="F135" s="54">
        <f t="shared" si="26"/>
        <v>3615.1192499999997</v>
      </c>
      <c r="G135" s="54">
        <f t="shared" si="27"/>
        <v>3615.1192499999997</v>
      </c>
      <c r="H135" s="54">
        <v>831477</v>
      </c>
      <c r="I135" s="83"/>
      <c r="J135" s="37"/>
      <c r="K135" s="39"/>
    </row>
    <row r="136" spans="1:11" ht="18" customHeight="1" x14ac:dyDescent="0.2">
      <c r="A136" s="16" t="s">
        <v>233</v>
      </c>
      <c r="B136" s="51">
        <v>9403761127</v>
      </c>
      <c r="C136" s="52" t="s">
        <v>390</v>
      </c>
      <c r="D136" s="53">
        <v>538351.89</v>
      </c>
      <c r="E136" s="54">
        <f t="shared" si="25"/>
        <v>75369.26460000001</v>
      </c>
      <c r="F136" s="54">
        <f t="shared" si="26"/>
        <v>2691.75945</v>
      </c>
      <c r="G136" s="54">
        <f t="shared" si="27"/>
        <v>2691.75945</v>
      </c>
      <c r="H136" s="54">
        <v>619105</v>
      </c>
      <c r="I136" s="83"/>
      <c r="J136" s="37"/>
      <c r="K136" s="39"/>
    </row>
    <row r="137" spans="1:11" ht="17.25" customHeight="1" x14ac:dyDescent="0.2">
      <c r="A137" s="16" t="s">
        <v>233</v>
      </c>
      <c r="B137" s="51">
        <v>9403761128</v>
      </c>
      <c r="C137" s="52" t="s">
        <v>390</v>
      </c>
      <c r="D137" s="53">
        <v>871498.04</v>
      </c>
      <c r="E137" s="54">
        <f t="shared" si="25"/>
        <v>122009.72560000002</v>
      </c>
      <c r="F137" s="54">
        <f t="shared" si="26"/>
        <v>4357.4902000000002</v>
      </c>
      <c r="G137" s="54">
        <f t="shared" si="27"/>
        <v>4357.4902000000002</v>
      </c>
      <c r="H137" s="54">
        <v>1002223</v>
      </c>
      <c r="I137" s="83"/>
      <c r="J137" s="37"/>
      <c r="K137" s="39"/>
    </row>
    <row r="138" spans="1:11" ht="18.75" customHeight="1" x14ac:dyDescent="0.2">
      <c r="A138" s="16" t="s">
        <v>301</v>
      </c>
      <c r="B138" s="51">
        <v>9403761129</v>
      </c>
      <c r="C138" s="52" t="s">
        <v>392</v>
      </c>
      <c r="D138" s="53">
        <v>902505.8</v>
      </c>
      <c r="E138" s="54">
        <f t="shared" si="25"/>
        <v>126350.81200000002</v>
      </c>
      <c r="F138" s="54">
        <f t="shared" si="26"/>
        <v>4512.5290000000005</v>
      </c>
      <c r="G138" s="54">
        <f t="shared" si="27"/>
        <v>4512.5290000000005</v>
      </c>
      <c r="H138" s="54">
        <v>1037882</v>
      </c>
      <c r="I138" s="83"/>
      <c r="J138" s="37"/>
      <c r="K138" s="39"/>
    </row>
    <row r="139" spans="1:11" ht="18" customHeight="1" x14ac:dyDescent="0.2">
      <c r="A139" s="16" t="s">
        <v>250</v>
      </c>
      <c r="B139" s="51">
        <v>9403761130</v>
      </c>
      <c r="C139" s="52" t="s">
        <v>393</v>
      </c>
      <c r="D139" s="53">
        <v>209893.68</v>
      </c>
      <c r="E139" s="54">
        <f t="shared" si="25"/>
        <v>29385.1152</v>
      </c>
      <c r="F139" s="54">
        <f t="shared" si="26"/>
        <v>1049.4684</v>
      </c>
      <c r="G139" s="54">
        <f t="shared" si="27"/>
        <v>1049.4684</v>
      </c>
      <c r="H139" s="54">
        <v>241378</v>
      </c>
      <c r="I139" s="83"/>
      <c r="J139" s="37"/>
      <c r="K139" s="39"/>
    </row>
    <row r="140" spans="1:11" ht="18" customHeight="1" x14ac:dyDescent="0.2">
      <c r="A140" s="16" t="s">
        <v>301</v>
      </c>
      <c r="B140" s="51">
        <v>9403761131</v>
      </c>
      <c r="C140" s="52" t="s">
        <v>394</v>
      </c>
      <c r="D140" s="53">
        <v>398783.62</v>
      </c>
      <c r="E140" s="54">
        <f t="shared" si="25"/>
        <v>55829.706800000007</v>
      </c>
      <c r="F140" s="54">
        <f t="shared" si="26"/>
        <v>1993.9181000000001</v>
      </c>
      <c r="G140" s="54">
        <f t="shared" si="27"/>
        <v>1993.9181000000001</v>
      </c>
      <c r="H140" s="54">
        <v>458601</v>
      </c>
      <c r="I140" s="83"/>
      <c r="J140" s="37"/>
      <c r="K140" s="39"/>
    </row>
    <row r="141" spans="1:11" ht="18" customHeight="1" x14ac:dyDescent="0.2">
      <c r="A141" s="16" t="s">
        <v>233</v>
      </c>
      <c r="B141" s="51">
        <v>9403761133</v>
      </c>
      <c r="C141" s="52" t="s">
        <v>395</v>
      </c>
      <c r="D141" s="53">
        <v>178329.98</v>
      </c>
      <c r="E141" s="54">
        <f t="shared" si="25"/>
        <v>24966.197200000002</v>
      </c>
      <c r="F141" s="54">
        <f t="shared" si="26"/>
        <v>891.64990000000012</v>
      </c>
      <c r="G141" s="54">
        <f t="shared" si="27"/>
        <v>891.64990000000012</v>
      </c>
      <c r="H141" s="54">
        <v>205079</v>
      </c>
      <c r="I141" s="83"/>
      <c r="J141" s="37"/>
      <c r="K141" s="39"/>
    </row>
    <row r="142" spans="1:11" ht="18.75" customHeight="1" x14ac:dyDescent="0.2">
      <c r="A142" s="16" t="s">
        <v>233</v>
      </c>
      <c r="B142" s="51">
        <v>9403761134</v>
      </c>
      <c r="C142" s="52" t="s">
        <v>396</v>
      </c>
      <c r="D142" s="53">
        <v>8100</v>
      </c>
      <c r="E142" s="54">
        <f t="shared" si="25"/>
        <v>1134</v>
      </c>
      <c r="F142" s="54">
        <f t="shared" si="26"/>
        <v>40.5</v>
      </c>
      <c r="G142" s="54">
        <f t="shared" si="27"/>
        <v>40.5</v>
      </c>
      <c r="H142" s="54">
        <v>9315</v>
      </c>
      <c r="I142" s="83"/>
      <c r="J142" s="37"/>
      <c r="K142" s="39"/>
    </row>
    <row r="143" spans="1:11" ht="18" customHeight="1" x14ac:dyDescent="0.2">
      <c r="A143" s="16" t="s">
        <v>242</v>
      </c>
      <c r="B143" s="51">
        <v>9403761135</v>
      </c>
      <c r="C143" s="52" t="s">
        <v>396</v>
      </c>
      <c r="D143" s="53">
        <v>17000</v>
      </c>
      <c r="E143" s="54">
        <f t="shared" si="25"/>
        <v>2380</v>
      </c>
      <c r="F143" s="54">
        <f t="shared" si="26"/>
        <v>85</v>
      </c>
      <c r="G143" s="54">
        <f t="shared" si="27"/>
        <v>85</v>
      </c>
      <c r="H143" s="54">
        <v>19550</v>
      </c>
      <c r="I143" s="83"/>
      <c r="J143" s="37"/>
      <c r="K143" s="39"/>
    </row>
    <row r="144" spans="1:11" ht="19.5" customHeight="1" x14ac:dyDescent="0.2">
      <c r="A144" s="16" t="s">
        <v>385</v>
      </c>
      <c r="B144" s="51">
        <v>9403761136</v>
      </c>
      <c r="C144" s="52" t="s">
        <v>396</v>
      </c>
      <c r="D144" s="53">
        <v>28044.05</v>
      </c>
      <c r="E144" s="54">
        <f t="shared" si="25"/>
        <v>3926.1670000000004</v>
      </c>
      <c r="F144" s="54">
        <f t="shared" si="26"/>
        <v>140.22024999999999</v>
      </c>
      <c r="G144" s="54">
        <f t="shared" si="27"/>
        <v>140.22024999999999</v>
      </c>
      <c r="H144" s="54">
        <v>32251</v>
      </c>
      <c r="I144" s="83"/>
      <c r="J144" s="37"/>
      <c r="K144" s="39"/>
    </row>
    <row r="145" spans="1:11" ht="17.25" customHeight="1" x14ac:dyDescent="0.2">
      <c r="A145" s="16" t="s">
        <v>235</v>
      </c>
      <c r="B145" s="51">
        <v>9403761138</v>
      </c>
      <c r="C145" s="52" t="s">
        <v>397</v>
      </c>
      <c r="D145" s="53">
        <v>527508</v>
      </c>
      <c r="E145" s="54">
        <f t="shared" si="25"/>
        <v>73851.12000000001</v>
      </c>
      <c r="F145" s="54">
        <f t="shared" si="26"/>
        <v>2637.54</v>
      </c>
      <c r="G145" s="54">
        <f t="shared" si="27"/>
        <v>2637.54</v>
      </c>
      <c r="H145" s="54">
        <v>606634</v>
      </c>
      <c r="I145" s="17">
        <f>H145-K145</f>
        <v>553883</v>
      </c>
      <c r="J145" s="2" t="s">
        <v>389</v>
      </c>
      <c r="K145" s="4">
        <f>ROUND(D145*10%,0)</f>
        <v>52751</v>
      </c>
    </row>
    <row r="146" spans="1:11" ht="18" customHeight="1" x14ac:dyDescent="0.2">
      <c r="A146" s="16" t="s">
        <v>233</v>
      </c>
      <c r="B146" s="51">
        <v>9403761141</v>
      </c>
      <c r="C146" s="52" t="s">
        <v>397</v>
      </c>
      <c r="D146" s="53">
        <v>172577.4</v>
      </c>
      <c r="E146" s="54">
        <f t="shared" si="25"/>
        <v>24160.836000000003</v>
      </c>
      <c r="F146" s="54">
        <f t="shared" si="26"/>
        <v>862.88699999999994</v>
      </c>
      <c r="G146" s="54">
        <f t="shared" si="27"/>
        <v>862.88699999999994</v>
      </c>
      <c r="H146" s="54">
        <v>198464</v>
      </c>
      <c r="I146" s="83"/>
      <c r="J146" s="37"/>
      <c r="K146" s="39"/>
    </row>
    <row r="147" spans="1:11" ht="18" customHeight="1" x14ac:dyDescent="0.2">
      <c r="A147" s="16" t="s">
        <v>233</v>
      </c>
      <c r="B147" s="51">
        <v>9403761142</v>
      </c>
      <c r="C147" s="52" t="s">
        <v>397</v>
      </c>
      <c r="D147" s="53">
        <v>5752.58</v>
      </c>
      <c r="E147" s="54">
        <f t="shared" si="25"/>
        <v>805.36120000000005</v>
      </c>
      <c r="F147" s="54">
        <f t="shared" si="26"/>
        <v>28.762900000000002</v>
      </c>
      <c r="G147" s="54">
        <f t="shared" si="27"/>
        <v>28.762900000000002</v>
      </c>
      <c r="H147" s="54">
        <v>6615</v>
      </c>
      <c r="I147" s="83"/>
      <c r="J147" s="37"/>
      <c r="K147" s="39"/>
    </row>
    <row r="148" spans="1:11" ht="14.25" x14ac:dyDescent="0.2">
      <c r="A148" s="16" t="s">
        <v>233</v>
      </c>
      <c r="B148" s="51">
        <v>9403761145</v>
      </c>
      <c r="C148" s="52" t="s">
        <v>398</v>
      </c>
      <c r="D148" s="53">
        <v>180846.56</v>
      </c>
      <c r="E148" s="54">
        <f t="shared" ref="E148:E164" si="30">(D148*14%)</f>
        <v>25318.518400000001</v>
      </c>
      <c r="F148" s="54">
        <f t="shared" ref="F148:F164" si="31">(D148*0.5%)</f>
        <v>904.2328</v>
      </c>
      <c r="G148" s="54">
        <f t="shared" ref="G148:G182" si="32">(D148*0.5%)</f>
        <v>904.2328</v>
      </c>
      <c r="H148" s="54">
        <v>207974</v>
      </c>
      <c r="I148" s="83"/>
      <c r="J148" s="37"/>
      <c r="K148" s="39"/>
    </row>
    <row r="149" spans="1:11" ht="14.25" x14ac:dyDescent="0.2">
      <c r="A149" s="16" t="s">
        <v>233</v>
      </c>
      <c r="B149" s="51">
        <v>9403761146</v>
      </c>
      <c r="C149" s="52" t="s">
        <v>399</v>
      </c>
      <c r="D149" s="53">
        <v>345803.4</v>
      </c>
      <c r="E149" s="54">
        <f t="shared" si="30"/>
        <v>48412.47600000001</v>
      </c>
      <c r="F149" s="54">
        <f t="shared" si="31"/>
        <v>1729.0170000000001</v>
      </c>
      <c r="G149" s="54">
        <f t="shared" si="32"/>
        <v>1729.0170000000001</v>
      </c>
      <c r="H149" s="54">
        <v>397674</v>
      </c>
      <c r="I149" s="83"/>
      <c r="J149" s="37"/>
      <c r="K149" s="39"/>
    </row>
    <row r="150" spans="1:11" ht="14.25" x14ac:dyDescent="0.2">
      <c r="A150" s="16" t="s">
        <v>233</v>
      </c>
      <c r="B150" s="51">
        <v>9403761147</v>
      </c>
      <c r="C150" s="52" t="s">
        <v>399</v>
      </c>
      <c r="D150" s="53">
        <v>11526.78</v>
      </c>
      <c r="E150" s="54">
        <f t="shared" si="30"/>
        <v>1613.7492000000002</v>
      </c>
      <c r="F150" s="54">
        <f t="shared" si="31"/>
        <v>57.633900000000004</v>
      </c>
      <c r="G150" s="54">
        <f t="shared" si="32"/>
        <v>57.633900000000004</v>
      </c>
      <c r="H150" s="54">
        <v>13256</v>
      </c>
      <c r="I150" s="83"/>
      <c r="J150" s="37"/>
      <c r="K150" s="39"/>
    </row>
    <row r="151" spans="1:11" ht="14.25" x14ac:dyDescent="0.2">
      <c r="A151" s="16" t="s">
        <v>242</v>
      </c>
      <c r="B151" s="51">
        <v>9403761148</v>
      </c>
      <c r="C151" s="52" t="s">
        <v>399</v>
      </c>
      <c r="D151" s="53">
        <v>778827.48</v>
      </c>
      <c r="E151" s="54">
        <f t="shared" si="30"/>
        <v>109035.8472</v>
      </c>
      <c r="F151" s="54">
        <f t="shared" si="31"/>
        <v>3894.1374000000001</v>
      </c>
      <c r="G151" s="54">
        <f t="shared" si="32"/>
        <v>3894.1374000000001</v>
      </c>
      <c r="H151" s="54">
        <v>895652</v>
      </c>
      <c r="I151" s="83"/>
      <c r="J151" s="37"/>
      <c r="K151" s="39"/>
    </row>
    <row r="152" spans="1:11" ht="14.25" x14ac:dyDescent="0.2">
      <c r="A152" s="16" t="s">
        <v>301</v>
      </c>
      <c r="B152" s="51">
        <v>9403761149</v>
      </c>
      <c r="C152" s="52" t="s">
        <v>399</v>
      </c>
      <c r="D152" s="53">
        <v>128960.55</v>
      </c>
      <c r="E152" s="54">
        <f t="shared" si="30"/>
        <v>18054.477000000003</v>
      </c>
      <c r="F152" s="54">
        <f t="shared" si="31"/>
        <v>644.80275000000006</v>
      </c>
      <c r="G152" s="54">
        <f t="shared" si="32"/>
        <v>644.80275000000006</v>
      </c>
      <c r="H152" s="54">
        <v>148305</v>
      </c>
      <c r="I152" s="17">
        <f>H152-K152</f>
        <v>145339</v>
      </c>
      <c r="J152" s="2" t="s">
        <v>400</v>
      </c>
      <c r="K152" s="4">
        <f>ROUND(H152*2%,0)</f>
        <v>2966</v>
      </c>
    </row>
    <row r="153" spans="1:11" ht="14.25" x14ac:dyDescent="0.2">
      <c r="A153" s="16" t="s">
        <v>385</v>
      </c>
      <c r="B153" s="51">
        <v>9403761150</v>
      </c>
      <c r="C153" s="52" t="s">
        <v>401</v>
      </c>
      <c r="D153" s="53">
        <v>188100</v>
      </c>
      <c r="E153" s="54">
        <f t="shared" si="30"/>
        <v>26334.000000000004</v>
      </c>
      <c r="F153" s="54">
        <f t="shared" si="31"/>
        <v>940.5</v>
      </c>
      <c r="G153" s="54">
        <f t="shared" si="32"/>
        <v>940.5</v>
      </c>
      <c r="H153" s="54">
        <v>216315</v>
      </c>
      <c r="I153" s="83"/>
      <c r="J153" s="37"/>
      <c r="K153" s="39"/>
    </row>
    <row r="154" spans="1:11" ht="14.25" x14ac:dyDescent="0.2">
      <c r="A154" s="16" t="s">
        <v>233</v>
      </c>
      <c r="B154" s="51">
        <v>9403761151</v>
      </c>
      <c r="C154" s="52" t="s">
        <v>401</v>
      </c>
      <c r="D154" s="53">
        <v>33883.35</v>
      </c>
      <c r="E154" s="54">
        <f t="shared" si="30"/>
        <v>4743.6689999999999</v>
      </c>
      <c r="F154" s="54">
        <f t="shared" si="31"/>
        <v>169.41675000000001</v>
      </c>
      <c r="G154" s="54">
        <f t="shared" si="32"/>
        <v>169.41675000000001</v>
      </c>
      <c r="H154" s="54">
        <v>38966</v>
      </c>
      <c r="I154" s="83"/>
      <c r="J154" s="37"/>
      <c r="K154" s="39"/>
    </row>
    <row r="155" spans="1:11" ht="14.25" x14ac:dyDescent="0.2">
      <c r="A155" s="16" t="s">
        <v>233</v>
      </c>
      <c r="B155" s="51">
        <v>9403761152</v>
      </c>
      <c r="C155" s="52" t="s">
        <v>401</v>
      </c>
      <c r="D155" s="53">
        <v>30139.05</v>
      </c>
      <c r="E155" s="54">
        <f t="shared" si="30"/>
        <v>4219.4670000000006</v>
      </c>
      <c r="F155" s="54">
        <f t="shared" si="31"/>
        <v>150.69524999999999</v>
      </c>
      <c r="G155" s="54">
        <f t="shared" si="32"/>
        <v>150.69524999999999</v>
      </c>
      <c r="H155" s="54">
        <v>34660</v>
      </c>
      <c r="I155" s="83"/>
      <c r="J155" s="37"/>
      <c r="K155" s="39"/>
    </row>
    <row r="156" spans="1:11" ht="14.25" x14ac:dyDescent="0.2">
      <c r="A156" s="16" t="s">
        <v>233</v>
      </c>
      <c r="B156" s="51">
        <v>9403761153</v>
      </c>
      <c r="C156" s="52" t="s">
        <v>401</v>
      </c>
      <c r="D156" s="53">
        <v>52486.7</v>
      </c>
      <c r="E156" s="54">
        <f t="shared" si="30"/>
        <v>7348.1379999999999</v>
      </c>
      <c r="F156" s="54">
        <f t="shared" si="31"/>
        <v>262.43349999999998</v>
      </c>
      <c r="G156" s="54">
        <f t="shared" si="32"/>
        <v>262.43349999999998</v>
      </c>
      <c r="H156" s="54">
        <v>60360</v>
      </c>
      <c r="I156" s="83"/>
      <c r="J156" s="37"/>
      <c r="K156" s="39"/>
    </row>
    <row r="157" spans="1:11" ht="14.25" x14ac:dyDescent="0.2">
      <c r="A157" s="16" t="s">
        <v>233</v>
      </c>
      <c r="B157" s="51">
        <v>9403761154</v>
      </c>
      <c r="C157" s="52" t="s">
        <v>402</v>
      </c>
      <c r="D157" s="53">
        <v>7200</v>
      </c>
      <c r="E157" s="54">
        <f t="shared" si="30"/>
        <v>1008.0000000000001</v>
      </c>
      <c r="F157" s="54">
        <f t="shared" si="31"/>
        <v>36</v>
      </c>
      <c r="G157" s="54">
        <f t="shared" si="32"/>
        <v>36</v>
      </c>
      <c r="H157" s="54">
        <v>8280</v>
      </c>
      <c r="I157" s="83"/>
      <c r="J157" s="37"/>
      <c r="K157" s="39"/>
    </row>
    <row r="158" spans="1:11" ht="14.25" x14ac:dyDescent="0.2">
      <c r="A158" s="16" t="s">
        <v>233</v>
      </c>
      <c r="B158" s="51">
        <v>9403761155</v>
      </c>
      <c r="C158" s="52" t="s">
        <v>402</v>
      </c>
      <c r="D158" s="53">
        <v>7500</v>
      </c>
      <c r="E158" s="54">
        <f t="shared" si="30"/>
        <v>1050</v>
      </c>
      <c r="F158" s="54">
        <f t="shared" si="31"/>
        <v>37.5</v>
      </c>
      <c r="G158" s="54">
        <f t="shared" si="32"/>
        <v>37.5</v>
      </c>
      <c r="H158" s="54">
        <v>8625</v>
      </c>
      <c r="I158" s="83"/>
      <c r="J158" s="37"/>
      <c r="K158" s="39"/>
    </row>
    <row r="159" spans="1:11" ht="14.25" x14ac:dyDescent="0.2">
      <c r="A159" s="16" t="s">
        <v>242</v>
      </c>
      <c r="B159" s="51">
        <v>9403761156</v>
      </c>
      <c r="C159" s="52" t="s">
        <v>402</v>
      </c>
      <c r="D159" s="53">
        <v>13500</v>
      </c>
      <c r="E159" s="54">
        <f t="shared" si="30"/>
        <v>1890.0000000000002</v>
      </c>
      <c r="F159" s="54">
        <f t="shared" si="31"/>
        <v>67.5</v>
      </c>
      <c r="G159" s="54">
        <f t="shared" si="32"/>
        <v>67.5</v>
      </c>
      <c r="H159" s="54">
        <v>15525</v>
      </c>
      <c r="I159" s="17">
        <f>H159-K159</f>
        <v>15214</v>
      </c>
      <c r="J159" s="2" t="s">
        <v>400</v>
      </c>
      <c r="K159" s="4">
        <f>ROUND(H159*2%,0)</f>
        <v>311</v>
      </c>
    </row>
    <row r="160" spans="1:11" ht="14.25" x14ac:dyDescent="0.2">
      <c r="A160" s="16" t="s">
        <v>235</v>
      </c>
      <c r="B160" s="51">
        <v>9403761157</v>
      </c>
      <c r="C160" s="52" t="s">
        <v>402</v>
      </c>
      <c r="D160" s="53">
        <v>13500</v>
      </c>
      <c r="E160" s="54">
        <f t="shared" si="30"/>
        <v>1890.0000000000002</v>
      </c>
      <c r="F160" s="54">
        <f t="shared" si="31"/>
        <v>67.5</v>
      </c>
      <c r="G160" s="54">
        <f t="shared" si="32"/>
        <v>67.5</v>
      </c>
      <c r="H160" s="54">
        <v>15525</v>
      </c>
      <c r="I160" s="17">
        <f>H160-K160</f>
        <v>15214</v>
      </c>
      <c r="J160" s="2" t="s">
        <v>403</v>
      </c>
      <c r="K160" s="4">
        <f>ROUND(H160*2%,0)</f>
        <v>311</v>
      </c>
    </row>
    <row r="161" spans="1:11" ht="14.25" x14ac:dyDescent="0.2">
      <c r="A161" s="16" t="s">
        <v>385</v>
      </c>
      <c r="B161" s="51">
        <v>9403761158</v>
      </c>
      <c r="C161" s="52" t="s">
        <v>402</v>
      </c>
      <c r="D161" s="53">
        <v>5100</v>
      </c>
      <c r="E161" s="54">
        <f t="shared" si="30"/>
        <v>714.00000000000011</v>
      </c>
      <c r="F161" s="54">
        <f t="shared" si="31"/>
        <v>25.5</v>
      </c>
      <c r="G161" s="54">
        <f t="shared" si="32"/>
        <v>25.5</v>
      </c>
      <c r="H161" s="54">
        <v>5865</v>
      </c>
      <c r="I161" s="83"/>
      <c r="J161" s="37"/>
      <c r="K161" s="39"/>
    </row>
    <row r="162" spans="1:11" ht="14.25" x14ac:dyDescent="0.2">
      <c r="A162" s="16" t="s">
        <v>233</v>
      </c>
      <c r="B162" s="51">
        <v>9403761159</v>
      </c>
      <c r="C162" s="52" t="s">
        <v>404</v>
      </c>
      <c r="D162" s="53">
        <v>357330.18</v>
      </c>
      <c r="E162" s="54">
        <f t="shared" si="30"/>
        <v>50026.225200000001</v>
      </c>
      <c r="F162" s="54">
        <f t="shared" si="31"/>
        <v>1786.6509000000001</v>
      </c>
      <c r="G162" s="54">
        <f t="shared" si="32"/>
        <v>1786.6509000000001</v>
      </c>
      <c r="H162" s="54">
        <v>410930</v>
      </c>
      <c r="I162" s="83"/>
      <c r="J162" s="37"/>
      <c r="K162" s="39"/>
    </row>
    <row r="163" spans="1:11" ht="14.25" x14ac:dyDescent="0.2">
      <c r="A163" s="16" t="s">
        <v>233</v>
      </c>
      <c r="B163" s="51">
        <v>9403761160</v>
      </c>
      <c r="C163" s="52" t="s">
        <v>405</v>
      </c>
      <c r="D163" s="53">
        <v>174663.3</v>
      </c>
      <c r="E163" s="54">
        <f t="shared" si="30"/>
        <v>24452.862000000001</v>
      </c>
      <c r="F163" s="54">
        <f t="shared" si="31"/>
        <v>873.31649999999991</v>
      </c>
      <c r="G163" s="54">
        <f t="shared" si="32"/>
        <v>873.31649999999991</v>
      </c>
      <c r="H163" s="54">
        <v>200863</v>
      </c>
      <c r="I163" s="83"/>
      <c r="J163" s="37"/>
      <c r="K163" s="39"/>
    </row>
    <row r="164" spans="1:11" ht="14.25" x14ac:dyDescent="0.2">
      <c r="A164" s="16" t="s">
        <v>242</v>
      </c>
      <c r="B164" s="51">
        <v>9403761164</v>
      </c>
      <c r="C164" s="52" t="s">
        <v>405</v>
      </c>
      <c r="D164" s="53">
        <v>17100</v>
      </c>
      <c r="E164" s="54">
        <f t="shared" si="30"/>
        <v>2394.0000000000005</v>
      </c>
      <c r="F164" s="54">
        <f t="shared" si="31"/>
        <v>85.5</v>
      </c>
      <c r="G164" s="54">
        <f t="shared" si="32"/>
        <v>85.5</v>
      </c>
      <c r="H164" s="54">
        <v>19665</v>
      </c>
      <c r="I164" s="83"/>
      <c r="J164" s="37"/>
      <c r="K164" s="39"/>
    </row>
    <row r="165" spans="1:11" ht="17.25" customHeight="1" x14ac:dyDescent="0.2">
      <c r="A165" s="16" t="s">
        <v>301</v>
      </c>
      <c r="B165" s="51">
        <v>9403761165</v>
      </c>
      <c r="C165" s="52" t="s">
        <v>405</v>
      </c>
      <c r="D165" s="53">
        <v>9300</v>
      </c>
      <c r="E165" s="54">
        <f t="shared" ref="E165:E182" si="33">(D165*14%)</f>
        <v>1302.0000000000002</v>
      </c>
      <c r="F165" s="54">
        <f t="shared" ref="F165:F182" si="34">(D165*0.5%)</f>
        <v>46.5</v>
      </c>
      <c r="G165" s="54">
        <f t="shared" si="32"/>
        <v>46.5</v>
      </c>
      <c r="H165" s="54">
        <v>10695</v>
      </c>
      <c r="I165" s="17">
        <f>H165-K165</f>
        <v>10481</v>
      </c>
      <c r="J165" s="2" t="s">
        <v>406</v>
      </c>
      <c r="K165" s="4">
        <f>ROUND(H165*2%,0)</f>
        <v>214</v>
      </c>
    </row>
    <row r="166" spans="1:11" ht="18" customHeight="1" x14ac:dyDescent="0.2">
      <c r="A166" s="16" t="s">
        <v>385</v>
      </c>
      <c r="B166" s="51">
        <v>9403761166</v>
      </c>
      <c r="C166" s="52" t="s">
        <v>405</v>
      </c>
      <c r="D166" s="53">
        <v>18600</v>
      </c>
      <c r="E166" s="54">
        <f t="shared" si="33"/>
        <v>2604.0000000000005</v>
      </c>
      <c r="F166" s="54">
        <f t="shared" si="34"/>
        <v>93</v>
      </c>
      <c r="G166" s="54">
        <f t="shared" si="32"/>
        <v>93</v>
      </c>
      <c r="H166" s="54">
        <v>21390</v>
      </c>
      <c r="I166" s="17"/>
      <c r="J166" s="2"/>
      <c r="K166" s="4"/>
    </row>
    <row r="167" spans="1:11" ht="17.25" customHeight="1" x14ac:dyDescent="0.2">
      <c r="A167" s="16" t="s">
        <v>235</v>
      </c>
      <c r="B167" s="51">
        <v>9403761167</v>
      </c>
      <c r="C167" s="52" t="s">
        <v>405</v>
      </c>
      <c r="D167" s="53">
        <v>600</v>
      </c>
      <c r="E167" s="54">
        <f t="shared" si="33"/>
        <v>84.000000000000014</v>
      </c>
      <c r="F167" s="54">
        <f t="shared" si="34"/>
        <v>3</v>
      </c>
      <c r="G167" s="54">
        <f t="shared" si="32"/>
        <v>3</v>
      </c>
      <c r="H167" s="54">
        <v>690</v>
      </c>
      <c r="I167" s="17">
        <f>H167-K167</f>
        <v>676</v>
      </c>
      <c r="J167" s="2" t="s">
        <v>403</v>
      </c>
      <c r="K167" s="4">
        <f>ROUND(H167*2%,0)</f>
        <v>14</v>
      </c>
    </row>
    <row r="168" spans="1:11" ht="16.5" customHeight="1" x14ac:dyDescent="0.2">
      <c r="A168" s="16" t="s">
        <v>301</v>
      </c>
      <c r="B168" s="51">
        <v>9403761168</v>
      </c>
      <c r="C168" s="52" t="s">
        <v>405</v>
      </c>
      <c r="D168" s="53">
        <v>97239</v>
      </c>
      <c r="E168" s="54">
        <f t="shared" si="33"/>
        <v>13613.460000000001</v>
      </c>
      <c r="F168" s="54">
        <f t="shared" si="34"/>
        <v>486.19499999999999</v>
      </c>
      <c r="G168" s="54">
        <f t="shared" si="32"/>
        <v>486.19499999999999</v>
      </c>
      <c r="H168" s="54">
        <v>111825</v>
      </c>
      <c r="I168" s="17">
        <f>H168-K168</f>
        <v>109588</v>
      </c>
      <c r="J168" s="2" t="s">
        <v>406</v>
      </c>
      <c r="K168" s="4">
        <f>ROUND(H168*2%,0)</f>
        <v>2237</v>
      </c>
    </row>
    <row r="169" spans="1:11" ht="17.25" customHeight="1" x14ac:dyDescent="0.2">
      <c r="A169" s="16" t="s">
        <v>385</v>
      </c>
      <c r="B169" s="51">
        <v>9403761169</v>
      </c>
      <c r="C169" s="52" t="s">
        <v>405</v>
      </c>
      <c r="D169" s="53">
        <v>20665.2</v>
      </c>
      <c r="E169" s="54">
        <f t="shared" si="33"/>
        <v>2893.1280000000002</v>
      </c>
      <c r="F169" s="54">
        <f t="shared" si="34"/>
        <v>103.32600000000001</v>
      </c>
      <c r="G169" s="54">
        <f t="shared" si="32"/>
        <v>103.32600000000001</v>
      </c>
      <c r="H169" s="54">
        <v>23765</v>
      </c>
      <c r="I169" s="83"/>
      <c r="J169" s="37"/>
      <c r="K169" s="39"/>
    </row>
    <row r="170" spans="1:11" ht="18" customHeight="1" x14ac:dyDescent="0.2">
      <c r="A170" s="16" t="s">
        <v>235</v>
      </c>
      <c r="B170" s="51">
        <v>9403761170</v>
      </c>
      <c r="C170" s="52" t="s">
        <v>405</v>
      </c>
      <c r="D170" s="53">
        <v>60832.7</v>
      </c>
      <c r="E170" s="54">
        <f t="shared" si="33"/>
        <v>8516.5779999999995</v>
      </c>
      <c r="F170" s="54">
        <f t="shared" si="34"/>
        <v>304.1635</v>
      </c>
      <c r="G170" s="54">
        <f t="shared" si="32"/>
        <v>304.1635</v>
      </c>
      <c r="H170" s="54">
        <v>69958</v>
      </c>
      <c r="I170" s="83"/>
      <c r="J170" s="37"/>
      <c r="K170" s="39"/>
    </row>
    <row r="171" spans="1:11" ht="16.5" customHeight="1" x14ac:dyDescent="0.2">
      <c r="A171" s="16" t="s">
        <v>385</v>
      </c>
      <c r="B171" s="51">
        <v>9403761172</v>
      </c>
      <c r="C171" s="52" t="s">
        <v>405</v>
      </c>
      <c r="D171" s="53">
        <v>55009.1</v>
      </c>
      <c r="E171" s="54">
        <f t="shared" si="33"/>
        <v>7701.2740000000003</v>
      </c>
      <c r="F171" s="54">
        <f t="shared" si="34"/>
        <v>275.0455</v>
      </c>
      <c r="G171" s="54">
        <f t="shared" si="32"/>
        <v>275.0455</v>
      </c>
      <c r="H171" s="54">
        <v>63260</v>
      </c>
      <c r="I171" s="83"/>
      <c r="J171" s="37"/>
      <c r="K171" s="39"/>
    </row>
    <row r="172" spans="1:11" ht="17.25" customHeight="1" x14ac:dyDescent="0.2">
      <c r="A172" s="16" t="s">
        <v>233</v>
      </c>
      <c r="B172" s="51">
        <v>9403761176</v>
      </c>
      <c r="C172" s="52" t="s">
        <v>405</v>
      </c>
      <c r="D172" s="53">
        <v>17700</v>
      </c>
      <c r="E172" s="54">
        <f t="shared" si="33"/>
        <v>2478.0000000000005</v>
      </c>
      <c r="F172" s="54">
        <f t="shared" si="34"/>
        <v>88.5</v>
      </c>
      <c r="G172" s="54">
        <f t="shared" si="32"/>
        <v>88.5</v>
      </c>
      <c r="H172" s="54">
        <v>20355</v>
      </c>
      <c r="I172" s="83"/>
      <c r="J172" s="37"/>
      <c r="K172" s="39"/>
    </row>
    <row r="173" spans="1:11" ht="16.5" customHeight="1" x14ac:dyDescent="0.2">
      <c r="A173" s="16" t="s">
        <v>233</v>
      </c>
      <c r="B173" s="51">
        <v>9403761178</v>
      </c>
      <c r="C173" s="52" t="s">
        <v>405</v>
      </c>
      <c r="D173" s="53">
        <v>15600</v>
      </c>
      <c r="E173" s="54">
        <f t="shared" si="33"/>
        <v>2184</v>
      </c>
      <c r="F173" s="54">
        <f t="shared" si="34"/>
        <v>78</v>
      </c>
      <c r="G173" s="54">
        <f t="shared" si="32"/>
        <v>78</v>
      </c>
      <c r="H173" s="54">
        <v>17940</v>
      </c>
      <c r="I173" s="83"/>
      <c r="J173" s="37"/>
      <c r="K173" s="39"/>
    </row>
    <row r="174" spans="1:11" ht="18" customHeight="1" x14ac:dyDescent="0.2">
      <c r="A174" s="16" t="s">
        <v>233</v>
      </c>
      <c r="B174" s="51">
        <v>9403761180</v>
      </c>
      <c r="C174" s="52" t="s">
        <v>405</v>
      </c>
      <c r="D174" s="53">
        <v>25677.85</v>
      </c>
      <c r="E174" s="54">
        <f t="shared" si="33"/>
        <v>3594.8990000000003</v>
      </c>
      <c r="F174" s="54">
        <f t="shared" si="34"/>
        <v>128.38925</v>
      </c>
      <c r="G174" s="54">
        <f t="shared" si="32"/>
        <v>128.38925</v>
      </c>
      <c r="H174" s="54">
        <v>29530</v>
      </c>
      <c r="I174" s="83"/>
      <c r="J174" s="37"/>
      <c r="K174" s="39"/>
    </row>
    <row r="175" spans="1:11" ht="18" customHeight="1" x14ac:dyDescent="0.2">
      <c r="A175" s="16" t="s">
        <v>233</v>
      </c>
      <c r="B175" s="51">
        <v>9403761182</v>
      </c>
      <c r="C175" s="52" t="s">
        <v>405</v>
      </c>
      <c r="D175" s="53">
        <v>25848.55</v>
      </c>
      <c r="E175" s="54">
        <f t="shared" si="33"/>
        <v>3618.797</v>
      </c>
      <c r="F175" s="54">
        <f t="shared" si="34"/>
        <v>129.24275</v>
      </c>
      <c r="G175" s="54">
        <f t="shared" si="32"/>
        <v>129.24275</v>
      </c>
      <c r="H175" s="54">
        <v>29726</v>
      </c>
      <c r="I175" s="83"/>
      <c r="J175" s="37"/>
      <c r="K175" s="39"/>
    </row>
    <row r="176" spans="1:11" ht="19.5" customHeight="1" x14ac:dyDescent="0.2">
      <c r="A176" s="16" t="s">
        <v>233</v>
      </c>
      <c r="B176" s="51">
        <v>9403761184</v>
      </c>
      <c r="C176" s="52" t="s">
        <v>405</v>
      </c>
      <c r="D176" s="53">
        <v>57244.55</v>
      </c>
      <c r="E176" s="54">
        <f t="shared" si="33"/>
        <v>8014.237000000001</v>
      </c>
      <c r="F176" s="54">
        <f t="shared" si="34"/>
        <v>286.22275000000002</v>
      </c>
      <c r="G176" s="54">
        <f t="shared" si="32"/>
        <v>286.22275000000002</v>
      </c>
      <c r="H176" s="54">
        <v>65831</v>
      </c>
      <c r="I176" s="83"/>
      <c r="J176" s="37"/>
      <c r="K176" s="39"/>
    </row>
    <row r="177" spans="1:11" ht="15.75" customHeight="1" x14ac:dyDescent="0.2">
      <c r="A177" s="16" t="s">
        <v>233</v>
      </c>
      <c r="B177" s="51">
        <v>9403761185</v>
      </c>
      <c r="C177" s="52" t="s">
        <v>405</v>
      </c>
      <c r="D177" s="53">
        <v>74277.75</v>
      </c>
      <c r="E177" s="54">
        <f t="shared" si="33"/>
        <v>10398.885</v>
      </c>
      <c r="F177" s="54">
        <f t="shared" si="34"/>
        <v>371.38875000000002</v>
      </c>
      <c r="G177" s="54">
        <f t="shared" si="32"/>
        <v>371.38875000000002</v>
      </c>
      <c r="H177" s="54">
        <v>85419</v>
      </c>
      <c r="I177" s="83"/>
      <c r="J177" s="37"/>
      <c r="K177" s="39"/>
    </row>
    <row r="178" spans="1:11" ht="16.5" customHeight="1" x14ac:dyDescent="0.2">
      <c r="A178" s="16" t="s">
        <v>233</v>
      </c>
      <c r="B178" s="51">
        <v>9403761186</v>
      </c>
      <c r="C178" s="52" t="s">
        <v>405</v>
      </c>
      <c r="D178" s="53">
        <v>57595.7</v>
      </c>
      <c r="E178" s="54">
        <f t="shared" si="33"/>
        <v>8063.3980000000001</v>
      </c>
      <c r="F178" s="54">
        <f t="shared" si="34"/>
        <v>287.9785</v>
      </c>
      <c r="G178" s="54">
        <f t="shared" si="32"/>
        <v>287.9785</v>
      </c>
      <c r="H178" s="54">
        <v>66235</v>
      </c>
      <c r="I178" s="83"/>
      <c r="J178" s="37"/>
      <c r="K178" s="39"/>
    </row>
    <row r="179" spans="1:11" ht="18" customHeight="1" x14ac:dyDescent="0.2">
      <c r="A179" s="16" t="s">
        <v>242</v>
      </c>
      <c r="B179" s="51">
        <v>9403761187</v>
      </c>
      <c r="C179" s="52" t="s">
        <v>405</v>
      </c>
      <c r="D179" s="53">
        <v>120936.5</v>
      </c>
      <c r="E179" s="54">
        <f t="shared" si="33"/>
        <v>16931.11</v>
      </c>
      <c r="F179" s="54">
        <f t="shared" si="34"/>
        <v>604.6825</v>
      </c>
      <c r="G179" s="54">
        <f t="shared" si="32"/>
        <v>604.6825</v>
      </c>
      <c r="H179" s="54">
        <v>139077</v>
      </c>
      <c r="I179" s="83"/>
      <c r="J179" s="37"/>
      <c r="K179" s="39"/>
    </row>
    <row r="180" spans="1:11" ht="16.5" customHeight="1" x14ac:dyDescent="0.2">
      <c r="A180" s="16" t="s">
        <v>301</v>
      </c>
      <c r="B180" s="51">
        <v>9403761188</v>
      </c>
      <c r="C180" s="52" t="s">
        <v>405</v>
      </c>
      <c r="D180" s="53">
        <v>110951</v>
      </c>
      <c r="E180" s="54">
        <f t="shared" si="33"/>
        <v>15533.140000000001</v>
      </c>
      <c r="F180" s="54">
        <f t="shared" si="34"/>
        <v>554.755</v>
      </c>
      <c r="G180" s="54">
        <f t="shared" si="32"/>
        <v>554.755</v>
      </c>
      <c r="H180" s="54">
        <v>127594</v>
      </c>
      <c r="I180" s="17">
        <f>H180-K180</f>
        <v>125042</v>
      </c>
      <c r="J180" s="2" t="s">
        <v>406</v>
      </c>
      <c r="K180" s="4">
        <f>ROUND(H180*2%,0)</f>
        <v>2552</v>
      </c>
    </row>
    <row r="181" spans="1:11" ht="17.25" customHeight="1" x14ac:dyDescent="0.2">
      <c r="A181" s="16" t="s">
        <v>233</v>
      </c>
      <c r="B181" s="51">
        <v>9403761189</v>
      </c>
      <c r="C181" s="52" t="s">
        <v>405</v>
      </c>
      <c r="D181" s="53">
        <v>21980</v>
      </c>
      <c r="E181" s="54">
        <f t="shared" si="33"/>
        <v>3077.2000000000003</v>
      </c>
      <c r="F181" s="54">
        <f t="shared" si="34"/>
        <v>109.9</v>
      </c>
      <c r="G181" s="54">
        <f t="shared" si="32"/>
        <v>109.9</v>
      </c>
      <c r="H181" s="54">
        <v>25277</v>
      </c>
      <c r="I181" s="83"/>
      <c r="J181" s="37"/>
      <c r="K181" s="39"/>
    </row>
    <row r="182" spans="1:11" ht="17.25" customHeight="1" x14ac:dyDescent="0.2">
      <c r="A182" s="16" t="s">
        <v>233</v>
      </c>
      <c r="B182" s="51">
        <v>9403761190</v>
      </c>
      <c r="C182" s="52" t="s">
        <v>405</v>
      </c>
      <c r="D182" s="53">
        <v>2400</v>
      </c>
      <c r="E182" s="54">
        <f t="shared" si="33"/>
        <v>336.00000000000006</v>
      </c>
      <c r="F182" s="54">
        <f t="shared" si="34"/>
        <v>12</v>
      </c>
      <c r="G182" s="54">
        <f t="shared" si="32"/>
        <v>12</v>
      </c>
      <c r="H182" s="54">
        <v>2760</v>
      </c>
      <c r="I182" s="83"/>
      <c r="J182" s="37"/>
      <c r="K182" s="39"/>
    </row>
    <row r="183" spans="1:11" ht="19.5" customHeight="1" x14ac:dyDescent="0.2">
      <c r="A183" s="16" t="s">
        <v>385</v>
      </c>
      <c r="B183" s="51">
        <v>9403761191</v>
      </c>
      <c r="C183" s="52" t="s">
        <v>405</v>
      </c>
      <c r="D183" s="53">
        <v>600</v>
      </c>
      <c r="E183" s="54">
        <f t="shared" ref="E183" si="35">(D183*14%)</f>
        <v>84.000000000000014</v>
      </c>
      <c r="F183" s="54">
        <f t="shared" ref="F183" si="36">(D183*0.5%)</f>
        <v>3</v>
      </c>
      <c r="G183" s="54">
        <f t="shared" ref="G183" si="37">(D183*0.5%)</f>
        <v>3</v>
      </c>
      <c r="H183" s="54">
        <v>690</v>
      </c>
      <c r="I183" s="83"/>
      <c r="J183" s="37"/>
      <c r="K183" s="39"/>
    </row>
    <row r="184" spans="1:11" ht="19.5" customHeight="1" x14ac:dyDescent="0.2">
      <c r="A184" s="16"/>
      <c r="B184" s="51"/>
      <c r="C184" s="52"/>
      <c r="D184" s="53"/>
      <c r="E184" s="54"/>
      <c r="F184" s="54"/>
      <c r="G184" s="54"/>
      <c r="H184" s="54"/>
      <c r="I184" s="83"/>
      <c r="J184" s="37"/>
      <c r="K184" s="39"/>
    </row>
    <row r="185" spans="1:11" ht="19.5" customHeight="1" x14ac:dyDescent="0.2">
      <c r="A185" s="16"/>
      <c r="B185" s="51"/>
      <c r="C185" s="52"/>
      <c r="D185" s="53"/>
      <c r="E185" s="54"/>
      <c r="F185" s="54"/>
      <c r="G185" s="54"/>
      <c r="H185" s="54"/>
      <c r="I185" s="83"/>
      <c r="J185" s="37"/>
      <c r="K185" s="39"/>
    </row>
    <row r="186" spans="1:11" ht="19.5" customHeight="1" x14ac:dyDescent="0.2">
      <c r="A186" s="16"/>
      <c r="B186" s="51"/>
      <c r="C186" s="52"/>
      <c r="D186" s="53"/>
      <c r="E186" s="54"/>
      <c r="F186" s="54"/>
      <c r="G186" s="54"/>
      <c r="H186" s="54"/>
      <c r="I186" s="83"/>
      <c r="J186" s="37"/>
      <c r="K186" s="39"/>
    </row>
    <row r="187" spans="1:11" ht="19.5" customHeight="1" x14ac:dyDescent="0.2">
      <c r="A187" s="16"/>
      <c r="B187" s="51"/>
      <c r="C187" s="52"/>
      <c r="D187" s="53"/>
      <c r="E187" s="54"/>
      <c r="F187" s="54"/>
      <c r="G187" s="54"/>
      <c r="H187" s="54"/>
      <c r="I187" s="83"/>
      <c r="J187" s="37"/>
      <c r="K187" s="39"/>
    </row>
    <row r="188" spans="1:11" ht="19.5" customHeight="1" x14ac:dyDescent="0.2">
      <c r="A188" s="16"/>
      <c r="B188" s="51"/>
      <c r="C188" s="52"/>
      <c r="D188" s="53"/>
      <c r="E188" s="54"/>
      <c r="F188" s="54"/>
      <c r="G188" s="54"/>
      <c r="H188" s="54"/>
      <c r="I188" s="83"/>
      <c r="J188" s="37"/>
      <c r="K188" s="39"/>
    </row>
    <row r="189" spans="1:11" ht="19.5" customHeight="1" x14ac:dyDescent="0.2">
      <c r="A189" s="16"/>
      <c r="B189" s="51"/>
      <c r="C189" s="52"/>
      <c r="D189" s="53"/>
      <c r="E189" s="54"/>
      <c r="F189" s="54"/>
      <c r="G189" s="54"/>
      <c r="H189" s="54"/>
      <c r="I189" s="83"/>
      <c r="J189" s="37"/>
      <c r="K189" s="39"/>
    </row>
    <row r="190" spans="1:11" ht="19.5" customHeight="1" x14ac:dyDescent="0.2">
      <c r="A190" s="16"/>
      <c r="B190" s="51"/>
      <c r="C190" s="52"/>
      <c r="D190" s="53"/>
      <c r="E190" s="54"/>
      <c r="F190" s="54"/>
      <c r="G190" s="54"/>
      <c r="H190" s="54"/>
      <c r="I190" s="83"/>
      <c r="J190" s="37"/>
      <c r="K190" s="39"/>
    </row>
    <row r="191" spans="1:11" ht="19.5" customHeight="1" x14ac:dyDescent="0.2">
      <c r="A191" s="16"/>
      <c r="B191" s="51"/>
      <c r="C191" s="52"/>
      <c r="D191" s="53"/>
      <c r="E191" s="54"/>
      <c r="F191" s="54"/>
      <c r="G191" s="54"/>
      <c r="H191" s="54"/>
      <c r="I191" s="83"/>
      <c r="J191" s="37"/>
      <c r="K191" s="39"/>
    </row>
    <row r="192" spans="1:11" ht="19.5" customHeight="1" x14ac:dyDescent="0.2">
      <c r="A192" s="16"/>
      <c r="B192" s="51"/>
      <c r="C192" s="52"/>
      <c r="D192" s="53"/>
      <c r="E192" s="54"/>
      <c r="F192" s="54"/>
      <c r="G192" s="54"/>
      <c r="H192" s="54"/>
      <c r="I192" s="83"/>
      <c r="J192" s="37"/>
      <c r="K192" s="39"/>
    </row>
    <row r="193" spans="1:11" ht="14.25" x14ac:dyDescent="0.2">
      <c r="A193" s="16"/>
      <c r="B193" s="51"/>
      <c r="C193" s="52"/>
      <c r="D193" s="53"/>
      <c r="E193" s="54"/>
      <c r="F193" s="54"/>
      <c r="G193" s="54"/>
      <c r="H193" s="54"/>
      <c r="I193" s="83"/>
      <c r="J193" s="37"/>
      <c r="K193" s="39"/>
    </row>
    <row r="194" spans="1:11" ht="14.25" x14ac:dyDescent="0.2">
      <c r="A194" s="16"/>
      <c r="B194" s="51"/>
      <c r="C194" s="52"/>
      <c r="D194" s="53">
        <f>SUM(D50:D193)</f>
        <v>29734547.860000007</v>
      </c>
      <c r="E194" s="54">
        <f>SUM(E50:E193)</f>
        <v>4162836.7004000023</v>
      </c>
      <c r="F194" s="54">
        <f>SUM(F50:F193)</f>
        <v>148672.73929999999</v>
      </c>
      <c r="G194" s="54">
        <f>SUM(G50:G193)</f>
        <v>148672.73929999999</v>
      </c>
      <c r="H194" s="54">
        <f>SUM(H50:H193)</f>
        <v>34194733</v>
      </c>
      <c r="I194" s="83"/>
      <c r="J194" s="37"/>
      <c r="K194" s="39"/>
    </row>
    <row r="195" spans="1:11" ht="14.25" x14ac:dyDescent="0.2">
      <c r="A195" s="16"/>
      <c r="B195" s="51"/>
      <c r="C195" s="52"/>
      <c r="D195" s="53"/>
      <c r="E195" s="54"/>
      <c r="F195" s="54"/>
      <c r="G195" s="54"/>
      <c r="H195" s="54"/>
      <c r="I195" s="83"/>
      <c r="J195" s="37"/>
      <c r="K195" s="39"/>
    </row>
    <row r="196" spans="1:11" ht="14.25" x14ac:dyDescent="0.2">
      <c r="A196" s="16"/>
      <c r="B196" s="51"/>
      <c r="C196" s="52"/>
      <c r="D196" s="53"/>
      <c r="E196" s="54"/>
      <c r="F196" s="54"/>
      <c r="G196" s="54"/>
      <c r="H196" s="54"/>
      <c r="I196" s="83"/>
      <c r="J196" s="37"/>
      <c r="K196" s="39"/>
    </row>
    <row r="197" spans="1:11" ht="14.25" x14ac:dyDescent="0.2">
      <c r="A197" s="16"/>
      <c r="B197" s="51"/>
      <c r="C197" s="52"/>
      <c r="D197" s="53"/>
      <c r="E197" s="54"/>
      <c r="F197" s="54"/>
      <c r="G197" s="54"/>
      <c r="H197" s="54"/>
      <c r="I197" s="83"/>
      <c r="J197" s="37"/>
      <c r="K197" s="39"/>
    </row>
    <row r="198" spans="1:11" ht="14.25" x14ac:dyDescent="0.2">
      <c r="A198" s="16"/>
      <c r="B198" s="51"/>
      <c r="C198" s="52"/>
      <c r="D198" s="53"/>
      <c r="E198" s="54"/>
      <c r="F198" s="54"/>
      <c r="G198" s="54"/>
      <c r="H198" s="54"/>
      <c r="I198" s="83"/>
      <c r="J198" s="37"/>
      <c r="K198" s="39"/>
    </row>
    <row r="199" spans="1:11" ht="14.25" x14ac:dyDescent="0.2">
      <c r="A199" s="16"/>
      <c r="B199" s="51"/>
      <c r="C199" s="52"/>
      <c r="D199" s="53"/>
      <c r="E199" s="54"/>
      <c r="F199" s="54"/>
      <c r="G199" s="54"/>
      <c r="H199" s="54"/>
      <c r="I199" s="83"/>
      <c r="J199" s="37"/>
      <c r="K199" s="39"/>
    </row>
    <row r="200" spans="1:11" ht="14.25" x14ac:dyDescent="0.2">
      <c r="A200" s="16"/>
      <c r="B200" s="51"/>
      <c r="C200" s="52"/>
      <c r="D200" s="53"/>
      <c r="E200" s="54"/>
      <c r="F200" s="54"/>
      <c r="G200" s="54"/>
      <c r="H200" s="54"/>
      <c r="I200" s="83"/>
      <c r="J200" s="37"/>
      <c r="K200" s="39"/>
    </row>
    <row r="201" spans="1:11" ht="14.25" x14ac:dyDescent="0.2">
      <c r="A201" s="16"/>
      <c r="B201" s="51"/>
      <c r="C201" s="52"/>
      <c r="D201" s="53"/>
      <c r="E201" s="54"/>
      <c r="F201" s="54"/>
      <c r="G201" s="54"/>
      <c r="H201" s="54"/>
      <c r="I201" s="83"/>
      <c r="J201" s="37"/>
      <c r="K201" s="39"/>
    </row>
    <row r="202" spans="1:11" ht="14.25" x14ac:dyDescent="0.2">
      <c r="A202" s="16"/>
      <c r="B202" s="51"/>
      <c r="C202" s="52"/>
      <c r="D202" s="53"/>
      <c r="E202" s="54"/>
      <c r="F202" s="54"/>
      <c r="G202" s="54"/>
      <c r="H202" s="54"/>
      <c r="I202" s="83"/>
      <c r="J202" s="37"/>
      <c r="K202" s="39"/>
    </row>
    <row r="203" spans="1:11" ht="14.25" x14ac:dyDescent="0.2">
      <c r="A203" s="16"/>
      <c r="B203" s="51"/>
      <c r="C203" s="52"/>
      <c r="D203" s="53"/>
      <c r="E203" s="54"/>
      <c r="F203" s="54"/>
      <c r="G203" s="54"/>
      <c r="H203" s="54"/>
      <c r="I203" s="83"/>
      <c r="J203" s="37"/>
      <c r="K203" s="39"/>
    </row>
    <row r="204" spans="1:11" ht="14.25" x14ac:dyDescent="0.2">
      <c r="A204" s="16"/>
      <c r="B204" s="51"/>
      <c r="C204" s="52"/>
      <c r="D204" s="53"/>
      <c r="E204" s="54"/>
      <c r="F204" s="54"/>
      <c r="G204" s="54"/>
      <c r="H204" s="54"/>
      <c r="I204" s="83"/>
      <c r="J204" s="37"/>
      <c r="K204" s="39"/>
    </row>
    <row r="205" spans="1:11" ht="14.25" x14ac:dyDescent="0.2">
      <c r="A205" s="16"/>
      <c r="B205" s="51"/>
      <c r="C205" s="52"/>
      <c r="D205" s="53"/>
      <c r="E205" s="54"/>
      <c r="F205" s="54"/>
      <c r="G205" s="54"/>
      <c r="H205" s="54"/>
      <c r="I205" s="83"/>
      <c r="J205" s="37"/>
      <c r="K205" s="39"/>
    </row>
    <row r="206" spans="1:11" ht="14.25" x14ac:dyDescent="0.2">
      <c r="A206" s="16"/>
      <c r="B206" s="51"/>
      <c r="C206" s="52"/>
      <c r="D206" s="53"/>
      <c r="E206" s="54"/>
      <c r="F206" s="54"/>
      <c r="G206" s="54"/>
      <c r="H206" s="54"/>
      <c r="I206" s="83"/>
      <c r="J206" s="37"/>
      <c r="K206" s="39"/>
    </row>
    <row r="207" spans="1:11" ht="14.25" x14ac:dyDescent="0.2">
      <c r="A207" s="16"/>
      <c r="B207" s="51"/>
      <c r="C207" s="52"/>
      <c r="D207" s="53"/>
      <c r="E207" s="54"/>
      <c r="F207" s="54"/>
      <c r="G207" s="54"/>
      <c r="H207" s="54"/>
      <c r="I207" s="83"/>
      <c r="J207" s="37"/>
      <c r="K207" s="39"/>
    </row>
    <row r="208" spans="1:11" ht="14.25" x14ac:dyDescent="0.2">
      <c r="A208" s="16"/>
      <c r="B208" s="51"/>
      <c r="C208" s="52"/>
      <c r="D208" s="53"/>
      <c r="E208" s="54"/>
      <c r="F208" s="54"/>
      <c r="G208" s="54"/>
      <c r="H208" s="54"/>
      <c r="I208" s="83"/>
      <c r="J208" s="37"/>
      <c r="K208" s="39"/>
    </row>
    <row r="209" spans="1:11" ht="14.25" x14ac:dyDescent="0.2">
      <c r="A209" s="16"/>
      <c r="B209" s="51"/>
      <c r="C209" s="52"/>
      <c r="D209" s="53"/>
      <c r="E209" s="54"/>
      <c r="F209" s="54"/>
      <c r="G209" s="54"/>
      <c r="H209" s="54"/>
      <c r="I209" s="83"/>
      <c r="J209" s="37"/>
      <c r="K209" s="39"/>
    </row>
    <row r="210" spans="1:11" ht="14.25" x14ac:dyDescent="0.2">
      <c r="A210" s="16"/>
      <c r="B210" s="51"/>
      <c r="C210" s="52"/>
      <c r="D210" s="53"/>
      <c r="E210" s="54"/>
      <c r="F210" s="54"/>
      <c r="G210" s="54"/>
      <c r="H210" s="54"/>
      <c r="I210" s="83"/>
      <c r="J210" s="37"/>
      <c r="K210" s="39"/>
    </row>
    <row r="211" spans="1:11" ht="14.25" x14ac:dyDescent="0.2">
      <c r="A211" s="16"/>
      <c r="B211" s="51"/>
      <c r="C211" s="52"/>
      <c r="D211" s="53"/>
      <c r="E211" s="54"/>
      <c r="F211" s="54"/>
      <c r="G211" s="54"/>
      <c r="H211" s="54"/>
      <c r="I211" s="83"/>
      <c r="J211" s="37"/>
      <c r="K211" s="39"/>
    </row>
    <row r="212" spans="1:11" ht="14.25" x14ac:dyDescent="0.2">
      <c r="A212" s="16"/>
      <c r="B212" s="51"/>
      <c r="C212" s="52"/>
      <c r="D212" s="53"/>
      <c r="E212" s="54"/>
      <c r="F212" s="54"/>
      <c r="G212" s="54"/>
      <c r="H212" s="54"/>
      <c r="I212" s="83"/>
      <c r="J212" s="37"/>
      <c r="K212" s="39"/>
    </row>
    <row r="213" spans="1:11" ht="14.25" x14ac:dyDescent="0.2">
      <c r="A213" s="16"/>
      <c r="B213" s="51"/>
      <c r="C213" s="52"/>
      <c r="D213" s="53"/>
      <c r="E213" s="54"/>
      <c r="F213" s="54"/>
      <c r="G213" s="54"/>
      <c r="H213" s="54"/>
      <c r="I213" s="83"/>
      <c r="J213" s="37"/>
      <c r="K213" s="39"/>
    </row>
    <row r="214" spans="1:11" ht="14.25" x14ac:dyDescent="0.2">
      <c r="A214" s="16"/>
      <c r="B214" s="51"/>
      <c r="C214" s="52"/>
      <c r="D214" s="53"/>
      <c r="E214" s="54"/>
      <c r="F214" s="54"/>
      <c r="G214" s="54"/>
      <c r="H214" s="54"/>
      <c r="I214" s="83"/>
      <c r="J214" s="37"/>
      <c r="K214" s="39"/>
    </row>
    <row r="215" spans="1:11" ht="14.25" x14ac:dyDescent="0.2">
      <c r="A215" s="16"/>
      <c r="B215" s="51"/>
      <c r="C215" s="52"/>
      <c r="D215" s="53"/>
      <c r="E215" s="54"/>
      <c r="F215" s="54"/>
      <c r="G215" s="54"/>
      <c r="H215" s="54"/>
      <c r="I215" s="83"/>
      <c r="J215" s="37"/>
      <c r="K215" s="39"/>
    </row>
    <row r="216" spans="1:11" ht="14.25" x14ac:dyDescent="0.2">
      <c r="A216" s="16"/>
      <c r="B216" s="51"/>
      <c r="C216" s="52"/>
      <c r="D216" s="53"/>
      <c r="E216" s="54"/>
      <c r="F216" s="54"/>
      <c r="G216" s="54"/>
      <c r="H216" s="54"/>
      <c r="I216" s="83"/>
      <c r="J216" s="37"/>
      <c r="K216" s="39"/>
    </row>
    <row r="217" spans="1:11" ht="14.25" x14ac:dyDescent="0.2">
      <c r="A217" s="16"/>
      <c r="B217" s="51"/>
      <c r="C217" s="52"/>
      <c r="D217" s="53"/>
      <c r="E217" s="54"/>
      <c r="F217" s="54"/>
      <c r="G217" s="54"/>
      <c r="H217" s="54"/>
      <c r="I217" s="83"/>
      <c r="J217" s="37"/>
      <c r="K217" s="39"/>
    </row>
    <row r="218" spans="1:11" ht="14.25" x14ac:dyDescent="0.2">
      <c r="A218" s="16"/>
      <c r="B218" s="51"/>
      <c r="C218" s="52"/>
      <c r="D218" s="53"/>
      <c r="E218" s="54"/>
      <c r="F218" s="54"/>
      <c r="G218" s="54"/>
      <c r="H218" s="54"/>
      <c r="I218" s="83"/>
      <c r="J218" s="37"/>
      <c r="K218" s="39"/>
    </row>
    <row r="219" spans="1:11" ht="14.25" x14ac:dyDescent="0.2">
      <c r="A219" s="16"/>
      <c r="B219" s="51"/>
      <c r="C219" s="52"/>
      <c r="D219" s="53"/>
      <c r="E219" s="54"/>
      <c r="F219" s="54"/>
      <c r="G219" s="54"/>
      <c r="H219" s="54"/>
      <c r="I219" s="83"/>
      <c r="J219" s="37"/>
      <c r="K219" s="39"/>
    </row>
    <row r="220" spans="1:11" ht="14.25" x14ac:dyDescent="0.2">
      <c r="A220" s="16"/>
      <c r="B220" s="51"/>
      <c r="C220" s="52"/>
      <c r="D220" s="53"/>
      <c r="E220" s="54"/>
      <c r="F220" s="54"/>
      <c r="G220" s="54"/>
      <c r="H220" s="54"/>
      <c r="I220" s="83"/>
      <c r="J220" s="37"/>
      <c r="K220" s="39"/>
    </row>
    <row r="221" spans="1:11" ht="14.25" x14ac:dyDescent="0.2">
      <c r="A221" s="16"/>
      <c r="B221" s="51"/>
      <c r="C221" s="52"/>
      <c r="D221" s="53"/>
      <c r="E221" s="54"/>
      <c r="F221" s="54"/>
      <c r="G221" s="54"/>
      <c r="H221" s="54"/>
      <c r="I221" s="83"/>
      <c r="J221" s="37"/>
      <c r="K221" s="39"/>
    </row>
    <row r="222" spans="1:11" ht="14.25" x14ac:dyDescent="0.2">
      <c r="A222" s="16"/>
      <c r="B222" s="51"/>
      <c r="C222" s="52"/>
      <c r="D222" s="53"/>
      <c r="E222" s="54"/>
      <c r="F222" s="54"/>
      <c r="G222" s="54"/>
      <c r="H222" s="54"/>
      <c r="I222" s="83"/>
      <c r="J222" s="37"/>
      <c r="K222" s="39"/>
    </row>
    <row r="223" spans="1:11" ht="14.25" x14ac:dyDescent="0.2">
      <c r="A223" s="16"/>
      <c r="B223" s="51"/>
      <c r="C223" s="52"/>
      <c r="D223" s="53"/>
      <c r="E223" s="54"/>
      <c r="F223" s="54"/>
      <c r="G223" s="54"/>
      <c r="H223" s="54"/>
      <c r="I223" s="83"/>
      <c r="J223" s="37"/>
      <c r="K223" s="39"/>
    </row>
    <row r="224" spans="1:11" ht="14.25" x14ac:dyDescent="0.2">
      <c r="A224" s="16"/>
      <c r="B224" s="51"/>
      <c r="C224" s="52"/>
      <c r="D224" s="53"/>
      <c r="E224" s="54"/>
      <c r="F224" s="54"/>
      <c r="G224" s="54"/>
      <c r="H224" s="54"/>
      <c r="I224" s="83"/>
      <c r="J224" s="37"/>
      <c r="K224" s="39"/>
    </row>
    <row r="225" spans="1:11" ht="14.25" x14ac:dyDescent="0.2">
      <c r="A225" s="16"/>
      <c r="B225" s="51"/>
      <c r="C225" s="52"/>
      <c r="D225" s="53"/>
      <c r="E225" s="54"/>
      <c r="F225" s="54"/>
      <c r="G225" s="54"/>
      <c r="H225" s="54"/>
      <c r="I225" s="83"/>
      <c r="J225" s="37"/>
      <c r="K225" s="39"/>
    </row>
    <row r="226" spans="1:11" ht="14.25" x14ac:dyDescent="0.2">
      <c r="A226" s="16"/>
      <c r="B226" s="51"/>
      <c r="C226" s="52"/>
      <c r="D226" s="53"/>
      <c r="E226" s="54"/>
      <c r="F226" s="54"/>
      <c r="G226" s="54"/>
      <c r="H226" s="54"/>
      <c r="I226" s="83"/>
      <c r="J226" s="37"/>
      <c r="K226" s="39"/>
    </row>
    <row r="227" spans="1:11" ht="14.25" x14ac:dyDescent="0.2">
      <c r="A227" s="16"/>
      <c r="B227" s="51"/>
      <c r="C227" s="52"/>
      <c r="D227" s="53"/>
      <c r="E227" s="54"/>
      <c r="F227" s="54"/>
      <c r="G227" s="54"/>
      <c r="H227" s="54"/>
      <c r="I227" s="83"/>
      <c r="J227" s="37"/>
      <c r="K227" s="39"/>
    </row>
    <row r="228" spans="1:11" ht="14.25" x14ac:dyDescent="0.2">
      <c r="A228" s="16"/>
      <c r="B228" s="51"/>
      <c r="C228" s="52"/>
      <c r="D228" s="53"/>
      <c r="E228" s="54"/>
      <c r="F228" s="54"/>
      <c r="G228" s="54"/>
      <c r="H228" s="54"/>
      <c r="I228" s="83"/>
      <c r="J228" s="37"/>
      <c r="K228" s="39"/>
    </row>
    <row r="229" spans="1:11" ht="14.25" x14ac:dyDescent="0.2">
      <c r="A229" s="16"/>
      <c r="B229" s="51"/>
      <c r="C229" s="52"/>
      <c r="D229" s="53"/>
      <c r="E229" s="54"/>
      <c r="F229" s="54"/>
      <c r="G229" s="54"/>
      <c r="H229" s="54"/>
      <c r="I229" s="83"/>
      <c r="J229" s="37"/>
      <c r="K229" s="39"/>
    </row>
    <row r="230" spans="1:11" ht="14.25" x14ac:dyDescent="0.2">
      <c r="A230" s="16"/>
      <c r="B230" s="51"/>
      <c r="C230" s="52"/>
      <c r="D230" s="53"/>
      <c r="E230" s="54"/>
      <c r="F230" s="54"/>
      <c r="G230" s="54"/>
      <c r="H230" s="54"/>
      <c r="I230" s="83"/>
      <c r="J230" s="37"/>
      <c r="K230" s="39"/>
    </row>
    <row r="231" spans="1:11" ht="14.25" x14ac:dyDescent="0.2">
      <c r="A231" s="16"/>
      <c r="B231" s="51"/>
      <c r="C231" s="52"/>
      <c r="D231" s="53"/>
      <c r="E231" s="54"/>
      <c r="F231" s="54"/>
      <c r="G231" s="54"/>
      <c r="H231" s="54"/>
      <c r="I231" s="83"/>
      <c r="J231" s="37"/>
      <c r="K231" s="39"/>
    </row>
    <row r="232" spans="1:11" ht="14.25" x14ac:dyDescent="0.2">
      <c r="A232" s="16"/>
      <c r="B232" s="51"/>
      <c r="C232" s="52"/>
      <c r="D232" s="53"/>
      <c r="E232" s="54"/>
      <c r="F232" s="54"/>
      <c r="G232" s="54"/>
      <c r="H232" s="54"/>
      <c r="I232" s="83"/>
      <c r="J232" s="37"/>
      <c r="K232" s="39"/>
    </row>
    <row r="233" spans="1:11" ht="14.25" x14ac:dyDescent="0.2">
      <c r="A233" s="16"/>
      <c r="B233" s="51"/>
      <c r="C233" s="52"/>
      <c r="D233" s="53"/>
      <c r="E233" s="54"/>
      <c r="F233" s="54"/>
      <c r="G233" s="54"/>
      <c r="H233" s="54"/>
      <c r="I233" s="83"/>
      <c r="J233" s="37"/>
      <c r="K233" s="39"/>
    </row>
    <row r="234" spans="1:11" ht="14.25" x14ac:dyDescent="0.2">
      <c r="A234" s="16"/>
      <c r="B234" s="51"/>
      <c r="C234" s="52"/>
      <c r="D234" s="53"/>
      <c r="E234" s="54"/>
      <c r="F234" s="54"/>
      <c r="G234" s="54"/>
      <c r="H234" s="54"/>
      <c r="I234" s="83"/>
      <c r="J234" s="37"/>
      <c r="K234" s="39"/>
    </row>
    <row r="235" spans="1:11" ht="14.25" x14ac:dyDescent="0.2">
      <c r="A235" s="16"/>
      <c r="B235" s="51"/>
      <c r="C235" s="52"/>
      <c r="D235" s="53"/>
      <c r="E235" s="54"/>
      <c r="F235" s="54"/>
      <c r="G235" s="54"/>
      <c r="H235" s="54"/>
      <c r="I235" s="83"/>
      <c r="J235" s="37"/>
      <c r="K235" s="39"/>
    </row>
    <row r="236" spans="1:11" ht="14.25" x14ac:dyDescent="0.2">
      <c r="A236" s="16"/>
      <c r="B236" s="51"/>
      <c r="C236" s="52"/>
      <c r="D236" s="53"/>
      <c r="E236" s="54"/>
      <c r="F236" s="54"/>
      <c r="G236" s="54"/>
      <c r="H236" s="54"/>
      <c r="I236" s="83"/>
      <c r="J236" s="37"/>
      <c r="K236" s="39"/>
    </row>
    <row r="237" spans="1:11" ht="14.25" x14ac:dyDescent="0.2">
      <c r="A237" s="16"/>
      <c r="B237" s="51"/>
      <c r="C237" s="52"/>
      <c r="D237" s="53"/>
      <c r="E237" s="54"/>
      <c r="F237" s="54"/>
      <c r="G237" s="54"/>
      <c r="H237" s="54"/>
      <c r="I237" s="83"/>
      <c r="J237" s="37"/>
      <c r="K237" s="39"/>
    </row>
    <row r="238" spans="1:11" ht="14.25" x14ac:dyDescent="0.2">
      <c r="A238" s="16"/>
      <c r="B238" s="51"/>
      <c r="C238" s="52"/>
      <c r="D238" s="53"/>
      <c r="E238" s="54"/>
      <c r="F238" s="54"/>
      <c r="G238" s="54"/>
      <c r="H238" s="54"/>
      <c r="I238" s="83"/>
      <c r="J238" s="37"/>
      <c r="K238" s="39"/>
    </row>
    <row r="239" spans="1:11" ht="14.25" x14ac:dyDescent="0.2">
      <c r="A239" s="16"/>
      <c r="B239" s="51"/>
      <c r="C239" s="52"/>
      <c r="D239" s="53"/>
      <c r="E239" s="54"/>
      <c r="F239" s="54"/>
      <c r="G239" s="54"/>
      <c r="H239" s="54"/>
      <c r="I239" s="83"/>
      <c r="J239" s="37"/>
      <c r="K239" s="39"/>
    </row>
    <row r="240" spans="1:11" ht="14.25" x14ac:dyDescent="0.2">
      <c r="A240" s="16"/>
      <c r="B240" s="51"/>
      <c r="C240" s="52"/>
      <c r="D240" s="53"/>
      <c r="E240" s="54"/>
      <c r="F240" s="54"/>
      <c r="G240" s="54"/>
      <c r="H240" s="54"/>
      <c r="I240" s="83"/>
      <c r="J240" s="37"/>
      <c r="K240" s="39"/>
    </row>
    <row r="241" spans="1:11" ht="14.25" x14ac:dyDescent="0.2">
      <c r="A241" s="16"/>
      <c r="B241" s="51"/>
      <c r="C241" s="52"/>
      <c r="D241" s="53"/>
      <c r="E241" s="54"/>
      <c r="F241" s="54"/>
      <c r="G241" s="54"/>
      <c r="H241" s="54"/>
      <c r="I241" s="83"/>
      <c r="J241" s="37"/>
      <c r="K241" s="39"/>
    </row>
    <row r="242" spans="1:11" ht="14.25" x14ac:dyDescent="0.2">
      <c r="A242" s="16"/>
      <c r="B242" s="51"/>
      <c r="C242" s="52"/>
      <c r="D242" s="53"/>
      <c r="E242" s="54"/>
      <c r="F242" s="54"/>
      <c r="G242" s="54"/>
      <c r="H242" s="54"/>
      <c r="I242" s="83"/>
      <c r="J242" s="37"/>
      <c r="K242" s="39"/>
    </row>
    <row r="243" spans="1:11" ht="14.25" x14ac:dyDescent="0.2">
      <c r="A243" s="16"/>
      <c r="B243" s="51"/>
      <c r="C243" s="52"/>
      <c r="D243" s="53"/>
      <c r="E243" s="54"/>
      <c r="F243" s="54"/>
      <c r="G243" s="54"/>
      <c r="H243" s="54"/>
      <c r="I243" s="83"/>
      <c r="J243" s="37"/>
      <c r="K243" s="39"/>
    </row>
    <row r="244" spans="1:11" ht="14.25" x14ac:dyDescent="0.2">
      <c r="A244" s="16"/>
      <c r="B244" s="51"/>
      <c r="C244" s="52"/>
      <c r="D244" s="53"/>
      <c r="E244" s="54"/>
      <c r="F244" s="54"/>
      <c r="G244" s="54"/>
      <c r="H244" s="54"/>
      <c r="I244" s="83"/>
      <c r="J244" s="37"/>
      <c r="K244" s="39"/>
    </row>
    <row r="245" spans="1:11" ht="14.25" x14ac:dyDescent="0.2">
      <c r="A245" s="16"/>
      <c r="B245" s="51"/>
      <c r="C245" s="52"/>
      <c r="D245" s="53"/>
      <c r="E245" s="54"/>
      <c r="F245" s="54"/>
      <c r="G245" s="54"/>
      <c r="H245" s="54"/>
      <c r="I245" s="83"/>
      <c r="J245" s="37"/>
      <c r="K245" s="39"/>
    </row>
    <row r="246" spans="1:11" ht="14.25" x14ac:dyDescent="0.2">
      <c r="A246" s="16"/>
      <c r="B246" s="51"/>
      <c r="C246" s="52"/>
      <c r="D246" s="53"/>
      <c r="E246" s="54"/>
      <c r="F246" s="54"/>
      <c r="G246" s="54"/>
      <c r="H246" s="54"/>
      <c r="I246" s="83"/>
      <c r="J246" s="37"/>
      <c r="K246" s="39"/>
    </row>
    <row r="247" spans="1:11" ht="14.25" x14ac:dyDescent="0.2">
      <c r="A247" s="16"/>
      <c r="B247" s="51"/>
      <c r="C247" s="52"/>
      <c r="D247" s="53"/>
      <c r="E247" s="54"/>
      <c r="F247" s="54"/>
      <c r="G247" s="54"/>
      <c r="H247" s="54"/>
      <c r="I247" s="83"/>
      <c r="J247" s="37"/>
      <c r="K247" s="39"/>
    </row>
    <row r="248" spans="1:11" ht="14.25" x14ac:dyDescent="0.2">
      <c r="A248" s="16"/>
      <c r="B248" s="51"/>
      <c r="C248" s="52"/>
      <c r="D248" s="53"/>
      <c r="E248" s="54"/>
      <c r="F248" s="54"/>
      <c r="G248" s="54"/>
      <c r="H248" s="54"/>
      <c r="I248" s="83"/>
      <c r="J248" s="37"/>
      <c r="K248" s="39"/>
    </row>
    <row r="249" spans="1:11" ht="14.25" x14ac:dyDescent="0.2">
      <c r="A249" s="16"/>
      <c r="B249" s="51"/>
      <c r="C249" s="52"/>
      <c r="D249" s="53"/>
      <c r="E249" s="54"/>
      <c r="F249" s="54"/>
      <c r="G249" s="54"/>
      <c r="H249" s="54"/>
      <c r="I249" s="83"/>
      <c r="J249" s="37"/>
      <c r="K249" s="39"/>
    </row>
    <row r="250" spans="1:11" ht="14.25" x14ac:dyDescent="0.2">
      <c r="A250" s="16"/>
      <c r="B250" s="51"/>
      <c r="C250" s="52"/>
      <c r="D250" s="53"/>
      <c r="E250" s="54"/>
      <c r="F250" s="54"/>
      <c r="G250" s="54"/>
      <c r="H250" s="54"/>
      <c r="I250" s="83"/>
      <c r="J250" s="37"/>
      <c r="K250" s="39"/>
    </row>
    <row r="251" spans="1:11" ht="14.25" x14ac:dyDescent="0.2">
      <c r="A251" s="16"/>
      <c r="B251" s="51"/>
      <c r="C251" s="52"/>
      <c r="D251" s="53"/>
      <c r="E251" s="54"/>
      <c r="F251" s="54"/>
      <c r="G251" s="54"/>
      <c r="H251" s="54"/>
      <c r="I251" s="83"/>
      <c r="J251" s="37"/>
      <c r="K251" s="39"/>
    </row>
    <row r="252" spans="1:11" ht="14.25" x14ac:dyDescent="0.2">
      <c r="A252" s="16"/>
      <c r="B252" s="51"/>
      <c r="C252" s="52"/>
      <c r="D252" s="53"/>
      <c r="E252" s="54"/>
      <c r="F252" s="54"/>
      <c r="G252" s="54"/>
      <c r="H252" s="54"/>
      <c r="I252" s="83"/>
      <c r="J252" s="37"/>
      <c r="K252" s="39"/>
    </row>
    <row r="253" spans="1:11" ht="14.25" x14ac:dyDescent="0.2">
      <c r="A253" s="16"/>
      <c r="B253" s="51"/>
      <c r="C253" s="52"/>
      <c r="D253" s="53"/>
      <c r="E253" s="54"/>
      <c r="F253" s="54"/>
      <c r="G253" s="54"/>
      <c r="H253" s="54"/>
      <c r="I253" s="83"/>
      <c r="J253" s="37"/>
      <c r="K253" s="39"/>
    </row>
    <row r="254" spans="1:11" ht="14.25" x14ac:dyDescent="0.2">
      <c r="A254" s="16"/>
      <c r="B254" s="51"/>
      <c r="C254" s="52"/>
      <c r="D254" s="53"/>
      <c r="E254" s="54"/>
      <c r="F254" s="54"/>
      <c r="G254" s="54"/>
      <c r="H254" s="54"/>
      <c r="I254" s="83"/>
      <c r="J254" s="37"/>
      <c r="K254" s="39"/>
    </row>
    <row r="255" spans="1:11" ht="14.25" x14ac:dyDescent="0.2">
      <c r="A255" s="16"/>
      <c r="B255" s="51"/>
      <c r="C255" s="52"/>
      <c r="D255" s="53"/>
      <c r="E255" s="54"/>
      <c r="F255" s="54"/>
      <c r="G255" s="54"/>
      <c r="H255" s="54"/>
      <c r="I255" s="83"/>
      <c r="J255" s="37"/>
      <c r="K255" s="39"/>
    </row>
    <row r="256" spans="1:11" ht="14.25" x14ac:dyDescent="0.2">
      <c r="A256" s="16"/>
      <c r="B256" s="51"/>
      <c r="C256" s="52"/>
      <c r="D256" s="53"/>
      <c r="E256" s="54"/>
      <c r="F256" s="54"/>
      <c r="G256" s="54"/>
      <c r="H256" s="54"/>
      <c r="I256" s="83"/>
      <c r="J256" s="37"/>
      <c r="K256" s="39"/>
    </row>
    <row r="257" spans="1:11" ht="14.25" x14ac:dyDescent="0.2">
      <c r="A257" s="16"/>
      <c r="B257" s="51"/>
      <c r="C257" s="52"/>
      <c r="D257" s="53"/>
      <c r="E257" s="54"/>
      <c r="F257" s="54"/>
      <c r="G257" s="54"/>
      <c r="H257" s="54"/>
      <c r="I257" s="83"/>
      <c r="J257" s="37"/>
      <c r="K257" s="39"/>
    </row>
    <row r="258" spans="1:11" ht="14.25" x14ac:dyDescent="0.2">
      <c r="A258" s="16"/>
      <c r="B258" s="51"/>
      <c r="C258" s="52"/>
      <c r="D258" s="53"/>
      <c r="E258" s="54"/>
      <c r="F258" s="54"/>
      <c r="G258" s="54"/>
      <c r="H258" s="54"/>
      <c r="I258" s="83"/>
      <c r="J258" s="37"/>
      <c r="K258" s="39"/>
    </row>
    <row r="259" spans="1:11" ht="14.25" x14ac:dyDescent="0.2">
      <c r="A259" s="16"/>
      <c r="B259" s="51"/>
      <c r="C259" s="52"/>
      <c r="D259" s="53"/>
      <c r="E259" s="54"/>
      <c r="F259" s="54"/>
      <c r="G259" s="54"/>
      <c r="H259" s="54"/>
      <c r="I259" s="83"/>
      <c r="J259" s="37"/>
      <c r="K259" s="39"/>
    </row>
    <row r="260" spans="1:11" ht="14.25" x14ac:dyDescent="0.2">
      <c r="A260" s="16"/>
      <c r="B260" s="51"/>
      <c r="C260" s="52"/>
      <c r="D260" s="53"/>
      <c r="E260" s="54"/>
      <c r="F260" s="54"/>
      <c r="G260" s="54"/>
      <c r="H260" s="54"/>
      <c r="I260" s="83"/>
      <c r="J260" s="37"/>
      <c r="K260" s="39"/>
    </row>
    <row r="261" spans="1:11" ht="14.25" x14ac:dyDescent="0.2">
      <c r="A261" s="16"/>
      <c r="B261" s="51"/>
      <c r="C261" s="52"/>
      <c r="D261" s="53"/>
      <c r="E261" s="54"/>
      <c r="F261" s="54"/>
      <c r="G261" s="54"/>
      <c r="H261" s="54"/>
      <c r="I261" s="83"/>
      <c r="J261" s="37"/>
      <c r="K261" s="39"/>
    </row>
    <row r="262" spans="1:11" ht="14.25" x14ac:dyDescent="0.2">
      <c r="A262" s="16"/>
      <c r="B262" s="51"/>
      <c r="C262" s="52"/>
      <c r="D262" s="53"/>
      <c r="E262" s="54"/>
      <c r="F262" s="54"/>
      <c r="G262" s="54"/>
      <c r="H262" s="54"/>
      <c r="I262" s="83"/>
      <c r="J262" s="37"/>
      <c r="K262" s="39"/>
    </row>
    <row r="263" spans="1:11" ht="14.25" x14ac:dyDescent="0.2">
      <c r="A263" s="16"/>
      <c r="B263" s="51"/>
      <c r="C263" s="52"/>
      <c r="D263" s="53"/>
      <c r="E263" s="54"/>
      <c r="F263" s="54"/>
      <c r="G263" s="54"/>
      <c r="H263" s="54"/>
      <c r="I263" s="83"/>
      <c r="J263" s="37"/>
      <c r="K263" s="39"/>
    </row>
    <row r="264" spans="1:11" ht="14.25" x14ac:dyDescent="0.2">
      <c r="A264" s="16"/>
      <c r="B264" s="51"/>
      <c r="C264" s="52"/>
      <c r="D264" s="53"/>
      <c r="E264" s="54"/>
      <c r="F264" s="54"/>
      <c r="G264" s="54"/>
      <c r="H264" s="54"/>
      <c r="I264" s="83"/>
      <c r="J264" s="37"/>
      <c r="K264" s="39"/>
    </row>
    <row r="265" spans="1:11" ht="14.25" x14ac:dyDescent="0.2">
      <c r="A265" s="16"/>
      <c r="B265" s="51"/>
      <c r="C265" s="52"/>
      <c r="D265" s="53"/>
      <c r="E265" s="54"/>
      <c r="F265" s="54"/>
      <c r="G265" s="54"/>
      <c r="H265" s="54"/>
      <c r="I265" s="83"/>
      <c r="J265" s="37"/>
      <c r="K265" s="39"/>
    </row>
    <row r="266" spans="1:11" ht="14.25" x14ac:dyDescent="0.2">
      <c r="A266" s="16"/>
      <c r="B266" s="51"/>
      <c r="C266" s="52"/>
      <c r="D266" s="53"/>
      <c r="E266" s="54"/>
      <c r="F266" s="54"/>
      <c r="G266" s="54"/>
      <c r="H266" s="54"/>
      <c r="I266" s="83"/>
      <c r="J266" s="37"/>
      <c r="K266" s="39"/>
    </row>
    <row r="267" spans="1:11" ht="14.25" x14ac:dyDescent="0.2">
      <c r="A267" s="16"/>
      <c r="B267" s="51"/>
      <c r="C267" s="52"/>
      <c r="D267" s="53"/>
      <c r="E267" s="54"/>
      <c r="F267" s="54"/>
      <c r="G267" s="54"/>
      <c r="H267" s="54"/>
      <c r="I267" s="83"/>
      <c r="J267" s="37"/>
      <c r="K267" s="39"/>
    </row>
    <row r="268" spans="1:11" ht="14.25" x14ac:dyDescent="0.2">
      <c r="A268" s="16"/>
      <c r="B268" s="51"/>
      <c r="C268" s="52"/>
      <c r="D268" s="53"/>
      <c r="E268" s="54"/>
      <c r="F268" s="54"/>
      <c r="G268" s="54"/>
      <c r="H268" s="54"/>
      <c r="I268" s="83"/>
      <c r="J268" s="37"/>
      <c r="K268" s="39"/>
    </row>
    <row r="269" spans="1:11" ht="14.25" x14ac:dyDescent="0.2">
      <c r="A269" s="16"/>
      <c r="B269" s="51"/>
      <c r="C269" s="52"/>
      <c r="D269" s="53"/>
      <c r="E269" s="54"/>
      <c r="F269" s="54"/>
      <c r="G269" s="54"/>
      <c r="H269" s="54"/>
      <c r="I269" s="83"/>
      <c r="J269" s="37"/>
      <c r="K269" s="39"/>
    </row>
    <row r="270" spans="1:11" ht="14.25" x14ac:dyDescent="0.2">
      <c r="A270" s="16"/>
      <c r="B270" s="51"/>
      <c r="C270" s="52"/>
      <c r="D270" s="53"/>
      <c r="E270" s="54"/>
      <c r="F270" s="54"/>
      <c r="G270" s="54"/>
      <c r="H270" s="54"/>
      <c r="I270" s="83"/>
      <c r="J270" s="37"/>
      <c r="K270" s="39"/>
    </row>
    <row r="271" spans="1:11" ht="14.25" x14ac:dyDescent="0.2">
      <c r="A271" s="16"/>
      <c r="B271" s="51"/>
      <c r="C271" s="52"/>
      <c r="D271" s="53"/>
      <c r="E271" s="54"/>
      <c r="F271" s="54"/>
      <c r="G271" s="54"/>
      <c r="H271" s="54"/>
      <c r="I271" s="83"/>
      <c r="J271" s="37"/>
      <c r="K271" s="39"/>
    </row>
    <row r="272" spans="1:11" ht="14.25" x14ac:dyDescent="0.2">
      <c r="A272" s="16"/>
      <c r="B272" s="51"/>
      <c r="C272" s="52"/>
      <c r="D272" s="53"/>
      <c r="E272" s="54"/>
      <c r="F272" s="54"/>
      <c r="G272" s="54"/>
      <c r="H272" s="54"/>
      <c r="I272" s="83"/>
      <c r="J272" s="37"/>
      <c r="K272" s="39"/>
    </row>
    <row r="273" spans="1:11" ht="14.25" x14ac:dyDescent="0.2">
      <c r="A273" s="16"/>
      <c r="B273" s="51"/>
      <c r="C273" s="52"/>
      <c r="D273" s="53"/>
      <c r="E273" s="54"/>
      <c r="F273" s="54"/>
      <c r="G273" s="54"/>
      <c r="H273" s="54"/>
      <c r="I273" s="83"/>
      <c r="J273" s="37"/>
      <c r="K273" s="39"/>
    </row>
    <row r="274" spans="1:11" ht="14.25" x14ac:dyDescent="0.2">
      <c r="A274" s="16"/>
      <c r="B274" s="51"/>
      <c r="C274" s="52"/>
      <c r="D274" s="53"/>
      <c r="E274" s="54"/>
      <c r="F274" s="54"/>
      <c r="G274" s="54"/>
      <c r="H274" s="54"/>
      <c r="I274" s="83"/>
      <c r="J274" s="37"/>
      <c r="K274" s="39"/>
    </row>
    <row r="275" spans="1:11" ht="14.25" x14ac:dyDescent="0.2">
      <c r="A275" s="16"/>
      <c r="B275" s="51"/>
      <c r="C275" s="52"/>
      <c r="D275" s="53"/>
      <c r="E275" s="54"/>
      <c r="F275" s="54"/>
      <c r="G275" s="54"/>
      <c r="H275" s="54"/>
      <c r="I275" s="83"/>
      <c r="J275" s="37"/>
      <c r="K275" s="39"/>
    </row>
    <row r="276" spans="1:11" ht="14.25" x14ac:dyDescent="0.2">
      <c r="A276" s="16"/>
      <c r="B276" s="51"/>
      <c r="C276" s="52"/>
      <c r="D276" s="53"/>
      <c r="E276" s="54"/>
      <c r="F276" s="54"/>
      <c r="G276" s="54"/>
      <c r="H276" s="54"/>
      <c r="I276" s="83"/>
      <c r="J276" s="37"/>
      <c r="K276" s="39"/>
    </row>
    <row r="277" spans="1:11" ht="14.25" x14ac:dyDescent="0.2">
      <c r="A277" s="16"/>
      <c r="B277" s="51"/>
      <c r="C277" s="52"/>
      <c r="D277" s="53"/>
      <c r="E277" s="54"/>
      <c r="F277" s="54"/>
      <c r="G277" s="54"/>
      <c r="H277" s="54"/>
      <c r="I277" s="83"/>
      <c r="J277" s="37"/>
      <c r="K277" s="39"/>
    </row>
    <row r="278" spans="1:11" ht="14.25" x14ac:dyDescent="0.2">
      <c r="A278" s="16"/>
      <c r="B278" s="51"/>
      <c r="C278" s="52"/>
      <c r="D278" s="53"/>
      <c r="E278" s="54"/>
      <c r="F278" s="54"/>
      <c r="G278" s="54"/>
      <c r="H278" s="54"/>
      <c r="I278" s="83"/>
      <c r="J278" s="37"/>
      <c r="K278" s="39"/>
    </row>
    <row r="279" spans="1:11" ht="14.25" x14ac:dyDescent="0.2">
      <c r="A279" s="16"/>
      <c r="B279" s="51"/>
      <c r="C279" s="52"/>
      <c r="D279" s="53"/>
      <c r="E279" s="54"/>
      <c r="F279" s="54"/>
      <c r="G279" s="54"/>
      <c r="H279" s="54"/>
      <c r="I279" s="83"/>
      <c r="J279" s="37"/>
      <c r="K279" s="39"/>
    </row>
    <row r="280" spans="1:11" ht="14.25" x14ac:dyDescent="0.2">
      <c r="A280" s="16"/>
      <c r="B280" s="51"/>
      <c r="C280" s="52"/>
      <c r="D280" s="53"/>
      <c r="E280" s="54"/>
      <c r="F280" s="54"/>
      <c r="G280" s="54"/>
      <c r="H280" s="54"/>
      <c r="I280" s="83"/>
      <c r="J280" s="37"/>
      <c r="K280" s="39"/>
    </row>
    <row r="281" spans="1:11" ht="14.25" x14ac:dyDescent="0.2">
      <c r="A281" s="16"/>
      <c r="B281" s="51"/>
      <c r="C281" s="52"/>
      <c r="D281" s="53"/>
      <c r="E281" s="54"/>
      <c r="F281" s="54"/>
      <c r="G281" s="54"/>
      <c r="H281" s="54"/>
      <c r="I281" s="83"/>
      <c r="J281" s="37"/>
      <c r="K281" s="39"/>
    </row>
    <row r="282" spans="1:11" ht="14.25" x14ac:dyDescent="0.2">
      <c r="A282" s="16"/>
      <c r="B282" s="51"/>
      <c r="C282" s="52"/>
      <c r="D282" s="53"/>
      <c r="E282" s="54"/>
      <c r="F282" s="54"/>
      <c r="G282" s="54"/>
      <c r="H282" s="54"/>
      <c r="I282" s="83"/>
      <c r="J282" s="37"/>
      <c r="K282" s="39"/>
    </row>
    <row r="283" spans="1:11" ht="14.25" x14ac:dyDescent="0.2">
      <c r="A283" s="16"/>
      <c r="B283" s="51"/>
      <c r="C283" s="52"/>
      <c r="D283" s="53"/>
      <c r="E283" s="54"/>
      <c r="F283" s="54"/>
      <c r="G283" s="54"/>
      <c r="H283" s="54"/>
      <c r="I283" s="83"/>
      <c r="J283" s="37"/>
      <c r="K283" s="39"/>
    </row>
    <row r="284" spans="1:11" ht="14.25" x14ac:dyDescent="0.2">
      <c r="A284" s="16"/>
      <c r="B284" s="51"/>
      <c r="C284" s="52"/>
      <c r="D284" s="53"/>
      <c r="E284" s="54"/>
      <c r="F284" s="54"/>
      <c r="G284" s="54"/>
      <c r="H284" s="54"/>
      <c r="I284" s="83"/>
      <c r="J284" s="37"/>
      <c r="K284" s="39"/>
    </row>
    <row r="285" spans="1:11" ht="14.25" x14ac:dyDescent="0.2">
      <c r="A285" s="16"/>
      <c r="B285" s="51"/>
      <c r="C285" s="52"/>
      <c r="D285" s="53"/>
      <c r="E285" s="54"/>
      <c r="F285" s="54"/>
      <c r="G285" s="54"/>
      <c r="H285" s="54"/>
      <c r="I285" s="83"/>
      <c r="J285" s="37"/>
      <c r="K285" s="39"/>
    </row>
    <row r="286" spans="1:11" ht="14.25" x14ac:dyDescent="0.2">
      <c r="A286" s="16"/>
      <c r="B286" s="51"/>
      <c r="C286" s="52"/>
      <c r="D286" s="53"/>
      <c r="E286" s="54"/>
      <c r="F286" s="54"/>
      <c r="G286" s="54"/>
      <c r="H286" s="54"/>
      <c r="I286" s="83"/>
      <c r="J286" s="37"/>
      <c r="K286" s="39"/>
    </row>
    <row r="287" spans="1:11" x14ac:dyDescent="0.2">
      <c r="A287" s="16"/>
      <c r="B287" s="27"/>
      <c r="C287" s="28"/>
      <c r="D287" s="31"/>
      <c r="E287" s="29"/>
      <c r="F287" s="29"/>
      <c r="G287" s="29"/>
      <c r="H287" s="29"/>
      <c r="I287" s="17"/>
      <c r="J287" s="2"/>
      <c r="K287" s="4"/>
    </row>
    <row r="288" spans="1:11" x14ac:dyDescent="0.2">
      <c r="A288" s="16"/>
      <c r="B288" s="27"/>
      <c r="C288" s="28"/>
      <c r="D288" s="31"/>
      <c r="E288" s="29"/>
      <c r="F288" s="29"/>
      <c r="G288" s="29"/>
      <c r="H288" s="29"/>
      <c r="I288" s="17"/>
      <c r="J288" s="2"/>
      <c r="K288" s="4"/>
    </row>
    <row r="289" spans="1:11" x14ac:dyDescent="0.2">
      <c r="A289" s="16"/>
      <c r="B289" s="27"/>
      <c r="C289" s="28"/>
      <c r="D289" s="31"/>
      <c r="E289" s="29"/>
      <c r="F289" s="29"/>
      <c r="G289" s="29"/>
      <c r="H289" s="29"/>
      <c r="I289" s="17"/>
      <c r="J289" s="2"/>
      <c r="K289" s="4"/>
    </row>
    <row r="290" spans="1:11" x14ac:dyDescent="0.2">
      <c r="A290" s="16"/>
      <c r="B290" s="27"/>
      <c r="C290" s="28"/>
      <c r="D290" s="31"/>
      <c r="E290" s="29"/>
      <c r="F290" s="29"/>
      <c r="G290" s="29"/>
      <c r="H290" s="29"/>
      <c r="I290" s="17"/>
      <c r="J290" s="2"/>
      <c r="K290" s="4"/>
    </row>
    <row r="291" spans="1:11" x14ac:dyDescent="0.2">
      <c r="A291" s="16"/>
      <c r="B291" s="27"/>
      <c r="C291" s="28"/>
      <c r="D291" s="31"/>
      <c r="E291" s="29"/>
      <c r="F291" s="29"/>
      <c r="G291" s="29"/>
      <c r="H291" s="29"/>
      <c r="I291" s="17"/>
      <c r="J291" s="2"/>
      <c r="K291" s="4"/>
    </row>
    <row r="292" spans="1:11" x14ac:dyDescent="0.2">
      <c r="A292" s="16"/>
      <c r="B292" s="27"/>
      <c r="C292" s="28"/>
      <c r="D292" s="31"/>
      <c r="E292" s="29"/>
      <c r="F292" s="29"/>
      <c r="G292" s="29"/>
      <c r="H292" s="29"/>
      <c r="I292" s="17"/>
      <c r="J292" s="2"/>
      <c r="K292" s="4"/>
    </row>
    <row r="293" spans="1:11" x14ac:dyDescent="0.2">
      <c r="A293" s="16"/>
      <c r="B293" s="27"/>
      <c r="C293" s="28"/>
      <c r="D293" s="31"/>
      <c r="E293" s="29"/>
      <c r="F293" s="29"/>
      <c r="G293" s="29"/>
      <c r="H293" s="29"/>
      <c r="I293" s="17"/>
      <c r="J293" s="2"/>
      <c r="K293" s="4"/>
    </row>
    <row r="294" spans="1:11" x14ac:dyDescent="0.2">
      <c r="A294" s="16"/>
      <c r="B294" s="27"/>
      <c r="C294" s="28"/>
      <c r="D294" s="31"/>
      <c r="E294" s="29"/>
      <c r="F294" s="29"/>
      <c r="G294" s="29"/>
      <c r="H294" s="29"/>
      <c r="I294" s="17"/>
      <c r="J294" s="2"/>
      <c r="K294" s="4"/>
    </row>
    <row r="295" spans="1:11" x14ac:dyDescent="0.2">
      <c r="A295" s="16"/>
      <c r="B295" s="27"/>
      <c r="C295" s="28"/>
      <c r="D295" s="31"/>
      <c r="E295" s="29"/>
      <c r="F295" s="29"/>
      <c r="G295" s="29"/>
      <c r="H295" s="29"/>
      <c r="I295" s="17"/>
      <c r="J295" s="2"/>
      <c r="K295" s="4"/>
    </row>
    <row r="296" spans="1:11" x14ac:dyDescent="0.2">
      <c r="A296" s="16"/>
      <c r="B296" s="27"/>
      <c r="C296" s="28"/>
      <c r="D296" s="31"/>
      <c r="E296" s="29"/>
      <c r="F296" s="29"/>
      <c r="G296" s="29"/>
      <c r="H296" s="29"/>
      <c r="I296" s="17"/>
      <c r="J296" s="2"/>
      <c r="K296" s="4"/>
    </row>
    <row r="297" spans="1:11" x14ac:dyDescent="0.2">
      <c r="A297" s="16"/>
      <c r="B297" s="27"/>
      <c r="C297" s="28"/>
      <c r="D297" s="31"/>
      <c r="E297" s="29"/>
      <c r="F297" s="29"/>
      <c r="G297" s="29"/>
      <c r="H297" s="29"/>
      <c r="I297" s="17"/>
      <c r="J297" s="2"/>
      <c r="K297" s="4"/>
    </row>
    <row r="298" spans="1:11" x14ac:dyDescent="0.2">
      <c r="A298" s="16"/>
      <c r="B298" s="27"/>
      <c r="C298" s="28"/>
      <c r="D298" s="31"/>
      <c r="E298" s="29"/>
      <c r="F298" s="29"/>
      <c r="G298" s="29"/>
      <c r="H298" s="29"/>
      <c r="I298" s="17"/>
      <c r="J298" s="2"/>
      <c r="K298" s="4"/>
    </row>
    <row r="299" spans="1:11" x14ac:dyDescent="0.2">
      <c r="A299" s="16"/>
      <c r="B299" s="27"/>
      <c r="C299" s="28"/>
      <c r="D299" s="31"/>
      <c r="E299" s="29"/>
      <c r="F299" s="29"/>
      <c r="G299" s="29"/>
      <c r="H299" s="29"/>
      <c r="I299" s="17"/>
      <c r="J299" s="2"/>
      <c r="K299" s="4"/>
    </row>
    <row r="300" spans="1:11" x14ac:dyDescent="0.2">
      <c r="A300" s="16"/>
      <c r="B300" s="27"/>
      <c r="C300" s="28"/>
      <c r="D300" s="31"/>
      <c r="E300" s="29"/>
      <c r="F300" s="29"/>
      <c r="G300" s="29"/>
      <c r="H300" s="29"/>
      <c r="I300" s="17"/>
      <c r="J300" s="2"/>
      <c r="K300" s="4"/>
    </row>
    <row r="301" spans="1:11" x14ac:dyDescent="0.2">
      <c r="A301" s="16"/>
      <c r="B301" s="27"/>
      <c r="C301" s="28"/>
      <c r="D301" s="31"/>
      <c r="E301" s="29"/>
      <c r="F301" s="29"/>
      <c r="G301" s="29"/>
      <c r="H301" s="29"/>
      <c r="I301" s="17"/>
      <c r="J301" s="2"/>
      <c r="K301" s="4"/>
    </row>
    <row r="302" spans="1:11" x14ac:dyDescent="0.2">
      <c r="A302" s="16"/>
      <c r="B302" s="27"/>
      <c r="C302" s="28"/>
      <c r="D302" s="31"/>
      <c r="E302" s="29"/>
      <c r="F302" s="29"/>
      <c r="G302" s="29"/>
      <c r="H302" s="29"/>
      <c r="I302" s="17"/>
      <c r="J302" s="2"/>
      <c r="K302" s="4"/>
    </row>
    <row r="303" spans="1:11" x14ac:dyDescent="0.2">
      <c r="A303" s="16"/>
      <c r="B303" s="27"/>
      <c r="C303" s="28"/>
      <c r="D303" s="31"/>
      <c r="E303" s="29"/>
      <c r="F303" s="29"/>
      <c r="G303" s="29"/>
      <c r="H303" s="29"/>
      <c r="I303" s="17"/>
      <c r="J303" s="2"/>
      <c r="K303" s="4"/>
    </row>
    <row r="304" spans="1:11" x14ac:dyDescent="0.2">
      <c r="A304" s="16"/>
      <c r="B304" s="27"/>
      <c r="C304" s="28"/>
      <c r="D304" s="31"/>
      <c r="E304" s="29"/>
      <c r="F304" s="29"/>
      <c r="G304" s="29"/>
      <c r="H304" s="29"/>
      <c r="I304" s="17"/>
      <c r="J304" s="2"/>
      <c r="K304" s="4"/>
    </row>
    <row r="305" spans="1:11" x14ac:dyDescent="0.2">
      <c r="A305" s="16"/>
      <c r="B305" s="27"/>
      <c r="C305" s="28"/>
      <c r="D305" s="31"/>
      <c r="E305" s="29"/>
      <c r="F305" s="29"/>
      <c r="G305" s="29"/>
      <c r="H305" s="29"/>
      <c r="I305" s="17"/>
      <c r="J305" s="2"/>
      <c r="K305" s="4"/>
    </row>
    <row r="306" spans="1:11" x14ac:dyDescent="0.2">
      <c r="A306" s="16"/>
      <c r="B306" s="27"/>
      <c r="C306" s="28"/>
      <c r="D306" s="31"/>
      <c r="E306" s="29"/>
      <c r="F306" s="29"/>
      <c r="G306" s="29"/>
      <c r="H306" s="29"/>
      <c r="I306" s="17"/>
      <c r="J306" s="2"/>
      <c r="K306" s="4"/>
    </row>
    <row r="307" spans="1:11" x14ac:dyDescent="0.2">
      <c r="A307" s="16"/>
      <c r="B307" s="27"/>
      <c r="C307" s="28"/>
      <c r="D307" s="31"/>
      <c r="E307" s="29"/>
      <c r="F307" s="29"/>
      <c r="G307" s="29"/>
      <c r="H307" s="29"/>
      <c r="I307" s="17"/>
      <c r="J307" s="2"/>
      <c r="K307" s="4"/>
    </row>
    <row r="308" spans="1:11" x14ac:dyDescent="0.2">
      <c r="A308" s="16"/>
      <c r="B308" s="27"/>
      <c r="C308" s="28"/>
      <c r="D308" s="31"/>
      <c r="E308" s="29"/>
      <c r="F308" s="29"/>
      <c r="G308" s="29"/>
      <c r="H308" s="29"/>
      <c r="I308" s="17"/>
      <c r="J308" s="2"/>
      <c r="K308" s="4"/>
    </row>
    <row r="309" spans="1:11" x14ac:dyDescent="0.2">
      <c r="A309" s="16"/>
      <c r="B309" s="27"/>
      <c r="C309" s="28"/>
      <c r="D309" s="31"/>
      <c r="E309" s="29"/>
      <c r="F309" s="29"/>
      <c r="G309" s="29"/>
      <c r="H309" s="29"/>
      <c r="I309" s="17"/>
      <c r="J309" s="2"/>
      <c r="K309" s="4"/>
    </row>
    <row r="310" spans="1:11" x14ac:dyDescent="0.2">
      <c r="A310" s="16"/>
      <c r="B310" s="27"/>
      <c r="C310" s="28"/>
      <c r="D310" s="31"/>
      <c r="E310" s="29"/>
      <c r="F310" s="29"/>
      <c r="G310" s="29"/>
      <c r="H310" s="29"/>
      <c r="I310" s="17"/>
      <c r="J310" s="2"/>
      <c r="K310" s="4"/>
    </row>
    <row r="311" spans="1:11" x14ac:dyDescent="0.2">
      <c r="A311" s="16"/>
      <c r="B311" s="27"/>
      <c r="C311" s="28"/>
      <c r="D311" s="31"/>
      <c r="E311" s="29"/>
      <c r="F311" s="29"/>
      <c r="G311" s="29"/>
      <c r="H311" s="29"/>
      <c r="I311" s="17"/>
      <c r="J311" s="2"/>
      <c r="K311" s="4"/>
    </row>
    <row r="312" spans="1:11" x14ac:dyDescent="0.2">
      <c r="A312" s="16"/>
      <c r="B312" s="27"/>
      <c r="C312" s="28"/>
      <c r="D312" s="31"/>
      <c r="E312" s="29"/>
      <c r="F312" s="29"/>
      <c r="G312" s="29"/>
      <c r="H312" s="29"/>
      <c r="I312" s="17"/>
      <c r="J312" s="2"/>
      <c r="K312" s="4"/>
    </row>
    <row r="313" spans="1:11" x14ac:dyDescent="0.2">
      <c r="A313" s="16"/>
      <c r="B313" s="27"/>
      <c r="C313" s="28"/>
      <c r="D313" s="31"/>
      <c r="E313" s="29"/>
      <c r="F313" s="29"/>
      <c r="G313" s="29"/>
      <c r="H313" s="29"/>
      <c r="I313" s="17"/>
      <c r="J313" s="2"/>
      <c r="K313" s="4"/>
    </row>
    <row r="314" spans="1:11" x14ac:dyDescent="0.2">
      <c r="A314" s="16"/>
      <c r="B314" s="27"/>
      <c r="C314" s="28"/>
      <c r="D314" s="31"/>
      <c r="E314" s="29"/>
      <c r="F314" s="29"/>
      <c r="G314" s="29"/>
      <c r="H314" s="29"/>
      <c r="I314" s="17"/>
      <c r="J314" s="2"/>
      <c r="K314" s="4"/>
    </row>
    <row r="315" spans="1:11" x14ac:dyDescent="0.2">
      <c r="A315" s="16"/>
      <c r="B315" s="27"/>
      <c r="C315" s="28"/>
      <c r="D315" s="31"/>
      <c r="E315" s="29"/>
      <c r="F315" s="29"/>
      <c r="G315" s="29"/>
      <c r="H315" s="29"/>
      <c r="I315" s="17"/>
      <c r="J315" s="2"/>
      <c r="K315" s="4"/>
    </row>
    <row r="316" spans="1:11" x14ac:dyDescent="0.2">
      <c r="A316" s="16"/>
      <c r="B316" s="27"/>
      <c r="C316" s="28"/>
      <c r="D316" s="31"/>
      <c r="E316" s="29"/>
      <c r="F316" s="29"/>
      <c r="G316" s="29"/>
      <c r="H316" s="29"/>
      <c r="I316" s="17"/>
      <c r="J316" s="2"/>
      <c r="K316" s="4"/>
    </row>
    <row r="317" spans="1:11" x14ac:dyDescent="0.2">
      <c r="A317" s="16"/>
      <c r="B317" s="27"/>
      <c r="C317" s="28"/>
      <c r="D317" s="31"/>
      <c r="E317" s="29"/>
      <c r="F317" s="29"/>
      <c r="G317" s="29"/>
      <c r="H317" s="29"/>
      <c r="I317" s="17"/>
      <c r="J317" s="2"/>
      <c r="K317" s="4"/>
    </row>
    <row r="318" spans="1:11" x14ac:dyDescent="0.2">
      <c r="A318" s="16"/>
      <c r="B318" s="27"/>
      <c r="C318" s="28"/>
      <c r="D318" s="31"/>
      <c r="E318" s="29"/>
      <c r="F318" s="29"/>
      <c r="G318" s="29"/>
      <c r="H318" s="29"/>
      <c r="I318" s="17"/>
      <c r="J318" s="2"/>
      <c r="K318" s="4"/>
    </row>
    <row r="319" spans="1:11" x14ac:dyDescent="0.2">
      <c r="A319" s="16"/>
      <c r="B319" s="27"/>
      <c r="C319" s="28"/>
      <c r="D319" s="31"/>
      <c r="E319" s="29"/>
      <c r="F319" s="29"/>
      <c r="G319" s="29"/>
      <c r="H319" s="29"/>
      <c r="I319" s="17"/>
      <c r="J319" s="2"/>
      <c r="K319" s="4"/>
    </row>
    <row r="320" spans="1:11" x14ac:dyDescent="0.2">
      <c r="A320" s="16"/>
      <c r="B320" s="27"/>
      <c r="C320" s="28"/>
      <c r="D320" s="31"/>
      <c r="E320" s="29"/>
      <c r="F320" s="29"/>
      <c r="G320" s="29"/>
      <c r="H320" s="29"/>
      <c r="I320" s="17"/>
      <c r="J320" s="2"/>
      <c r="K320" s="4"/>
    </row>
    <row r="321" spans="1:11" x14ac:dyDescent="0.2">
      <c r="A321" s="16"/>
      <c r="B321" s="27"/>
      <c r="C321" s="28"/>
      <c r="D321" s="31"/>
      <c r="E321" s="29"/>
      <c r="F321" s="29"/>
      <c r="G321" s="29"/>
      <c r="H321" s="29"/>
      <c r="I321" s="17"/>
      <c r="J321" s="2"/>
      <c r="K321" s="4"/>
    </row>
    <row r="322" spans="1:11" x14ac:dyDescent="0.2">
      <c r="A322" s="16"/>
      <c r="B322" s="27"/>
      <c r="C322" s="28"/>
      <c r="D322" s="31"/>
      <c r="E322" s="29"/>
      <c r="F322" s="29"/>
      <c r="G322" s="29"/>
      <c r="H322" s="29"/>
      <c r="I322" s="17"/>
      <c r="J322" s="2"/>
      <c r="K322" s="4"/>
    </row>
    <row r="323" spans="1:11" x14ac:dyDescent="0.2">
      <c r="A323" s="16"/>
      <c r="B323" s="27"/>
      <c r="C323" s="28"/>
      <c r="D323" s="31"/>
      <c r="E323" s="29"/>
      <c r="F323" s="29"/>
      <c r="G323" s="29"/>
      <c r="H323" s="29"/>
      <c r="I323" s="17"/>
      <c r="J323" s="2"/>
      <c r="K323" s="4"/>
    </row>
    <row r="324" spans="1:11" x14ac:dyDescent="0.2">
      <c r="A324" s="16"/>
      <c r="B324" s="27"/>
      <c r="C324" s="28"/>
      <c r="D324" s="31"/>
      <c r="E324" s="29"/>
      <c r="F324" s="29"/>
      <c r="G324" s="29"/>
      <c r="H324" s="29"/>
      <c r="I324" s="17"/>
      <c r="J324" s="2"/>
      <c r="K324" s="4"/>
    </row>
    <row r="325" spans="1:11" x14ac:dyDescent="0.2">
      <c r="A325" s="16"/>
      <c r="B325" s="27"/>
      <c r="C325" s="28"/>
      <c r="D325" s="31"/>
      <c r="E325" s="29"/>
      <c r="F325" s="29"/>
      <c r="G325" s="29"/>
      <c r="H325" s="29"/>
      <c r="I325" s="17"/>
      <c r="J325" s="2"/>
      <c r="K325" s="4"/>
    </row>
    <row r="326" spans="1:11" x14ac:dyDescent="0.2">
      <c r="A326" s="16"/>
      <c r="B326" s="27"/>
      <c r="C326" s="28"/>
      <c r="D326" s="31"/>
      <c r="E326" s="29"/>
      <c r="F326" s="29"/>
      <c r="G326" s="29"/>
      <c r="H326" s="29"/>
      <c r="I326" s="17"/>
      <c r="J326" s="2"/>
      <c r="K326" s="4"/>
    </row>
    <row r="327" spans="1:11" x14ac:dyDescent="0.2">
      <c r="A327" s="16"/>
      <c r="B327" s="27"/>
      <c r="C327" s="28"/>
      <c r="D327" s="31"/>
      <c r="E327" s="29"/>
      <c r="F327" s="29"/>
      <c r="G327" s="29"/>
      <c r="H327" s="29"/>
      <c r="I327" s="17"/>
      <c r="J327" s="2"/>
      <c r="K327" s="4"/>
    </row>
    <row r="328" spans="1:11" x14ac:dyDescent="0.2">
      <c r="A328" s="16"/>
      <c r="B328" s="27"/>
      <c r="C328" s="28"/>
      <c r="D328" s="31"/>
      <c r="E328" s="29"/>
      <c r="F328" s="29"/>
      <c r="G328" s="29"/>
      <c r="H328" s="29"/>
      <c r="I328" s="17"/>
      <c r="J328" s="2"/>
      <c r="K328" s="4"/>
    </row>
    <row r="329" spans="1:11" x14ac:dyDescent="0.2">
      <c r="A329" s="16"/>
      <c r="B329" s="27"/>
      <c r="C329" s="28"/>
      <c r="D329" s="31"/>
      <c r="E329" s="29"/>
      <c r="F329" s="29"/>
      <c r="G329" s="29"/>
      <c r="H329" s="29"/>
      <c r="I329" s="17"/>
      <c r="J329" s="2"/>
      <c r="K329" s="4"/>
    </row>
    <row r="330" spans="1:11" x14ac:dyDescent="0.2">
      <c r="A330" s="16"/>
      <c r="B330" s="27"/>
      <c r="C330" s="28"/>
      <c r="D330" s="31"/>
      <c r="E330" s="29"/>
      <c r="F330" s="29"/>
      <c r="G330" s="29"/>
      <c r="H330" s="29"/>
      <c r="I330" s="17"/>
      <c r="J330" s="2"/>
      <c r="K330" s="4"/>
    </row>
    <row r="331" spans="1:11" x14ac:dyDescent="0.2">
      <c r="A331" s="16"/>
      <c r="B331" s="27"/>
      <c r="C331" s="28"/>
      <c r="D331" s="31"/>
      <c r="E331" s="29"/>
      <c r="F331" s="29"/>
      <c r="G331" s="29"/>
      <c r="H331" s="29"/>
      <c r="I331" s="17"/>
      <c r="J331" s="2"/>
      <c r="K331" s="4"/>
    </row>
    <row r="332" spans="1:11" x14ac:dyDescent="0.2">
      <c r="A332" s="16"/>
      <c r="B332" s="27"/>
      <c r="C332" s="28"/>
      <c r="D332" s="31"/>
      <c r="E332" s="29"/>
      <c r="F332" s="29"/>
      <c r="G332" s="29"/>
      <c r="H332" s="29"/>
      <c r="I332" s="17"/>
      <c r="J332" s="2"/>
      <c r="K332" s="4"/>
    </row>
    <row r="333" spans="1:11" x14ac:dyDescent="0.2">
      <c r="A333" s="16"/>
      <c r="B333" s="27"/>
      <c r="C333" s="28"/>
      <c r="D333" s="31"/>
      <c r="E333" s="29"/>
      <c r="F333" s="29"/>
      <c r="G333" s="29"/>
      <c r="H333" s="29"/>
      <c r="I333" s="17"/>
      <c r="J333" s="2"/>
      <c r="K333" s="4"/>
    </row>
    <row r="334" spans="1:11" x14ac:dyDescent="0.2">
      <c r="A334" s="16"/>
      <c r="B334" s="27"/>
      <c r="C334" s="28"/>
      <c r="D334" s="31"/>
      <c r="E334" s="29"/>
      <c r="F334" s="29"/>
      <c r="G334" s="29"/>
      <c r="H334" s="29"/>
      <c r="I334" s="17"/>
      <c r="J334" s="2"/>
      <c r="K334" s="4"/>
    </row>
    <row r="335" spans="1:11" x14ac:dyDescent="0.2">
      <c r="A335" s="16"/>
      <c r="B335" s="27"/>
      <c r="C335" s="28"/>
      <c r="D335" s="31"/>
      <c r="E335" s="29"/>
      <c r="F335" s="29"/>
      <c r="G335" s="29"/>
      <c r="H335" s="29"/>
      <c r="I335" s="17"/>
      <c r="J335" s="2"/>
      <c r="K335" s="4"/>
    </row>
    <row r="336" spans="1:11" x14ac:dyDescent="0.2">
      <c r="A336" s="16"/>
      <c r="B336" s="27"/>
      <c r="C336" s="28"/>
      <c r="D336" s="31"/>
      <c r="E336" s="29"/>
      <c r="F336" s="29"/>
      <c r="G336" s="29"/>
      <c r="H336" s="29"/>
      <c r="I336" s="17"/>
      <c r="J336" s="2"/>
      <c r="K336" s="4"/>
    </row>
    <row r="337" spans="1:11" x14ac:dyDescent="0.2">
      <c r="A337" s="16"/>
      <c r="B337" s="27"/>
      <c r="C337" s="28"/>
      <c r="D337" s="31"/>
      <c r="E337" s="29"/>
      <c r="F337" s="29"/>
      <c r="G337" s="29"/>
      <c r="H337" s="29"/>
      <c r="I337" s="17"/>
      <c r="J337" s="2"/>
      <c r="K337" s="4"/>
    </row>
    <row r="338" spans="1:11" x14ac:dyDescent="0.2">
      <c r="A338" s="16"/>
      <c r="B338" s="27"/>
      <c r="C338" s="28"/>
      <c r="D338" s="31"/>
      <c r="E338" s="29"/>
      <c r="F338" s="29"/>
      <c r="G338" s="29"/>
      <c r="H338" s="29"/>
      <c r="I338" s="17"/>
      <c r="J338" s="2"/>
      <c r="K338" s="4"/>
    </row>
    <row r="339" spans="1:11" x14ac:dyDescent="0.2">
      <c r="A339" s="16"/>
      <c r="B339" s="27"/>
      <c r="C339" s="28"/>
      <c r="D339" s="31"/>
      <c r="E339" s="29"/>
      <c r="F339" s="29"/>
      <c r="G339" s="29"/>
      <c r="H339" s="29"/>
      <c r="I339" s="17"/>
      <c r="J339" s="2"/>
      <c r="K339" s="4"/>
    </row>
    <row r="340" spans="1:11" x14ac:dyDescent="0.2">
      <c r="A340" s="16"/>
      <c r="B340" s="27"/>
      <c r="C340" s="28"/>
      <c r="D340" s="31"/>
      <c r="E340" s="29"/>
      <c r="F340" s="29"/>
      <c r="G340" s="29"/>
      <c r="H340" s="29"/>
      <c r="I340" s="17"/>
      <c r="J340" s="2"/>
      <c r="K340" s="4"/>
    </row>
    <row r="341" spans="1:11" x14ac:dyDescent="0.2">
      <c r="A341" s="16"/>
      <c r="B341" s="27"/>
      <c r="C341" s="28"/>
      <c r="D341" s="31"/>
      <c r="E341" s="29"/>
      <c r="F341" s="29"/>
      <c r="G341" s="29"/>
      <c r="H341" s="29"/>
      <c r="I341" s="17"/>
      <c r="J341" s="2"/>
      <c r="K341" s="4"/>
    </row>
    <row r="342" spans="1:11" x14ac:dyDescent="0.2">
      <c r="A342" s="16"/>
      <c r="B342" s="27"/>
      <c r="C342" s="28"/>
      <c r="D342" s="31"/>
      <c r="E342" s="29"/>
      <c r="F342" s="29"/>
      <c r="G342" s="29"/>
      <c r="H342" s="29"/>
      <c r="I342" s="17"/>
      <c r="J342" s="2"/>
      <c r="K342" s="4"/>
    </row>
    <row r="343" spans="1:11" x14ac:dyDescent="0.2">
      <c r="A343" s="16"/>
      <c r="B343" s="27"/>
      <c r="C343" s="28"/>
      <c r="D343" s="31"/>
      <c r="E343" s="29"/>
      <c r="F343" s="29"/>
      <c r="G343" s="29"/>
      <c r="H343" s="29"/>
      <c r="I343" s="17"/>
      <c r="J343" s="2"/>
      <c r="K343" s="4"/>
    </row>
    <row r="344" spans="1:11" x14ac:dyDescent="0.2">
      <c r="A344" s="16"/>
      <c r="B344" s="27"/>
      <c r="C344" s="28"/>
      <c r="D344" s="31"/>
      <c r="E344" s="29"/>
      <c r="F344" s="29"/>
      <c r="G344" s="29"/>
      <c r="H344" s="29"/>
      <c r="I344" s="17"/>
      <c r="J344" s="2"/>
      <c r="K344" s="4"/>
    </row>
    <row r="345" spans="1:11" x14ac:dyDescent="0.2">
      <c r="A345" s="16"/>
      <c r="B345" s="27"/>
      <c r="C345" s="28"/>
      <c r="D345" s="31"/>
      <c r="E345" s="29"/>
      <c r="F345" s="29"/>
      <c r="G345" s="29"/>
      <c r="H345" s="29"/>
      <c r="I345" s="17"/>
      <c r="J345" s="2"/>
      <c r="K345" s="4"/>
    </row>
    <row r="346" spans="1:11" x14ac:dyDescent="0.2">
      <c r="A346" s="16"/>
      <c r="B346" s="27"/>
      <c r="C346" s="28"/>
      <c r="D346" s="31"/>
      <c r="E346" s="29"/>
      <c r="F346" s="29"/>
      <c r="G346" s="29"/>
      <c r="H346" s="29"/>
      <c r="I346" s="17"/>
      <c r="J346" s="2"/>
      <c r="K346" s="4"/>
    </row>
    <row r="347" spans="1:11" x14ac:dyDescent="0.2">
      <c r="A347" s="16"/>
      <c r="B347" s="27"/>
      <c r="C347" s="28"/>
      <c r="D347" s="31"/>
      <c r="E347" s="29"/>
      <c r="F347" s="29"/>
      <c r="G347" s="29"/>
      <c r="H347" s="29"/>
      <c r="I347" s="17"/>
      <c r="J347" s="2"/>
      <c r="K347" s="4"/>
    </row>
    <row r="348" spans="1:11" x14ac:dyDescent="0.2">
      <c r="A348" s="16"/>
      <c r="B348" s="27"/>
      <c r="C348" s="28"/>
      <c r="D348" s="31"/>
      <c r="E348" s="29"/>
      <c r="F348" s="29"/>
      <c r="G348" s="29"/>
      <c r="H348" s="29"/>
      <c r="I348" s="17"/>
      <c r="J348" s="2"/>
      <c r="K348" s="4"/>
    </row>
    <row r="349" spans="1:11" x14ac:dyDescent="0.2">
      <c r="A349" s="16"/>
      <c r="B349" s="27"/>
      <c r="C349" s="28"/>
      <c r="D349" s="31"/>
      <c r="E349" s="29"/>
      <c r="F349" s="29"/>
      <c r="G349" s="29"/>
      <c r="H349" s="29"/>
      <c r="I349" s="17"/>
      <c r="J349" s="2"/>
      <c r="K349" s="4"/>
    </row>
    <row r="350" spans="1:11" x14ac:dyDescent="0.2">
      <c r="A350" s="16"/>
      <c r="B350" s="27"/>
      <c r="C350" s="28"/>
      <c r="D350" s="31"/>
      <c r="E350" s="29"/>
      <c r="F350" s="29"/>
      <c r="G350" s="29"/>
      <c r="H350" s="29"/>
      <c r="I350" s="17"/>
      <c r="J350" s="2"/>
      <c r="K350" s="4"/>
    </row>
    <row r="351" spans="1:11" x14ac:dyDescent="0.2">
      <c r="A351" s="16"/>
      <c r="B351" s="27"/>
      <c r="C351" s="28"/>
      <c r="D351" s="31"/>
      <c r="E351" s="29"/>
      <c r="F351" s="29"/>
      <c r="G351" s="29"/>
      <c r="H351" s="29"/>
      <c r="I351" s="17"/>
      <c r="J351" s="2"/>
      <c r="K351" s="4"/>
    </row>
    <row r="352" spans="1:11" x14ac:dyDescent="0.2">
      <c r="A352" s="16"/>
      <c r="B352" s="27"/>
      <c r="C352" s="28"/>
      <c r="D352" s="31"/>
      <c r="E352" s="29"/>
      <c r="F352" s="29"/>
      <c r="G352" s="29"/>
      <c r="H352" s="29"/>
      <c r="I352" s="17"/>
      <c r="J352" s="2"/>
      <c r="K352" s="4"/>
    </row>
    <row r="353" spans="1:11" x14ac:dyDescent="0.2">
      <c r="A353" s="16"/>
      <c r="B353" s="27"/>
      <c r="C353" s="28"/>
      <c r="D353" s="31"/>
      <c r="E353" s="29"/>
      <c r="F353" s="29"/>
      <c r="G353" s="29"/>
      <c r="H353" s="29"/>
      <c r="I353" s="17"/>
      <c r="J353" s="2"/>
      <c r="K353" s="4"/>
    </row>
    <row r="354" spans="1:11" x14ac:dyDescent="0.2">
      <c r="A354" s="16"/>
      <c r="B354" s="27"/>
      <c r="C354" s="28"/>
      <c r="D354" s="31"/>
      <c r="E354" s="29"/>
      <c r="F354" s="29"/>
      <c r="G354" s="29"/>
      <c r="H354" s="29"/>
      <c r="I354" s="17"/>
      <c r="J354" s="2"/>
      <c r="K354" s="4"/>
    </row>
    <row r="355" spans="1:11" x14ac:dyDescent="0.2">
      <c r="A355" s="16"/>
      <c r="B355" s="27"/>
      <c r="C355" s="28"/>
      <c r="D355" s="31"/>
      <c r="E355" s="29"/>
      <c r="F355" s="29"/>
      <c r="G355" s="29"/>
      <c r="H355" s="29"/>
      <c r="I355" s="17"/>
      <c r="J355" s="2"/>
      <c r="K355" s="4"/>
    </row>
    <row r="356" spans="1:11" x14ac:dyDescent="0.2">
      <c r="A356" s="16"/>
      <c r="B356" s="27"/>
      <c r="C356" s="28"/>
      <c r="D356" s="31"/>
      <c r="E356" s="29"/>
      <c r="F356" s="29"/>
      <c r="G356" s="29"/>
      <c r="H356" s="29"/>
      <c r="I356" s="17"/>
      <c r="J356" s="2"/>
      <c r="K356" s="4"/>
    </row>
    <row r="357" spans="1:11" x14ac:dyDescent="0.2">
      <c r="A357" s="16"/>
      <c r="B357" s="27"/>
      <c r="C357" s="28"/>
      <c r="D357" s="31"/>
      <c r="E357" s="29"/>
      <c r="F357" s="29"/>
      <c r="G357" s="29"/>
      <c r="H357" s="29"/>
      <c r="I357" s="17"/>
      <c r="J357" s="2"/>
      <c r="K357" s="4"/>
    </row>
    <row r="358" spans="1:11" x14ac:dyDescent="0.2">
      <c r="A358" s="16"/>
      <c r="B358" s="27"/>
      <c r="C358" s="28"/>
      <c r="D358" s="31"/>
      <c r="E358" s="29"/>
      <c r="F358" s="29"/>
      <c r="G358" s="29"/>
      <c r="H358" s="29"/>
      <c r="I358" s="17"/>
      <c r="J358" s="2"/>
      <c r="K358" s="4"/>
    </row>
    <row r="359" spans="1:11" x14ac:dyDescent="0.2">
      <c r="A359" s="16"/>
      <c r="B359" s="27"/>
      <c r="C359" s="28"/>
      <c r="D359" s="31"/>
      <c r="E359" s="29"/>
      <c r="F359" s="29"/>
      <c r="G359" s="29"/>
      <c r="H359" s="29"/>
      <c r="I359" s="17"/>
      <c r="J359" s="2"/>
      <c r="K359" s="4"/>
    </row>
    <row r="360" spans="1:11" x14ac:dyDescent="0.2">
      <c r="A360" s="16"/>
      <c r="B360" s="27"/>
      <c r="C360" s="28"/>
      <c r="D360" s="31"/>
      <c r="E360" s="29"/>
      <c r="F360" s="29"/>
      <c r="G360" s="29"/>
      <c r="H360" s="29"/>
      <c r="I360" s="17"/>
      <c r="J360" s="2"/>
      <c r="K360" s="4"/>
    </row>
    <row r="361" spans="1:11" x14ac:dyDescent="0.2">
      <c r="A361" s="16"/>
      <c r="B361" s="27"/>
      <c r="C361" s="28"/>
      <c r="D361" s="31"/>
      <c r="E361" s="29"/>
      <c r="F361" s="29"/>
      <c r="G361" s="29"/>
      <c r="H361" s="29"/>
      <c r="I361" s="17"/>
      <c r="J361" s="2"/>
      <c r="K361" s="4"/>
    </row>
    <row r="362" spans="1:11" x14ac:dyDescent="0.2">
      <c r="A362" s="16"/>
      <c r="B362" s="27"/>
      <c r="C362" s="28"/>
      <c r="D362" s="31"/>
      <c r="E362" s="29"/>
      <c r="F362" s="29"/>
      <c r="G362" s="29"/>
      <c r="H362" s="29"/>
      <c r="I362" s="17"/>
      <c r="J362" s="2"/>
      <c r="K362" s="4"/>
    </row>
    <row r="363" spans="1:11" x14ac:dyDescent="0.2">
      <c r="A363" s="16"/>
      <c r="B363" s="27"/>
      <c r="C363" s="28"/>
      <c r="D363" s="31"/>
      <c r="E363" s="29"/>
      <c r="F363" s="29"/>
      <c r="G363" s="29"/>
      <c r="H363" s="29"/>
      <c r="I363" s="17"/>
      <c r="J363" s="2"/>
      <c r="K363" s="4"/>
    </row>
    <row r="364" spans="1:11" x14ac:dyDescent="0.2">
      <c r="A364" s="16"/>
      <c r="B364" s="27"/>
      <c r="C364" s="28"/>
      <c r="D364" s="31"/>
      <c r="E364" s="29"/>
      <c r="F364" s="29"/>
      <c r="G364" s="29"/>
      <c r="H364" s="29"/>
      <c r="I364" s="17"/>
      <c r="J364" s="2"/>
      <c r="K364" s="4"/>
    </row>
    <row r="365" spans="1:11" x14ac:dyDescent="0.2">
      <c r="A365" s="16"/>
      <c r="B365" s="27"/>
      <c r="C365" s="28"/>
      <c r="D365" s="31"/>
      <c r="E365" s="29"/>
      <c r="F365" s="29"/>
      <c r="G365" s="29"/>
      <c r="H365" s="29"/>
      <c r="I365" s="17"/>
      <c r="J365" s="2"/>
      <c r="K365" s="4"/>
    </row>
    <row r="366" spans="1:11" x14ac:dyDescent="0.2">
      <c r="A366" s="16"/>
      <c r="B366" s="27"/>
      <c r="C366" s="28"/>
      <c r="D366" s="31"/>
      <c r="E366" s="29"/>
      <c r="F366" s="29"/>
      <c r="G366" s="29"/>
      <c r="H366" s="29"/>
      <c r="I366" s="17"/>
      <c r="J366" s="2"/>
      <c r="K366" s="4"/>
    </row>
    <row r="367" spans="1:11" x14ac:dyDescent="0.2">
      <c r="A367" s="16"/>
      <c r="B367" s="27"/>
      <c r="C367" s="28"/>
      <c r="D367" s="31"/>
      <c r="E367" s="29"/>
      <c r="F367" s="29"/>
      <c r="G367" s="29"/>
      <c r="H367" s="29"/>
      <c r="I367" s="17"/>
      <c r="J367" s="2"/>
      <c r="K367" s="4"/>
    </row>
    <row r="368" spans="1:11" x14ac:dyDescent="0.2">
      <c r="A368" s="16"/>
      <c r="B368" s="27"/>
      <c r="C368" s="28"/>
      <c r="D368" s="31"/>
      <c r="E368" s="29"/>
      <c r="F368" s="29"/>
      <c r="G368" s="29"/>
      <c r="H368" s="29"/>
      <c r="I368" s="17"/>
      <c r="J368" s="2"/>
      <c r="K368" s="4"/>
    </row>
    <row r="369" spans="1:11" x14ac:dyDescent="0.2">
      <c r="A369" s="16"/>
      <c r="B369" s="27"/>
      <c r="C369" s="28"/>
      <c r="D369" s="31"/>
      <c r="E369" s="29"/>
      <c r="F369" s="29"/>
      <c r="G369" s="29"/>
      <c r="H369" s="29"/>
      <c r="I369" s="17"/>
      <c r="J369" s="2"/>
      <c r="K369" s="4"/>
    </row>
    <row r="370" spans="1:11" x14ac:dyDescent="0.2">
      <c r="A370" s="16"/>
      <c r="B370" s="27"/>
      <c r="C370" s="28"/>
      <c r="D370" s="31"/>
      <c r="E370" s="29"/>
      <c r="F370" s="29"/>
      <c r="G370" s="29"/>
      <c r="H370" s="29"/>
      <c r="I370" s="17"/>
      <c r="J370" s="2"/>
      <c r="K370" s="4"/>
    </row>
    <row r="371" spans="1:11" x14ac:dyDescent="0.2">
      <c r="A371" s="16"/>
      <c r="B371" s="27"/>
      <c r="C371" s="28"/>
      <c r="D371" s="31"/>
      <c r="E371" s="29"/>
      <c r="F371" s="29"/>
      <c r="G371" s="29"/>
      <c r="H371" s="29"/>
      <c r="I371" s="17"/>
      <c r="J371" s="2"/>
      <c r="K371" s="4"/>
    </row>
    <row r="372" spans="1:11" x14ac:dyDescent="0.2">
      <c r="A372" s="16"/>
      <c r="B372" s="27"/>
      <c r="C372" s="28"/>
      <c r="D372" s="31"/>
      <c r="E372" s="29"/>
      <c r="F372" s="29"/>
      <c r="G372" s="29"/>
      <c r="H372" s="29"/>
      <c r="I372" s="17"/>
      <c r="J372" s="2"/>
      <c r="K372" s="4"/>
    </row>
    <row r="373" spans="1:11" x14ac:dyDescent="0.2">
      <c r="A373" s="16"/>
      <c r="B373" s="27"/>
      <c r="C373" s="28"/>
      <c r="D373" s="31"/>
      <c r="E373" s="29"/>
      <c r="F373" s="29"/>
      <c r="G373" s="29"/>
      <c r="H373" s="29"/>
      <c r="I373" s="17"/>
      <c r="J373" s="2"/>
      <c r="K373" s="4"/>
    </row>
    <row r="374" spans="1:11" x14ac:dyDescent="0.2">
      <c r="A374" s="16"/>
      <c r="B374" s="27"/>
      <c r="C374" s="28"/>
      <c r="D374" s="31"/>
      <c r="E374" s="29"/>
      <c r="F374" s="29"/>
      <c r="G374" s="29"/>
      <c r="H374" s="29"/>
      <c r="I374" s="17"/>
      <c r="J374" s="2"/>
      <c r="K374" s="4"/>
    </row>
    <row r="375" spans="1:11" x14ac:dyDescent="0.2">
      <c r="A375" s="16"/>
      <c r="B375" s="27"/>
      <c r="C375" s="28"/>
      <c r="D375" s="31"/>
      <c r="E375" s="29"/>
      <c r="F375" s="29"/>
      <c r="G375" s="29"/>
      <c r="H375" s="29"/>
      <c r="I375" s="17"/>
      <c r="J375" s="2"/>
      <c r="K375" s="4"/>
    </row>
    <row r="376" spans="1:11" x14ac:dyDescent="0.2">
      <c r="A376" s="16"/>
      <c r="B376" s="27"/>
      <c r="C376" s="28"/>
      <c r="D376" s="31"/>
      <c r="E376" s="29"/>
      <c r="F376" s="29"/>
      <c r="G376" s="29"/>
      <c r="H376" s="29"/>
      <c r="I376" s="17"/>
      <c r="J376" s="2"/>
      <c r="K376" s="4"/>
    </row>
    <row r="377" spans="1:11" x14ac:dyDescent="0.2">
      <c r="A377" s="16"/>
      <c r="B377" s="27"/>
      <c r="C377" s="28"/>
      <c r="D377" s="31"/>
      <c r="E377" s="29"/>
      <c r="F377" s="29"/>
      <c r="G377" s="29"/>
      <c r="H377" s="29"/>
      <c r="I377" s="17"/>
      <c r="J377" s="2"/>
      <c r="K377" s="4"/>
    </row>
    <row r="378" spans="1:11" x14ac:dyDescent="0.2">
      <c r="A378" s="16"/>
      <c r="B378" s="27"/>
      <c r="C378" s="28"/>
      <c r="D378" s="31"/>
      <c r="E378" s="29"/>
      <c r="F378" s="29"/>
      <c r="G378" s="29"/>
      <c r="H378" s="29"/>
      <c r="I378" s="17"/>
      <c r="J378" s="2"/>
      <c r="K378" s="4"/>
    </row>
    <row r="379" spans="1:11" x14ac:dyDescent="0.2">
      <c r="A379" s="16"/>
      <c r="B379" s="27"/>
      <c r="C379" s="28"/>
      <c r="D379" s="31"/>
      <c r="E379" s="29"/>
      <c r="F379" s="29"/>
      <c r="G379" s="29"/>
      <c r="H379" s="29"/>
      <c r="I379" s="17"/>
      <c r="J379" s="2"/>
      <c r="K379" s="4"/>
    </row>
    <row r="380" spans="1:11" x14ac:dyDescent="0.2">
      <c r="A380" s="16"/>
      <c r="B380" s="27"/>
      <c r="C380" s="28"/>
      <c r="D380" s="31"/>
      <c r="E380" s="29"/>
      <c r="F380" s="29"/>
      <c r="G380" s="29"/>
      <c r="H380" s="29"/>
      <c r="I380" s="17"/>
      <c r="J380" s="2"/>
      <c r="K380" s="4"/>
    </row>
    <row r="381" spans="1:11" x14ac:dyDescent="0.2">
      <c r="A381" s="16"/>
      <c r="B381" s="27"/>
      <c r="C381" s="28"/>
      <c r="D381" s="31"/>
      <c r="E381" s="29"/>
      <c r="F381" s="29"/>
      <c r="G381" s="29"/>
      <c r="H381" s="29"/>
      <c r="I381" s="17"/>
      <c r="J381" s="2"/>
      <c r="K381" s="4"/>
    </row>
    <row r="382" spans="1:11" x14ac:dyDescent="0.2">
      <c r="A382" s="16"/>
      <c r="B382" s="27"/>
      <c r="C382" s="28"/>
      <c r="D382" s="31"/>
      <c r="E382" s="29"/>
      <c r="F382" s="29"/>
      <c r="G382" s="29"/>
      <c r="H382" s="29"/>
      <c r="I382" s="17"/>
      <c r="J382" s="2"/>
      <c r="K382" s="4"/>
    </row>
    <row r="383" spans="1:11" x14ac:dyDescent="0.2">
      <c r="A383" s="16"/>
      <c r="B383" s="27"/>
      <c r="C383" s="28"/>
      <c r="D383" s="31"/>
      <c r="E383" s="29"/>
      <c r="F383" s="29"/>
      <c r="G383" s="29"/>
      <c r="H383" s="29"/>
      <c r="I383" s="17"/>
      <c r="J383" s="2"/>
      <c r="K383" s="4"/>
    </row>
    <row r="384" spans="1:11" x14ac:dyDescent="0.2">
      <c r="A384" s="16"/>
      <c r="B384" s="27"/>
      <c r="C384" s="28"/>
      <c r="D384" s="31"/>
      <c r="E384" s="29"/>
      <c r="F384" s="29"/>
      <c r="G384" s="29"/>
      <c r="H384" s="29"/>
      <c r="I384" s="17"/>
      <c r="J384" s="2"/>
      <c r="K384" s="4"/>
    </row>
    <row r="385" spans="1:11" x14ac:dyDescent="0.2">
      <c r="A385" s="16"/>
      <c r="B385" s="27"/>
      <c r="C385" s="28"/>
      <c r="D385" s="31"/>
      <c r="E385" s="29"/>
      <c r="F385" s="29"/>
      <c r="G385" s="29"/>
      <c r="H385" s="29"/>
      <c r="I385" s="17"/>
      <c r="J385" s="2"/>
      <c r="K385" s="4"/>
    </row>
    <row r="386" spans="1:11" x14ac:dyDescent="0.2">
      <c r="A386" s="16"/>
      <c r="B386" s="27"/>
      <c r="C386" s="28"/>
      <c r="D386" s="31"/>
      <c r="E386" s="29"/>
      <c r="F386" s="29"/>
      <c r="G386" s="29"/>
      <c r="H386" s="29"/>
      <c r="I386" s="17"/>
      <c r="J386" s="2"/>
      <c r="K386" s="4"/>
    </row>
    <row r="387" spans="1:11" x14ac:dyDescent="0.2">
      <c r="A387" s="16"/>
      <c r="B387" s="27"/>
      <c r="C387" s="28"/>
      <c r="D387" s="31"/>
      <c r="E387" s="29"/>
      <c r="F387" s="29"/>
      <c r="G387" s="29"/>
      <c r="H387" s="29"/>
      <c r="I387" s="17"/>
      <c r="J387" s="2"/>
      <c r="K387" s="4"/>
    </row>
    <row r="388" spans="1:11" x14ac:dyDescent="0.2">
      <c r="A388" s="16"/>
      <c r="B388" s="27"/>
      <c r="C388" s="28"/>
      <c r="D388" s="31"/>
      <c r="E388" s="29"/>
      <c r="F388" s="29"/>
      <c r="G388" s="29"/>
      <c r="H388" s="29"/>
      <c r="I388" s="17"/>
      <c r="J388" s="2"/>
      <c r="K388" s="4"/>
    </row>
    <row r="389" spans="1:11" x14ac:dyDescent="0.2">
      <c r="A389" s="16"/>
      <c r="B389" s="27"/>
      <c r="C389" s="28"/>
      <c r="D389" s="31"/>
      <c r="E389" s="29"/>
      <c r="F389" s="29"/>
      <c r="G389" s="29"/>
      <c r="H389" s="29"/>
      <c r="I389" s="17"/>
      <c r="J389" s="2"/>
      <c r="K389" s="4"/>
    </row>
    <row r="390" spans="1:11" x14ac:dyDescent="0.2">
      <c r="A390" s="16"/>
      <c r="B390" s="27"/>
      <c r="C390" s="28"/>
      <c r="D390" s="31"/>
      <c r="E390" s="29"/>
      <c r="F390" s="29"/>
      <c r="G390" s="29"/>
      <c r="H390" s="29"/>
      <c r="I390" s="17"/>
      <c r="J390" s="2"/>
      <c r="K390" s="4"/>
    </row>
    <row r="391" spans="1:11" x14ac:dyDescent="0.2">
      <c r="A391" s="16"/>
      <c r="B391" s="27"/>
      <c r="C391" s="28"/>
      <c r="D391" s="31"/>
      <c r="E391" s="29"/>
      <c r="F391" s="29"/>
      <c r="G391" s="29"/>
      <c r="H391" s="29"/>
      <c r="I391" s="17"/>
      <c r="J391" s="2"/>
      <c r="K391" s="4"/>
    </row>
    <row r="392" spans="1:11" x14ac:dyDescent="0.2">
      <c r="A392" s="16"/>
      <c r="B392" s="27"/>
      <c r="C392" s="28"/>
      <c r="D392" s="31"/>
      <c r="E392" s="29"/>
      <c r="F392" s="29"/>
      <c r="G392" s="29"/>
      <c r="H392" s="29"/>
      <c r="I392" s="17"/>
      <c r="J392" s="2"/>
      <c r="K392" s="4"/>
    </row>
    <row r="393" spans="1:11" x14ac:dyDescent="0.2">
      <c r="A393" s="16"/>
      <c r="B393" s="27"/>
      <c r="C393" s="28"/>
      <c r="D393" s="31"/>
      <c r="E393" s="29"/>
      <c r="F393" s="29"/>
      <c r="G393" s="29"/>
      <c r="H393" s="29"/>
      <c r="I393" s="17"/>
      <c r="J393" s="2"/>
      <c r="K393" s="4"/>
    </row>
    <row r="394" spans="1:11" x14ac:dyDescent="0.2">
      <c r="A394" s="16"/>
      <c r="B394" s="27"/>
      <c r="C394" s="28"/>
      <c r="D394" s="31"/>
      <c r="E394" s="29"/>
      <c r="F394" s="29"/>
      <c r="G394" s="29"/>
      <c r="H394" s="29"/>
      <c r="I394" s="17"/>
      <c r="J394" s="2"/>
      <c r="K394" s="4"/>
    </row>
    <row r="395" spans="1:11" x14ac:dyDescent="0.2">
      <c r="A395" s="16"/>
      <c r="B395" s="27"/>
      <c r="C395" s="28"/>
      <c r="D395" s="31"/>
      <c r="E395" s="29"/>
      <c r="F395" s="29"/>
      <c r="G395" s="29"/>
      <c r="H395" s="29"/>
      <c r="I395" s="17"/>
      <c r="J395" s="2"/>
      <c r="K395" s="4"/>
    </row>
    <row r="396" spans="1:11" x14ac:dyDescent="0.2">
      <c r="A396" s="16"/>
      <c r="B396" s="27"/>
      <c r="C396" s="28"/>
      <c r="D396" s="31"/>
      <c r="E396" s="29"/>
      <c r="F396" s="29"/>
      <c r="G396" s="29"/>
      <c r="H396" s="29"/>
      <c r="I396" s="17"/>
      <c r="J396" s="2"/>
      <c r="K396" s="4"/>
    </row>
    <row r="397" spans="1:11" x14ac:dyDescent="0.2">
      <c r="A397" s="16"/>
      <c r="B397" s="27"/>
      <c r="C397" s="28"/>
      <c r="D397" s="31"/>
      <c r="E397" s="29"/>
      <c r="F397" s="29"/>
      <c r="G397" s="29"/>
      <c r="H397" s="29"/>
      <c r="I397" s="17"/>
      <c r="J397" s="2"/>
      <c r="K397" s="4"/>
    </row>
    <row r="398" spans="1:11" x14ac:dyDescent="0.2">
      <c r="A398" s="16"/>
      <c r="B398" s="27"/>
      <c r="C398" s="28"/>
      <c r="D398" s="31"/>
      <c r="E398" s="29"/>
      <c r="F398" s="29"/>
      <c r="G398" s="29"/>
      <c r="H398" s="29"/>
      <c r="I398" s="17"/>
      <c r="J398" s="2"/>
      <c r="K398" s="4"/>
    </row>
    <row r="399" spans="1:11" x14ac:dyDescent="0.2">
      <c r="A399" s="16"/>
      <c r="B399" s="27"/>
      <c r="C399" s="28"/>
      <c r="D399" s="31"/>
      <c r="E399" s="29"/>
      <c r="F399" s="29"/>
      <c r="G399" s="29"/>
      <c r="H399" s="29"/>
      <c r="I399" s="17"/>
      <c r="J399" s="2"/>
      <c r="K399" s="4"/>
    </row>
    <row r="400" spans="1:11" x14ac:dyDescent="0.2">
      <c r="A400" s="16"/>
      <c r="B400" s="27"/>
      <c r="C400" s="28"/>
      <c r="D400" s="31"/>
      <c r="E400" s="29"/>
      <c r="F400" s="29"/>
      <c r="G400" s="29"/>
      <c r="H400" s="29"/>
      <c r="I400" s="17"/>
      <c r="J400" s="2"/>
      <c r="K400" s="4"/>
    </row>
    <row r="401" spans="1:11" x14ac:dyDescent="0.2">
      <c r="A401" s="16"/>
      <c r="B401" s="27"/>
      <c r="C401" s="28"/>
      <c r="D401" s="31"/>
      <c r="E401" s="29"/>
      <c r="F401" s="29"/>
      <c r="G401" s="29"/>
      <c r="H401" s="29"/>
      <c r="I401" s="17"/>
      <c r="J401" s="2"/>
      <c r="K401" s="4"/>
    </row>
    <row r="402" spans="1:11" x14ac:dyDescent="0.2">
      <c r="A402" s="16"/>
      <c r="B402" s="27"/>
      <c r="C402" s="28"/>
      <c r="D402" s="31"/>
      <c r="E402" s="29"/>
      <c r="F402" s="29"/>
      <c r="G402" s="29"/>
      <c r="H402" s="29"/>
      <c r="I402" s="17"/>
      <c r="J402" s="2"/>
      <c r="K402" s="4"/>
    </row>
    <row r="403" spans="1:11" x14ac:dyDescent="0.2">
      <c r="A403" s="16"/>
      <c r="B403" s="27"/>
      <c r="C403" s="28"/>
      <c r="D403" s="31"/>
      <c r="E403" s="29"/>
      <c r="F403" s="29"/>
      <c r="G403" s="29"/>
      <c r="H403" s="29"/>
      <c r="I403" s="17"/>
      <c r="J403" s="2"/>
      <c r="K403" s="4"/>
    </row>
    <row r="404" spans="1:11" x14ac:dyDescent="0.2">
      <c r="A404" s="16"/>
      <c r="B404" s="27"/>
      <c r="C404" s="28"/>
      <c r="D404" s="31"/>
      <c r="E404" s="29"/>
      <c r="F404" s="29"/>
      <c r="G404" s="29"/>
      <c r="H404" s="29"/>
      <c r="I404" s="17"/>
      <c r="J404" s="2"/>
      <c r="K404" s="4"/>
    </row>
    <row r="405" spans="1:11" x14ac:dyDescent="0.2">
      <c r="A405" s="16"/>
      <c r="B405" s="27"/>
      <c r="C405" s="28"/>
      <c r="D405" s="31"/>
      <c r="E405" s="29"/>
      <c r="F405" s="29"/>
      <c r="G405" s="29"/>
      <c r="H405" s="29"/>
      <c r="I405" s="17"/>
      <c r="J405" s="2"/>
      <c r="K405" s="4"/>
    </row>
    <row r="406" spans="1:11" x14ac:dyDescent="0.2">
      <c r="A406" s="16"/>
      <c r="B406" s="27"/>
      <c r="C406" s="28"/>
      <c r="D406" s="31"/>
      <c r="E406" s="29"/>
      <c r="F406" s="29"/>
      <c r="G406" s="29"/>
      <c r="H406" s="29"/>
      <c r="I406" s="17"/>
      <c r="J406" s="2"/>
      <c r="K406" s="4"/>
    </row>
    <row r="407" spans="1:11" x14ac:dyDescent="0.2">
      <c r="A407" s="16"/>
      <c r="B407" s="27"/>
      <c r="C407" s="28"/>
      <c r="D407" s="31"/>
      <c r="E407" s="29"/>
      <c r="F407" s="29"/>
      <c r="G407" s="29"/>
      <c r="H407" s="29"/>
      <c r="I407" s="17"/>
      <c r="J407" s="2"/>
      <c r="K407" s="4"/>
    </row>
    <row r="408" spans="1:11" x14ac:dyDescent="0.2">
      <c r="A408" s="16"/>
      <c r="B408" s="27"/>
      <c r="C408" s="28"/>
      <c r="D408" s="31"/>
      <c r="E408" s="29"/>
      <c r="F408" s="29"/>
      <c r="G408" s="29"/>
      <c r="H408" s="29"/>
      <c r="I408" s="17"/>
      <c r="J408" s="2"/>
      <c r="K408" s="4"/>
    </row>
    <row r="409" spans="1:11" x14ac:dyDescent="0.2">
      <c r="A409" s="16"/>
      <c r="B409" s="27"/>
      <c r="C409" s="28"/>
      <c r="D409" s="31"/>
      <c r="E409" s="29"/>
      <c r="F409" s="29"/>
      <c r="G409" s="29"/>
      <c r="H409" s="29"/>
      <c r="I409" s="17"/>
      <c r="J409" s="2"/>
      <c r="K409" s="4"/>
    </row>
    <row r="410" spans="1:11" x14ac:dyDescent="0.2">
      <c r="A410" s="16"/>
      <c r="B410" s="27"/>
      <c r="C410" s="28"/>
      <c r="D410" s="31"/>
      <c r="E410" s="29"/>
      <c r="F410" s="29"/>
      <c r="G410" s="29"/>
      <c r="H410" s="29"/>
      <c r="I410" s="17"/>
      <c r="J410" s="2"/>
      <c r="K410" s="4"/>
    </row>
    <row r="411" spans="1:11" x14ac:dyDescent="0.2">
      <c r="A411" s="16"/>
      <c r="B411" s="27"/>
      <c r="C411" s="28"/>
      <c r="D411" s="31"/>
      <c r="E411" s="29"/>
      <c r="F411" s="29"/>
      <c r="G411" s="29"/>
      <c r="H411" s="29"/>
      <c r="I411" s="17"/>
      <c r="J411" s="2"/>
      <c r="K411" s="4"/>
    </row>
    <row r="412" spans="1:11" x14ac:dyDescent="0.2">
      <c r="A412" s="16"/>
      <c r="B412" s="27"/>
      <c r="C412" s="28"/>
      <c r="D412" s="31"/>
      <c r="E412" s="29"/>
      <c r="F412" s="29"/>
      <c r="G412" s="29"/>
      <c r="H412" s="29"/>
      <c r="I412" s="17"/>
      <c r="J412" s="2"/>
      <c r="K412" s="4"/>
    </row>
    <row r="413" spans="1:11" x14ac:dyDescent="0.2">
      <c r="A413" s="16"/>
      <c r="B413" s="27"/>
      <c r="C413" s="28"/>
      <c r="D413" s="31"/>
      <c r="E413" s="29"/>
      <c r="F413" s="29"/>
      <c r="G413" s="29"/>
      <c r="H413" s="29"/>
      <c r="I413" s="17"/>
      <c r="J413" s="2"/>
      <c r="K413" s="4"/>
    </row>
    <row r="414" spans="1:11" x14ac:dyDescent="0.2">
      <c r="A414" s="16"/>
      <c r="B414" s="27"/>
      <c r="C414" s="28"/>
      <c r="D414" s="31"/>
      <c r="E414" s="29"/>
      <c r="F414" s="29"/>
      <c r="G414" s="29"/>
      <c r="H414" s="29"/>
      <c r="I414" s="17"/>
      <c r="J414" s="2"/>
      <c r="K414" s="4"/>
    </row>
    <row r="415" spans="1:11" x14ac:dyDescent="0.2">
      <c r="A415" s="16"/>
      <c r="B415" s="27"/>
      <c r="C415" s="28"/>
      <c r="D415" s="31"/>
      <c r="E415" s="29"/>
      <c r="F415" s="29"/>
      <c r="G415" s="29"/>
      <c r="H415" s="29"/>
      <c r="I415" s="17"/>
      <c r="J415" s="2"/>
      <c r="K415" s="4"/>
    </row>
    <row r="416" spans="1:11" x14ac:dyDescent="0.2">
      <c r="A416" s="16"/>
      <c r="B416" s="27"/>
      <c r="C416" s="28"/>
      <c r="D416" s="31"/>
      <c r="E416" s="29"/>
      <c r="F416" s="29"/>
      <c r="G416" s="29"/>
      <c r="H416" s="29"/>
      <c r="I416" s="17"/>
      <c r="J416" s="2"/>
      <c r="K416" s="4"/>
    </row>
    <row r="417" spans="1:11" x14ac:dyDescent="0.2">
      <c r="A417" s="16"/>
      <c r="B417" s="27"/>
      <c r="C417" s="28"/>
      <c r="D417" s="31"/>
      <c r="E417" s="29"/>
      <c r="F417" s="29"/>
      <c r="G417" s="29"/>
      <c r="H417" s="29"/>
      <c r="I417" s="17"/>
      <c r="J417" s="2"/>
      <c r="K417" s="4"/>
    </row>
    <row r="418" spans="1:11" x14ac:dyDescent="0.2">
      <c r="A418" s="16"/>
      <c r="B418" s="27"/>
      <c r="C418" s="28"/>
      <c r="D418" s="31"/>
      <c r="E418" s="29"/>
      <c r="F418" s="29"/>
      <c r="G418" s="29"/>
      <c r="H418" s="29"/>
      <c r="I418" s="17"/>
      <c r="J418" s="2"/>
      <c r="K418" s="4"/>
    </row>
    <row r="419" spans="1:11" x14ac:dyDescent="0.2">
      <c r="A419" s="16"/>
      <c r="B419" s="27"/>
      <c r="C419" s="28"/>
      <c r="D419" s="31"/>
      <c r="E419" s="29"/>
      <c r="F419" s="29"/>
      <c r="G419" s="29"/>
      <c r="H419" s="29"/>
      <c r="I419" s="17"/>
      <c r="J419" s="2"/>
      <c r="K419" s="4"/>
    </row>
    <row r="420" spans="1:11" x14ac:dyDescent="0.2">
      <c r="A420" s="16"/>
      <c r="B420" s="27"/>
      <c r="C420" s="28"/>
      <c r="D420" s="31"/>
      <c r="E420" s="29"/>
      <c r="F420" s="29"/>
      <c r="G420" s="29"/>
      <c r="H420" s="29"/>
      <c r="I420" s="17"/>
      <c r="J420" s="2"/>
      <c r="K420" s="4"/>
    </row>
    <row r="421" spans="1:11" x14ac:dyDescent="0.2">
      <c r="A421" s="16"/>
      <c r="B421" s="27"/>
      <c r="C421" s="28"/>
      <c r="D421" s="31"/>
      <c r="E421" s="29"/>
      <c r="F421" s="29"/>
      <c r="G421" s="29"/>
      <c r="H421" s="29"/>
      <c r="I421" s="17"/>
      <c r="J421" s="2"/>
      <c r="K421" s="4"/>
    </row>
    <row r="422" spans="1:11" x14ac:dyDescent="0.2">
      <c r="A422" s="16"/>
      <c r="B422" s="27"/>
      <c r="C422" s="28"/>
      <c r="D422" s="31"/>
      <c r="E422" s="29"/>
      <c r="F422" s="29"/>
      <c r="G422" s="29"/>
      <c r="H422" s="29"/>
      <c r="I422" s="17"/>
      <c r="J422" s="2"/>
      <c r="K422" s="4"/>
    </row>
    <row r="423" spans="1:11" x14ac:dyDescent="0.2">
      <c r="A423" s="16"/>
      <c r="B423" s="27"/>
      <c r="C423" s="28"/>
      <c r="D423" s="31"/>
      <c r="E423" s="29"/>
      <c r="F423" s="29"/>
      <c r="G423" s="29"/>
      <c r="H423" s="29"/>
      <c r="I423" s="17"/>
      <c r="J423" s="2"/>
      <c r="K423" s="4"/>
    </row>
    <row r="424" spans="1:11" x14ac:dyDescent="0.2">
      <c r="A424" s="16"/>
      <c r="B424" s="27"/>
      <c r="C424" s="28"/>
      <c r="D424" s="31"/>
      <c r="E424" s="29"/>
      <c r="F424" s="29"/>
      <c r="G424" s="29"/>
      <c r="H424" s="29"/>
      <c r="I424" s="17"/>
      <c r="J424" s="2"/>
      <c r="K424" s="4"/>
    </row>
    <row r="425" spans="1:11" x14ac:dyDescent="0.2">
      <c r="A425" s="16"/>
      <c r="B425" s="27"/>
      <c r="C425" s="28"/>
      <c r="D425" s="31"/>
      <c r="E425" s="29"/>
      <c r="F425" s="29"/>
      <c r="G425" s="29"/>
      <c r="H425" s="29"/>
      <c r="I425" s="17"/>
      <c r="J425" s="2"/>
      <c r="K425" s="4"/>
    </row>
    <row r="426" spans="1:11" x14ac:dyDescent="0.2">
      <c r="A426" s="16"/>
      <c r="B426" s="27"/>
      <c r="C426" s="28"/>
      <c r="D426" s="31"/>
      <c r="E426" s="29"/>
      <c r="F426" s="29"/>
      <c r="G426" s="29"/>
      <c r="H426" s="29"/>
      <c r="I426" s="17"/>
      <c r="J426" s="2"/>
      <c r="K426" s="4"/>
    </row>
    <row r="427" spans="1:11" x14ac:dyDescent="0.2">
      <c r="A427" s="16"/>
      <c r="B427" s="27"/>
      <c r="C427" s="28"/>
      <c r="D427" s="31"/>
      <c r="E427" s="29"/>
      <c r="F427" s="29"/>
      <c r="G427" s="29"/>
      <c r="H427" s="29"/>
      <c r="I427" s="17"/>
      <c r="J427" s="2"/>
      <c r="K427" s="4"/>
    </row>
    <row r="428" spans="1:11" x14ac:dyDescent="0.2">
      <c r="A428" s="16"/>
      <c r="B428" s="27"/>
      <c r="C428" s="28"/>
      <c r="D428" s="31"/>
      <c r="E428" s="29"/>
      <c r="F428" s="29"/>
      <c r="G428" s="29"/>
      <c r="H428" s="29"/>
      <c r="I428" s="17"/>
      <c r="J428" s="2"/>
      <c r="K428" s="4"/>
    </row>
    <row r="429" spans="1:11" x14ac:dyDescent="0.2">
      <c r="A429" s="16"/>
      <c r="B429" s="27"/>
      <c r="C429" s="28"/>
      <c r="D429" s="31"/>
      <c r="E429" s="29"/>
      <c r="F429" s="29"/>
      <c r="G429" s="29"/>
      <c r="H429" s="29"/>
      <c r="I429" s="17"/>
      <c r="J429" s="2"/>
      <c r="K429" s="4"/>
    </row>
    <row r="430" spans="1:11" x14ac:dyDescent="0.2">
      <c r="A430" s="16"/>
      <c r="B430" s="27"/>
      <c r="C430" s="28"/>
      <c r="D430" s="31"/>
      <c r="E430" s="29"/>
      <c r="F430" s="29"/>
      <c r="G430" s="29"/>
      <c r="H430" s="29"/>
      <c r="I430" s="17"/>
      <c r="J430" s="2"/>
      <c r="K430" s="4"/>
    </row>
    <row r="431" spans="1:11" x14ac:dyDescent="0.2">
      <c r="A431" s="16"/>
      <c r="B431" s="27"/>
      <c r="C431" s="28"/>
      <c r="D431" s="31"/>
      <c r="E431" s="29"/>
      <c r="F431" s="29"/>
      <c r="G431" s="29"/>
      <c r="H431" s="29"/>
      <c r="I431" s="17"/>
      <c r="J431" s="2"/>
      <c r="K431" s="4"/>
    </row>
    <row r="432" spans="1:11" x14ac:dyDescent="0.2">
      <c r="A432" s="16"/>
      <c r="B432" s="27"/>
      <c r="C432" s="28"/>
      <c r="D432" s="31"/>
      <c r="E432" s="29"/>
      <c r="F432" s="29"/>
      <c r="G432" s="29"/>
      <c r="H432" s="29"/>
      <c r="I432" s="17"/>
      <c r="J432" s="2"/>
      <c r="K432" s="4"/>
    </row>
    <row r="433" spans="1:11" x14ac:dyDescent="0.2">
      <c r="A433" s="16"/>
      <c r="B433" s="27"/>
      <c r="C433" s="28"/>
      <c r="D433" s="31"/>
      <c r="E433" s="29"/>
      <c r="F433" s="29"/>
      <c r="G433" s="29"/>
      <c r="H433" s="29"/>
      <c r="I433" s="17"/>
      <c r="J433" s="2"/>
      <c r="K433" s="4"/>
    </row>
    <row r="434" spans="1:11" x14ac:dyDescent="0.2">
      <c r="A434" s="16"/>
      <c r="B434" s="27"/>
      <c r="C434" s="28"/>
      <c r="D434" s="31"/>
      <c r="E434" s="29"/>
      <c r="F434" s="29"/>
      <c r="G434" s="29"/>
      <c r="H434" s="29"/>
      <c r="I434" s="17"/>
      <c r="J434" s="2"/>
      <c r="K434" s="4"/>
    </row>
    <row r="435" spans="1:11" x14ac:dyDescent="0.2">
      <c r="A435" s="16"/>
      <c r="B435" s="27"/>
      <c r="C435" s="28"/>
      <c r="D435" s="31"/>
      <c r="E435" s="29"/>
      <c r="F435" s="29"/>
      <c r="G435" s="29"/>
      <c r="H435" s="29"/>
      <c r="I435" s="17"/>
      <c r="J435" s="2"/>
      <c r="K435" s="4"/>
    </row>
    <row r="436" spans="1:11" x14ac:dyDescent="0.2">
      <c r="A436" s="16"/>
      <c r="B436" s="27"/>
      <c r="C436" s="28"/>
      <c r="D436" s="31"/>
      <c r="E436" s="29"/>
      <c r="F436" s="29"/>
      <c r="G436" s="29"/>
      <c r="H436" s="29"/>
      <c r="I436" s="17"/>
      <c r="J436" s="2"/>
      <c r="K436" s="4"/>
    </row>
    <row r="437" spans="1:11" x14ac:dyDescent="0.2">
      <c r="A437" s="16"/>
      <c r="B437" s="27"/>
      <c r="C437" s="28"/>
      <c r="D437" s="31"/>
      <c r="E437" s="29"/>
      <c r="F437" s="29"/>
      <c r="G437" s="29"/>
      <c r="H437" s="29"/>
      <c r="I437" s="17"/>
      <c r="J437" s="2"/>
      <c r="K437" s="4"/>
    </row>
    <row r="438" spans="1:11" x14ac:dyDescent="0.2">
      <c r="A438" s="16"/>
      <c r="B438" s="27"/>
      <c r="C438" s="28"/>
      <c r="D438" s="31"/>
      <c r="E438" s="29"/>
      <c r="F438" s="29"/>
      <c r="G438" s="29"/>
      <c r="H438" s="29"/>
      <c r="I438" s="17"/>
      <c r="J438" s="2"/>
      <c r="K438" s="4"/>
    </row>
    <row r="439" spans="1:11" x14ac:dyDescent="0.2">
      <c r="A439" s="16"/>
      <c r="B439" s="27"/>
      <c r="C439" s="28"/>
      <c r="D439" s="31"/>
      <c r="E439" s="29"/>
      <c r="F439" s="29"/>
      <c r="G439" s="29"/>
      <c r="H439" s="29"/>
      <c r="I439" s="17"/>
      <c r="J439" s="2"/>
      <c r="K439" s="4"/>
    </row>
    <row r="440" spans="1:11" x14ac:dyDescent="0.2">
      <c r="A440" s="16"/>
      <c r="B440" s="27"/>
      <c r="C440" s="28"/>
      <c r="D440" s="31"/>
      <c r="E440" s="29"/>
      <c r="F440" s="29"/>
      <c r="G440" s="29"/>
      <c r="H440" s="29"/>
      <c r="I440" s="17"/>
      <c r="J440" s="2"/>
      <c r="K440" s="4"/>
    </row>
    <row r="441" spans="1:11" x14ac:dyDescent="0.2">
      <c r="A441" s="16"/>
      <c r="B441" s="27"/>
      <c r="C441" s="28"/>
      <c r="D441" s="31"/>
      <c r="E441" s="29"/>
      <c r="F441" s="29"/>
      <c r="G441" s="29"/>
      <c r="H441" s="29"/>
      <c r="I441" s="17"/>
      <c r="J441" s="2"/>
      <c r="K441" s="4"/>
    </row>
    <row r="442" spans="1:11" x14ac:dyDescent="0.2">
      <c r="A442" s="16"/>
      <c r="B442" s="27"/>
      <c r="C442" s="28"/>
      <c r="D442" s="31"/>
      <c r="E442" s="29"/>
      <c r="F442" s="29"/>
      <c r="G442" s="29"/>
      <c r="H442" s="29"/>
      <c r="I442" s="17"/>
      <c r="J442" s="2"/>
      <c r="K442" s="4"/>
    </row>
    <row r="443" spans="1:11" x14ac:dyDescent="0.2">
      <c r="A443" s="16"/>
      <c r="B443" s="27"/>
      <c r="C443" s="28"/>
      <c r="D443" s="31"/>
      <c r="E443" s="29"/>
      <c r="F443" s="29"/>
      <c r="G443" s="29"/>
      <c r="H443" s="29"/>
      <c r="I443" s="17"/>
      <c r="J443" s="2"/>
      <c r="K443" s="4"/>
    </row>
    <row r="444" spans="1:11" x14ac:dyDescent="0.2">
      <c r="A444" s="16"/>
      <c r="B444" s="27"/>
      <c r="C444" s="28"/>
      <c r="D444" s="31"/>
      <c r="E444" s="29"/>
      <c r="F444" s="29"/>
      <c r="G444" s="29"/>
      <c r="H444" s="29"/>
      <c r="I444" s="17"/>
      <c r="J444" s="2"/>
      <c r="K444" s="4"/>
    </row>
    <row r="445" spans="1:11" x14ac:dyDescent="0.2">
      <c r="A445" s="16"/>
      <c r="B445" s="27"/>
      <c r="C445" s="28"/>
      <c r="D445" s="31"/>
      <c r="E445" s="29"/>
      <c r="F445" s="29"/>
      <c r="G445" s="29"/>
      <c r="H445" s="29"/>
      <c r="I445" s="17"/>
      <c r="J445" s="2"/>
      <c r="K445" s="4"/>
    </row>
    <row r="446" spans="1:11" x14ac:dyDescent="0.2">
      <c r="A446" s="16"/>
      <c r="B446" s="27"/>
      <c r="C446" s="28"/>
      <c r="D446" s="31"/>
      <c r="E446" s="29"/>
      <c r="F446" s="29"/>
      <c r="G446" s="29"/>
      <c r="H446" s="29"/>
      <c r="I446" s="17"/>
      <c r="J446" s="2"/>
      <c r="K446" s="4"/>
    </row>
    <row r="447" spans="1:11" x14ac:dyDescent="0.2">
      <c r="A447" s="16"/>
      <c r="B447" s="27"/>
      <c r="C447" s="28"/>
      <c r="D447" s="31"/>
      <c r="E447" s="29"/>
      <c r="F447" s="29"/>
      <c r="G447" s="29"/>
      <c r="H447" s="29"/>
      <c r="I447" s="17"/>
      <c r="J447" s="2"/>
      <c r="K447" s="4"/>
    </row>
    <row r="448" spans="1:11" x14ac:dyDescent="0.2">
      <c r="A448" s="16"/>
      <c r="B448" s="27"/>
      <c r="C448" s="28"/>
      <c r="D448" s="31"/>
      <c r="E448" s="29"/>
      <c r="F448" s="29"/>
      <c r="G448" s="29"/>
      <c r="H448" s="29"/>
      <c r="I448" s="17"/>
      <c r="J448" s="2"/>
      <c r="K448" s="4"/>
    </row>
    <row r="449" spans="1:11" x14ac:dyDescent="0.2">
      <c r="A449" s="16"/>
      <c r="B449" s="27"/>
      <c r="C449" s="28"/>
      <c r="D449" s="31"/>
      <c r="E449" s="29"/>
      <c r="F449" s="29"/>
      <c r="G449" s="29"/>
      <c r="H449" s="29"/>
      <c r="I449" s="17"/>
      <c r="J449" s="2"/>
      <c r="K449" s="4"/>
    </row>
    <row r="450" spans="1:11" x14ac:dyDescent="0.2">
      <c r="A450" s="16"/>
      <c r="B450" s="27"/>
      <c r="C450" s="28"/>
      <c r="D450" s="31"/>
      <c r="E450" s="29"/>
      <c r="F450" s="29"/>
      <c r="G450" s="29"/>
      <c r="H450" s="29"/>
      <c r="I450" s="17"/>
      <c r="J450" s="2"/>
      <c r="K450" s="4"/>
    </row>
    <row r="451" spans="1:11" x14ac:dyDescent="0.2">
      <c r="A451" s="16"/>
      <c r="B451" s="27"/>
      <c r="C451" s="28"/>
      <c r="D451" s="31"/>
      <c r="E451" s="29"/>
      <c r="F451" s="29"/>
      <c r="G451" s="29"/>
      <c r="H451" s="29"/>
      <c r="I451" s="17"/>
      <c r="J451" s="2"/>
      <c r="K451" s="4"/>
    </row>
    <row r="452" spans="1:11" x14ac:dyDescent="0.2">
      <c r="A452" s="16"/>
      <c r="B452" s="27"/>
      <c r="C452" s="28"/>
      <c r="D452" s="31"/>
      <c r="E452" s="29"/>
      <c r="F452" s="29"/>
      <c r="G452" s="29"/>
      <c r="H452" s="29"/>
      <c r="I452" s="17"/>
      <c r="J452" s="2"/>
      <c r="K452" s="4"/>
    </row>
    <row r="453" spans="1:11" x14ac:dyDescent="0.2">
      <c r="A453" s="16"/>
      <c r="B453" s="27"/>
      <c r="C453" s="28"/>
      <c r="D453" s="31"/>
      <c r="E453" s="29"/>
      <c r="F453" s="29"/>
      <c r="G453" s="29"/>
      <c r="H453" s="29"/>
      <c r="I453" s="17"/>
      <c r="J453" s="2"/>
      <c r="K453" s="4"/>
    </row>
    <row r="454" spans="1:11" x14ac:dyDescent="0.2">
      <c r="A454" s="16"/>
      <c r="B454" s="27"/>
      <c r="C454" s="28"/>
      <c r="D454" s="31"/>
      <c r="E454" s="29"/>
      <c r="F454" s="29"/>
      <c r="G454" s="29"/>
      <c r="H454" s="29"/>
      <c r="I454" s="17"/>
      <c r="J454" s="2"/>
      <c r="K454" s="4"/>
    </row>
    <row r="455" spans="1:11" x14ac:dyDescent="0.2">
      <c r="A455" s="16"/>
      <c r="B455" s="27"/>
      <c r="C455" s="28"/>
      <c r="D455" s="31"/>
      <c r="E455" s="29"/>
      <c r="F455" s="29"/>
      <c r="G455" s="29"/>
      <c r="H455" s="29"/>
      <c r="I455" s="17"/>
      <c r="J455" s="2"/>
      <c r="K455" s="4"/>
    </row>
    <row r="456" spans="1:11" x14ac:dyDescent="0.2">
      <c r="A456" s="16"/>
      <c r="B456" s="27"/>
      <c r="C456" s="28"/>
      <c r="D456" s="31"/>
      <c r="E456" s="29"/>
      <c r="F456" s="29"/>
      <c r="G456" s="29"/>
      <c r="H456" s="29"/>
      <c r="I456" s="17"/>
      <c r="J456" s="2"/>
      <c r="K456" s="4"/>
    </row>
    <row r="457" spans="1:11" x14ac:dyDescent="0.2">
      <c r="A457" s="16"/>
      <c r="B457" s="27"/>
      <c r="C457" s="28"/>
      <c r="D457" s="31"/>
      <c r="E457" s="29"/>
      <c r="F457" s="29"/>
      <c r="G457" s="29"/>
      <c r="H457" s="29"/>
      <c r="I457" s="17"/>
      <c r="J457" s="2"/>
      <c r="K457" s="4"/>
    </row>
    <row r="458" spans="1:11" x14ac:dyDescent="0.2">
      <c r="A458" s="16"/>
      <c r="B458" s="27"/>
      <c r="C458" s="28"/>
      <c r="D458" s="31"/>
      <c r="E458" s="29"/>
      <c r="F458" s="29"/>
      <c r="G458" s="29"/>
      <c r="H458" s="29"/>
      <c r="I458" s="17"/>
      <c r="J458" s="2"/>
      <c r="K458" s="4"/>
    </row>
    <row r="459" spans="1:11" x14ac:dyDescent="0.2">
      <c r="A459" s="16"/>
      <c r="B459" s="27"/>
      <c r="C459" s="28"/>
      <c r="D459" s="31"/>
      <c r="E459" s="29"/>
      <c r="F459" s="29"/>
      <c r="G459" s="29"/>
      <c r="H459" s="29"/>
      <c r="I459" s="17"/>
      <c r="J459" s="2"/>
      <c r="K459" s="4"/>
    </row>
    <row r="460" spans="1:11" x14ac:dyDescent="0.2">
      <c r="A460" s="16"/>
      <c r="B460" s="27"/>
      <c r="C460" s="28"/>
      <c r="D460" s="31"/>
      <c r="E460" s="29"/>
      <c r="F460" s="29"/>
      <c r="G460" s="29"/>
      <c r="H460" s="29"/>
      <c r="I460" s="17"/>
      <c r="J460" s="2"/>
      <c r="K460" s="4"/>
    </row>
    <row r="461" spans="1:11" x14ac:dyDescent="0.2">
      <c r="A461" s="16"/>
      <c r="B461" s="27"/>
      <c r="C461" s="28"/>
      <c r="D461" s="31"/>
      <c r="E461" s="29"/>
      <c r="F461" s="29"/>
      <c r="G461" s="29"/>
      <c r="H461" s="29"/>
      <c r="I461" s="17"/>
      <c r="J461" s="2"/>
      <c r="K461" s="4"/>
    </row>
    <row r="462" spans="1:11" x14ac:dyDescent="0.2">
      <c r="A462" s="16"/>
      <c r="B462" s="27"/>
      <c r="C462" s="28"/>
      <c r="D462" s="31"/>
      <c r="E462" s="29"/>
      <c r="F462" s="29"/>
      <c r="G462" s="29"/>
      <c r="H462" s="29"/>
      <c r="I462" s="17"/>
      <c r="J462" s="2"/>
      <c r="K462" s="4"/>
    </row>
    <row r="463" spans="1:11" x14ac:dyDescent="0.2">
      <c r="A463" s="16"/>
      <c r="B463" s="27"/>
      <c r="C463" s="28"/>
      <c r="D463" s="31"/>
      <c r="E463" s="29"/>
      <c r="F463" s="29"/>
      <c r="G463" s="29"/>
      <c r="H463" s="29"/>
      <c r="I463" s="17"/>
      <c r="J463" s="2"/>
      <c r="K463" s="4"/>
    </row>
    <row r="464" spans="1:11" x14ac:dyDescent="0.2">
      <c r="A464" s="16"/>
      <c r="B464" s="27"/>
      <c r="C464" s="28"/>
      <c r="D464" s="31"/>
      <c r="E464" s="29"/>
      <c r="F464" s="29"/>
      <c r="G464" s="29"/>
      <c r="H464" s="29"/>
      <c r="I464" s="17"/>
      <c r="J464" s="2"/>
      <c r="K464" s="4"/>
    </row>
    <row r="465" spans="1:11" x14ac:dyDescent="0.2">
      <c r="A465" s="16"/>
      <c r="B465" s="27"/>
      <c r="C465" s="28"/>
      <c r="D465" s="31"/>
      <c r="E465" s="29"/>
      <c r="F465" s="29"/>
      <c r="G465" s="29"/>
      <c r="H465" s="29"/>
      <c r="I465" s="17"/>
      <c r="J465" s="2"/>
      <c r="K465" s="4"/>
    </row>
    <row r="466" spans="1:11" x14ac:dyDescent="0.2">
      <c r="A466" s="16"/>
      <c r="B466" s="27"/>
      <c r="C466" s="28"/>
      <c r="D466" s="31"/>
      <c r="E466" s="29"/>
      <c r="F466" s="29"/>
      <c r="G466" s="29"/>
      <c r="H466" s="29"/>
      <c r="I466" s="17"/>
      <c r="J466" s="2"/>
      <c r="K466" s="4"/>
    </row>
    <row r="467" spans="1:11" x14ac:dyDescent="0.2">
      <c r="A467" s="16"/>
      <c r="B467" s="27"/>
      <c r="C467" s="28"/>
      <c r="D467" s="31"/>
      <c r="E467" s="29"/>
      <c r="F467" s="29"/>
      <c r="G467" s="29"/>
      <c r="H467" s="29"/>
      <c r="I467" s="17"/>
      <c r="J467" s="2"/>
      <c r="K467" s="4"/>
    </row>
    <row r="468" spans="1:11" x14ac:dyDescent="0.2">
      <c r="A468" s="16"/>
      <c r="B468" s="27"/>
      <c r="C468" s="28"/>
      <c r="D468" s="31"/>
      <c r="E468" s="29"/>
      <c r="F468" s="29"/>
      <c r="G468" s="29"/>
      <c r="H468" s="29"/>
      <c r="I468" s="17"/>
      <c r="J468" s="2"/>
      <c r="K468" s="4"/>
    </row>
    <row r="469" spans="1:11" x14ac:dyDescent="0.2">
      <c r="A469" s="16"/>
      <c r="B469" s="27"/>
      <c r="C469" s="28"/>
      <c r="D469" s="31"/>
      <c r="E469" s="29"/>
      <c r="F469" s="29"/>
      <c r="G469" s="29"/>
      <c r="H469" s="29"/>
      <c r="I469" s="17"/>
      <c r="J469" s="2"/>
      <c r="K469" s="4"/>
    </row>
    <row r="470" spans="1:11" x14ac:dyDescent="0.2">
      <c r="A470" s="16"/>
      <c r="B470" s="27"/>
      <c r="C470" s="28"/>
      <c r="D470" s="31"/>
      <c r="E470" s="29"/>
      <c r="F470" s="29"/>
      <c r="G470" s="29"/>
      <c r="H470" s="29"/>
      <c r="I470" s="17"/>
      <c r="J470" s="2"/>
      <c r="K470" s="4"/>
    </row>
    <row r="471" spans="1:11" x14ac:dyDescent="0.2">
      <c r="A471" s="16"/>
      <c r="B471" s="27"/>
      <c r="C471" s="28"/>
      <c r="D471" s="31"/>
      <c r="E471" s="29"/>
      <c r="F471" s="29"/>
      <c r="G471" s="29"/>
      <c r="H471" s="29"/>
      <c r="I471" s="17"/>
      <c r="J471" s="2"/>
      <c r="K471" s="4"/>
    </row>
    <row r="472" spans="1:11" x14ac:dyDescent="0.2">
      <c r="A472" s="16"/>
      <c r="B472" s="27"/>
      <c r="C472" s="28"/>
      <c r="D472" s="31"/>
      <c r="E472" s="29"/>
      <c r="F472" s="29"/>
      <c r="G472" s="29"/>
      <c r="H472" s="29"/>
      <c r="I472" s="17"/>
      <c r="J472" s="2"/>
      <c r="K472" s="4"/>
    </row>
    <row r="473" spans="1:11" x14ac:dyDescent="0.2">
      <c r="A473" s="16"/>
      <c r="B473" s="27"/>
      <c r="C473" s="28"/>
      <c r="D473" s="31"/>
      <c r="E473" s="29"/>
      <c r="F473" s="29"/>
      <c r="G473" s="29"/>
      <c r="H473" s="29"/>
      <c r="I473" s="17"/>
      <c r="J473" s="2"/>
      <c r="K473" s="4"/>
    </row>
    <row r="474" spans="1:11" x14ac:dyDescent="0.2">
      <c r="A474" s="16"/>
      <c r="B474" s="27"/>
      <c r="C474" s="28"/>
      <c r="D474" s="31"/>
      <c r="E474" s="29"/>
      <c r="F474" s="29"/>
      <c r="G474" s="29"/>
      <c r="H474" s="29"/>
      <c r="I474" s="17"/>
      <c r="J474" s="2"/>
      <c r="K474" s="4"/>
    </row>
    <row r="475" spans="1:11" x14ac:dyDescent="0.2">
      <c r="A475" s="16"/>
      <c r="B475" s="27"/>
      <c r="C475" s="28"/>
      <c r="D475" s="31"/>
      <c r="E475" s="29"/>
      <c r="F475" s="29"/>
      <c r="G475" s="29"/>
      <c r="H475" s="29"/>
      <c r="I475" s="17"/>
      <c r="J475" s="2"/>
      <c r="K475" s="4"/>
    </row>
    <row r="476" spans="1:11" x14ac:dyDescent="0.2">
      <c r="A476" s="16"/>
      <c r="B476" s="27"/>
      <c r="C476" s="28"/>
      <c r="D476" s="31"/>
      <c r="E476" s="29"/>
      <c r="F476" s="29"/>
      <c r="G476" s="29"/>
      <c r="H476" s="29"/>
      <c r="I476" s="17"/>
      <c r="J476" s="2"/>
      <c r="K476" s="4"/>
    </row>
    <row r="477" spans="1:11" x14ac:dyDescent="0.2">
      <c r="A477" s="16"/>
      <c r="B477" s="27"/>
      <c r="C477" s="28"/>
      <c r="D477" s="31"/>
      <c r="E477" s="29"/>
      <c r="F477" s="29"/>
      <c r="G477" s="29"/>
      <c r="H477" s="29"/>
      <c r="I477" s="17"/>
      <c r="J477" s="2"/>
      <c r="K477" s="4"/>
    </row>
    <row r="478" spans="1:11" x14ac:dyDescent="0.2">
      <c r="A478" s="16"/>
      <c r="B478" s="27"/>
      <c r="C478" s="28"/>
      <c r="D478" s="31"/>
      <c r="E478" s="29"/>
      <c r="F478" s="29"/>
      <c r="G478" s="29"/>
      <c r="H478" s="29"/>
      <c r="I478" s="17"/>
      <c r="J478" s="2"/>
      <c r="K478" s="4"/>
    </row>
    <row r="479" spans="1:11" x14ac:dyDescent="0.2">
      <c r="A479" s="16"/>
      <c r="B479" s="27"/>
      <c r="C479" s="28"/>
      <c r="D479" s="31"/>
      <c r="E479" s="29"/>
      <c r="F479" s="29"/>
      <c r="G479" s="29"/>
      <c r="H479" s="29"/>
      <c r="I479" s="17"/>
      <c r="J479" s="2"/>
      <c r="K479" s="4"/>
    </row>
    <row r="480" spans="1:11" x14ac:dyDescent="0.2">
      <c r="A480" s="16"/>
      <c r="B480" s="27"/>
      <c r="C480" s="28"/>
      <c r="D480" s="31"/>
      <c r="E480" s="29"/>
      <c r="F480" s="29"/>
      <c r="G480" s="29"/>
      <c r="H480" s="29"/>
      <c r="I480" s="17"/>
      <c r="J480" s="2"/>
      <c r="K480" s="4"/>
    </row>
    <row r="481" spans="1:11" x14ac:dyDescent="0.2">
      <c r="A481" s="16"/>
      <c r="B481" s="27"/>
      <c r="C481" s="28"/>
      <c r="D481" s="31"/>
      <c r="E481" s="29"/>
      <c r="F481" s="29"/>
      <c r="G481" s="29"/>
      <c r="H481" s="29"/>
      <c r="I481" s="17"/>
      <c r="J481" s="2"/>
      <c r="K481" s="4"/>
    </row>
    <row r="482" spans="1:11" x14ac:dyDescent="0.2">
      <c r="A482" s="16"/>
      <c r="B482" s="27"/>
      <c r="C482" s="28"/>
      <c r="D482" s="31"/>
      <c r="E482" s="29"/>
      <c r="F482" s="29"/>
      <c r="G482" s="29"/>
      <c r="H482" s="29"/>
      <c r="I482" s="17"/>
      <c r="J482" s="2"/>
      <c r="K482" s="4"/>
    </row>
    <row r="483" spans="1:11" x14ac:dyDescent="0.2">
      <c r="A483" s="16"/>
      <c r="B483" s="27"/>
      <c r="C483" s="28"/>
      <c r="D483" s="31"/>
      <c r="E483" s="29"/>
      <c r="F483" s="29"/>
      <c r="G483" s="29"/>
      <c r="H483" s="29"/>
      <c r="I483" s="17"/>
      <c r="J483" s="2"/>
      <c r="K483" s="4"/>
    </row>
    <row r="484" spans="1:11" x14ac:dyDescent="0.2">
      <c r="A484" s="16"/>
      <c r="B484" s="27"/>
      <c r="C484" s="28"/>
      <c r="D484" s="31"/>
      <c r="E484" s="29"/>
      <c r="F484" s="29"/>
      <c r="G484" s="29"/>
      <c r="H484" s="29"/>
      <c r="I484" s="17"/>
      <c r="J484" s="2"/>
      <c r="K484" s="4"/>
    </row>
    <row r="485" spans="1:11" x14ac:dyDescent="0.2">
      <c r="A485" s="16"/>
      <c r="B485" s="27"/>
      <c r="C485" s="28"/>
      <c r="D485" s="31"/>
      <c r="E485" s="29"/>
      <c r="F485" s="29"/>
      <c r="G485" s="29"/>
      <c r="H485" s="29"/>
      <c r="I485" s="17"/>
      <c r="J485" s="2"/>
      <c r="K485" s="4"/>
    </row>
    <row r="486" spans="1:11" x14ac:dyDescent="0.2">
      <c r="A486" s="16"/>
      <c r="B486" s="27"/>
      <c r="C486" s="28"/>
      <c r="D486" s="31"/>
      <c r="E486" s="29"/>
      <c r="F486" s="29"/>
      <c r="G486" s="29"/>
      <c r="H486" s="29"/>
      <c r="I486" s="17"/>
      <c r="J486" s="2"/>
      <c r="K486" s="4"/>
    </row>
    <row r="487" spans="1:11" x14ac:dyDescent="0.2">
      <c r="A487" s="16"/>
      <c r="B487" s="27"/>
      <c r="C487" s="28"/>
      <c r="D487" s="31"/>
      <c r="E487" s="29"/>
      <c r="F487" s="29"/>
      <c r="G487" s="29"/>
      <c r="H487" s="29"/>
      <c r="I487" s="17"/>
      <c r="J487" s="2"/>
      <c r="K487" s="4"/>
    </row>
    <row r="488" spans="1:11" x14ac:dyDescent="0.2">
      <c r="A488" s="16"/>
      <c r="B488" s="27"/>
      <c r="C488" s="28"/>
      <c r="D488" s="31"/>
      <c r="E488" s="29"/>
      <c r="F488" s="29"/>
      <c r="G488" s="29"/>
      <c r="H488" s="29"/>
      <c r="I488" s="17"/>
      <c r="J488" s="2"/>
      <c r="K488" s="4"/>
    </row>
    <row r="489" spans="1:11" x14ac:dyDescent="0.2">
      <c r="A489" s="16"/>
      <c r="B489" s="27"/>
      <c r="C489" s="28"/>
      <c r="D489" s="31"/>
      <c r="E489" s="29"/>
      <c r="F489" s="29"/>
      <c r="G489" s="29"/>
      <c r="H489" s="29"/>
      <c r="I489" s="17"/>
      <c r="J489" s="2"/>
      <c r="K489" s="4"/>
    </row>
    <row r="490" spans="1:11" x14ac:dyDescent="0.2">
      <c r="A490" s="16"/>
      <c r="B490" s="27"/>
      <c r="C490" s="28"/>
      <c r="D490" s="31"/>
      <c r="E490" s="29"/>
      <c r="F490" s="29"/>
      <c r="G490" s="29"/>
      <c r="H490" s="29"/>
      <c r="I490" s="17"/>
      <c r="J490" s="2"/>
      <c r="K490" s="4"/>
    </row>
    <row r="491" spans="1:11" x14ac:dyDescent="0.2">
      <c r="A491" s="16"/>
      <c r="B491" s="27"/>
      <c r="C491" s="28"/>
      <c r="D491" s="31"/>
      <c r="E491" s="29"/>
      <c r="F491" s="29"/>
      <c r="G491" s="29"/>
      <c r="H491" s="29"/>
      <c r="I491" s="17"/>
      <c r="J491" s="2"/>
      <c r="K491" s="4"/>
    </row>
    <row r="492" spans="1:11" x14ac:dyDescent="0.2">
      <c r="A492" s="16"/>
      <c r="B492" s="27"/>
      <c r="C492" s="28"/>
      <c r="D492" s="31"/>
      <c r="E492" s="29"/>
      <c r="F492" s="29"/>
      <c r="G492" s="29"/>
      <c r="H492" s="29"/>
      <c r="I492" s="17"/>
      <c r="J492" s="2"/>
      <c r="K492" s="4"/>
    </row>
    <row r="493" spans="1:11" x14ac:dyDescent="0.2">
      <c r="A493" s="16"/>
      <c r="B493" s="27"/>
      <c r="C493" s="28"/>
      <c r="D493" s="31"/>
      <c r="E493" s="29"/>
      <c r="F493" s="29"/>
      <c r="G493" s="29"/>
      <c r="H493" s="29"/>
      <c r="I493" s="17"/>
      <c r="J493" s="2"/>
      <c r="K493" s="4"/>
    </row>
    <row r="494" spans="1:11" x14ac:dyDescent="0.2">
      <c r="A494" s="16"/>
      <c r="B494" s="27"/>
      <c r="C494" s="28"/>
      <c r="D494" s="31"/>
      <c r="E494" s="29"/>
      <c r="F494" s="29"/>
      <c r="G494" s="29"/>
      <c r="H494" s="29"/>
      <c r="I494" s="17"/>
      <c r="J494" s="2"/>
      <c r="K494" s="4"/>
    </row>
    <row r="495" spans="1:11" x14ac:dyDescent="0.2">
      <c r="A495" s="16"/>
      <c r="B495" s="27"/>
      <c r="C495" s="28"/>
      <c r="D495" s="31"/>
      <c r="E495" s="29"/>
      <c r="F495" s="29"/>
      <c r="G495" s="29"/>
      <c r="H495" s="29"/>
      <c r="I495" s="17"/>
      <c r="J495" s="2"/>
      <c r="K495" s="4"/>
    </row>
    <row r="496" spans="1:11" x14ac:dyDescent="0.2">
      <c r="A496" s="16"/>
      <c r="B496" s="27"/>
      <c r="C496" s="28"/>
      <c r="D496" s="31"/>
      <c r="E496" s="29"/>
      <c r="F496" s="29"/>
      <c r="G496" s="29"/>
      <c r="H496" s="29"/>
      <c r="I496" s="17"/>
      <c r="J496" s="2"/>
      <c r="K496" s="4"/>
    </row>
    <row r="497" spans="1:11" x14ac:dyDescent="0.2">
      <c r="A497" s="16"/>
      <c r="B497" s="27"/>
      <c r="C497" s="28"/>
      <c r="D497" s="31"/>
      <c r="E497" s="29"/>
      <c r="F497" s="29"/>
      <c r="G497" s="29"/>
      <c r="H497" s="29"/>
      <c r="I497" s="17"/>
      <c r="J497" s="2"/>
      <c r="K497" s="4"/>
    </row>
    <row r="498" spans="1:11" x14ac:dyDescent="0.2">
      <c r="A498" s="16"/>
      <c r="B498" s="27"/>
      <c r="C498" s="28"/>
      <c r="D498" s="31"/>
      <c r="E498" s="29"/>
      <c r="F498" s="29"/>
      <c r="G498" s="29"/>
      <c r="H498" s="29"/>
      <c r="I498" s="17"/>
      <c r="J498" s="2"/>
      <c r="K498" s="4"/>
    </row>
    <row r="499" spans="1:11" x14ac:dyDescent="0.2">
      <c r="A499" s="16"/>
      <c r="B499" s="27"/>
      <c r="C499" s="28"/>
      <c r="D499" s="31"/>
      <c r="E499" s="29"/>
      <c r="F499" s="29"/>
      <c r="G499" s="29"/>
      <c r="H499" s="29"/>
      <c r="I499" s="17"/>
      <c r="J499" s="2"/>
      <c r="K499" s="4"/>
    </row>
    <row r="500" spans="1:11" x14ac:dyDescent="0.2">
      <c r="A500" s="16"/>
      <c r="B500" s="27"/>
      <c r="C500" s="28"/>
      <c r="D500" s="31"/>
      <c r="E500" s="29"/>
      <c r="F500" s="29"/>
      <c r="G500" s="29"/>
      <c r="H500" s="29"/>
      <c r="I500" s="17"/>
      <c r="J500" s="2"/>
      <c r="K500" s="4"/>
    </row>
    <row r="501" spans="1:11" x14ac:dyDescent="0.2">
      <c r="A501" s="16"/>
      <c r="B501" s="27"/>
      <c r="C501" s="28"/>
      <c r="D501" s="31"/>
      <c r="E501" s="29"/>
      <c r="F501" s="29"/>
      <c r="G501" s="29"/>
      <c r="H501" s="29"/>
      <c r="I501" s="17"/>
      <c r="J501" s="2"/>
      <c r="K501" s="4"/>
    </row>
    <row r="502" spans="1:11" x14ac:dyDescent="0.2">
      <c r="A502" s="16"/>
      <c r="B502" s="27"/>
      <c r="C502" s="28"/>
      <c r="D502" s="31"/>
      <c r="E502" s="29"/>
      <c r="F502" s="29"/>
      <c r="G502" s="29"/>
      <c r="H502" s="29"/>
      <c r="I502" s="17"/>
      <c r="J502" s="2"/>
      <c r="K502" s="4"/>
    </row>
    <row r="503" spans="1:11" x14ac:dyDescent="0.2">
      <c r="A503" s="16"/>
      <c r="B503" s="27"/>
      <c r="C503" s="28"/>
      <c r="D503" s="31"/>
      <c r="E503" s="29"/>
      <c r="F503" s="29"/>
      <c r="G503" s="29"/>
      <c r="H503" s="29"/>
      <c r="I503" s="17"/>
      <c r="J503" s="2"/>
      <c r="K503" s="4"/>
    </row>
    <row r="504" spans="1:11" x14ac:dyDescent="0.2">
      <c r="A504" s="16"/>
      <c r="B504" s="27"/>
      <c r="C504" s="28"/>
      <c r="D504" s="31"/>
      <c r="E504" s="29"/>
      <c r="F504" s="29"/>
      <c r="G504" s="29"/>
      <c r="H504" s="29"/>
      <c r="I504" s="17"/>
      <c r="J504" s="2"/>
      <c r="K504" s="4"/>
    </row>
    <row r="505" spans="1:11" x14ac:dyDescent="0.2">
      <c r="A505" s="16"/>
      <c r="B505" s="27"/>
      <c r="C505" s="28"/>
      <c r="D505" s="31"/>
      <c r="E505" s="29"/>
      <c r="F505" s="29"/>
      <c r="G505" s="29"/>
      <c r="H505" s="29"/>
      <c r="I505" s="17"/>
      <c r="J505" s="2"/>
      <c r="K505" s="4"/>
    </row>
    <row r="506" spans="1:11" x14ac:dyDescent="0.2">
      <c r="A506" s="16"/>
      <c r="B506" s="27"/>
      <c r="C506" s="28"/>
      <c r="D506" s="31"/>
      <c r="E506" s="29"/>
      <c r="F506" s="29"/>
      <c r="G506" s="29"/>
      <c r="H506" s="29"/>
      <c r="I506" s="17"/>
      <c r="J506" s="2"/>
      <c r="K506" s="4"/>
    </row>
    <row r="507" spans="1:11" x14ac:dyDescent="0.2">
      <c r="A507" s="16"/>
      <c r="B507" s="27"/>
      <c r="C507" s="28"/>
      <c r="D507" s="31"/>
      <c r="E507" s="29"/>
      <c r="F507" s="29"/>
      <c r="G507" s="29"/>
      <c r="H507" s="29"/>
      <c r="I507" s="17"/>
      <c r="J507" s="2"/>
      <c r="K507" s="4"/>
    </row>
    <row r="508" spans="1:11" x14ac:dyDescent="0.2">
      <c r="A508" s="16"/>
      <c r="B508" s="27"/>
      <c r="C508" s="28"/>
      <c r="D508" s="31"/>
      <c r="E508" s="29"/>
      <c r="F508" s="29"/>
      <c r="G508" s="29"/>
      <c r="H508" s="29"/>
      <c r="I508" s="17"/>
      <c r="J508" s="2"/>
      <c r="K508" s="4"/>
    </row>
    <row r="509" spans="1:11" x14ac:dyDescent="0.2">
      <c r="A509" s="16"/>
      <c r="B509" s="27"/>
      <c r="C509" s="28"/>
      <c r="D509" s="31"/>
      <c r="E509" s="29"/>
      <c r="F509" s="29"/>
      <c r="G509" s="29"/>
      <c r="H509" s="29"/>
      <c r="I509" s="17"/>
      <c r="J509" s="2"/>
      <c r="K509" s="4"/>
    </row>
    <row r="510" spans="1:11" x14ac:dyDescent="0.2">
      <c r="A510" s="16"/>
      <c r="B510" s="27"/>
      <c r="C510" s="28"/>
      <c r="D510" s="31"/>
      <c r="E510" s="29"/>
      <c r="F510" s="29"/>
      <c r="G510" s="29"/>
      <c r="H510" s="29"/>
      <c r="I510" s="17"/>
      <c r="J510" s="2"/>
      <c r="K510" s="4"/>
    </row>
    <row r="511" spans="1:11" x14ac:dyDescent="0.2">
      <c r="A511" s="16"/>
      <c r="B511" s="27"/>
      <c r="C511" s="28"/>
      <c r="D511" s="31"/>
      <c r="E511" s="29"/>
      <c r="F511" s="29"/>
      <c r="G511" s="29"/>
      <c r="H511" s="29"/>
      <c r="I511" s="17"/>
      <c r="J511" s="2"/>
      <c r="K511" s="4"/>
    </row>
    <row r="512" spans="1:11" x14ac:dyDescent="0.2">
      <c r="A512" s="16"/>
      <c r="B512" s="27"/>
      <c r="C512" s="28"/>
      <c r="D512" s="31"/>
      <c r="E512" s="29"/>
      <c r="F512" s="29"/>
      <c r="G512" s="29"/>
      <c r="H512" s="29"/>
      <c r="I512" s="17"/>
      <c r="J512" s="2"/>
      <c r="K512" s="4"/>
    </row>
    <row r="513" spans="1:11" x14ac:dyDescent="0.2">
      <c r="A513" s="16"/>
      <c r="B513" s="27"/>
      <c r="C513" s="28"/>
      <c r="D513" s="31"/>
      <c r="E513" s="29"/>
      <c r="F513" s="29"/>
      <c r="G513" s="29"/>
      <c r="H513" s="29"/>
      <c r="I513" s="17"/>
      <c r="J513" s="2"/>
      <c r="K513" s="4"/>
    </row>
    <row r="514" spans="1:11" x14ac:dyDescent="0.2">
      <c r="A514" s="16"/>
      <c r="B514" s="27"/>
      <c r="C514" s="28"/>
      <c r="D514" s="31"/>
      <c r="E514" s="29"/>
      <c r="F514" s="29"/>
      <c r="G514" s="29"/>
      <c r="H514" s="29"/>
      <c r="I514" s="17"/>
      <c r="J514" s="2"/>
      <c r="K514" s="4"/>
    </row>
    <row r="515" spans="1:11" x14ac:dyDescent="0.2">
      <c r="A515" s="16"/>
      <c r="B515" s="27"/>
      <c r="C515" s="28"/>
      <c r="D515" s="31"/>
      <c r="E515" s="29"/>
      <c r="F515" s="29"/>
      <c r="G515" s="29"/>
      <c r="H515" s="29"/>
      <c r="I515" s="17"/>
      <c r="J515" s="2"/>
      <c r="K515" s="4"/>
    </row>
    <row r="516" spans="1:11" x14ac:dyDescent="0.2">
      <c r="A516" s="16"/>
      <c r="B516" s="27"/>
      <c r="C516" s="28"/>
      <c r="D516" s="31"/>
      <c r="E516" s="29"/>
      <c r="F516" s="29"/>
      <c r="G516" s="29"/>
      <c r="H516" s="29"/>
      <c r="I516" s="17"/>
      <c r="J516" s="2"/>
      <c r="K516" s="4"/>
    </row>
    <row r="517" spans="1:11" x14ac:dyDescent="0.2">
      <c r="A517" s="16"/>
      <c r="B517" s="27"/>
      <c r="C517" s="28"/>
      <c r="D517" s="31"/>
      <c r="E517" s="29"/>
      <c r="F517" s="29"/>
      <c r="G517" s="29"/>
      <c r="H517" s="29"/>
      <c r="I517" s="17"/>
      <c r="J517" s="2"/>
      <c r="K517" s="4"/>
    </row>
    <row r="518" spans="1:11" x14ac:dyDescent="0.2">
      <c r="A518" s="16"/>
      <c r="B518" s="27"/>
      <c r="C518" s="28"/>
      <c r="D518" s="31"/>
      <c r="E518" s="29"/>
      <c r="F518" s="29"/>
      <c r="G518" s="29"/>
      <c r="H518" s="29"/>
      <c r="I518" s="17"/>
      <c r="J518" s="2"/>
      <c r="K518" s="4"/>
    </row>
    <row r="519" spans="1:11" x14ac:dyDescent="0.2">
      <c r="A519" s="16"/>
      <c r="B519" s="27"/>
      <c r="C519" s="28"/>
      <c r="D519" s="31"/>
      <c r="E519" s="29"/>
      <c r="F519" s="29"/>
      <c r="G519" s="29"/>
      <c r="H519" s="29"/>
      <c r="I519" s="17"/>
      <c r="J519" s="2"/>
      <c r="K519" s="4"/>
    </row>
    <row r="520" spans="1:11" x14ac:dyDescent="0.2">
      <c r="A520" s="16"/>
      <c r="B520" s="27"/>
      <c r="C520" s="28"/>
      <c r="D520" s="31"/>
      <c r="E520" s="29"/>
      <c r="F520" s="29"/>
      <c r="G520" s="29"/>
      <c r="H520" s="29"/>
      <c r="I520" s="17"/>
      <c r="J520" s="2"/>
      <c r="K520" s="4"/>
    </row>
    <row r="521" spans="1:11" x14ac:dyDescent="0.2">
      <c r="A521" s="16"/>
      <c r="B521" s="27"/>
      <c r="C521" s="28"/>
      <c r="D521" s="31"/>
      <c r="E521" s="29"/>
      <c r="F521" s="29"/>
      <c r="G521" s="29"/>
      <c r="H521" s="29"/>
      <c r="I521" s="17"/>
      <c r="J521" s="2"/>
      <c r="K521" s="4"/>
    </row>
    <row r="522" spans="1:11" x14ac:dyDescent="0.2">
      <c r="A522" s="16"/>
      <c r="B522" s="27"/>
      <c r="C522" s="28"/>
      <c r="D522" s="31"/>
      <c r="E522" s="29"/>
      <c r="F522" s="29"/>
      <c r="G522" s="29"/>
      <c r="H522" s="29"/>
      <c r="I522" s="17"/>
      <c r="J522" s="2"/>
      <c r="K522" s="4"/>
    </row>
    <row r="523" spans="1:11" x14ac:dyDescent="0.2">
      <c r="A523" s="16"/>
      <c r="B523" s="27"/>
      <c r="C523" s="28"/>
      <c r="D523" s="31"/>
      <c r="E523" s="29"/>
      <c r="F523" s="29"/>
      <c r="G523" s="29"/>
      <c r="H523" s="29"/>
      <c r="I523" s="17"/>
      <c r="J523" s="2"/>
      <c r="K523" s="4"/>
    </row>
    <row r="524" spans="1:11" x14ac:dyDescent="0.2">
      <c r="A524" s="16"/>
      <c r="B524" s="27"/>
      <c r="C524" s="28"/>
      <c r="D524" s="31"/>
      <c r="E524" s="29"/>
      <c r="F524" s="29"/>
      <c r="G524" s="29"/>
      <c r="H524" s="29"/>
      <c r="I524" s="17"/>
      <c r="J524" s="2"/>
      <c r="K524" s="4"/>
    </row>
    <row r="525" spans="1:11" x14ac:dyDescent="0.2">
      <c r="A525" s="16"/>
      <c r="B525" s="27"/>
      <c r="C525" s="28"/>
      <c r="D525" s="31"/>
      <c r="E525" s="29"/>
      <c r="F525" s="29"/>
      <c r="G525" s="29"/>
      <c r="H525" s="29"/>
      <c r="I525" s="17"/>
      <c r="J525" s="2"/>
      <c r="K525" s="4"/>
    </row>
    <row r="526" spans="1:11" x14ac:dyDescent="0.2">
      <c r="A526" s="16"/>
      <c r="B526" s="27"/>
      <c r="C526" s="28"/>
      <c r="D526" s="31"/>
      <c r="E526" s="29"/>
      <c r="F526" s="29"/>
      <c r="G526" s="29"/>
      <c r="H526" s="29"/>
      <c r="I526" s="17"/>
      <c r="J526" s="2"/>
      <c r="K526" s="4"/>
    </row>
    <row r="527" spans="1:11" x14ac:dyDescent="0.2">
      <c r="A527" s="16"/>
      <c r="B527" s="27"/>
      <c r="C527" s="28"/>
      <c r="D527" s="31"/>
      <c r="E527" s="29"/>
      <c r="F527" s="29"/>
      <c r="G527" s="29"/>
      <c r="H527" s="29"/>
      <c r="I527" s="17"/>
      <c r="J527" s="2"/>
      <c r="K527" s="4"/>
    </row>
    <row r="528" spans="1:11" x14ac:dyDescent="0.2">
      <c r="A528" s="16"/>
      <c r="B528" s="27"/>
      <c r="C528" s="28"/>
      <c r="D528" s="31"/>
      <c r="E528" s="29"/>
      <c r="F528" s="29"/>
      <c r="G528" s="29"/>
      <c r="H528" s="29"/>
      <c r="I528" s="17"/>
      <c r="J528" s="2"/>
      <c r="K528" s="4"/>
    </row>
    <row r="529" spans="1:11" x14ac:dyDescent="0.2">
      <c r="A529" s="16"/>
      <c r="B529" s="27"/>
      <c r="C529" s="28"/>
      <c r="D529" s="31"/>
      <c r="E529" s="29"/>
      <c r="F529" s="29"/>
      <c r="G529" s="29"/>
      <c r="H529" s="29"/>
      <c r="I529" s="17"/>
      <c r="J529" s="2"/>
      <c r="K529" s="4"/>
    </row>
    <row r="530" spans="1:11" x14ac:dyDescent="0.2">
      <c r="A530" s="16"/>
      <c r="B530" s="27"/>
      <c r="C530" s="28"/>
      <c r="D530" s="31"/>
      <c r="E530" s="29"/>
      <c r="F530" s="29"/>
      <c r="G530" s="29"/>
      <c r="H530" s="29"/>
      <c r="I530" s="17"/>
      <c r="J530" s="2"/>
      <c r="K530" s="4"/>
    </row>
    <row r="531" spans="1:11" x14ac:dyDescent="0.2">
      <c r="A531" s="16"/>
      <c r="B531" s="27"/>
      <c r="C531" s="28"/>
      <c r="D531" s="31"/>
      <c r="E531" s="29"/>
      <c r="F531" s="29"/>
      <c r="G531" s="29"/>
      <c r="H531" s="29"/>
      <c r="I531" s="17"/>
      <c r="J531" s="2"/>
      <c r="K531" s="4"/>
    </row>
    <row r="532" spans="1:11" x14ac:dyDescent="0.2">
      <c r="A532" s="16"/>
      <c r="B532" s="27"/>
      <c r="C532" s="28"/>
      <c r="D532" s="31"/>
      <c r="E532" s="29"/>
      <c r="F532" s="29"/>
      <c r="G532" s="29"/>
      <c r="H532" s="29"/>
      <c r="I532" s="17"/>
      <c r="J532" s="2"/>
      <c r="K532" s="4"/>
    </row>
    <row r="533" spans="1:11" x14ac:dyDescent="0.2">
      <c r="A533" s="16"/>
      <c r="B533" s="27"/>
      <c r="C533" s="28"/>
      <c r="D533" s="31"/>
      <c r="E533" s="29"/>
      <c r="F533" s="29"/>
      <c r="G533" s="29"/>
      <c r="H533" s="29"/>
      <c r="I533" s="17"/>
      <c r="J533" s="2"/>
      <c r="K533" s="4"/>
    </row>
    <row r="534" spans="1:11" x14ac:dyDescent="0.2">
      <c r="A534" s="16"/>
      <c r="B534" s="27"/>
      <c r="C534" s="28"/>
      <c r="D534" s="31"/>
      <c r="E534" s="29"/>
      <c r="F534" s="29"/>
      <c r="G534" s="29"/>
      <c r="H534" s="29"/>
      <c r="I534" s="17"/>
      <c r="J534" s="2"/>
      <c r="K534" s="4"/>
    </row>
    <row r="535" spans="1:11" x14ac:dyDescent="0.2">
      <c r="A535" s="16"/>
      <c r="B535" s="27"/>
      <c r="C535" s="28"/>
      <c r="D535" s="31"/>
      <c r="E535" s="29"/>
      <c r="F535" s="29"/>
      <c r="G535" s="29"/>
      <c r="H535" s="29"/>
      <c r="I535" s="17"/>
      <c r="J535" s="2"/>
      <c r="K535" s="4"/>
    </row>
    <row r="536" spans="1:11" x14ac:dyDescent="0.2">
      <c r="A536" s="16"/>
      <c r="B536" s="27"/>
      <c r="C536" s="28"/>
      <c r="D536" s="31"/>
      <c r="E536" s="29"/>
      <c r="F536" s="29"/>
      <c r="G536" s="29"/>
      <c r="H536" s="29"/>
      <c r="I536" s="17"/>
      <c r="J536" s="2"/>
      <c r="K536" s="4"/>
    </row>
    <row r="537" spans="1:11" x14ac:dyDescent="0.2">
      <c r="A537" s="16"/>
      <c r="B537" s="27"/>
      <c r="C537" s="28"/>
      <c r="D537" s="31"/>
      <c r="E537" s="29"/>
      <c r="F537" s="29"/>
      <c r="G537" s="29"/>
      <c r="H537" s="29"/>
      <c r="I537" s="17"/>
      <c r="J537" s="2"/>
      <c r="K537" s="4"/>
    </row>
    <row r="538" spans="1:11" x14ac:dyDescent="0.2">
      <c r="A538" s="16"/>
      <c r="B538" s="27"/>
      <c r="C538" s="28"/>
      <c r="D538" s="31"/>
      <c r="E538" s="29"/>
      <c r="F538" s="29"/>
      <c r="G538" s="29"/>
      <c r="H538" s="29"/>
      <c r="I538" s="17"/>
      <c r="J538" s="2"/>
      <c r="K538" s="4"/>
    </row>
    <row r="539" spans="1:11" x14ac:dyDescent="0.2">
      <c r="A539" s="16"/>
      <c r="B539" s="27"/>
      <c r="C539" s="28"/>
      <c r="D539" s="31"/>
      <c r="E539" s="29"/>
      <c r="F539" s="29"/>
      <c r="G539" s="29"/>
      <c r="H539" s="29"/>
      <c r="I539" s="17"/>
      <c r="J539" s="2"/>
      <c r="K539" s="4"/>
    </row>
    <row r="540" spans="1:11" x14ac:dyDescent="0.2">
      <c r="A540" s="16"/>
      <c r="B540" s="27"/>
      <c r="C540" s="28"/>
      <c r="D540" s="31"/>
      <c r="E540" s="29"/>
      <c r="F540" s="29"/>
      <c r="G540" s="29"/>
      <c r="H540" s="29"/>
      <c r="I540" s="17"/>
      <c r="J540" s="2"/>
      <c r="K540" s="4"/>
    </row>
    <row r="541" spans="1:11" x14ac:dyDescent="0.2">
      <c r="A541" s="16"/>
      <c r="B541" s="27"/>
      <c r="C541" s="28"/>
      <c r="D541" s="31"/>
      <c r="E541" s="29"/>
      <c r="F541" s="29"/>
      <c r="G541" s="29"/>
      <c r="H541" s="29"/>
      <c r="I541" s="17"/>
      <c r="J541" s="2"/>
      <c r="K541" s="4"/>
    </row>
    <row r="542" spans="1:11" x14ac:dyDescent="0.2">
      <c r="A542" s="16"/>
      <c r="B542" s="27"/>
      <c r="C542" s="28"/>
      <c r="D542" s="31"/>
      <c r="E542" s="29"/>
      <c r="F542" s="29"/>
      <c r="G542" s="29"/>
      <c r="H542" s="29"/>
      <c r="I542" s="17"/>
      <c r="J542" s="2"/>
      <c r="K542" s="4"/>
    </row>
    <row r="543" spans="1:11" x14ac:dyDescent="0.2">
      <c r="A543" s="16"/>
      <c r="B543" s="27"/>
      <c r="C543" s="28"/>
      <c r="D543" s="31"/>
      <c r="E543" s="29"/>
      <c r="F543" s="29"/>
      <c r="G543" s="29"/>
      <c r="H543" s="29"/>
      <c r="I543" s="17"/>
      <c r="J543" s="2"/>
      <c r="K543" s="4"/>
    </row>
    <row r="544" spans="1:11" x14ac:dyDescent="0.2">
      <c r="A544" s="16"/>
      <c r="B544" s="27"/>
      <c r="C544" s="28"/>
      <c r="D544" s="31"/>
      <c r="E544" s="29"/>
      <c r="F544" s="29"/>
      <c r="G544" s="29"/>
      <c r="H544" s="29"/>
      <c r="I544" s="17"/>
      <c r="J544" s="2"/>
      <c r="K544" s="4"/>
    </row>
  </sheetData>
  <autoFilter ref="A4:Q183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C1" workbookViewId="0">
      <selection activeCell="M23" sqref="M23"/>
    </sheetView>
  </sheetViews>
  <sheetFormatPr defaultRowHeight="12.75" x14ac:dyDescent="0.2"/>
  <cols>
    <col min="1" max="1" width="30.5703125" customWidth="1"/>
    <col min="2" max="2" width="15.5703125" customWidth="1"/>
    <col min="4" max="4" width="11" customWidth="1"/>
    <col min="5" max="5" width="10" customWidth="1"/>
    <col min="6" max="6" width="11.42578125" customWidth="1"/>
    <col min="8" max="8" width="11.5703125" customWidth="1"/>
  </cols>
  <sheetData>
    <row r="1" spans="1:8" s="99" customFormat="1" x14ac:dyDescent="0.2">
      <c r="B1" s="99" t="s">
        <v>407</v>
      </c>
    </row>
    <row r="2" spans="1:8" s="99" customFormat="1" x14ac:dyDescent="0.2"/>
    <row r="3" spans="1:8" s="99" customFormat="1" x14ac:dyDescent="0.2">
      <c r="A3" s="99" t="s">
        <v>3</v>
      </c>
      <c r="B3" s="99" t="s">
        <v>4</v>
      </c>
      <c r="C3" s="99" t="s">
        <v>5</v>
      </c>
      <c r="D3" s="99" t="s">
        <v>6</v>
      </c>
      <c r="E3" s="99" t="s">
        <v>7</v>
      </c>
      <c r="F3" s="99" t="s">
        <v>8</v>
      </c>
      <c r="G3" s="99" t="s">
        <v>107</v>
      </c>
      <c r="H3" s="99" t="s">
        <v>10</v>
      </c>
    </row>
    <row r="4" spans="1:8" s="99" customFormat="1" x14ac:dyDescent="0.2">
      <c r="A4" s="99" t="s">
        <v>385</v>
      </c>
      <c r="B4" s="99">
        <v>9403761192</v>
      </c>
      <c r="C4" s="99" t="s">
        <v>408</v>
      </c>
      <c r="D4" s="99">
        <v>587901.6</v>
      </c>
      <c r="E4" s="99">
        <v>82306.22</v>
      </c>
      <c r="F4" s="99">
        <v>2939.51</v>
      </c>
      <c r="G4" s="99">
        <v>2939.51</v>
      </c>
      <c r="H4" s="99">
        <v>676087</v>
      </c>
    </row>
    <row r="5" spans="1:8" s="99" customFormat="1" x14ac:dyDescent="0.2">
      <c r="A5" s="99" t="s">
        <v>235</v>
      </c>
      <c r="B5" s="99">
        <v>9403761193</v>
      </c>
      <c r="C5" s="99" t="s">
        <v>408</v>
      </c>
      <c r="D5" s="99">
        <v>711131.4</v>
      </c>
      <c r="E5" s="99">
        <v>99558.399999999994</v>
      </c>
      <c r="F5" s="99">
        <v>3555.66</v>
      </c>
      <c r="G5" s="99">
        <v>3555.66</v>
      </c>
      <c r="H5" s="99">
        <v>817801</v>
      </c>
    </row>
    <row r="6" spans="1:8" s="99" customFormat="1" x14ac:dyDescent="0.2">
      <c r="A6" s="99" t="s">
        <v>235</v>
      </c>
      <c r="B6" s="99">
        <v>9403761194</v>
      </c>
      <c r="C6" s="99" t="s">
        <v>408</v>
      </c>
      <c r="D6" s="99">
        <v>580631.69999999995</v>
      </c>
      <c r="E6" s="99">
        <v>81288.44</v>
      </c>
      <c r="F6" s="99">
        <v>2903.16</v>
      </c>
      <c r="G6" s="99">
        <v>2903.16</v>
      </c>
      <c r="H6" s="99">
        <v>667726</v>
      </c>
    </row>
    <row r="7" spans="1:8" s="99" customFormat="1" x14ac:dyDescent="0.2">
      <c r="A7" s="99" t="s">
        <v>235</v>
      </c>
      <c r="B7" s="99">
        <v>9403761195</v>
      </c>
      <c r="C7" s="99" t="s">
        <v>408</v>
      </c>
      <c r="D7" s="99">
        <v>697128.6</v>
      </c>
      <c r="E7" s="99">
        <v>97598</v>
      </c>
      <c r="F7" s="99">
        <v>3485.64</v>
      </c>
      <c r="G7" s="99">
        <v>3485.64</v>
      </c>
      <c r="H7" s="99">
        <v>801698</v>
      </c>
    </row>
    <row r="8" spans="1:8" s="99" customFormat="1" x14ac:dyDescent="0.2">
      <c r="A8" s="99" t="s">
        <v>235</v>
      </c>
      <c r="B8" s="99">
        <v>9403761196</v>
      </c>
      <c r="C8" s="99" t="s">
        <v>408</v>
      </c>
      <c r="D8" s="99">
        <v>699662.1</v>
      </c>
      <c r="E8" s="99">
        <v>97952.69</v>
      </c>
      <c r="F8" s="99">
        <v>3498.31</v>
      </c>
      <c r="G8" s="99">
        <v>3498.31</v>
      </c>
      <c r="H8" s="99">
        <v>804611</v>
      </c>
    </row>
    <row r="9" spans="1:8" s="99" customFormat="1" x14ac:dyDescent="0.2">
      <c r="A9" s="99" t="s">
        <v>233</v>
      </c>
      <c r="B9" s="99">
        <v>9403761197</v>
      </c>
      <c r="C9" s="99" t="s">
        <v>408</v>
      </c>
      <c r="D9" s="99">
        <v>702914.15</v>
      </c>
      <c r="E9" s="99">
        <v>98407.98</v>
      </c>
      <c r="F9" s="99">
        <v>3514.57</v>
      </c>
      <c r="G9" s="99">
        <v>3514.57</v>
      </c>
      <c r="H9" s="99">
        <v>808351</v>
      </c>
    </row>
    <row r="10" spans="1:8" s="99" customFormat="1" x14ac:dyDescent="0.2">
      <c r="A10" s="99" t="s">
        <v>233</v>
      </c>
      <c r="B10" s="99">
        <v>9403761198</v>
      </c>
      <c r="C10" s="99" t="s">
        <v>408</v>
      </c>
      <c r="D10" s="99">
        <v>723023.85</v>
      </c>
      <c r="E10" s="99">
        <v>101223.34</v>
      </c>
      <c r="F10" s="99">
        <v>3615.12</v>
      </c>
      <c r="G10" s="99">
        <v>3615.12</v>
      </c>
      <c r="H10" s="99">
        <v>831477</v>
      </c>
    </row>
    <row r="11" spans="1:8" s="99" customFormat="1" x14ac:dyDescent="0.2">
      <c r="A11" s="99" t="s">
        <v>233</v>
      </c>
      <c r="B11" s="99">
        <v>9403761199</v>
      </c>
      <c r="C11" s="99" t="s">
        <v>408</v>
      </c>
      <c r="D11" s="99">
        <v>538351.89</v>
      </c>
      <c r="E11" s="99">
        <v>75369.259999999995</v>
      </c>
      <c r="F11" s="99">
        <v>2691.76</v>
      </c>
      <c r="G11" s="99">
        <v>2691.76</v>
      </c>
      <c r="H11" s="99">
        <v>619105</v>
      </c>
    </row>
    <row r="12" spans="1:8" s="99" customFormat="1" x14ac:dyDescent="0.2">
      <c r="A12" s="99" t="s">
        <v>233</v>
      </c>
      <c r="B12" s="99">
        <v>9403761200</v>
      </c>
      <c r="C12" s="99" t="s">
        <v>408</v>
      </c>
      <c r="D12" s="99">
        <v>871498.04</v>
      </c>
      <c r="E12" s="99">
        <v>122009.73</v>
      </c>
      <c r="F12" s="99">
        <v>4357.49</v>
      </c>
      <c r="G12" s="99">
        <v>4357.49</v>
      </c>
      <c r="H12" s="99">
        <v>1002223</v>
      </c>
    </row>
    <row r="13" spans="1:8" s="99" customFormat="1" x14ac:dyDescent="0.2">
      <c r="A13" s="99" t="s">
        <v>301</v>
      </c>
      <c r="B13" s="99">
        <v>9403761201</v>
      </c>
      <c r="C13" s="99" t="s">
        <v>409</v>
      </c>
      <c r="D13" s="99">
        <v>902505.8</v>
      </c>
      <c r="E13" s="99">
        <v>126350.81</v>
      </c>
      <c r="F13" s="99">
        <v>4512.53</v>
      </c>
      <c r="G13" s="99">
        <v>4512.53</v>
      </c>
      <c r="H13" s="99">
        <v>1037882</v>
      </c>
    </row>
    <row r="14" spans="1:8" s="99" customFormat="1" x14ac:dyDescent="0.2">
      <c r="A14" s="99" t="s">
        <v>301</v>
      </c>
      <c r="B14" s="99">
        <v>9403761202</v>
      </c>
      <c r="C14" s="99" t="s">
        <v>410</v>
      </c>
      <c r="D14" s="99">
        <v>398783.62</v>
      </c>
      <c r="E14" s="99">
        <v>55829.71</v>
      </c>
      <c r="F14" s="99">
        <v>1993.92</v>
      </c>
      <c r="G14" s="99">
        <v>1993.92</v>
      </c>
      <c r="H14" s="99">
        <v>458601</v>
      </c>
    </row>
    <row r="15" spans="1:8" s="99" customFormat="1" x14ac:dyDescent="0.2">
      <c r="A15" s="99" t="s">
        <v>250</v>
      </c>
      <c r="B15" s="99">
        <v>9403761203</v>
      </c>
      <c r="C15" s="99" t="s">
        <v>410</v>
      </c>
      <c r="D15" s="99">
        <v>12600</v>
      </c>
      <c r="E15" s="99">
        <v>1764</v>
      </c>
      <c r="F15" s="99">
        <v>63</v>
      </c>
      <c r="G15" s="99">
        <v>63</v>
      </c>
      <c r="H15" s="99">
        <v>14490</v>
      </c>
    </row>
    <row r="16" spans="1:8" s="99" customFormat="1" x14ac:dyDescent="0.2">
      <c r="A16" s="99" t="s">
        <v>233</v>
      </c>
      <c r="B16" s="99">
        <v>9403761204</v>
      </c>
      <c r="C16" s="99" t="s">
        <v>411</v>
      </c>
      <c r="D16" s="99">
        <v>178330</v>
      </c>
      <c r="E16" s="99">
        <v>24966.2</v>
      </c>
      <c r="F16" s="99">
        <v>891.65</v>
      </c>
      <c r="G16" s="99">
        <v>891.65</v>
      </c>
      <c r="H16" s="99">
        <v>205079</v>
      </c>
    </row>
    <row r="17" spans="1:8" s="99" customFormat="1" x14ac:dyDescent="0.2">
      <c r="A17" s="99" t="s">
        <v>233</v>
      </c>
      <c r="B17" s="99">
        <v>9403761205</v>
      </c>
      <c r="C17" s="99" t="s">
        <v>411</v>
      </c>
      <c r="D17" s="99">
        <v>35254.9</v>
      </c>
      <c r="E17" s="99">
        <v>4935.6899999999996</v>
      </c>
      <c r="F17" s="99">
        <v>176.27</v>
      </c>
      <c r="G17" s="99">
        <v>176.27</v>
      </c>
      <c r="H17" s="99">
        <v>40543</v>
      </c>
    </row>
    <row r="18" spans="1:8" s="99" customFormat="1" x14ac:dyDescent="0.2">
      <c r="A18" s="99" t="s">
        <v>242</v>
      </c>
      <c r="B18" s="99">
        <v>9403761206</v>
      </c>
      <c r="C18" s="99" t="s">
        <v>411</v>
      </c>
      <c r="D18" s="99">
        <v>84908.15</v>
      </c>
      <c r="E18" s="99">
        <v>11887.14</v>
      </c>
      <c r="F18" s="99">
        <v>424.54</v>
      </c>
      <c r="G18" s="99">
        <v>424.54</v>
      </c>
      <c r="H18" s="99">
        <v>97644</v>
      </c>
    </row>
    <row r="19" spans="1:8" s="99" customFormat="1" x14ac:dyDescent="0.2">
      <c r="A19" s="99" t="s">
        <v>233</v>
      </c>
      <c r="B19" s="99">
        <v>9403761207</v>
      </c>
      <c r="C19" s="99" t="s">
        <v>412</v>
      </c>
      <c r="D19" s="99">
        <v>12300</v>
      </c>
      <c r="E19" s="99">
        <v>1722</v>
      </c>
      <c r="F19" s="99">
        <v>61.5</v>
      </c>
      <c r="G19" s="99">
        <v>61.5</v>
      </c>
      <c r="H19" s="99">
        <v>14145</v>
      </c>
    </row>
    <row r="20" spans="1:8" s="99" customFormat="1" x14ac:dyDescent="0.2">
      <c r="A20" s="99" t="s">
        <v>242</v>
      </c>
      <c r="B20" s="99">
        <v>9403761208</v>
      </c>
      <c r="C20" s="99" t="s">
        <v>412</v>
      </c>
      <c r="D20" s="99">
        <v>9000</v>
      </c>
      <c r="E20" s="99">
        <v>1260</v>
      </c>
      <c r="F20" s="99">
        <v>45</v>
      </c>
      <c r="G20" s="99">
        <v>45</v>
      </c>
      <c r="H20" s="99">
        <v>10350</v>
      </c>
    </row>
    <row r="21" spans="1:8" s="99" customFormat="1" x14ac:dyDescent="0.2">
      <c r="A21" s="99" t="s">
        <v>235</v>
      </c>
      <c r="B21" s="99">
        <v>9403761209</v>
      </c>
      <c r="C21" s="99" t="s">
        <v>413</v>
      </c>
      <c r="D21" s="99">
        <v>12000</v>
      </c>
      <c r="E21" s="99">
        <v>1680</v>
      </c>
      <c r="F21" s="99">
        <v>60</v>
      </c>
      <c r="G21" s="99">
        <v>60</v>
      </c>
      <c r="H21" s="99">
        <v>13800</v>
      </c>
    </row>
    <row r="22" spans="1:8" s="99" customFormat="1" x14ac:dyDescent="0.2">
      <c r="A22" s="99" t="s">
        <v>235</v>
      </c>
      <c r="B22" s="99">
        <v>9403761210</v>
      </c>
      <c r="C22" s="99" t="s">
        <v>413</v>
      </c>
      <c r="D22" s="99">
        <v>238735.95</v>
      </c>
      <c r="E22" s="99">
        <v>33423.03</v>
      </c>
      <c r="F22" s="99">
        <v>1193.68</v>
      </c>
      <c r="G22" s="99">
        <v>1193.68</v>
      </c>
      <c r="H22" s="99">
        <v>274546</v>
      </c>
    </row>
    <row r="23" spans="1:8" s="99" customFormat="1" x14ac:dyDescent="0.2">
      <c r="A23" s="99" t="s">
        <v>242</v>
      </c>
      <c r="B23" s="99">
        <v>9403761211</v>
      </c>
      <c r="C23" s="99" t="s">
        <v>413</v>
      </c>
      <c r="D23" s="99">
        <v>1291.0999999999999</v>
      </c>
      <c r="E23" s="99">
        <v>180.75</v>
      </c>
      <c r="F23" s="99">
        <v>6.46</v>
      </c>
      <c r="G23" s="99">
        <v>6.46</v>
      </c>
      <c r="H23" s="99">
        <v>1484.76</v>
      </c>
    </row>
    <row r="24" spans="1:8" s="99" customFormat="1" x14ac:dyDescent="0.2">
      <c r="A24" s="99" t="s">
        <v>233</v>
      </c>
      <c r="B24" s="99">
        <v>9403761212</v>
      </c>
      <c r="C24" s="99" t="s">
        <v>414</v>
      </c>
      <c r="D24" s="99">
        <v>180846.56</v>
      </c>
      <c r="E24" s="99">
        <v>25318.52</v>
      </c>
      <c r="F24" s="99">
        <v>904.23</v>
      </c>
      <c r="G24" s="99">
        <v>904.23</v>
      </c>
      <c r="H24" s="99">
        <v>207974</v>
      </c>
    </row>
    <row r="25" spans="1:8" s="99" customFormat="1" x14ac:dyDescent="0.2">
      <c r="A25" s="99" t="s">
        <v>415</v>
      </c>
      <c r="B25" s="99">
        <v>9403761214</v>
      </c>
      <c r="C25" s="99" t="s">
        <v>416</v>
      </c>
      <c r="D25" s="99">
        <v>198986.37</v>
      </c>
      <c r="E25" s="99">
        <v>27858.09</v>
      </c>
      <c r="F25" s="99">
        <v>994.93</v>
      </c>
      <c r="G25" s="99">
        <v>994.93</v>
      </c>
      <c r="H25" s="99">
        <v>228834</v>
      </c>
    </row>
    <row r="26" spans="1:8" s="99" customFormat="1" x14ac:dyDescent="0.2">
      <c r="A26" s="99" t="s">
        <v>385</v>
      </c>
      <c r="B26" s="99">
        <v>9403761215</v>
      </c>
      <c r="C26" s="99" t="s">
        <v>417</v>
      </c>
      <c r="D26" s="99">
        <v>188100</v>
      </c>
      <c r="E26" s="99">
        <v>26334</v>
      </c>
      <c r="F26" s="99">
        <v>940.5</v>
      </c>
      <c r="G26" s="99">
        <v>940.5</v>
      </c>
      <c r="H26" s="99">
        <v>216315</v>
      </c>
    </row>
    <row r="27" spans="1:8" s="99" customFormat="1" x14ac:dyDescent="0.2">
      <c r="A27" s="99" t="s">
        <v>418</v>
      </c>
      <c r="B27" s="99">
        <v>9403761216</v>
      </c>
      <c r="C27" s="99" t="s">
        <v>417</v>
      </c>
      <c r="D27" s="99">
        <v>190413.96</v>
      </c>
      <c r="E27" s="99">
        <v>26657.95</v>
      </c>
      <c r="F27" s="99">
        <v>952.07</v>
      </c>
      <c r="G27" s="99">
        <v>952.07</v>
      </c>
      <c r="H27" s="99">
        <v>218976</v>
      </c>
    </row>
    <row r="28" spans="1:8" s="99" customFormat="1" x14ac:dyDescent="0.2">
      <c r="A28" s="99" t="s">
        <v>242</v>
      </c>
      <c r="B28" s="99">
        <v>9403761217</v>
      </c>
      <c r="C28" s="99" t="s">
        <v>417</v>
      </c>
      <c r="D28" s="99">
        <v>17000</v>
      </c>
      <c r="E28" s="99">
        <v>2380</v>
      </c>
      <c r="F28" s="99">
        <v>85</v>
      </c>
      <c r="G28" s="99">
        <v>85</v>
      </c>
      <c r="H28" s="99">
        <v>19550</v>
      </c>
    </row>
    <row r="29" spans="1:8" s="99" customFormat="1" x14ac:dyDescent="0.2">
      <c r="A29" s="99" t="s">
        <v>233</v>
      </c>
      <c r="B29" s="99">
        <v>9403761218</v>
      </c>
      <c r="C29" s="99" t="s">
        <v>417</v>
      </c>
      <c r="D29" s="99">
        <v>17000</v>
      </c>
      <c r="E29" s="99">
        <v>2380</v>
      </c>
      <c r="F29" s="99">
        <v>85</v>
      </c>
      <c r="G29" s="99">
        <v>85</v>
      </c>
      <c r="H29" s="99">
        <v>19550</v>
      </c>
    </row>
    <row r="30" spans="1:8" s="99" customFormat="1" x14ac:dyDescent="0.2">
      <c r="A30" s="99" t="s">
        <v>233</v>
      </c>
      <c r="B30" s="99">
        <v>9403761219</v>
      </c>
      <c r="C30" s="99" t="s">
        <v>417</v>
      </c>
      <c r="D30" s="99">
        <v>12000</v>
      </c>
      <c r="E30" s="99">
        <v>1680</v>
      </c>
      <c r="F30" s="99">
        <v>60</v>
      </c>
      <c r="G30" s="99">
        <v>60</v>
      </c>
      <c r="H30" s="99">
        <v>13800</v>
      </c>
    </row>
    <row r="31" spans="1:8" s="99" customFormat="1" x14ac:dyDescent="0.2">
      <c r="A31" s="99" t="s">
        <v>233</v>
      </c>
      <c r="B31" s="99">
        <v>9403761220</v>
      </c>
      <c r="C31" s="99" t="s">
        <v>417</v>
      </c>
      <c r="D31" s="99">
        <v>21980</v>
      </c>
      <c r="E31" s="99">
        <v>3077.2</v>
      </c>
      <c r="F31" s="99">
        <v>109.9</v>
      </c>
      <c r="G31" s="99">
        <v>109.9</v>
      </c>
      <c r="H31" s="99">
        <v>25277</v>
      </c>
    </row>
    <row r="32" spans="1:8" s="99" customFormat="1" x14ac:dyDescent="0.2">
      <c r="A32" s="99" t="s">
        <v>242</v>
      </c>
      <c r="B32" s="99">
        <v>9403761221</v>
      </c>
      <c r="C32" s="99" t="s">
        <v>417</v>
      </c>
      <c r="D32" s="99">
        <v>6000</v>
      </c>
      <c r="E32" s="99">
        <v>840</v>
      </c>
      <c r="F32" s="99">
        <v>30</v>
      </c>
      <c r="G32" s="99">
        <v>30</v>
      </c>
      <c r="H32" s="99">
        <v>6900</v>
      </c>
    </row>
    <row r="33" spans="1:8" s="99" customFormat="1" x14ac:dyDescent="0.2">
      <c r="A33" s="99" t="s">
        <v>419</v>
      </c>
      <c r="B33" s="99">
        <v>9403761222</v>
      </c>
      <c r="C33" s="99" t="s">
        <v>420</v>
      </c>
      <c r="D33" s="99">
        <v>987589.44</v>
      </c>
      <c r="E33" s="99">
        <v>138262.51999999999</v>
      </c>
      <c r="F33" s="99">
        <v>4937.95</v>
      </c>
      <c r="G33" s="99">
        <v>4937.95</v>
      </c>
      <c r="H33" s="99">
        <v>1135728</v>
      </c>
    </row>
    <row r="34" spans="1:8" s="99" customFormat="1" x14ac:dyDescent="0.2">
      <c r="A34" s="99" t="s">
        <v>233</v>
      </c>
      <c r="B34" s="99">
        <v>9403761223</v>
      </c>
      <c r="C34" s="99" t="s">
        <v>421</v>
      </c>
      <c r="D34" s="99">
        <v>357330.16</v>
      </c>
      <c r="E34" s="99">
        <v>50026.22</v>
      </c>
      <c r="F34" s="99">
        <v>1786.65</v>
      </c>
      <c r="G34" s="99">
        <v>1786.65</v>
      </c>
      <c r="H34" s="99">
        <v>410930</v>
      </c>
    </row>
    <row r="35" spans="1:8" s="99" customFormat="1" x14ac:dyDescent="0.2">
      <c r="A35" s="99" t="s">
        <v>233</v>
      </c>
      <c r="B35" s="99">
        <v>9403761224</v>
      </c>
      <c r="C35" s="99" t="s">
        <v>422</v>
      </c>
      <c r="D35" s="99">
        <v>3900</v>
      </c>
      <c r="E35" s="99">
        <v>546</v>
      </c>
      <c r="F35" s="99">
        <v>19.5</v>
      </c>
      <c r="G35" s="99">
        <v>19.5</v>
      </c>
      <c r="H35" s="99">
        <v>4485</v>
      </c>
    </row>
    <row r="36" spans="1:8" s="99" customFormat="1" x14ac:dyDescent="0.2">
      <c r="A36" s="99" t="s">
        <v>235</v>
      </c>
      <c r="B36" s="99">
        <v>9403761225</v>
      </c>
      <c r="C36" s="99" t="s">
        <v>422</v>
      </c>
      <c r="D36" s="99">
        <v>24000</v>
      </c>
      <c r="E36" s="99">
        <v>3360</v>
      </c>
      <c r="F36" s="99">
        <v>120</v>
      </c>
      <c r="G36" s="99">
        <v>120</v>
      </c>
      <c r="H36" s="99">
        <v>27600</v>
      </c>
    </row>
    <row r="37" spans="1:8" s="99" customFormat="1" x14ac:dyDescent="0.2">
      <c r="A37" s="99" t="s">
        <v>235</v>
      </c>
      <c r="B37" s="99">
        <v>9403761226</v>
      </c>
      <c r="C37" s="99" t="s">
        <v>422</v>
      </c>
      <c r="D37" s="99">
        <v>59831.199999999997</v>
      </c>
      <c r="E37" s="99">
        <v>8376.3700000000008</v>
      </c>
      <c r="F37" s="99">
        <v>299.16000000000003</v>
      </c>
      <c r="G37" s="99">
        <v>299.16000000000003</v>
      </c>
      <c r="H37" s="99">
        <v>68806</v>
      </c>
    </row>
    <row r="38" spans="1:8" s="99" customFormat="1" x14ac:dyDescent="0.2">
      <c r="A38" s="99" t="s">
        <v>233</v>
      </c>
      <c r="B38" s="99">
        <v>9403761227</v>
      </c>
      <c r="C38" s="99" t="s">
        <v>423</v>
      </c>
      <c r="D38" s="99">
        <v>6300</v>
      </c>
      <c r="E38" s="99">
        <v>882</v>
      </c>
      <c r="F38" s="99">
        <v>31.5</v>
      </c>
      <c r="G38" s="99">
        <v>31.5</v>
      </c>
      <c r="H38" s="99">
        <v>7245</v>
      </c>
    </row>
    <row r="39" spans="1:8" s="99" customFormat="1" x14ac:dyDescent="0.2">
      <c r="A39" s="99" t="s">
        <v>233</v>
      </c>
      <c r="B39" s="99">
        <v>9403761228</v>
      </c>
      <c r="C39" s="99" t="s">
        <v>423</v>
      </c>
      <c r="D39" s="99">
        <v>3600</v>
      </c>
      <c r="E39" s="99">
        <v>504</v>
      </c>
      <c r="F39" s="99">
        <v>18</v>
      </c>
      <c r="G39" s="99">
        <v>18</v>
      </c>
      <c r="H39" s="99">
        <v>4140</v>
      </c>
    </row>
    <row r="40" spans="1:8" s="99" customFormat="1" x14ac:dyDescent="0.2">
      <c r="A40" s="99" t="s">
        <v>385</v>
      </c>
      <c r="B40" s="99">
        <v>9403761229</v>
      </c>
      <c r="C40" s="99" t="s">
        <v>423</v>
      </c>
      <c r="D40" s="99">
        <v>3600</v>
      </c>
      <c r="E40" s="99">
        <v>504</v>
      </c>
      <c r="F40" s="99">
        <v>18</v>
      </c>
      <c r="G40" s="99">
        <v>18</v>
      </c>
      <c r="H40" s="99">
        <v>4140</v>
      </c>
    </row>
    <row r="41" spans="1:8" s="99" customFormat="1" x14ac:dyDescent="0.2">
      <c r="A41" s="99" t="s">
        <v>415</v>
      </c>
      <c r="B41" s="99">
        <v>9403761230</v>
      </c>
      <c r="C41" s="99" t="s">
        <v>423</v>
      </c>
      <c r="D41" s="99">
        <v>3000</v>
      </c>
      <c r="E41" s="99">
        <v>420</v>
      </c>
      <c r="F41" s="99">
        <v>15</v>
      </c>
      <c r="G41" s="99">
        <v>15</v>
      </c>
      <c r="H41" s="99">
        <v>3450</v>
      </c>
    </row>
    <row r="42" spans="1:8" s="99" customFormat="1" x14ac:dyDescent="0.2">
      <c r="A42" s="99" t="s">
        <v>235</v>
      </c>
      <c r="B42" s="99">
        <v>9403761232</v>
      </c>
      <c r="C42" s="99" t="s">
        <v>423</v>
      </c>
      <c r="D42" s="99">
        <v>9300</v>
      </c>
      <c r="E42" s="99">
        <v>1302</v>
      </c>
      <c r="F42" s="99">
        <v>46.5</v>
      </c>
      <c r="G42" s="99">
        <v>46.5</v>
      </c>
      <c r="H42" s="99">
        <v>10695</v>
      </c>
    </row>
    <row r="43" spans="1:8" s="99" customFormat="1" x14ac:dyDescent="0.2">
      <c r="A43" s="99" t="s">
        <v>233</v>
      </c>
      <c r="B43" s="99">
        <v>9403761234</v>
      </c>
      <c r="C43" s="99" t="s">
        <v>423</v>
      </c>
      <c r="D43" s="99">
        <v>21806</v>
      </c>
      <c r="E43" s="99">
        <v>3052.84</v>
      </c>
      <c r="F43" s="99">
        <v>109.03</v>
      </c>
      <c r="G43" s="99">
        <v>109.03</v>
      </c>
      <c r="H43" s="99">
        <v>25077</v>
      </c>
    </row>
    <row r="44" spans="1:8" s="99" customFormat="1" x14ac:dyDescent="0.2">
      <c r="A44" s="99" t="s">
        <v>233</v>
      </c>
      <c r="B44" s="99">
        <v>9403761235</v>
      </c>
      <c r="C44" s="99" t="s">
        <v>423</v>
      </c>
      <c r="D44" s="99">
        <v>24762.5</v>
      </c>
      <c r="E44" s="99">
        <v>3466.75</v>
      </c>
      <c r="F44" s="99">
        <v>123.81</v>
      </c>
      <c r="G44" s="99">
        <v>123.81</v>
      </c>
      <c r="H44" s="99">
        <v>28477</v>
      </c>
    </row>
    <row r="45" spans="1:8" s="99" customFormat="1" x14ac:dyDescent="0.2">
      <c r="A45" s="99" t="s">
        <v>235</v>
      </c>
      <c r="B45" s="99">
        <v>9403761236</v>
      </c>
      <c r="C45" s="99" t="s">
        <v>423</v>
      </c>
      <c r="D45" s="99">
        <v>32060.25</v>
      </c>
      <c r="E45" s="99">
        <v>4488.4399999999996</v>
      </c>
      <c r="F45" s="99">
        <v>160.30000000000001</v>
      </c>
      <c r="G45" s="99">
        <v>160.30000000000001</v>
      </c>
      <c r="H45" s="99">
        <v>36869</v>
      </c>
    </row>
    <row r="46" spans="1:8" s="99" customFormat="1" x14ac:dyDescent="0.2">
      <c r="A46" s="99" t="s">
        <v>415</v>
      </c>
      <c r="B46" s="99">
        <v>9403761237</v>
      </c>
      <c r="C46" s="99" t="s">
        <v>423</v>
      </c>
      <c r="D46" s="99">
        <v>31718.1</v>
      </c>
      <c r="E46" s="99">
        <v>4440.53</v>
      </c>
      <c r="F46" s="99">
        <v>158.59</v>
      </c>
      <c r="G46" s="99">
        <v>158.59</v>
      </c>
      <c r="H46" s="99">
        <v>36476</v>
      </c>
    </row>
    <row r="47" spans="1:8" s="99" customFormat="1" x14ac:dyDescent="0.2">
      <c r="A47" s="99" t="s">
        <v>233</v>
      </c>
      <c r="B47" s="99">
        <v>9403761238</v>
      </c>
      <c r="C47" s="99" t="s">
        <v>423</v>
      </c>
      <c r="D47" s="99">
        <v>35998.1</v>
      </c>
      <c r="E47" s="99">
        <v>5039.7299999999996</v>
      </c>
      <c r="F47" s="99">
        <v>179.99</v>
      </c>
      <c r="G47" s="99">
        <v>179.99</v>
      </c>
      <c r="H47" s="99">
        <v>41398</v>
      </c>
    </row>
    <row r="48" spans="1:8" s="99" customFormat="1" x14ac:dyDescent="0.2">
      <c r="A48" s="99" t="s">
        <v>233</v>
      </c>
      <c r="B48" s="99">
        <v>9403761239</v>
      </c>
      <c r="C48" s="99" t="s">
        <v>424</v>
      </c>
      <c r="D48" s="99">
        <v>103074.79</v>
      </c>
      <c r="E48" s="99">
        <v>14430.47</v>
      </c>
      <c r="F48" s="99">
        <v>515.37</v>
      </c>
      <c r="G48" s="99">
        <v>515.37</v>
      </c>
      <c r="H48" s="99">
        <v>118536</v>
      </c>
    </row>
    <row r="49" spans="1:8" s="99" customFormat="1" x14ac:dyDescent="0.2">
      <c r="A49" s="99" t="s">
        <v>233</v>
      </c>
      <c r="B49" s="99">
        <v>9403761240</v>
      </c>
      <c r="C49" s="99" t="s">
        <v>424</v>
      </c>
      <c r="D49" s="99">
        <v>9900</v>
      </c>
      <c r="E49" s="99">
        <v>1386</v>
      </c>
      <c r="F49" s="99">
        <v>49.5</v>
      </c>
      <c r="G49" s="99">
        <v>49.5</v>
      </c>
      <c r="H49" s="99">
        <v>11385</v>
      </c>
    </row>
    <row r="50" spans="1:8" s="99" customFormat="1" x14ac:dyDescent="0.2">
      <c r="A50" s="99" t="s">
        <v>233</v>
      </c>
      <c r="B50" s="99">
        <v>9403761241</v>
      </c>
      <c r="C50" s="99" t="s">
        <v>424</v>
      </c>
      <c r="D50" s="99">
        <v>46619.1</v>
      </c>
      <c r="E50" s="99">
        <v>6526.67</v>
      </c>
      <c r="F50" s="99">
        <v>233.1</v>
      </c>
      <c r="G50" s="99">
        <v>233.1</v>
      </c>
      <c r="H50" s="99">
        <v>53612</v>
      </c>
    </row>
    <row r="51" spans="1:8" s="99" customFormat="1" x14ac:dyDescent="0.2">
      <c r="A51" s="99" t="s">
        <v>301</v>
      </c>
      <c r="B51" s="99">
        <v>9403761243</v>
      </c>
      <c r="C51" s="99" t="s">
        <v>424</v>
      </c>
      <c r="D51" s="99">
        <v>12000</v>
      </c>
      <c r="E51" s="99">
        <v>1680</v>
      </c>
      <c r="F51" s="99">
        <v>60</v>
      </c>
      <c r="G51" s="99">
        <v>60</v>
      </c>
      <c r="H51" s="99">
        <v>13800</v>
      </c>
    </row>
    <row r="52" spans="1:8" s="99" customFormat="1" x14ac:dyDescent="0.2">
      <c r="A52" s="99" t="s">
        <v>233</v>
      </c>
      <c r="B52" s="99">
        <v>9403761244</v>
      </c>
      <c r="C52" s="99" t="s">
        <v>425</v>
      </c>
      <c r="D52" s="99">
        <v>174663.3</v>
      </c>
      <c r="E52" s="99">
        <v>24452.86</v>
      </c>
      <c r="F52" s="99">
        <v>873.32</v>
      </c>
      <c r="G52" s="99">
        <v>873.32</v>
      </c>
      <c r="H52" s="99">
        <v>200863</v>
      </c>
    </row>
    <row r="53" spans="1:8" s="99" customFormat="1" x14ac:dyDescent="0.2">
      <c r="A53" s="99" t="s">
        <v>415</v>
      </c>
      <c r="B53" s="99">
        <v>9403761246</v>
      </c>
      <c r="C53" s="99" t="s">
        <v>425</v>
      </c>
      <c r="D53" s="99">
        <v>380367.9</v>
      </c>
      <c r="E53" s="99">
        <v>53251.51</v>
      </c>
      <c r="F53" s="99">
        <v>1901.84</v>
      </c>
      <c r="G53" s="99">
        <v>1901.84</v>
      </c>
      <c r="H53" s="99">
        <v>437423</v>
      </c>
    </row>
    <row r="54" spans="1:8" s="99" customFormat="1" x14ac:dyDescent="0.2">
      <c r="A54" s="99" t="s">
        <v>385</v>
      </c>
      <c r="B54" s="99">
        <v>9403761247</v>
      </c>
      <c r="C54" s="99" t="s">
        <v>426</v>
      </c>
      <c r="D54" s="99">
        <v>8400</v>
      </c>
      <c r="E54" s="99">
        <v>1176</v>
      </c>
      <c r="F54" s="99">
        <v>42</v>
      </c>
      <c r="G54" s="99">
        <v>42</v>
      </c>
      <c r="H54" s="99">
        <v>9660</v>
      </c>
    </row>
    <row r="55" spans="1:8" s="99" customFormat="1" x14ac:dyDescent="0.2">
      <c r="A55" s="99" t="s">
        <v>301</v>
      </c>
      <c r="B55" s="99">
        <v>9403761248</v>
      </c>
      <c r="C55" s="99" t="s">
        <v>426</v>
      </c>
      <c r="D55" s="99">
        <v>1800</v>
      </c>
      <c r="E55" s="99">
        <v>252</v>
      </c>
      <c r="F55" s="99">
        <v>9</v>
      </c>
      <c r="G55" s="99">
        <v>9</v>
      </c>
      <c r="H55" s="99">
        <v>2070</v>
      </c>
    </row>
    <row r="56" spans="1:8" s="99" customFormat="1" x14ac:dyDescent="0.2">
      <c r="A56" s="99" t="s">
        <v>235</v>
      </c>
      <c r="B56" s="99">
        <v>9403761249</v>
      </c>
      <c r="C56" s="99" t="s">
        <v>426</v>
      </c>
      <c r="D56" s="99">
        <v>3600</v>
      </c>
      <c r="E56" s="99">
        <v>504</v>
      </c>
      <c r="F56" s="99">
        <v>18</v>
      </c>
      <c r="G56" s="99">
        <v>18</v>
      </c>
      <c r="H56" s="99">
        <v>4140</v>
      </c>
    </row>
    <row r="57" spans="1:8" s="99" customFormat="1" x14ac:dyDescent="0.2">
      <c r="A57" s="99" t="s">
        <v>233</v>
      </c>
      <c r="B57" s="99">
        <v>9403761250</v>
      </c>
      <c r="C57" s="99" t="s">
        <v>426</v>
      </c>
      <c r="D57" s="99">
        <v>6300</v>
      </c>
      <c r="E57" s="99">
        <v>882</v>
      </c>
      <c r="F57" s="99">
        <v>31.5</v>
      </c>
      <c r="G57" s="99">
        <v>31.5</v>
      </c>
      <c r="H57" s="99">
        <v>7245</v>
      </c>
    </row>
    <row r="58" spans="1:8" s="99" customFormat="1" x14ac:dyDescent="0.2">
      <c r="A58" s="99" t="s">
        <v>301</v>
      </c>
      <c r="B58" s="99">
        <v>9403761251</v>
      </c>
      <c r="C58" s="99" t="s">
        <v>426</v>
      </c>
      <c r="D58" s="99">
        <v>600</v>
      </c>
      <c r="E58" s="99">
        <v>84</v>
      </c>
      <c r="F58" s="99">
        <v>3</v>
      </c>
      <c r="G58" s="99">
        <v>3</v>
      </c>
      <c r="H58" s="99">
        <v>690</v>
      </c>
    </row>
    <row r="59" spans="1:8" s="99" customFormat="1" x14ac:dyDescent="0.2">
      <c r="A59" s="99" t="s">
        <v>233</v>
      </c>
      <c r="B59" s="99">
        <v>9403761252</v>
      </c>
      <c r="C59" s="99" t="s">
        <v>426</v>
      </c>
      <c r="D59" s="99">
        <v>31974.400000000001</v>
      </c>
      <c r="E59" s="99">
        <v>4476.42</v>
      </c>
      <c r="F59" s="99">
        <v>159.87</v>
      </c>
      <c r="G59" s="99">
        <v>159.87</v>
      </c>
      <c r="H59" s="99">
        <v>36771</v>
      </c>
    </row>
    <row r="60" spans="1:8" s="99" customFormat="1" x14ac:dyDescent="0.2">
      <c r="A60" s="99" t="s">
        <v>242</v>
      </c>
      <c r="B60" s="99">
        <v>9403761253</v>
      </c>
      <c r="C60" s="99" t="s">
        <v>426</v>
      </c>
      <c r="D60" s="99">
        <v>88132.4</v>
      </c>
      <c r="E60" s="99">
        <v>12338.54</v>
      </c>
      <c r="F60" s="99">
        <v>440.66</v>
      </c>
      <c r="G60" s="99">
        <v>440.66</v>
      </c>
      <c r="H60" s="99">
        <v>101352</v>
      </c>
    </row>
    <row r="61" spans="1:8" s="99" customFormat="1" x14ac:dyDescent="0.2">
      <c r="A61" s="99" t="s">
        <v>235</v>
      </c>
      <c r="B61" s="99">
        <v>9403761254</v>
      </c>
      <c r="C61" s="99" t="s">
        <v>426</v>
      </c>
      <c r="D61" s="99">
        <v>10107.1</v>
      </c>
      <c r="E61" s="99">
        <v>1414.99</v>
      </c>
      <c r="F61" s="99">
        <v>50.54</v>
      </c>
      <c r="G61" s="99">
        <v>50.54</v>
      </c>
      <c r="H61" s="99">
        <v>11623</v>
      </c>
    </row>
    <row r="62" spans="1:8" s="99" customFormat="1" x14ac:dyDescent="0.2">
      <c r="A62" s="99" t="s">
        <v>233</v>
      </c>
      <c r="B62" s="99">
        <v>9403761255</v>
      </c>
      <c r="C62" s="99" t="s">
        <v>426</v>
      </c>
      <c r="D62" s="99">
        <v>40541.1</v>
      </c>
      <c r="E62" s="99">
        <v>5675.75</v>
      </c>
      <c r="F62" s="99">
        <v>202.71</v>
      </c>
      <c r="G62" s="99">
        <v>202.71</v>
      </c>
      <c r="H62" s="99">
        <v>46622</v>
      </c>
    </row>
    <row r="63" spans="1:8" s="99" customFormat="1" x14ac:dyDescent="0.2">
      <c r="A63" s="99" t="s">
        <v>235</v>
      </c>
      <c r="B63" s="99">
        <v>9403761256</v>
      </c>
      <c r="C63" s="99" t="s">
        <v>426</v>
      </c>
      <c r="D63" s="99">
        <v>12000</v>
      </c>
      <c r="E63" s="99">
        <v>1680</v>
      </c>
      <c r="F63" s="99">
        <v>60</v>
      </c>
      <c r="G63" s="99">
        <v>60</v>
      </c>
      <c r="H63" s="99">
        <v>13800</v>
      </c>
    </row>
    <row r="64" spans="1:8" s="99" customFormat="1" x14ac:dyDescent="0.2">
      <c r="A64" s="99" t="s">
        <v>233</v>
      </c>
      <c r="B64" s="99">
        <v>9403761257</v>
      </c>
      <c r="C64" s="99" t="s">
        <v>426</v>
      </c>
      <c r="D64" s="99">
        <v>6600</v>
      </c>
      <c r="E64" s="99">
        <v>924</v>
      </c>
      <c r="F64" s="99">
        <v>33</v>
      </c>
      <c r="G64" s="99">
        <v>33</v>
      </c>
      <c r="H64" s="99">
        <v>7590</v>
      </c>
    </row>
    <row r="65" spans="1:8" s="99" customFormat="1" x14ac:dyDescent="0.2">
      <c r="A65" s="99" t="s">
        <v>385</v>
      </c>
      <c r="B65" s="99">
        <v>9403761258</v>
      </c>
      <c r="C65" s="99" t="s">
        <v>426</v>
      </c>
      <c r="D65" s="99">
        <v>2100</v>
      </c>
      <c r="E65" s="99">
        <v>294</v>
      </c>
      <c r="F65" s="99">
        <v>10.5</v>
      </c>
      <c r="G65" s="99">
        <v>10.5</v>
      </c>
      <c r="H65" s="99">
        <v>2415</v>
      </c>
    </row>
    <row r="66" spans="1:8" s="99" customFormat="1" x14ac:dyDescent="0.2">
      <c r="A66" s="99" t="s">
        <v>385</v>
      </c>
      <c r="B66" s="99">
        <v>9403761260</v>
      </c>
      <c r="C66" s="99" t="s">
        <v>427</v>
      </c>
      <c r="D66" s="99">
        <v>1200</v>
      </c>
      <c r="E66" s="99">
        <v>168</v>
      </c>
      <c r="F66" s="99">
        <v>6</v>
      </c>
      <c r="G66" s="99">
        <v>6</v>
      </c>
      <c r="H66" s="99">
        <v>1380</v>
      </c>
    </row>
    <row r="67" spans="1:8" s="99" customFormat="1" x14ac:dyDescent="0.2"/>
    <row r="68" spans="1:8" s="99" customFormat="1" x14ac:dyDescent="0.2">
      <c r="D68" s="99">
        <f>SUM(D4:D67)</f>
        <v>11375055.579999998</v>
      </c>
      <c r="E68" s="99">
        <f>SUM(E4:E67)</f>
        <v>1592507.7599999998</v>
      </c>
      <c r="F68" s="99">
        <f>SUM(F4:F67)</f>
        <v>56875.289999999994</v>
      </c>
      <c r="G68" s="99">
        <f>SUM(G4:G67)</f>
        <v>56875.289999999994</v>
      </c>
      <c r="H68" s="99">
        <f>SUM(H4:H67)</f>
        <v>13081312.76</v>
      </c>
    </row>
    <row r="69" spans="1:8" s="99" customFormat="1" x14ac:dyDescent="0.2"/>
    <row r="70" spans="1:8" s="99" customFormat="1" x14ac:dyDescent="0.2"/>
    <row r="71" spans="1:8" s="99" customFormat="1" x14ac:dyDescent="0.2"/>
    <row r="72" spans="1:8" s="99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91"/>
  <sheetViews>
    <sheetView workbookViewId="0">
      <selection activeCell="H36" sqref="H36:H74"/>
    </sheetView>
  </sheetViews>
  <sheetFormatPr defaultColWidth="14.5703125" defaultRowHeight="14.25" x14ac:dyDescent="0.2"/>
  <cols>
    <col min="1" max="16384" width="14.5703125" style="42"/>
  </cols>
  <sheetData>
    <row r="1" spans="1:14" s="36" customFormat="1" x14ac:dyDescent="0.2">
      <c r="B1" s="37"/>
      <c r="F1" s="38"/>
      <c r="G1" s="37"/>
      <c r="H1" s="39"/>
      <c r="J1" s="40">
        <v>42522</v>
      </c>
      <c r="M1" s="41"/>
    </row>
    <row r="4" spans="1:14" x14ac:dyDescent="0.2">
      <c r="A4" s="42" t="s">
        <v>3</v>
      </c>
      <c r="B4" s="42" t="s">
        <v>4</v>
      </c>
      <c r="C4" s="42" t="s">
        <v>5</v>
      </c>
      <c r="D4" s="42" t="s">
        <v>6</v>
      </c>
      <c r="E4" s="42" t="s">
        <v>7</v>
      </c>
      <c r="F4" s="42" t="s">
        <v>8</v>
      </c>
      <c r="G4" s="42" t="s">
        <v>9</v>
      </c>
      <c r="H4" s="42" t="s">
        <v>10</v>
      </c>
      <c r="J4" s="42" t="s">
        <v>10</v>
      </c>
      <c r="K4" s="42" t="s">
        <v>14</v>
      </c>
      <c r="L4" s="42" t="s">
        <v>15</v>
      </c>
      <c r="M4" s="42" t="s">
        <v>16</v>
      </c>
      <c r="N4" s="43">
        <v>0.01</v>
      </c>
    </row>
    <row r="5" spans="1:14" x14ac:dyDescent="0.2">
      <c r="A5" s="42" t="s">
        <v>48</v>
      </c>
      <c r="B5" s="42">
        <v>9403760125</v>
      </c>
      <c r="C5" s="42" t="s">
        <v>86</v>
      </c>
      <c r="D5" s="42">
        <v>793007.6</v>
      </c>
      <c r="E5" s="42">
        <v>111021.06</v>
      </c>
      <c r="F5" s="42">
        <v>3965.04</v>
      </c>
      <c r="H5" s="42">
        <v>907994</v>
      </c>
    </row>
    <row r="6" spans="1:14" x14ac:dyDescent="0.2">
      <c r="A6" s="42" t="s">
        <v>48</v>
      </c>
      <c r="B6" s="42">
        <v>9403760126</v>
      </c>
      <c r="C6" s="42" t="s">
        <v>86</v>
      </c>
      <c r="D6" s="42">
        <v>454097.84</v>
      </c>
      <c r="E6" s="42">
        <v>63573.7</v>
      </c>
      <c r="F6" s="42">
        <v>2270.4899999999998</v>
      </c>
      <c r="H6" s="42">
        <v>519942</v>
      </c>
    </row>
    <row r="7" spans="1:14" x14ac:dyDescent="0.2">
      <c r="A7" s="42" t="s">
        <v>48</v>
      </c>
      <c r="B7" s="42">
        <v>9403760127</v>
      </c>
      <c r="C7" s="42" t="s">
        <v>86</v>
      </c>
      <c r="D7" s="42">
        <v>576408.28</v>
      </c>
      <c r="E7" s="42">
        <v>80697.16</v>
      </c>
      <c r="F7" s="42">
        <v>2882.04</v>
      </c>
      <c r="H7" s="42">
        <v>659987</v>
      </c>
    </row>
    <row r="8" spans="1:14" x14ac:dyDescent="0.2">
      <c r="A8" s="42" t="s">
        <v>48</v>
      </c>
      <c r="B8" s="42">
        <v>9403760128</v>
      </c>
      <c r="C8" s="42" t="s">
        <v>86</v>
      </c>
      <c r="D8" s="42">
        <v>486875.2</v>
      </c>
      <c r="E8" s="42">
        <v>68162.53</v>
      </c>
      <c r="F8" s="42">
        <v>2434.38</v>
      </c>
      <c r="H8" s="42">
        <v>557472</v>
      </c>
    </row>
    <row r="9" spans="1:14" x14ac:dyDescent="0.2">
      <c r="A9" s="42" t="s">
        <v>48</v>
      </c>
      <c r="B9" s="42">
        <v>9403760129</v>
      </c>
      <c r="C9" s="42" t="s">
        <v>86</v>
      </c>
      <c r="D9" s="42">
        <v>661449.31999999995</v>
      </c>
      <c r="E9" s="42">
        <v>92602.9</v>
      </c>
      <c r="F9" s="42">
        <v>3307.25</v>
      </c>
      <c r="H9" s="42">
        <v>757359</v>
      </c>
    </row>
    <row r="10" spans="1:14" x14ac:dyDescent="0.2">
      <c r="A10" s="42" t="s">
        <v>48</v>
      </c>
      <c r="B10" s="42">
        <v>9403760130</v>
      </c>
      <c r="C10" s="42" t="s">
        <v>86</v>
      </c>
      <c r="D10" s="42">
        <v>469330.4</v>
      </c>
      <c r="E10" s="42">
        <v>65706.259999999995</v>
      </c>
      <c r="F10" s="42">
        <v>2346.65</v>
      </c>
      <c r="H10" s="42">
        <v>537383</v>
      </c>
    </row>
    <row r="11" spans="1:14" x14ac:dyDescent="0.2">
      <c r="A11" s="42" t="s">
        <v>33</v>
      </c>
      <c r="B11" s="42">
        <v>9403760131</v>
      </c>
      <c r="C11" s="42" t="s">
        <v>86</v>
      </c>
      <c r="D11" s="42">
        <v>161893.48000000001</v>
      </c>
      <c r="E11" s="42">
        <v>22665.09</v>
      </c>
      <c r="F11" s="42">
        <v>809.47</v>
      </c>
      <c r="H11" s="42">
        <v>185368</v>
      </c>
    </row>
    <row r="12" spans="1:14" x14ac:dyDescent="0.2">
      <c r="A12" s="42" t="s">
        <v>33</v>
      </c>
      <c r="B12" s="42">
        <v>9403760132</v>
      </c>
      <c r="C12" s="42" t="s">
        <v>86</v>
      </c>
      <c r="D12" s="42">
        <v>163406.32</v>
      </c>
      <c r="E12" s="42">
        <v>22876.880000000001</v>
      </c>
      <c r="F12" s="42">
        <v>817.03</v>
      </c>
      <c r="H12" s="42">
        <v>187100</v>
      </c>
    </row>
    <row r="13" spans="1:14" x14ac:dyDescent="0.2">
      <c r="A13" s="42" t="s">
        <v>33</v>
      </c>
      <c r="B13" s="42">
        <v>9403760133</v>
      </c>
      <c r="C13" s="42" t="s">
        <v>86</v>
      </c>
      <c r="D13" s="42">
        <v>656014.80000000005</v>
      </c>
      <c r="E13" s="42">
        <v>91842.07</v>
      </c>
      <c r="F13" s="42">
        <v>3280.07</v>
      </c>
      <c r="H13" s="42">
        <v>751137</v>
      </c>
    </row>
    <row r="14" spans="1:14" x14ac:dyDescent="0.2">
      <c r="A14" s="42" t="s">
        <v>33</v>
      </c>
      <c r="B14" s="42">
        <v>9403760134</v>
      </c>
      <c r="C14" s="42" t="s">
        <v>86</v>
      </c>
      <c r="D14" s="42">
        <v>629509.43999999994</v>
      </c>
      <c r="E14" s="42">
        <v>88131.32</v>
      </c>
      <c r="F14" s="42">
        <v>3147.55</v>
      </c>
      <c r="H14" s="42">
        <v>720788</v>
      </c>
    </row>
    <row r="15" spans="1:14" x14ac:dyDescent="0.2">
      <c r="A15" s="42" t="s">
        <v>33</v>
      </c>
      <c r="B15" s="42">
        <v>9403760135</v>
      </c>
      <c r="C15" s="42" t="s">
        <v>86</v>
      </c>
      <c r="D15" s="42">
        <v>581003.92000000004</v>
      </c>
      <c r="E15" s="42">
        <v>81340.55</v>
      </c>
      <c r="F15" s="42">
        <v>2905.02</v>
      </c>
      <c r="H15" s="42">
        <v>665249</v>
      </c>
    </row>
    <row r="16" spans="1:14" x14ac:dyDescent="0.2">
      <c r="A16" s="42" t="s">
        <v>33</v>
      </c>
      <c r="B16" s="42">
        <v>9403760136</v>
      </c>
      <c r="C16" s="42" t="s">
        <v>86</v>
      </c>
      <c r="D16" s="42">
        <v>652711.64</v>
      </c>
      <c r="E16" s="42">
        <v>91379.63</v>
      </c>
      <c r="F16" s="42">
        <v>3263.56</v>
      </c>
      <c r="H16" s="42">
        <v>747355</v>
      </c>
    </row>
    <row r="17" spans="1:8" x14ac:dyDescent="0.2">
      <c r="A17" s="42" t="s">
        <v>25</v>
      </c>
      <c r="B17" s="42">
        <v>9403760137</v>
      </c>
      <c r="C17" s="42" t="s">
        <v>86</v>
      </c>
      <c r="D17" s="42">
        <v>727721.68</v>
      </c>
      <c r="E17" s="42">
        <v>101881.04</v>
      </c>
      <c r="F17" s="42">
        <v>3638.61</v>
      </c>
      <c r="H17" s="42">
        <v>833241</v>
      </c>
    </row>
    <row r="18" spans="1:8" x14ac:dyDescent="0.2">
      <c r="A18" s="42" t="s">
        <v>57</v>
      </c>
      <c r="B18" s="42">
        <v>9403760138</v>
      </c>
      <c r="C18" s="42" t="s">
        <v>86</v>
      </c>
      <c r="D18" s="42">
        <v>663742.80000000005</v>
      </c>
      <c r="E18" s="42">
        <v>92923.99</v>
      </c>
      <c r="F18" s="42">
        <v>3318.71</v>
      </c>
      <c r="H18" s="42">
        <v>759986</v>
      </c>
    </row>
    <row r="19" spans="1:8" x14ac:dyDescent="0.2">
      <c r="A19" s="42" t="s">
        <v>33</v>
      </c>
      <c r="B19" s="42">
        <v>9403760139</v>
      </c>
      <c r="C19" s="42" t="s">
        <v>86</v>
      </c>
      <c r="D19" s="42">
        <v>326836.44</v>
      </c>
      <c r="E19" s="42">
        <v>45757.1</v>
      </c>
      <c r="F19" s="42">
        <v>1634.18</v>
      </c>
      <c r="H19" s="42">
        <v>374228</v>
      </c>
    </row>
    <row r="20" spans="1:8" x14ac:dyDescent="0.2">
      <c r="A20" s="42" t="s">
        <v>33</v>
      </c>
      <c r="B20" s="42">
        <v>9403760140</v>
      </c>
      <c r="C20" s="42" t="s">
        <v>86</v>
      </c>
      <c r="D20" s="42">
        <v>787159.52</v>
      </c>
      <c r="E20" s="42">
        <v>110202.33</v>
      </c>
      <c r="F20" s="42">
        <v>3935.8</v>
      </c>
      <c r="H20" s="42">
        <v>901298</v>
      </c>
    </row>
    <row r="21" spans="1:8" x14ac:dyDescent="0.2">
      <c r="A21" s="42" t="s">
        <v>87</v>
      </c>
      <c r="B21" s="42">
        <v>9403760141</v>
      </c>
      <c r="C21" s="42" t="s">
        <v>86</v>
      </c>
      <c r="D21" s="42">
        <v>384062.56</v>
      </c>
      <c r="E21" s="42">
        <v>53768.76</v>
      </c>
      <c r="F21" s="42">
        <v>1920.31</v>
      </c>
      <c r="H21" s="42">
        <v>439752</v>
      </c>
    </row>
    <row r="22" spans="1:8" x14ac:dyDescent="0.2">
      <c r="A22" s="42" t="s">
        <v>88</v>
      </c>
      <c r="B22" s="42">
        <v>9403760142</v>
      </c>
      <c r="C22" s="42" t="s">
        <v>86</v>
      </c>
      <c r="D22" s="42">
        <v>458382.96</v>
      </c>
      <c r="E22" s="42">
        <v>64173.61</v>
      </c>
      <c r="F22" s="42">
        <v>2291.91</v>
      </c>
      <c r="H22" s="42">
        <v>524848</v>
      </c>
    </row>
    <row r="23" spans="1:8" x14ac:dyDescent="0.2">
      <c r="A23" s="42" t="s">
        <v>33</v>
      </c>
      <c r="B23" s="42">
        <v>9403760143</v>
      </c>
      <c r="C23" s="42" t="s">
        <v>89</v>
      </c>
      <c r="D23" s="42">
        <v>79331.55</v>
      </c>
      <c r="E23" s="42">
        <v>11106.42</v>
      </c>
      <c r="F23" s="42">
        <v>396.66</v>
      </c>
      <c r="H23" s="42">
        <v>90835</v>
      </c>
    </row>
    <row r="24" spans="1:8" x14ac:dyDescent="0.2">
      <c r="A24" s="42" t="s">
        <v>33</v>
      </c>
      <c r="B24" s="42">
        <v>9403760144</v>
      </c>
      <c r="C24" s="42" t="s">
        <v>89</v>
      </c>
      <c r="D24" s="42">
        <v>34900.449999999997</v>
      </c>
      <c r="E24" s="42">
        <v>4886.0600000000004</v>
      </c>
      <c r="F24" s="42">
        <v>174.5</v>
      </c>
      <c r="H24" s="42">
        <v>39961</v>
      </c>
    </row>
    <row r="25" spans="1:8" x14ac:dyDescent="0.2">
      <c r="A25" s="42" t="s">
        <v>90</v>
      </c>
      <c r="B25" s="42">
        <v>9403760147</v>
      </c>
      <c r="C25" s="42" t="s">
        <v>91</v>
      </c>
      <c r="D25" s="42">
        <v>456022.84</v>
      </c>
      <c r="E25" s="42">
        <v>63843.199999999997</v>
      </c>
      <c r="F25" s="42">
        <v>2280.11</v>
      </c>
      <c r="H25" s="42">
        <v>522146</v>
      </c>
    </row>
    <row r="26" spans="1:8" x14ac:dyDescent="0.2">
      <c r="A26" s="42" t="s">
        <v>90</v>
      </c>
      <c r="B26" s="42">
        <v>9403760152</v>
      </c>
      <c r="C26" s="42" t="s">
        <v>92</v>
      </c>
      <c r="D26" s="42">
        <v>900</v>
      </c>
      <c r="E26" s="42">
        <v>126</v>
      </c>
      <c r="F26" s="42">
        <v>4.5</v>
      </c>
      <c r="H26" s="42">
        <v>1031</v>
      </c>
    </row>
    <row r="27" spans="1:8" x14ac:dyDescent="0.2">
      <c r="A27" s="42" t="s">
        <v>48</v>
      </c>
      <c r="B27" s="42">
        <v>9403760153</v>
      </c>
      <c r="C27" s="42" t="s">
        <v>92</v>
      </c>
      <c r="D27" s="42">
        <v>2700</v>
      </c>
      <c r="E27" s="42">
        <v>378</v>
      </c>
      <c r="F27" s="42">
        <v>13.5</v>
      </c>
      <c r="H27" s="42">
        <v>3092</v>
      </c>
    </row>
    <row r="28" spans="1:8" x14ac:dyDescent="0.2">
      <c r="A28" s="42" t="s">
        <v>33</v>
      </c>
      <c r="B28" s="42">
        <v>9403760154</v>
      </c>
      <c r="C28" s="42" t="s">
        <v>92</v>
      </c>
      <c r="D28" s="42">
        <v>5700</v>
      </c>
      <c r="E28" s="42">
        <v>798</v>
      </c>
      <c r="F28" s="42">
        <v>28.5</v>
      </c>
      <c r="H28" s="42">
        <v>6527</v>
      </c>
    </row>
    <row r="29" spans="1:8" x14ac:dyDescent="0.2">
      <c r="A29" s="42" t="s">
        <v>25</v>
      </c>
      <c r="B29" s="42">
        <v>9403760155</v>
      </c>
      <c r="C29" s="42" t="s">
        <v>92</v>
      </c>
      <c r="D29" s="42">
        <v>15600</v>
      </c>
      <c r="E29" s="42">
        <v>2184</v>
      </c>
      <c r="F29" s="42">
        <v>78</v>
      </c>
      <c r="H29" s="42">
        <v>17862</v>
      </c>
    </row>
    <row r="30" spans="1:8" x14ac:dyDescent="0.2">
      <c r="A30" s="42" t="s">
        <v>93</v>
      </c>
      <c r="B30" s="42">
        <v>9403760158</v>
      </c>
      <c r="C30" s="42" t="s">
        <v>94</v>
      </c>
      <c r="D30" s="42">
        <v>161072.24</v>
      </c>
      <c r="E30" s="42">
        <v>22550.11</v>
      </c>
      <c r="F30" s="42">
        <v>805.36</v>
      </c>
      <c r="H30" s="42">
        <v>184428</v>
      </c>
    </row>
    <row r="31" spans="1:8" x14ac:dyDescent="0.2">
      <c r="A31" s="42" t="s">
        <v>34</v>
      </c>
      <c r="B31" s="42">
        <v>9403760159</v>
      </c>
      <c r="C31" s="42" t="s">
        <v>94</v>
      </c>
      <c r="D31" s="42">
        <v>163345.28</v>
      </c>
      <c r="E31" s="42">
        <v>22868.34</v>
      </c>
      <c r="F31" s="42">
        <v>816.73</v>
      </c>
      <c r="H31" s="42">
        <v>187030</v>
      </c>
    </row>
    <row r="32" spans="1:8" x14ac:dyDescent="0.2">
      <c r="A32" s="42" t="s">
        <v>25</v>
      </c>
      <c r="B32" s="42">
        <v>9403760160</v>
      </c>
      <c r="C32" s="42" t="s">
        <v>95</v>
      </c>
      <c r="D32" s="42">
        <v>158300</v>
      </c>
      <c r="E32" s="42">
        <v>22162</v>
      </c>
      <c r="F32" s="42">
        <v>791.5</v>
      </c>
      <c r="H32" s="42">
        <v>181139</v>
      </c>
    </row>
    <row r="33" spans="1:11" x14ac:dyDescent="0.2">
      <c r="A33" s="42" t="s">
        <v>34</v>
      </c>
      <c r="B33" s="42">
        <v>9403760161</v>
      </c>
      <c r="C33" s="42" t="s">
        <v>95</v>
      </c>
      <c r="D33" s="42">
        <v>3600</v>
      </c>
      <c r="E33" s="42">
        <v>504</v>
      </c>
      <c r="F33" s="42">
        <v>18</v>
      </c>
      <c r="H33" s="42">
        <v>4122</v>
      </c>
    </row>
    <row r="34" spans="1:11" x14ac:dyDescent="0.2">
      <c r="A34" s="42" t="s">
        <v>57</v>
      </c>
      <c r="B34" s="42">
        <v>9403760162</v>
      </c>
      <c r="C34" s="42" t="s">
        <v>95</v>
      </c>
      <c r="D34" s="42">
        <v>3300</v>
      </c>
      <c r="E34" s="42">
        <v>462</v>
      </c>
      <c r="F34" s="42">
        <v>16.5</v>
      </c>
      <c r="H34" s="42">
        <v>3779</v>
      </c>
    </row>
    <row r="35" spans="1:11" x14ac:dyDescent="0.2">
      <c r="A35" s="42" t="s">
        <v>93</v>
      </c>
      <c r="B35" s="42">
        <v>9403760163</v>
      </c>
      <c r="C35" s="42" t="s">
        <v>95</v>
      </c>
      <c r="D35" s="42">
        <v>5000</v>
      </c>
      <c r="E35" s="42">
        <v>700</v>
      </c>
      <c r="F35" s="42">
        <v>25</v>
      </c>
      <c r="H35" s="42">
        <v>5725</v>
      </c>
    </row>
    <row r="36" spans="1:11" x14ac:dyDescent="0.2">
      <c r="A36" s="42" t="s">
        <v>21</v>
      </c>
      <c r="B36" s="42">
        <v>9403760165</v>
      </c>
      <c r="C36" s="42" t="s">
        <v>96</v>
      </c>
      <c r="D36" s="42">
        <v>653397.92000000004</v>
      </c>
      <c r="E36" s="42">
        <v>91475.71</v>
      </c>
      <c r="F36" s="42">
        <v>3266.99</v>
      </c>
      <c r="H36" s="42">
        <v>748141</v>
      </c>
      <c r="I36" s="17">
        <f>H36-K36</f>
        <v>682801</v>
      </c>
      <c r="J36" s="2" t="s">
        <v>97</v>
      </c>
      <c r="K36" s="4">
        <f>ROUND(D36*10%,0)</f>
        <v>65340</v>
      </c>
    </row>
    <row r="37" spans="1:11" x14ac:dyDescent="0.2">
      <c r="A37" s="42" t="s">
        <v>33</v>
      </c>
      <c r="B37" s="42">
        <v>9403760166</v>
      </c>
      <c r="C37" s="42" t="s">
        <v>98</v>
      </c>
      <c r="D37" s="42">
        <v>15000</v>
      </c>
      <c r="E37" s="42">
        <v>2100</v>
      </c>
      <c r="F37" s="42">
        <v>75</v>
      </c>
      <c r="H37" s="42">
        <v>17175</v>
      </c>
    </row>
    <row r="38" spans="1:11" x14ac:dyDescent="0.2">
      <c r="A38" s="42" t="s">
        <v>33</v>
      </c>
      <c r="B38" s="42">
        <v>9403760167</v>
      </c>
      <c r="C38" s="42" t="s">
        <v>98</v>
      </c>
      <c r="D38" s="42">
        <v>3000</v>
      </c>
      <c r="E38" s="42">
        <v>420</v>
      </c>
      <c r="F38" s="42">
        <v>15</v>
      </c>
      <c r="H38" s="42">
        <v>3435</v>
      </c>
    </row>
    <row r="39" spans="1:11" x14ac:dyDescent="0.2">
      <c r="A39" s="42" t="s">
        <v>48</v>
      </c>
      <c r="B39" s="42">
        <v>9403760168</v>
      </c>
      <c r="C39" s="42" t="s">
        <v>98</v>
      </c>
      <c r="D39" s="42">
        <v>8400</v>
      </c>
      <c r="E39" s="42">
        <v>1176</v>
      </c>
      <c r="F39" s="42">
        <v>42</v>
      </c>
      <c r="H39" s="42">
        <v>9618</v>
      </c>
    </row>
    <row r="40" spans="1:11" x14ac:dyDescent="0.2">
      <c r="A40" s="42" t="s">
        <v>48</v>
      </c>
      <c r="B40" s="42">
        <v>9403760169</v>
      </c>
      <c r="C40" s="42" t="s">
        <v>98</v>
      </c>
      <c r="D40" s="42">
        <v>44999.35</v>
      </c>
      <c r="E40" s="42">
        <v>6299.91</v>
      </c>
      <c r="F40" s="42">
        <v>225</v>
      </c>
      <c r="H40" s="42">
        <v>51524</v>
      </c>
    </row>
    <row r="41" spans="1:11" x14ac:dyDescent="0.2">
      <c r="A41" s="42" t="s">
        <v>25</v>
      </c>
      <c r="B41" s="42">
        <v>9403760170</v>
      </c>
      <c r="C41" s="42" t="s">
        <v>99</v>
      </c>
      <c r="D41" s="42">
        <v>165668.44</v>
      </c>
      <c r="E41" s="42">
        <v>23193.58</v>
      </c>
      <c r="F41" s="42">
        <v>828.34</v>
      </c>
      <c r="H41" s="42">
        <v>189690</v>
      </c>
    </row>
    <row r="42" spans="1:11" x14ac:dyDescent="0.2">
      <c r="A42" s="42" t="s">
        <v>57</v>
      </c>
      <c r="B42" s="42">
        <v>9403760171</v>
      </c>
      <c r="C42" s="42" t="s">
        <v>99</v>
      </c>
      <c r="D42" s="42">
        <v>228973.36</v>
      </c>
      <c r="E42" s="42">
        <v>32056.27</v>
      </c>
      <c r="F42" s="42">
        <v>1144.8699999999999</v>
      </c>
      <c r="H42" s="42">
        <v>262175</v>
      </c>
    </row>
    <row r="43" spans="1:11" x14ac:dyDescent="0.2">
      <c r="A43" s="42" t="s">
        <v>57</v>
      </c>
      <c r="B43" s="42">
        <v>9403760174</v>
      </c>
      <c r="C43" s="42" t="s">
        <v>99</v>
      </c>
      <c r="D43" s="42">
        <v>12600</v>
      </c>
      <c r="E43" s="42">
        <v>1764</v>
      </c>
      <c r="F43" s="42">
        <v>63</v>
      </c>
      <c r="H43" s="42">
        <v>14427</v>
      </c>
    </row>
    <row r="44" spans="1:11" x14ac:dyDescent="0.2">
      <c r="A44" s="42" t="s">
        <v>90</v>
      </c>
      <c r="B44" s="42">
        <v>9403760175</v>
      </c>
      <c r="C44" s="42" t="s">
        <v>99</v>
      </c>
      <c r="D44" s="42">
        <v>13800</v>
      </c>
      <c r="E44" s="42">
        <v>1932</v>
      </c>
      <c r="F44" s="42">
        <v>69</v>
      </c>
      <c r="H44" s="42">
        <v>15801</v>
      </c>
    </row>
    <row r="45" spans="1:11" x14ac:dyDescent="0.2">
      <c r="A45" s="42" t="s">
        <v>88</v>
      </c>
      <c r="B45" s="42">
        <v>9403760176</v>
      </c>
      <c r="C45" s="42" t="s">
        <v>99</v>
      </c>
      <c r="D45" s="42">
        <v>43142.9</v>
      </c>
      <c r="E45" s="42">
        <v>6040.01</v>
      </c>
      <c r="F45" s="42">
        <v>215.71</v>
      </c>
      <c r="H45" s="42">
        <v>49399</v>
      </c>
    </row>
    <row r="46" spans="1:11" x14ac:dyDescent="0.2">
      <c r="A46" s="42" t="s">
        <v>25</v>
      </c>
      <c r="B46" s="42">
        <v>9403760180</v>
      </c>
      <c r="C46" s="42" t="s">
        <v>99</v>
      </c>
      <c r="D46" s="42">
        <v>9600</v>
      </c>
      <c r="E46" s="42">
        <v>1344</v>
      </c>
      <c r="F46" s="42">
        <v>48</v>
      </c>
      <c r="H46" s="42">
        <v>10992</v>
      </c>
    </row>
    <row r="47" spans="1:11" x14ac:dyDescent="0.2">
      <c r="A47" s="42" t="s">
        <v>34</v>
      </c>
      <c r="B47" s="42">
        <v>9403760185</v>
      </c>
      <c r="C47" s="42" t="s">
        <v>99</v>
      </c>
      <c r="D47" s="42">
        <v>12600</v>
      </c>
      <c r="E47" s="42">
        <v>1764</v>
      </c>
      <c r="F47" s="42">
        <v>63</v>
      </c>
      <c r="H47" s="42">
        <v>14427</v>
      </c>
    </row>
    <row r="48" spans="1:11" x14ac:dyDescent="0.2">
      <c r="A48" s="42" t="s">
        <v>33</v>
      </c>
      <c r="B48" s="42">
        <v>9403760187</v>
      </c>
      <c r="C48" s="42" t="s">
        <v>99</v>
      </c>
      <c r="D48" s="42">
        <v>1500</v>
      </c>
      <c r="E48" s="42">
        <v>210</v>
      </c>
      <c r="F48" s="42">
        <v>7.5</v>
      </c>
      <c r="H48" s="42">
        <v>1718</v>
      </c>
    </row>
    <row r="49" spans="1:11" x14ac:dyDescent="0.2">
      <c r="A49" s="42" t="s">
        <v>33</v>
      </c>
      <c r="B49" s="42">
        <v>9403760189</v>
      </c>
      <c r="C49" s="42" t="s">
        <v>100</v>
      </c>
      <c r="D49" s="42">
        <v>4800</v>
      </c>
      <c r="E49" s="42">
        <v>672</v>
      </c>
      <c r="F49" s="42">
        <v>24</v>
      </c>
      <c r="H49" s="42">
        <v>5496</v>
      </c>
    </row>
    <row r="50" spans="1:11" x14ac:dyDescent="0.2">
      <c r="A50" s="42" t="s">
        <v>87</v>
      </c>
      <c r="B50" s="42">
        <v>9403760191</v>
      </c>
      <c r="C50" s="42" t="s">
        <v>100</v>
      </c>
      <c r="D50" s="42">
        <v>3600</v>
      </c>
      <c r="E50" s="42">
        <v>504</v>
      </c>
      <c r="F50" s="42">
        <v>18</v>
      </c>
      <c r="H50" s="42">
        <v>4122</v>
      </c>
    </row>
    <row r="51" spans="1:11" x14ac:dyDescent="0.2">
      <c r="A51" s="42" t="s">
        <v>33</v>
      </c>
      <c r="B51" s="42">
        <v>9403760192</v>
      </c>
      <c r="C51" s="42" t="s">
        <v>100</v>
      </c>
      <c r="D51" s="42">
        <v>325983</v>
      </c>
      <c r="E51" s="42">
        <v>45637.62</v>
      </c>
      <c r="F51" s="42">
        <v>1629.92</v>
      </c>
      <c r="H51" s="42">
        <v>373251</v>
      </c>
    </row>
    <row r="52" spans="1:11" x14ac:dyDescent="0.2">
      <c r="A52" s="42" t="s">
        <v>21</v>
      </c>
      <c r="B52" s="42">
        <v>9403760193</v>
      </c>
      <c r="C52" s="42" t="s">
        <v>100</v>
      </c>
      <c r="D52" s="42">
        <v>600</v>
      </c>
      <c r="E52" s="42">
        <v>84</v>
      </c>
      <c r="F52" s="42">
        <v>3</v>
      </c>
      <c r="H52" s="42">
        <v>687</v>
      </c>
      <c r="I52" s="17">
        <f>H52-K52</f>
        <v>627</v>
      </c>
      <c r="J52" s="2" t="s">
        <v>97</v>
      </c>
      <c r="K52" s="4">
        <f>ROUND(D52*10%,0)</f>
        <v>60</v>
      </c>
    </row>
    <row r="53" spans="1:11" x14ac:dyDescent="0.2">
      <c r="A53" s="42" t="s">
        <v>25</v>
      </c>
      <c r="B53" s="42">
        <v>9403760194</v>
      </c>
      <c r="C53" s="42" t="s">
        <v>100</v>
      </c>
      <c r="D53" s="42">
        <v>62708.800000000003</v>
      </c>
      <c r="E53" s="42">
        <v>8779.23</v>
      </c>
      <c r="F53" s="42">
        <v>313.54000000000002</v>
      </c>
      <c r="H53" s="42">
        <v>71802</v>
      </c>
    </row>
    <row r="54" spans="1:11" x14ac:dyDescent="0.2">
      <c r="A54" s="42" t="s">
        <v>33</v>
      </c>
      <c r="B54" s="42">
        <v>9403760195</v>
      </c>
      <c r="C54" s="42" t="s">
        <v>100</v>
      </c>
      <c r="D54" s="42">
        <v>40013</v>
      </c>
      <c r="E54" s="42">
        <v>5601.82</v>
      </c>
      <c r="F54" s="42">
        <v>200.07</v>
      </c>
      <c r="H54" s="42">
        <v>45815</v>
      </c>
    </row>
    <row r="55" spans="1:11" x14ac:dyDescent="0.2">
      <c r="A55" s="42" t="s">
        <v>33</v>
      </c>
      <c r="B55" s="42">
        <v>9403760196</v>
      </c>
      <c r="C55" s="42" t="s">
        <v>101</v>
      </c>
      <c r="D55" s="42">
        <v>9300</v>
      </c>
      <c r="E55" s="42">
        <v>1302</v>
      </c>
      <c r="F55" s="42">
        <v>46.5</v>
      </c>
      <c r="H55" s="42">
        <v>10649</v>
      </c>
    </row>
    <row r="56" spans="1:11" x14ac:dyDescent="0.2">
      <c r="A56" s="42" t="s">
        <v>33</v>
      </c>
      <c r="B56" s="42">
        <v>9403760197</v>
      </c>
      <c r="C56" s="42" t="s">
        <v>101</v>
      </c>
      <c r="D56" s="42">
        <v>3600</v>
      </c>
      <c r="E56" s="42">
        <v>504</v>
      </c>
      <c r="F56" s="42">
        <v>18</v>
      </c>
      <c r="H56" s="42">
        <v>4122</v>
      </c>
    </row>
    <row r="57" spans="1:11" x14ac:dyDescent="0.2">
      <c r="A57" s="42" t="s">
        <v>88</v>
      </c>
      <c r="B57" s="42">
        <v>9403760198</v>
      </c>
      <c r="C57" s="42" t="s">
        <v>102</v>
      </c>
      <c r="D57" s="42">
        <v>2400</v>
      </c>
      <c r="E57" s="42">
        <v>336</v>
      </c>
      <c r="F57" s="42">
        <v>12</v>
      </c>
      <c r="H57" s="42">
        <v>2748</v>
      </c>
    </row>
    <row r="58" spans="1:11" x14ac:dyDescent="0.2">
      <c r="A58" s="42" t="s">
        <v>57</v>
      </c>
      <c r="B58" s="42">
        <v>9403760200</v>
      </c>
      <c r="C58" s="42" t="s">
        <v>102</v>
      </c>
      <c r="D58" s="42">
        <v>1200</v>
      </c>
      <c r="E58" s="42">
        <v>168</v>
      </c>
      <c r="F58" s="42">
        <v>6</v>
      </c>
      <c r="H58" s="42">
        <v>1374</v>
      </c>
    </row>
    <row r="59" spans="1:11" x14ac:dyDescent="0.2">
      <c r="A59" s="42" t="s">
        <v>48</v>
      </c>
      <c r="B59" s="42">
        <v>9403760202</v>
      </c>
      <c r="C59" s="42" t="s">
        <v>102</v>
      </c>
      <c r="D59" s="42">
        <v>1500</v>
      </c>
      <c r="E59" s="42">
        <v>210</v>
      </c>
      <c r="F59" s="42">
        <v>7.5</v>
      </c>
      <c r="H59" s="42">
        <v>1718</v>
      </c>
    </row>
    <row r="60" spans="1:11" x14ac:dyDescent="0.2">
      <c r="A60" s="42" t="s">
        <v>33</v>
      </c>
      <c r="B60" s="42">
        <v>9403760203</v>
      </c>
      <c r="C60" s="42" t="s">
        <v>103</v>
      </c>
      <c r="D60" s="42">
        <v>43559.35</v>
      </c>
      <c r="E60" s="42">
        <v>6098.31</v>
      </c>
      <c r="F60" s="42">
        <v>217.8</v>
      </c>
      <c r="H60" s="42">
        <v>49875</v>
      </c>
    </row>
    <row r="61" spans="1:11" x14ac:dyDescent="0.2">
      <c r="A61" s="42" t="s">
        <v>33</v>
      </c>
      <c r="B61" s="42">
        <v>9403760204</v>
      </c>
      <c r="C61" s="42" t="s">
        <v>103</v>
      </c>
      <c r="D61" s="42">
        <v>56596.3</v>
      </c>
      <c r="E61" s="42">
        <v>7923.48</v>
      </c>
      <c r="F61" s="42">
        <v>282.98</v>
      </c>
      <c r="H61" s="42">
        <v>64803</v>
      </c>
    </row>
    <row r="62" spans="1:11" x14ac:dyDescent="0.2">
      <c r="A62" s="42" t="s">
        <v>33</v>
      </c>
      <c r="B62" s="42">
        <v>9403760205</v>
      </c>
      <c r="C62" s="42" t="s">
        <v>103</v>
      </c>
      <c r="D62" s="42">
        <v>101540.6</v>
      </c>
      <c r="E62" s="42">
        <v>14215.68</v>
      </c>
      <c r="F62" s="42">
        <v>507.7</v>
      </c>
      <c r="H62" s="42">
        <v>116264</v>
      </c>
    </row>
    <row r="63" spans="1:11" x14ac:dyDescent="0.2">
      <c r="A63" s="42" t="s">
        <v>33</v>
      </c>
      <c r="B63" s="42">
        <v>9403760206</v>
      </c>
      <c r="C63" s="42" t="s">
        <v>103</v>
      </c>
      <c r="D63" s="42">
        <v>28265.15</v>
      </c>
      <c r="E63" s="42">
        <v>3957.12</v>
      </c>
      <c r="F63" s="42">
        <v>141.33000000000001</v>
      </c>
      <c r="H63" s="42">
        <v>32364</v>
      </c>
    </row>
    <row r="64" spans="1:11" x14ac:dyDescent="0.2">
      <c r="A64" s="42" t="s">
        <v>57</v>
      </c>
      <c r="B64" s="42">
        <v>9403760207</v>
      </c>
      <c r="C64" s="42" t="s">
        <v>103</v>
      </c>
      <c r="D64" s="42">
        <v>31427.05</v>
      </c>
      <c r="E64" s="42">
        <v>4399.79</v>
      </c>
      <c r="F64" s="42">
        <v>157.13999999999999</v>
      </c>
      <c r="H64" s="42">
        <v>35984</v>
      </c>
    </row>
    <row r="65" spans="1:11" x14ac:dyDescent="0.2">
      <c r="A65" s="42" t="s">
        <v>48</v>
      </c>
      <c r="B65" s="42">
        <v>9403760208</v>
      </c>
      <c r="C65" s="42" t="s">
        <v>103</v>
      </c>
      <c r="D65" s="42">
        <v>20327.099999999999</v>
      </c>
      <c r="E65" s="42">
        <v>2845.79</v>
      </c>
      <c r="F65" s="42">
        <v>101.64</v>
      </c>
      <c r="H65" s="42">
        <v>23275</v>
      </c>
    </row>
    <row r="66" spans="1:11" x14ac:dyDescent="0.2">
      <c r="A66" s="42" t="s">
        <v>48</v>
      </c>
      <c r="B66" s="42">
        <v>9403760209</v>
      </c>
      <c r="C66" s="42" t="s">
        <v>103</v>
      </c>
      <c r="D66" s="42">
        <v>34772.199999999997</v>
      </c>
      <c r="E66" s="42">
        <v>4868.1099999999997</v>
      </c>
      <c r="F66" s="42">
        <v>173.86</v>
      </c>
      <c r="H66" s="42">
        <v>39814</v>
      </c>
    </row>
    <row r="67" spans="1:11" x14ac:dyDescent="0.2">
      <c r="A67" s="42" t="s">
        <v>25</v>
      </c>
      <c r="B67" s="42">
        <v>9403760210</v>
      </c>
      <c r="C67" s="42" t="s">
        <v>103</v>
      </c>
      <c r="D67" s="42">
        <v>67604.25</v>
      </c>
      <c r="E67" s="42">
        <v>9464.6</v>
      </c>
      <c r="F67" s="42">
        <v>338.02</v>
      </c>
      <c r="H67" s="42">
        <v>77407</v>
      </c>
    </row>
    <row r="68" spans="1:11" x14ac:dyDescent="0.2">
      <c r="A68" s="42" t="s">
        <v>25</v>
      </c>
      <c r="B68" s="42">
        <v>9403760211</v>
      </c>
      <c r="C68" s="42" t="s">
        <v>103</v>
      </c>
      <c r="D68" s="42">
        <v>54158.85</v>
      </c>
      <c r="E68" s="42">
        <v>7582.24</v>
      </c>
      <c r="F68" s="42">
        <v>270.79000000000002</v>
      </c>
      <c r="H68" s="42">
        <v>62012</v>
      </c>
    </row>
    <row r="69" spans="1:11" x14ac:dyDescent="0.2">
      <c r="A69" s="42" t="s">
        <v>57</v>
      </c>
      <c r="B69" s="42">
        <v>9403760212</v>
      </c>
      <c r="C69" s="42" t="s">
        <v>103</v>
      </c>
      <c r="D69" s="42">
        <v>33454.85</v>
      </c>
      <c r="E69" s="42">
        <v>4683.68</v>
      </c>
      <c r="F69" s="42">
        <v>167.27</v>
      </c>
      <c r="H69" s="42">
        <v>38306</v>
      </c>
    </row>
    <row r="70" spans="1:11" x14ac:dyDescent="0.2">
      <c r="A70" s="42" t="s">
        <v>33</v>
      </c>
      <c r="B70" s="42">
        <v>9403760215</v>
      </c>
      <c r="C70" s="42" t="s">
        <v>104</v>
      </c>
      <c r="D70" s="42">
        <v>318160.08</v>
      </c>
      <c r="E70" s="42">
        <v>44542.41</v>
      </c>
      <c r="F70" s="42">
        <v>1590.8</v>
      </c>
      <c r="H70" s="42">
        <v>364293</v>
      </c>
    </row>
    <row r="71" spans="1:11" x14ac:dyDescent="0.2">
      <c r="A71" s="42" t="s">
        <v>105</v>
      </c>
      <c r="B71" s="42">
        <v>9403760216</v>
      </c>
      <c r="C71" s="42" t="s">
        <v>104</v>
      </c>
      <c r="D71" s="42">
        <v>329173.88</v>
      </c>
      <c r="E71" s="42">
        <v>46084.34</v>
      </c>
      <c r="F71" s="42">
        <v>1645.87</v>
      </c>
      <c r="H71" s="42">
        <v>376904</v>
      </c>
    </row>
    <row r="72" spans="1:11" x14ac:dyDescent="0.2">
      <c r="A72" s="42" t="s">
        <v>88</v>
      </c>
      <c r="B72" s="42">
        <v>9403760217</v>
      </c>
      <c r="C72" s="42" t="s">
        <v>106</v>
      </c>
      <c r="D72" s="42">
        <v>161563.35999999999</v>
      </c>
      <c r="E72" s="42">
        <v>22618.87</v>
      </c>
      <c r="F72" s="42">
        <v>807.82</v>
      </c>
      <c r="H72" s="42">
        <v>184990</v>
      </c>
    </row>
    <row r="73" spans="1:11" x14ac:dyDescent="0.2">
      <c r="A73" s="42" t="s">
        <v>33</v>
      </c>
      <c r="B73" s="42">
        <v>9403760218</v>
      </c>
      <c r="C73" s="42" t="s">
        <v>106</v>
      </c>
      <c r="D73" s="42">
        <v>4500</v>
      </c>
      <c r="E73" s="42">
        <v>630</v>
      </c>
      <c r="F73" s="42">
        <v>22.5</v>
      </c>
      <c r="H73" s="42">
        <v>5153</v>
      </c>
    </row>
    <row r="74" spans="1:11" x14ac:dyDescent="0.2">
      <c r="A74" s="42" t="s">
        <v>21</v>
      </c>
      <c r="B74" s="42">
        <v>9403760219</v>
      </c>
      <c r="C74" s="42" t="s">
        <v>106</v>
      </c>
      <c r="D74" s="42">
        <v>9300</v>
      </c>
      <c r="E74" s="42">
        <v>1302</v>
      </c>
      <c r="F74" s="42">
        <v>46.5</v>
      </c>
      <c r="H74" s="42">
        <v>10649</v>
      </c>
      <c r="I74" s="17">
        <f>H74-K74</f>
        <v>9719</v>
      </c>
      <c r="J74" s="2" t="s">
        <v>97</v>
      </c>
      <c r="K74" s="4">
        <f>ROUND(D74*10%,0)</f>
        <v>930</v>
      </c>
    </row>
    <row r="75" spans="1:11" x14ac:dyDescent="0.2">
      <c r="A75" s="42" t="s">
        <v>48</v>
      </c>
      <c r="B75" s="42">
        <v>9403760220</v>
      </c>
      <c r="C75" s="42" t="s">
        <v>106</v>
      </c>
      <c r="D75" s="42">
        <v>17400</v>
      </c>
      <c r="E75" s="42">
        <v>2436</v>
      </c>
      <c r="F75" s="42">
        <v>87</v>
      </c>
      <c r="H75" s="42">
        <v>19923</v>
      </c>
    </row>
    <row r="76" spans="1:11" x14ac:dyDescent="0.2">
      <c r="A76" s="42" t="s">
        <v>88</v>
      </c>
      <c r="B76" s="42">
        <v>9403760221</v>
      </c>
      <c r="C76" s="42" t="s">
        <v>106</v>
      </c>
      <c r="D76" s="42">
        <v>13200</v>
      </c>
      <c r="E76" s="42">
        <v>1848</v>
      </c>
      <c r="F76" s="42">
        <v>66</v>
      </c>
      <c r="H76" s="42">
        <v>15114</v>
      </c>
    </row>
    <row r="77" spans="1:11" x14ac:dyDescent="0.2">
      <c r="A77" s="42" t="s">
        <v>25</v>
      </c>
      <c r="B77" s="42">
        <v>9403760222</v>
      </c>
      <c r="C77" s="42" t="s">
        <v>106</v>
      </c>
      <c r="D77" s="42">
        <v>19200</v>
      </c>
      <c r="E77" s="42">
        <v>2688</v>
      </c>
      <c r="F77" s="42">
        <v>96</v>
      </c>
      <c r="H77" s="42">
        <v>21984</v>
      </c>
    </row>
    <row r="78" spans="1:11" x14ac:dyDescent="0.2">
      <c r="A78" s="42" t="s">
        <v>57</v>
      </c>
      <c r="B78" s="42">
        <v>9403760223</v>
      </c>
      <c r="C78" s="42" t="s">
        <v>106</v>
      </c>
      <c r="D78" s="42">
        <v>13500</v>
      </c>
      <c r="E78" s="42">
        <v>1890</v>
      </c>
      <c r="F78" s="42">
        <v>67.5</v>
      </c>
      <c r="H78" s="42">
        <v>15458</v>
      </c>
    </row>
    <row r="79" spans="1:11" x14ac:dyDescent="0.2">
      <c r="A79" s="42" t="s">
        <v>90</v>
      </c>
      <c r="B79" s="42">
        <v>9403760224</v>
      </c>
      <c r="C79" s="42" t="s">
        <v>106</v>
      </c>
      <c r="D79" s="42">
        <v>600</v>
      </c>
      <c r="E79" s="42">
        <v>84</v>
      </c>
      <c r="F79" s="42">
        <v>3</v>
      </c>
      <c r="H79" s="42">
        <v>687</v>
      </c>
    </row>
    <row r="80" spans="1:11" x14ac:dyDescent="0.2">
      <c r="A80" s="42" t="s">
        <v>33</v>
      </c>
      <c r="B80" s="42">
        <v>9403760225</v>
      </c>
      <c r="C80" s="42" t="s">
        <v>106</v>
      </c>
      <c r="D80" s="42">
        <v>1200</v>
      </c>
      <c r="E80" s="42">
        <v>168</v>
      </c>
      <c r="F80" s="42">
        <v>6</v>
      </c>
      <c r="H80" s="42">
        <v>1374</v>
      </c>
    </row>
    <row r="81" spans="1:36" x14ac:dyDescent="0.2">
      <c r="A81" s="42" t="s">
        <v>33</v>
      </c>
      <c r="B81" s="42">
        <v>9403760226</v>
      </c>
      <c r="C81" s="42" t="s">
        <v>106</v>
      </c>
      <c r="D81" s="42">
        <v>900</v>
      </c>
      <c r="E81" s="42">
        <v>126</v>
      </c>
      <c r="F81" s="42">
        <v>4.5</v>
      </c>
      <c r="H81" s="42">
        <v>1031</v>
      </c>
    </row>
    <row r="82" spans="1:36" x14ac:dyDescent="0.2">
      <c r="A82" s="42" t="s">
        <v>88</v>
      </c>
      <c r="B82" s="42">
        <v>9403760227</v>
      </c>
      <c r="C82" s="42" t="s">
        <v>106</v>
      </c>
      <c r="D82" s="42">
        <v>29519.75</v>
      </c>
      <c r="E82" s="42">
        <v>4132.7700000000004</v>
      </c>
      <c r="F82" s="42">
        <v>147.6</v>
      </c>
      <c r="H82" s="42">
        <v>33800</v>
      </c>
    </row>
    <row r="83" spans="1:36" x14ac:dyDescent="0.2">
      <c r="A83" s="42" t="s">
        <v>48</v>
      </c>
      <c r="B83" s="42">
        <v>9403760228</v>
      </c>
      <c r="C83" s="42" t="s">
        <v>106</v>
      </c>
      <c r="D83" s="42">
        <v>58230.35</v>
      </c>
      <c r="E83" s="42">
        <v>8152.25</v>
      </c>
      <c r="F83" s="42">
        <v>291.14999999999998</v>
      </c>
      <c r="H83" s="42">
        <v>66674</v>
      </c>
    </row>
    <row r="84" spans="1:36" x14ac:dyDescent="0.2">
      <c r="A84" s="42" t="s">
        <v>33</v>
      </c>
      <c r="B84" s="42">
        <v>9403760229</v>
      </c>
      <c r="C84" s="42" t="s">
        <v>106</v>
      </c>
      <c r="D84" s="42">
        <v>32308.9</v>
      </c>
      <c r="E84" s="42">
        <v>4523.25</v>
      </c>
      <c r="F84" s="42">
        <v>161.54</v>
      </c>
      <c r="H84" s="42">
        <v>36994</v>
      </c>
    </row>
    <row r="85" spans="1:36" x14ac:dyDescent="0.2">
      <c r="A85" s="42" t="s">
        <v>48</v>
      </c>
      <c r="B85" s="42">
        <v>9403760230</v>
      </c>
      <c r="C85" s="42" t="s">
        <v>106</v>
      </c>
      <c r="D85" s="42">
        <v>36000</v>
      </c>
      <c r="E85" s="42">
        <v>5040</v>
      </c>
      <c r="F85" s="42">
        <v>180</v>
      </c>
      <c r="H85" s="42">
        <v>41220</v>
      </c>
    </row>
    <row r="86" spans="1:36" x14ac:dyDescent="0.2">
      <c r="A86" s="42" t="s">
        <v>33</v>
      </c>
      <c r="B86" s="42">
        <v>9403760231</v>
      </c>
      <c r="C86" s="42" t="s">
        <v>106</v>
      </c>
      <c r="D86" s="42">
        <v>3600</v>
      </c>
      <c r="E86" s="42">
        <v>504</v>
      </c>
      <c r="F86" s="42">
        <v>18</v>
      </c>
      <c r="H86" s="42">
        <v>4122</v>
      </c>
    </row>
    <row r="87" spans="1:36" x14ac:dyDescent="0.2">
      <c r="A87" s="42" t="s">
        <v>33</v>
      </c>
      <c r="B87" s="42">
        <v>9403760232</v>
      </c>
      <c r="C87" s="42" t="s">
        <v>106</v>
      </c>
      <c r="D87" s="42">
        <v>1200</v>
      </c>
      <c r="E87" s="42">
        <v>168</v>
      </c>
      <c r="F87" s="42">
        <v>6</v>
      </c>
      <c r="H87" s="42">
        <v>1374</v>
      </c>
    </row>
    <row r="88" spans="1:36" x14ac:dyDescent="0.2">
      <c r="A88" s="42" t="s">
        <v>33</v>
      </c>
      <c r="B88" s="42">
        <v>9403760233</v>
      </c>
      <c r="C88" s="42" t="s">
        <v>106</v>
      </c>
      <c r="D88" s="42">
        <v>17447.7</v>
      </c>
      <c r="E88" s="42">
        <v>2442.6799999999998</v>
      </c>
      <c r="F88" s="42">
        <v>87.24</v>
      </c>
      <c r="H88" s="42">
        <v>19978</v>
      </c>
    </row>
    <row r="91" spans="1:36" x14ac:dyDescent="0.2">
      <c r="D91" s="42">
        <v>13930483.050000001</v>
      </c>
      <c r="E91" s="42">
        <v>1950267.63</v>
      </c>
      <c r="F91" s="42">
        <v>69652.42</v>
      </c>
      <c r="G91" s="42">
        <v>0</v>
      </c>
      <c r="H91" s="42">
        <v>15950296</v>
      </c>
      <c r="I91" s="42" t="e">
        <v>#REF!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AJ91" s="42" t="e">
        <v>#REF!</v>
      </c>
    </row>
  </sheetData>
  <autoFilter ref="A4:AJ88"/>
  <pageMargins left="0.7" right="0.7" top="0.75" bottom="0.75" header="0.3" footer="0.3"/>
  <pageSetup paperSize="39" orientation="portrait" horizontalDpi="180" verticalDpi="18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C169"/>
  <sheetViews>
    <sheetView topLeftCell="A141" workbookViewId="0">
      <selection activeCell="A159" sqref="A159:A170"/>
    </sheetView>
  </sheetViews>
  <sheetFormatPr defaultColWidth="11.42578125" defaultRowHeight="12.75" x14ac:dyDescent="0.2"/>
  <cols>
    <col min="1" max="1" width="11.28515625" style="1" customWidth="1"/>
    <col min="2" max="2" width="11.7109375" style="1" customWidth="1"/>
    <col min="3" max="3" width="10" style="1" customWidth="1"/>
    <col min="4" max="4" width="13.42578125" style="1" customWidth="1"/>
    <col min="5" max="5" width="13.140625" style="1" customWidth="1"/>
    <col min="6" max="6" width="9.85546875" style="1" customWidth="1"/>
    <col min="7" max="7" width="9.42578125" style="1" customWidth="1"/>
    <col min="8" max="8" width="11.42578125" style="23" customWidth="1"/>
    <col min="9" max="9" width="11.5703125" style="1" customWidth="1"/>
    <col min="10" max="10" width="25" style="1" customWidth="1"/>
    <col min="11" max="11" width="12.5703125" style="1" customWidth="1"/>
    <col min="12" max="12" width="11.42578125" style="1" customWidth="1"/>
    <col min="13" max="13" width="19.5703125" style="1" customWidth="1"/>
    <col min="14" max="16384" width="11.42578125" style="1"/>
  </cols>
  <sheetData>
    <row r="1" spans="1:17" x14ac:dyDescent="0.2">
      <c r="B1" s="2"/>
      <c r="F1" s="3"/>
      <c r="G1" s="2"/>
      <c r="H1" s="4"/>
      <c r="J1" s="5">
        <v>42552</v>
      </c>
      <c r="M1" s="6"/>
    </row>
    <row r="2" spans="1:17" ht="12.95" customHeight="1" x14ac:dyDescent="0.2">
      <c r="I2" s="8"/>
    </row>
    <row r="3" spans="1:17" ht="12.95" customHeight="1" x14ac:dyDescent="0.2">
      <c r="B3" s="1" t="s">
        <v>0</v>
      </c>
      <c r="I3" s="8"/>
    </row>
    <row r="4" spans="1:17" s="8" customFormat="1" ht="12.95" customHeight="1" x14ac:dyDescent="0.2">
      <c r="A4" s="8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107</v>
      </c>
      <c r="H4" s="32" t="s">
        <v>10</v>
      </c>
      <c r="I4" s="11" t="s">
        <v>11</v>
      </c>
      <c r="J4" s="12" t="s">
        <v>12</v>
      </c>
      <c r="K4" s="10" t="s">
        <v>13</v>
      </c>
      <c r="L4" s="10"/>
      <c r="M4" s="13" t="s">
        <v>10</v>
      </c>
      <c r="N4" s="14" t="s">
        <v>14</v>
      </c>
      <c r="O4" s="15" t="s">
        <v>15</v>
      </c>
      <c r="P4" s="16" t="s">
        <v>16</v>
      </c>
      <c r="Q4" s="14">
        <v>0.01</v>
      </c>
    </row>
    <row r="5" spans="1:17" customFormat="1" hidden="1" x14ac:dyDescent="0.2">
      <c r="A5" t="s">
        <v>33</v>
      </c>
      <c r="B5">
        <v>9403760144</v>
      </c>
      <c r="C5" t="s">
        <v>89</v>
      </c>
      <c r="D5">
        <v>34900.449999999997</v>
      </c>
      <c r="E5">
        <v>4886.0600000000004</v>
      </c>
      <c r="F5">
        <v>174.5</v>
      </c>
      <c r="H5">
        <v>39961</v>
      </c>
      <c r="I5" s="17">
        <f t="shared" ref="I5:I13" si="0">H5-K5</f>
        <v>39263</v>
      </c>
      <c r="J5" s="2" t="s">
        <v>108</v>
      </c>
      <c r="K5" s="4">
        <f t="shared" ref="K5:K10" si="1">ROUND(D5*2%,0)</f>
        <v>698</v>
      </c>
    </row>
    <row r="6" spans="1:17" customFormat="1" hidden="1" x14ac:dyDescent="0.2">
      <c r="A6" t="s">
        <v>33</v>
      </c>
      <c r="B6">
        <v>9403760195</v>
      </c>
      <c r="C6" t="s">
        <v>100</v>
      </c>
      <c r="D6">
        <v>40013</v>
      </c>
      <c r="E6">
        <v>5601.82</v>
      </c>
      <c r="F6">
        <v>200.07</v>
      </c>
      <c r="H6">
        <v>45815</v>
      </c>
      <c r="I6" s="17">
        <f t="shared" si="0"/>
        <v>45015</v>
      </c>
      <c r="J6" s="2" t="s">
        <v>108</v>
      </c>
      <c r="K6" s="4">
        <f t="shared" si="1"/>
        <v>800</v>
      </c>
    </row>
    <row r="7" spans="1:17" customFormat="1" hidden="1" x14ac:dyDescent="0.2">
      <c r="A7" t="s">
        <v>33</v>
      </c>
      <c r="B7">
        <v>9403760203</v>
      </c>
      <c r="C7" t="s">
        <v>103</v>
      </c>
      <c r="D7">
        <v>43559.35</v>
      </c>
      <c r="E7">
        <v>6098.31</v>
      </c>
      <c r="F7">
        <v>217.8</v>
      </c>
      <c r="H7">
        <v>49875</v>
      </c>
      <c r="I7" s="17">
        <f t="shared" si="0"/>
        <v>49004</v>
      </c>
      <c r="J7" s="2" t="s">
        <v>108</v>
      </c>
      <c r="K7" s="4">
        <f t="shared" si="1"/>
        <v>871</v>
      </c>
    </row>
    <row r="8" spans="1:17" customFormat="1" hidden="1" x14ac:dyDescent="0.2">
      <c r="A8" t="s">
        <v>33</v>
      </c>
      <c r="B8">
        <v>9403760204</v>
      </c>
      <c r="C8" t="s">
        <v>103</v>
      </c>
      <c r="D8">
        <v>56596.3</v>
      </c>
      <c r="E8">
        <v>7923.48</v>
      </c>
      <c r="F8">
        <v>282.98</v>
      </c>
      <c r="H8">
        <v>64803</v>
      </c>
      <c r="I8" s="17">
        <f t="shared" si="0"/>
        <v>63671</v>
      </c>
      <c r="J8" s="2" t="s">
        <v>108</v>
      </c>
      <c r="K8" s="4">
        <f t="shared" si="1"/>
        <v>1132</v>
      </c>
    </row>
    <row r="9" spans="1:17" customFormat="1" hidden="1" x14ac:dyDescent="0.2">
      <c r="A9" t="s">
        <v>33</v>
      </c>
      <c r="B9">
        <v>9403760206</v>
      </c>
      <c r="C9" t="s">
        <v>103</v>
      </c>
      <c r="D9">
        <v>28265.15</v>
      </c>
      <c r="E9">
        <v>3957.12</v>
      </c>
      <c r="F9">
        <v>141.33000000000001</v>
      </c>
      <c r="H9">
        <v>32364</v>
      </c>
      <c r="I9" s="17">
        <f t="shared" si="0"/>
        <v>31799</v>
      </c>
      <c r="J9" s="2" t="s">
        <v>108</v>
      </c>
      <c r="K9" s="4">
        <f t="shared" si="1"/>
        <v>565</v>
      </c>
    </row>
    <row r="10" spans="1:17" customFormat="1" hidden="1" x14ac:dyDescent="0.2">
      <c r="A10" t="s">
        <v>33</v>
      </c>
      <c r="B10">
        <v>9403760229</v>
      </c>
      <c r="C10" t="s">
        <v>106</v>
      </c>
      <c r="D10">
        <v>32308.9</v>
      </c>
      <c r="E10">
        <v>4523.25</v>
      </c>
      <c r="F10">
        <v>161.54</v>
      </c>
      <c r="H10">
        <v>36994</v>
      </c>
      <c r="I10" s="17">
        <f t="shared" si="0"/>
        <v>36348</v>
      </c>
      <c r="J10" s="2" t="s">
        <v>108</v>
      </c>
      <c r="K10" s="4">
        <f t="shared" si="1"/>
        <v>646</v>
      </c>
    </row>
    <row r="11" spans="1:17" customFormat="1" hidden="1" x14ac:dyDescent="0.2">
      <c r="A11" t="s">
        <v>33</v>
      </c>
      <c r="B11">
        <v>9403760215</v>
      </c>
      <c r="C11" t="s">
        <v>104</v>
      </c>
      <c r="D11">
        <v>318160.08</v>
      </c>
      <c r="E11">
        <v>44542.41</v>
      </c>
      <c r="F11">
        <v>1590.8</v>
      </c>
      <c r="H11">
        <v>364293</v>
      </c>
      <c r="I11" s="17">
        <f t="shared" si="0"/>
        <v>332477</v>
      </c>
      <c r="J11" s="2" t="s">
        <v>109</v>
      </c>
      <c r="K11" s="4">
        <f>ROUND(D11*10%,0)</f>
        <v>31816</v>
      </c>
    </row>
    <row r="12" spans="1:17" customFormat="1" hidden="1" x14ac:dyDescent="0.2">
      <c r="A12" t="s">
        <v>33</v>
      </c>
      <c r="B12">
        <v>9403760231</v>
      </c>
      <c r="C12" t="s">
        <v>106</v>
      </c>
      <c r="D12">
        <v>3600</v>
      </c>
      <c r="E12">
        <v>504</v>
      </c>
      <c r="F12">
        <v>18</v>
      </c>
      <c r="H12">
        <v>4122</v>
      </c>
      <c r="I12" s="17">
        <f t="shared" si="0"/>
        <v>4050</v>
      </c>
      <c r="J12" s="2" t="s">
        <v>109</v>
      </c>
      <c r="K12" s="4">
        <f>ROUND(D12*2%,0)</f>
        <v>72</v>
      </c>
    </row>
    <row r="13" spans="1:17" customFormat="1" hidden="1" x14ac:dyDescent="0.2">
      <c r="A13" t="s">
        <v>33</v>
      </c>
      <c r="B13">
        <v>9403760232</v>
      </c>
      <c r="C13" t="s">
        <v>106</v>
      </c>
      <c r="D13">
        <v>1200</v>
      </c>
      <c r="E13">
        <v>168</v>
      </c>
      <c r="F13">
        <v>6</v>
      </c>
      <c r="H13">
        <v>1374</v>
      </c>
      <c r="I13" s="17">
        <f t="shared" si="0"/>
        <v>1350</v>
      </c>
      <c r="J13" s="2" t="s">
        <v>109</v>
      </c>
      <c r="K13" s="4">
        <f>ROUND(D13*2%,0)</f>
        <v>24</v>
      </c>
    </row>
    <row r="14" spans="1:17" customFormat="1" hidden="1" x14ac:dyDescent="0.2">
      <c r="A14" t="s">
        <v>33</v>
      </c>
      <c r="B14">
        <v>9403760233</v>
      </c>
      <c r="C14" t="s">
        <v>106</v>
      </c>
      <c r="D14">
        <v>17447.7</v>
      </c>
      <c r="E14">
        <v>2442.6799999999998</v>
      </c>
      <c r="F14">
        <v>87.24</v>
      </c>
      <c r="H14">
        <v>19978</v>
      </c>
    </row>
    <row r="15" spans="1:17" ht="18" hidden="1" customHeight="1" x14ac:dyDescent="0.2">
      <c r="A15" s="35" t="s">
        <v>48</v>
      </c>
      <c r="B15" s="27">
        <v>9403760234</v>
      </c>
      <c r="C15" s="28" t="s">
        <v>110</v>
      </c>
      <c r="D15" s="31">
        <v>645923.88</v>
      </c>
      <c r="E15" s="29">
        <f t="shared" ref="E15:E32" si="2">(D15*14%)</f>
        <v>90429.343200000003</v>
      </c>
      <c r="F15" s="29">
        <f t="shared" ref="F15:F32" si="3">(D15*0.5%)</f>
        <v>3229.6194</v>
      </c>
      <c r="G15" s="29"/>
      <c r="H15" s="29">
        <v>742812</v>
      </c>
      <c r="I15" s="8"/>
    </row>
    <row r="16" spans="1:17" ht="18" hidden="1" customHeight="1" x14ac:dyDescent="0.2">
      <c r="A16" s="35" t="s">
        <v>48</v>
      </c>
      <c r="B16" s="27">
        <v>9403760235</v>
      </c>
      <c r="C16" s="28" t="s">
        <v>110</v>
      </c>
      <c r="D16" s="31">
        <v>574986.16</v>
      </c>
      <c r="E16" s="29">
        <f t="shared" si="2"/>
        <v>80498.06240000001</v>
      </c>
      <c r="F16" s="29">
        <f t="shared" si="3"/>
        <v>2874.9308000000001</v>
      </c>
      <c r="G16" s="29"/>
      <c r="H16" s="29">
        <v>661234</v>
      </c>
      <c r="I16" s="8"/>
    </row>
    <row r="17" spans="1:11" ht="18" hidden="1" customHeight="1" x14ac:dyDescent="0.2">
      <c r="A17" s="35" t="s">
        <v>48</v>
      </c>
      <c r="B17" s="27">
        <v>9403760236</v>
      </c>
      <c r="C17" s="28" t="s">
        <v>110</v>
      </c>
      <c r="D17" s="31">
        <v>652543.07999999996</v>
      </c>
      <c r="E17" s="29">
        <f t="shared" si="2"/>
        <v>91356.031199999998</v>
      </c>
      <c r="F17" s="29">
        <f t="shared" si="3"/>
        <v>3262.7154</v>
      </c>
      <c r="G17" s="29"/>
      <c r="H17" s="29">
        <v>750425</v>
      </c>
      <c r="I17" s="8"/>
    </row>
    <row r="18" spans="1:11" ht="18" hidden="1" customHeight="1" x14ac:dyDescent="0.2">
      <c r="A18" s="35" t="s">
        <v>48</v>
      </c>
      <c r="B18" s="27">
        <v>9403760237</v>
      </c>
      <c r="C18" s="28" t="s">
        <v>110</v>
      </c>
      <c r="D18" s="31">
        <v>638645.56000000006</v>
      </c>
      <c r="E18" s="29">
        <f t="shared" si="2"/>
        <v>89410.378400000016</v>
      </c>
      <c r="F18" s="29">
        <f t="shared" si="3"/>
        <v>3193.2278000000006</v>
      </c>
      <c r="G18" s="29"/>
      <c r="H18" s="29">
        <v>734442</v>
      </c>
      <c r="I18" s="8"/>
    </row>
    <row r="19" spans="1:11" ht="18" hidden="1" customHeight="1" x14ac:dyDescent="0.2">
      <c r="A19" s="35" t="s">
        <v>48</v>
      </c>
      <c r="B19" s="27">
        <v>9403760238</v>
      </c>
      <c r="C19" s="28" t="s">
        <v>110</v>
      </c>
      <c r="D19" s="31">
        <v>324177</v>
      </c>
      <c r="E19" s="29">
        <f t="shared" si="2"/>
        <v>45384.780000000006</v>
      </c>
      <c r="F19" s="29">
        <f t="shared" si="3"/>
        <v>1620.885</v>
      </c>
      <c r="G19" s="29"/>
      <c r="H19" s="29">
        <v>372804</v>
      </c>
      <c r="I19" s="8"/>
    </row>
    <row r="20" spans="1:11" ht="18" hidden="1" customHeight="1" x14ac:dyDescent="0.2">
      <c r="A20" s="35" t="s">
        <v>33</v>
      </c>
      <c r="B20" s="27">
        <v>9403760239</v>
      </c>
      <c r="C20" s="28" t="s">
        <v>110</v>
      </c>
      <c r="D20" s="31">
        <v>161893.48000000001</v>
      </c>
      <c r="E20" s="29">
        <f t="shared" si="2"/>
        <v>22665.087200000005</v>
      </c>
      <c r="F20" s="29">
        <f t="shared" si="3"/>
        <v>809.46740000000011</v>
      </c>
      <c r="G20" s="29">
        <f>(D20*0.5%)</f>
        <v>809.46740000000011</v>
      </c>
      <c r="H20" s="29">
        <v>186178</v>
      </c>
      <c r="I20" s="8"/>
    </row>
    <row r="21" spans="1:11" ht="18" hidden="1" customHeight="1" x14ac:dyDescent="0.2">
      <c r="A21" s="35" t="s">
        <v>33</v>
      </c>
      <c r="B21" s="27">
        <v>9403760240</v>
      </c>
      <c r="C21" s="28" t="s">
        <v>110</v>
      </c>
      <c r="D21" s="31">
        <v>163406.32</v>
      </c>
      <c r="E21" s="29">
        <f t="shared" si="2"/>
        <v>22876.884800000003</v>
      </c>
      <c r="F21" s="29">
        <f t="shared" si="3"/>
        <v>817.03160000000003</v>
      </c>
      <c r="G21" s="29">
        <f t="shared" ref="G21:G26" si="4">(D21*0.5%)</f>
        <v>817.03160000000003</v>
      </c>
      <c r="H21" s="29">
        <v>187917</v>
      </c>
      <c r="I21" s="8"/>
    </row>
    <row r="22" spans="1:11" ht="18" hidden="1" customHeight="1" x14ac:dyDescent="0.2">
      <c r="A22" s="35" t="s">
        <v>33</v>
      </c>
      <c r="B22" s="27">
        <v>9403760241</v>
      </c>
      <c r="C22" s="28" t="s">
        <v>110</v>
      </c>
      <c r="D22" s="31">
        <v>656014.80000000005</v>
      </c>
      <c r="E22" s="29">
        <f t="shared" si="2"/>
        <v>91842.072000000015</v>
      </c>
      <c r="F22" s="29">
        <f t="shared" si="3"/>
        <v>3280.0740000000005</v>
      </c>
      <c r="G22" s="29">
        <f t="shared" si="4"/>
        <v>3280.0740000000005</v>
      </c>
      <c r="H22" s="29">
        <v>754417</v>
      </c>
      <c r="I22" s="17">
        <f>H22-K22</f>
        <v>688815</v>
      </c>
      <c r="J22" s="2" t="s">
        <v>109</v>
      </c>
      <c r="K22" s="4">
        <f>ROUND(D22*10%,0)+1</f>
        <v>65602</v>
      </c>
    </row>
    <row r="23" spans="1:11" ht="18" hidden="1" customHeight="1" x14ac:dyDescent="0.2">
      <c r="A23" s="35" t="s">
        <v>33</v>
      </c>
      <c r="B23" s="27">
        <v>9403760242</v>
      </c>
      <c r="C23" s="28" t="s">
        <v>110</v>
      </c>
      <c r="D23" s="31">
        <v>629509.43999999994</v>
      </c>
      <c r="E23" s="29">
        <f t="shared" si="2"/>
        <v>88131.321599999996</v>
      </c>
      <c r="F23" s="29">
        <f t="shared" si="3"/>
        <v>3147.5472</v>
      </c>
      <c r="G23" s="29">
        <f t="shared" si="4"/>
        <v>3147.5472</v>
      </c>
      <c r="H23" s="29">
        <v>723936</v>
      </c>
      <c r="I23" s="8"/>
    </row>
    <row r="24" spans="1:11" ht="18" hidden="1" customHeight="1" x14ac:dyDescent="0.2">
      <c r="A24" s="35" t="s">
        <v>33</v>
      </c>
      <c r="B24" s="27">
        <v>9403760243</v>
      </c>
      <c r="C24" s="28" t="s">
        <v>110</v>
      </c>
      <c r="D24" s="31">
        <v>581003.92000000004</v>
      </c>
      <c r="E24" s="29">
        <f t="shared" si="2"/>
        <v>81340.548800000019</v>
      </c>
      <c r="F24" s="29">
        <f t="shared" si="3"/>
        <v>2905.0196000000001</v>
      </c>
      <c r="G24" s="29">
        <f t="shared" si="4"/>
        <v>2905.0196000000001</v>
      </c>
      <c r="H24" s="29">
        <v>668155</v>
      </c>
      <c r="I24" s="8"/>
    </row>
    <row r="25" spans="1:11" ht="18" hidden="1" customHeight="1" x14ac:dyDescent="0.2">
      <c r="A25" s="35" t="s">
        <v>33</v>
      </c>
      <c r="B25" s="27">
        <v>9403760244</v>
      </c>
      <c r="C25" s="28" t="s">
        <v>110</v>
      </c>
      <c r="D25" s="31">
        <v>652711.64</v>
      </c>
      <c r="E25" s="29">
        <f t="shared" si="2"/>
        <v>91379.629600000015</v>
      </c>
      <c r="F25" s="29">
        <f t="shared" si="3"/>
        <v>3263.5581999999999</v>
      </c>
      <c r="G25" s="29">
        <f t="shared" si="4"/>
        <v>3263.5581999999999</v>
      </c>
      <c r="H25" s="29">
        <v>750618</v>
      </c>
      <c r="I25" s="8"/>
    </row>
    <row r="26" spans="1:11" ht="18" hidden="1" customHeight="1" x14ac:dyDescent="0.2">
      <c r="A26" s="35" t="s">
        <v>33</v>
      </c>
      <c r="B26" s="27">
        <v>9403760245</v>
      </c>
      <c r="C26" s="28" t="s">
        <v>110</v>
      </c>
      <c r="D26" s="31">
        <v>326836.44</v>
      </c>
      <c r="E26" s="29">
        <f t="shared" si="2"/>
        <v>45757.101600000002</v>
      </c>
      <c r="F26" s="29">
        <f t="shared" si="3"/>
        <v>1634.1822</v>
      </c>
      <c r="G26" s="29">
        <f t="shared" si="4"/>
        <v>1634.1822</v>
      </c>
      <c r="H26" s="29">
        <v>375862</v>
      </c>
      <c r="I26" s="8"/>
    </row>
    <row r="27" spans="1:11" ht="18" hidden="1" customHeight="1" x14ac:dyDescent="0.2">
      <c r="A27" s="35" t="s">
        <v>33</v>
      </c>
      <c r="B27" s="27">
        <v>9403760246</v>
      </c>
      <c r="C27" s="28" t="s">
        <v>110</v>
      </c>
      <c r="D27" s="31">
        <v>787159.52</v>
      </c>
      <c r="E27" s="29">
        <f t="shared" si="2"/>
        <v>110202.33280000002</v>
      </c>
      <c r="F27" s="29">
        <f t="shared" si="3"/>
        <v>3935.7976000000003</v>
      </c>
      <c r="G27" s="29">
        <f>(D27*0.5%)</f>
        <v>3935.7976000000003</v>
      </c>
      <c r="H27" s="29">
        <v>905233</v>
      </c>
      <c r="I27" s="8"/>
    </row>
    <row r="28" spans="1:11" ht="18" hidden="1" customHeight="1" x14ac:dyDescent="0.2">
      <c r="A28" s="35" t="s">
        <v>25</v>
      </c>
      <c r="B28" s="27">
        <v>9403760247</v>
      </c>
      <c r="C28" s="28" t="s">
        <v>110</v>
      </c>
      <c r="D28" s="31">
        <v>727721.68</v>
      </c>
      <c r="E28" s="29">
        <f t="shared" si="2"/>
        <v>101881.03520000001</v>
      </c>
      <c r="F28" s="29">
        <f t="shared" si="3"/>
        <v>3638.6084000000005</v>
      </c>
      <c r="G28" s="29"/>
      <c r="H28" s="29">
        <v>836880</v>
      </c>
      <c r="I28" s="8"/>
    </row>
    <row r="29" spans="1:11" ht="18" hidden="1" customHeight="1" x14ac:dyDescent="0.2">
      <c r="A29" s="35" t="s">
        <v>87</v>
      </c>
      <c r="B29" s="27">
        <v>9403760248</v>
      </c>
      <c r="C29" s="28" t="s">
        <v>110</v>
      </c>
      <c r="D29" s="31">
        <v>384062.56</v>
      </c>
      <c r="E29" s="29">
        <f t="shared" si="2"/>
        <v>53768.758400000006</v>
      </c>
      <c r="F29" s="29">
        <f t="shared" si="3"/>
        <v>1920.3127999999999</v>
      </c>
      <c r="G29" s="29"/>
      <c r="H29" s="29">
        <v>441672</v>
      </c>
      <c r="I29" s="8"/>
    </row>
    <row r="30" spans="1:11" ht="18" hidden="1" customHeight="1" x14ac:dyDescent="0.2">
      <c r="A30" s="35" t="s">
        <v>90</v>
      </c>
      <c r="B30" s="27">
        <v>9403760249</v>
      </c>
      <c r="C30" s="28" t="s">
        <v>111</v>
      </c>
      <c r="D30" s="31">
        <v>456022.84</v>
      </c>
      <c r="E30" s="29">
        <f t="shared" si="2"/>
        <v>63843.197600000007</v>
      </c>
      <c r="F30" s="29">
        <f t="shared" si="3"/>
        <v>2280.1142</v>
      </c>
      <c r="G30" s="29"/>
      <c r="H30" s="29">
        <v>524426</v>
      </c>
      <c r="I30" s="8"/>
    </row>
    <row r="31" spans="1:11" ht="18" hidden="1" customHeight="1" x14ac:dyDescent="0.2">
      <c r="A31" s="35" t="s">
        <v>48</v>
      </c>
      <c r="B31" s="27">
        <v>9403760250</v>
      </c>
      <c r="C31" s="28" t="s">
        <v>111</v>
      </c>
      <c r="D31" s="31">
        <v>34518.1</v>
      </c>
      <c r="E31" s="29">
        <f t="shared" si="2"/>
        <v>4832.5340000000006</v>
      </c>
      <c r="F31" s="29">
        <f t="shared" si="3"/>
        <v>172.59049999999999</v>
      </c>
      <c r="G31" s="29"/>
      <c r="H31" s="29">
        <v>39696</v>
      </c>
      <c r="I31" s="8"/>
    </row>
    <row r="32" spans="1:11" ht="18" hidden="1" customHeight="1" x14ac:dyDescent="0.2">
      <c r="A32" s="35" t="s">
        <v>48</v>
      </c>
      <c r="B32" s="27">
        <v>9403760252</v>
      </c>
      <c r="C32" s="28" t="s">
        <v>111</v>
      </c>
      <c r="D32" s="31">
        <v>31962.85</v>
      </c>
      <c r="E32" s="29">
        <f t="shared" si="2"/>
        <v>4474.799</v>
      </c>
      <c r="F32" s="29">
        <f t="shared" si="3"/>
        <v>159.81424999999999</v>
      </c>
      <c r="G32" s="29"/>
      <c r="H32" s="29">
        <v>36757</v>
      </c>
      <c r="I32" s="8"/>
    </row>
    <row r="33" spans="1:9" ht="18" hidden="1" customHeight="1" x14ac:dyDescent="0.2">
      <c r="A33" s="35" t="s">
        <v>105</v>
      </c>
      <c r="B33" s="27">
        <v>9403760254</v>
      </c>
      <c r="C33" s="28" t="s">
        <v>112</v>
      </c>
      <c r="D33" s="31">
        <v>61382.25</v>
      </c>
      <c r="E33" s="29">
        <f>(D33*14%)</f>
        <v>8593.5150000000012</v>
      </c>
      <c r="F33" s="29">
        <f>(D33*0.5%)</f>
        <v>306.91125</v>
      </c>
      <c r="G33" s="29">
        <f t="shared" ref="G33:G42" si="5">(D33*0.5%)</f>
        <v>306.91125</v>
      </c>
      <c r="H33" s="29">
        <v>70590</v>
      </c>
      <c r="I33" s="8"/>
    </row>
    <row r="34" spans="1:9" ht="18" hidden="1" customHeight="1" x14ac:dyDescent="0.2">
      <c r="A34" s="35" t="s">
        <v>33</v>
      </c>
      <c r="B34" s="27">
        <v>9403760255</v>
      </c>
      <c r="C34" s="28" t="s">
        <v>112</v>
      </c>
      <c r="D34" s="31">
        <v>5700</v>
      </c>
      <c r="E34" s="29">
        <f t="shared" ref="E34:E42" si="6">(D34*14%)</f>
        <v>798.00000000000011</v>
      </c>
      <c r="F34" s="29">
        <f t="shared" ref="F34:F42" si="7">(D34*0.5%)</f>
        <v>28.5</v>
      </c>
      <c r="G34" s="29">
        <f t="shared" si="5"/>
        <v>28.5</v>
      </c>
      <c r="H34" s="29">
        <v>6555</v>
      </c>
      <c r="I34" s="8"/>
    </row>
    <row r="35" spans="1:9" ht="18" hidden="1" customHeight="1" x14ac:dyDescent="0.2">
      <c r="A35" s="35" t="s">
        <v>33</v>
      </c>
      <c r="B35" s="27">
        <v>9403760256</v>
      </c>
      <c r="C35" s="28" t="s">
        <v>112</v>
      </c>
      <c r="D35" s="31">
        <v>3600</v>
      </c>
      <c r="E35" s="29">
        <f t="shared" si="6"/>
        <v>504.00000000000006</v>
      </c>
      <c r="F35" s="29">
        <f t="shared" si="7"/>
        <v>18</v>
      </c>
      <c r="G35" s="29">
        <f t="shared" si="5"/>
        <v>18</v>
      </c>
      <c r="H35" s="29">
        <v>4340</v>
      </c>
      <c r="I35" s="8"/>
    </row>
    <row r="36" spans="1:9" ht="18" hidden="1" customHeight="1" x14ac:dyDescent="0.2">
      <c r="A36" s="35" t="s">
        <v>48</v>
      </c>
      <c r="B36" s="27">
        <v>9403760257</v>
      </c>
      <c r="C36" s="28" t="s">
        <v>112</v>
      </c>
      <c r="D36" s="31">
        <v>9000</v>
      </c>
      <c r="E36" s="29">
        <f t="shared" si="6"/>
        <v>1260.0000000000002</v>
      </c>
      <c r="F36" s="29">
        <f t="shared" si="7"/>
        <v>45</v>
      </c>
      <c r="G36" s="29">
        <f t="shared" si="5"/>
        <v>45</v>
      </c>
      <c r="H36" s="29">
        <v>10350</v>
      </c>
      <c r="I36" s="8"/>
    </row>
    <row r="37" spans="1:9" ht="18" hidden="1" customHeight="1" x14ac:dyDescent="0.2">
      <c r="A37" s="35" t="s">
        <v>105</v>
      </c>
      <c r="B37" s="27">
        <v>9403760258</v>
      </c>
      <c r="C37" s="28" t="s">
        <v>113</v>
      </c>
      <c r="D37" s="31">
        <v>8400</v>
      </c>
      <c r="E37" s="29">
        <f t="shared" si="6"/>
        <v>1176</v>
      </c>
      <c r="F37" s="29">
        <f t="shared" si="7"/>
        <v>42</v>
      </c>
      <c r="G37" s="29">
        <f t="shared" si="5"/>
        <v>42</v>
      </c>
      <c r="H37" s="29">
        <v>9660</v>
      </c>
      <c r="I37" s="8"/>
    </row>
    <row r="38" spans="1:9" ht="18" hidden="1" customHeight="1" x14ac:dyDescent="0.2">
      <c r="A38" s="35" t="s">
        <v>33</v>
      </c>
      <c r="B38" s="27">
        <v>9403760259</v>
      </c>
      <c r="C38" s="28" t="s">
        <v>114</v>
      </c>
      <c r="D38" s="31">
        <v>36648.5</v>
      </c>
      <c r="E38" s="29">
        <f t="shared" si="6"/>
        <v>5130.7900000000009</v>
      </c>
      <c r="F38" s="29">
        <f t="shared" si="7"/>
        <v>183.24250000000001</v>
      </c>
      <c r="G38" s="29">
        <f t="shared" si="5"/>
        <v>183.24250000000001</v>
      </c>
      <c r="H38" s="29">
        <v>42146</v>
      </c>
      <c r="I38" s="8"/>
    </row>
    <row r="39" spans="1:9" ht="18" customHeight="1" x14ac:dyDescent="0.2">
      <c r="A39" s="35" t="s">
        <v>21</v>
      </c>
      <c r="B39" s="27">
        <v>9403760260</v>
      </c>
      <c r="C39" s="28" t="s">
        <v>114</v>
      </c>
      <c r="D39" s="31">
        <v>1205128.96</v>
      </c>
      <c r="E39" s="29">
        <f t="shared" si="6"/>
        <v>168718.05440000002</v>
      </c>
      <c r="F39" s="29">
        <f t="shared" si="7"/>
        <v>6025.6448</v>
      </c>
      <c r="G39" s="29">
        <f t="shared" si="5"/>
        <v>6025.6448</v>
      </c>
      <c r="H39" s="29">
        <v>1385898</v>
      </c>
      <c r="I39" s="8"/>
    </row>
    <row r="40" spans="1:9" ht="18" hidden="1" customHeight="1" x14ac:dyDescent="0.2">
      <c r="A40" s="35" t="s">
        <v>93</v>
      </c>
      <c r="B40" s="27">
        <v>9403760261</v>
      </c>
      <c r="C40" s="28" t="s">
        <v>115</v>
      </c>
      <c r="D40" s="31">
        <v>161072.24</v>
      </c>
      <c r="E40" s="29">
        <f t="shared" si="6"/>
        <v>22550.113600000001</v>
      </c>
      <c r="F40" s="29">
        <f t="shared" si="7"/>
        <v>805.36119999999994</v>
      </c>
      <c r="G40" s="29">
        <f t="shared" si="5"/>
        <v>805.36119999999994</v>
      </c>
      <c r="H40" s="29">
        <v>185233</v>
      </c>
      <c r="I40" s="8"/>
    </row>
    <row r="41" spans="1:9" ht="18" hidden="1" customHeight="1" x14ac:dyDescent="0.2">
      <c r="A41" s="35" t="s">
        <v>25</v>
      </c>
      <c r="B41" s="27">
        <v>9403760262</v>
      </c>
      <c r="C41" s="28" t="s">
        <v>116</v>
      </c>
      <c r="D41" s="31">
        <v>158200</v>
      </c>
      <c r="E41" s="29">
        <f t="shared" si="6"/>
        <v>22148.000000000004</v>
      </c>
      <c r="F41" s="29">
        <f t="shared" si="7"/>
        <v>791</v>
      </c>
      <c r="G41" s="29">
        <f t="shared" si="5"/>
        <v>791</v>
      </c>
      <c r="H41" s="29">
        <v>181930</v>
      </c>
      <c r="I41" s="8"/>
    </row>
    <row r="42" spans="1:9" ht="18" hidden="1" customHeight="1" x14ac:dyDescent="0.2">
      <c r="A42" s="35" t="s">
        <v>88</v>
      </c>
      <c r="B42" s="27">
        <v>9403760263</v>
      </c>
      <c r="C42" s="28" t="s">
        <v>116</v>
      </c>
      <c r="D42" s="31">
        <v>161563.35999999999</v>
      </c>
      <c r="E42" s="29">
        <f t="shared" si="6"/>
        <v>22618.8704</v>
      </c>
      <c r="F42" s="29">
        <f t="shared" si="7"/>
        <v>807.81679999999994</v>
      </c>
      <c r="G42" s="29">
        <f t="shared" si="5"/>
        <v>807.81679999999994</v>
      </c>
      <c r="H42" s="29">
        <v>185798</v>
      </c>
      <c r="I42" s="8"/>
    </row>
    <row r="43" spans="1:9" ht="18" hidden="1" customHeight="1" x14ac:dyDescent="0.2">
      <c r="A43" s="35" t="s">
        <v>33</v>
      </c>
      <c r="B43" s="27">
        <v>9403760264</v>
      </c>
      <c r="C43" s="28" t="s">
        <v>116</v>
      </c>
      <c r="D43" s="31">
        <v>42284.65</v>
      </c>
      <c r="E43" s="29">
        <f t="shared" ref="E43:E65" si="8">(D43*14%)</f>
        <v>5919.8510000000006</v>
      </c>
      <c r="F43" s="29">
        <f t="shared" ref="F43:F65" si="9">(D43*0.5%)</f>
        <v>211.42325000000002</v>
      </c>
      <c r="G43" s="29">
        <f t="shared" ref="G43:G65" si="10">(D43*0.5%)</f>
        <v>211.42325000000002</v>
      </c>
      <c r="H43" s="29">
        <v>48627</v>
      </c>
      <c r="I43" s="8"/>
    </row>
    <row r="44" spans="1:9" ht="18" hidden="1" customHeight="1" x14ac:dyDescent="0.2">
      <c r="A44" s="35" t="s">
        <v>33</v>
      </c>
      <c r="B44" s="27">
        <v>9403760265</v>
      </c>
      <c r="C44" s="28" t="s">
        <v>116</v>
      </c>
      <c r="D44" s="31">
        <v>52904.3</v>
      </c>
      <c r="E44" s="29">
        <f t="shared" si="8"/>
        <v>7406.6020000000008</v>
      </c>
      <c r="F44" s="29">
        <f t="shared" si="9"/>
        <v>264.5215</v>
      </c>
      <c r="G44" s="29">
        <f t="shared" si="10"/>
        <v>264.5215</v>
      </c>
      <c r="H44" s="29">
        <v>60840</v>
      </c>
      <c r="I44" s="8"/>
    </row>
    <row r="45" spans="1:9" ht="18" hidden="1" customHeight="1" x14ac:dyDescent="0.2">
      <c r="A45" s="35" t="s">
        <v>25</v>
      </c>
      <c r="B45" s="27">
        <v>9403760266</v>
      </c>
      <c r="C45" s="28" t="s">
        <v>116</v>
      </c>
      <c r="D45" s="31">
        <v>275719.08</v>
      </c>
      <c r="E45" s="29">
        <f t="shared" si="8"/>
        <v>38600.671200000004</v>
      </c>
      <c r="F45" s="29">
        <f t="shared" si="9"/>
        <v>1378.5954000000002</v>
      </c>
      <c r="G45" s="29">
        <f t="shared" si="10"/>
        <v>1378.5954000000002</v>
      </c>
      <c r="H45" s="29">
        <v>317077</v>
      </c>
      <c r="I45" s="8"/>
    </row>
    <row r="46" spans="1:9" ht="18" hidden="1" customHeight="1" x14ac:dyDescent="0.2">
      <c r="A46" s="35" t="s">
        <v>33</v>
      </c>
      <c r="B46" s="27">
        <v>9403760267</v>
      </c>
      <c r="C46" s="28" t="s">
        <v>117</v>
      </c>
      <c r="D46" s="31">
        <v>902505.8</v>
      </c>
      <c r="E46" s="29">
        <f t="shared" si="8"/>
        <v>126350.81200000002</v>
      </c>
      <c r="F46" s="29">
        <f t="shared" si="9"/>
        <v>4512.5290000000005</v>
      </c>
      <c r="G46" s="29">
        <f t="shared" si="10"/>
        <v>4512.5290000000005</v>
      </c>
      <c r="H46" s="29">
        <v>1037882</v>
      </c>
      <c r="I46" s="8"/>
    </row>
    <row r="47" spans="1:9" ht="18" hidden="1" customHeight="1" x14ac:dyDescent="0.2">
      <c r="A47" s="35" t="s">
        <v>33</v>
      </c>
      <c r="B47" s="27">
        <v>9403760268</v>
      </c>
      <c r="C47" s="28" t="s">
        <v>117</v>
      </c>
      <c r="D47" s="31">
        <v>163345.28</v>
      </c>
      <c r="E47" s="29">
        <f t="shared" si="8"/>
        <v>22868.339200000002</v>
      </c>
      <c r="F47" s="29">
        <f t="shared" si="9"/>
        <v>816.72640000000001</v>
      </c>
      <c r="G47" s="29">
        <f t="shared" si="10"/>
        <v>816.72640000000001</v>
      </c>
      <c r="H47" s="29">
        <v>187847</v>
      </c>
      <c r="I47" s="8"/>
    </row>
    <row r="48" spans="1:9" ht="18" customHeight="1" x14ac:dyDescent="0.2">
      <c r="A48" s="35" t="s">
        <v>21</v>
      </c>
      <c r="B48" s="27">
        <v>9403760269</v>
      </c>
      <c r="C48" s="28" t="s">
        <v>117</v>
      </c>
      <c r="D48" s="31">
        <v>653397.92000000004</v>
      </c>
      <c r="E48" s="29">
        <f t="shared" si="8"/>
        <v>91475.708800000008</v>
      </c>
      <c r="F48" s="29">
        <f t="shared" si="9"/>
        <v>3266.9896000000003</v>
      </c>
      <c r="G48" s="29">
        <f t="shared" si="10"/>
        <v>3266.9896000000003</v>
      </c>
      <c r="H48" s="29">
        <v>751408</v>
      </c>
      <c r="I48" s="8"/>
    </row>
    <row r="49" spans="1:11" ht="18" customHeight="1" x14ac:dyDescent="0.2">
      <c r="A49" s="35" t="s">
        <v>21</v>
      </c>
      <c r="B49" s="27">
        <v>9403760270</v>
      </c>
      <c r="C49" s="28" t="s">
        <v>117</v>
      </c>
      <c r="D49" s="31">
        <v>42247.85</v>
      </c>
      <c r="E49" s="29">
        <f t="shared" si="8"/>
        <v>5914.6990000000005</v>
      </c>
      <c r="F49" s="29">
        <f t="shared" si="9"/>
        <v>211.23925</v>
      </c>
      <c r="G49" s="29">
        <f t="shared" si="10"/>
        <v>211.23925</v>
      </c>
      <c r="H49" s="29">
        <v>48585</v>
      </c>
      <c r="I49" s="8"/>
    </row>
    <row r="50" spans="1:11" ht="18" customHeight="1" x14ac:dyDescent="0.2">
      <c r="A50" s="35" t="s">
        <v>21</v>
      </c>
      <c r="B50" s="27">
        <v>9403760271</v>
      </c>
      <c r="C50" s="28" t="s">
        <v>117</v>
      </c>
      <c r="D50" s="31">
        <v>55085.9</v>
      </c>
      <c r="E50" s="29">
        <f t="shared" si="8"/>
        <v>7712.0260000000007</v>
      </c>
      <c r="F50" s="29">
        <f t="shared" si="9"/>
        <v>275.42950000000002</v>
      </c>
      <c r="G50" s="29">
        <f t="shared" si="10"/>
        <v>275.42950000000002</v>
      </c>
      <c r="H50" s="29">
        <v>63349</v>
      </c>
      <c r="I50" s="8"/>
    </row>
    <row r="51" spans="1:11" ht="18" customHeight="1" x14ac:dyDescent="0.2">
      <c r="A51" s="35" t="s">
        <v>21</v>
      </c>
      <c r="B51" s="27">
        <v>9403760272</v>
      </c>
      <c r="C51" s="28" t="s">
        <v>117</v>
      </c>
      <c r="D51" s="31">
        <v>111519.65</v>
      </c>
      <c r="E51" s="29">
        <f t="shared" si="8"/>
        <v>15612.751</v>
      </c>
      <c r="F51" s="29">
        <f t="shared" si="9"/>
        <v>557.59825000000001</v>
      </c>
      <c r="G51" s="29">
        <f t="shared" si="10"/>
        <v>557.59825000000001</v>
      </c>
      <c r="H51" s="29">
        <v>128248</v>
      </c>
      <c r="I51" s="17">
        <f>H51-K51</f>
        <v>117096</v>
      </c>
      <c r="J51" s="2" t="s">
        <v>97</v>
      </c>
      <c r="K51" s="4">
        <f>ROUND(D51*10%,0)</f>
        <v>11152</v>
      </c>
    </row>
    <row r="52" spans="1:11" ht="18" customHeight="1" x14ac:dyDescent="0.2">
      <c r="A52" s="35" t="s">
        <v>21</v>
      </c>
      <c r="B52" s="27">
        <v>9403760273</v>
      </c>
      <c r="C52" s="28" t="s">
        <v>117</v>
      </c>
      <c r="D52" s="31">
        <v>26063.200000000001</v>
      </c>
      <c r="E52" s="29">
        <f t="shared" si="8"/>
        <v>3648.8480000000004</v>
      </c>
      <c r="F52" s="29">
        <f t="shared" si="9"/>
        <v>130.316</v>
      </c>
      <c r="G52" s="29">
        <f t="shared" si="10"/>
        <v>130.316</v>
      </c>
      <c r="H52" s="29">
        <v>29973</v>
      </c>
      <c r="I52" s="8"/>
    </row>
    <row r="53" spans="1:11" ht="18" hidden="1" customHeight="1" x14ac:dyDescent="0.2">
      <c r="A53" s="35" t="s">
        <v>25</v>
      </c>
      <c r="B53" s="27">
        <v>9403760274</v>
      </c>
      <c r="C53" s="28" t="s">
        <v>118</v>
      </c>
      <c r="D53" s="31">
        <v>458382.96</v>
      </c>
      <c r="E53" s="29">
        <f t="shared" si="8"/>
        <v>64173.614400000006</v>
      </c>
      <c r="F53" s="29">
        <f t="shared" si="9"/>
        <v>2291.9148</v>
      </c>
      <c r="G53" s="29">
        <f t="shared" si="10"/>
        <v>2291.9148</v>
      </c>
      <c r="H53" s="29">
        <v>527140</v>
      </c>
      <c r="I53" s="8"/>
    </row>
    <row r="54" spans="1:11" ht="18" hidden="1" customHeight="1" x14ac:dyDescent="0.2">
      <c r="A54" s="35" t="s">
        <v>34</v>
      </c>
      <c r="B54" s="27">
        <v>9403760276</v>
      </c>
      <c r="C54" s="28" t="s">
        <v>118</v>
      </c>
      <c r="D54" s="31">
        <v>2700</v>
      </c>
      <c r="E54" s="29">
        <f t="shared" si="8"/>
        <v>378.00000000000006</v>
      </c>
      <c r="F54" s="29">
        <f t="shared" si="9"/>
        <v>13.5</v>
      </c>
      <c r="G54" s="29">
        <f t="shared" si="10"/>
        <v>13.5</v>
      </c>
      <c r="H54" s="29">
        <v>3105</v>
      </c>
      <c r="I54" s="8"/>
    </row>
    <row r="55" spans="1:11" ht="18" customHeight="1" x14ac:dyDescent="0.2">
      <c r="A55" s="35" t="s">
        <v>21</v>
      </c>
      <c r="B55" s="27">
        <v>9403760277</v>
      </c>
      <c r="C55" s="28" t="s">
        <v>118</v>
      </c>
      <c r="D55" s="31">
        <v>22800</v>
      </c>
      <c r="E55" s="29">
        <f t="shared" si="8"/>
        <v>3192.0000000000005</v>
      </c>
      <c r="F55" s="29">
        <f t="shared" si="9"/>
        <v>114</v>
      </c>
      <c r="G55" s="29">
        <f t="shared" si="10"/>
        <v>114</v>
      </c>
      <c r="H55" s="29">
        <v>26220</v>
      </c>
      <c r="I55" s="17">
        <f>H55-K55</f>
        <v>23940</v>
      </c>
      <c r="J55" s="2" t="s">
        <v>97</v>
      </c>
      <c r="K55" s="4">
        <f>ROUND(D55*10%,0)</f>
        <v>2280</v>
      </c>
    </row>
    <row r="56" spans="1:11" ht="18" customHeight="1" x14ac:dyDescent="0.2">
      <c r="A56" s="35" t="s">
        <v>21</v>
      </c>
      <c r="B56" s="27">
        <v>9403760278</v>
      </c>
      <c r="C56" s="28" t="s">
        <v>118</v>
      </c>
      <c r="D56" s="31">
        <v>15000</v>
      </c>
      <c r="E56" s="29">
        <f t="shared" si="8"/>
        <v>2100</v>
      </c>
      <c r="F56" s="29">
        <f t="shared" si="9"/>
        <v>75</v>
      </c>
      <c r="G56" s="29">
        <f t="shared" si="10"/>
        <v>75</v>
      </c>
      <c r="H56" s="29">
        <v>17250</v>
      </c>
      <c r="I56" s="8"/>
    </row>
    <row r="57" spans="1:11" ht="18" hidden="1" customHeight="1" x14ac:dyDescent="0.2">
      <c r="A57" s="35" t="s">
        <v>90</v>
      </c>
      <c r="B57" s="27">
        <v>9403760279</v>
      </c>
      <c r="C57" s="28" t="s">
        <v>118</v>
      </c>
      <c r="D57" s="31">
        <v>3300</v>
      </c>
      <c r="E57" s="29">
        <f t="shared" si="8"/>
        <v>462.00000000000006</v>
      </c>
      <c r="F57" s="29">
        <f t="shared" si="9"/>
        <v>16.5</v>
      </c>
      <c r="G57" s="29">
        <f t="shared" si="10"/>
        <v>16.5</v>
      </c>
      <c r="H57" s="29">
        <v>3795</v>
      </c>
      <c r="I57" s="8"/>
    </row>
    <row r="58" spans="1:11" ht="18" hidden="1" customHeight="1" x14ac:dyDescent="0.2">
      <c r="A58" s="35" t="s">
        <v>33</v>
      </c>
      <c r="B58" s="27">
        <v>9403760280</v>
      </c>
      <c r="C58" s="28" t="s">
        <v>118</v>
      </c>
      <c r="D58" s="31">
        <v>2400</v>
      </c>
      <c r="E58" s="29">
        <f t="shared" si="8"/>
        <v>336.00000000000006</v>
      </c>
      <c r="F58" s="29">
        <f t="shared" si="9"/>
        <v>12</v>
      </c>
      <c r="G58" s="29">
        <f t="shared" si="10"/>
        <v>12</v>
      </c>
      <c r="H58" s="29">
        <v>2760</v>
      </c>
      <c r="I58" s="8"/>
    </row>
    <row r="59" spans="1:11" ht="18" hidden="1" customHeight="1" x14ac:dyDescent="0.2">
      <c r="A59" s="35" t="s">
        <v>34</v>
      </c>
      <c r="B59" s="27">
        <v>9403760282</v>
      </c>
      <c r="C59" s="28" t="s">
        <v>119</v>
      </c>
      <c r="D59" s="31">
        <v>12000</v>
      </c>
      <c r="E59" s="29">
        <f t="shared" si="8"/>
        <v>1680.0000000000002</v>
      </c>
      <c r="F59" s="29">
        <f t="shared" si="9"/>
        <v>60</v>
      </c>
      <c r="G59" s="29">
        <f t="shared" si="10"/>
        <v>60</v>
      </c>
      <c r="H59" s="29">
        <v>13800</v>
      </c>
      <c r="I59" s="8"/>
    </row>
    <row r="60" spans="1:11" ht="18" hidden="1" customHeight="1" x14ac:dyDescent="0.2">
      <c r="A60" s="35" t="s">
        <v>33</v>
      </c>
      <c r="B60" s="27">
        <v>9403760283</v>
      </c>
      <c r="C60" s="28" t="s">
        <v>119</v>
      </c>
      <c r="D60" s="31">
        <v>19100</v>
      </c>
      <c r="E60" s="29">
        <f t="shared" si="8"/>
        <v>2674.0000000000005</v>
      </c>
      <c r="F60" s="29">
        <f t="shared" si="9"/>
        <v>95.5</v>
      </c>
      <c r="G60" s="29">
        <f t="shared" si="10"/>
        <v>95.5</v>
      </c>
      <c r="H60" s="29">
        <v>21965</v>
      </c>
      <c r="I60" s="8"/>
    </row>
    <row r="61" spans="1:11" ht="18" customHeight="1" x14ac:dyDescent="0.2">
      <c r="A61" s="35" t="s">
        <v>21</v>
      </c>
      <c r="B61" s="27">
        <v>9403760284</v>
      </c>
      <c r="C61" s="28" t="s">
        <v>119</v>
      </c>
      <c r="D61" s="31">
        <v>58833.35</v>
      </c>
      <c r="E61" s="29">
        <f t="shared" si="8"/>
        <v>8236.6689999999999</v>
      </c>
      <c r="F61" s="29">
        <f t="shared" si="9"/>
        <v>294.16674999999998</v>
      </c>
      <c r="G61" s="29">
        <f t="shared" si="10"/>
        <v>294.16674999999998</v>
      </c>
      <c r="H61" s="29">
        <v>67658</v>
      </c>
      <c r="I61" s="17">
        <f>H61-K61</f>
        <v>61775</v>
      </c>
      <c r="J61" s="2" t="s">
        <v>97</v>
      </c>
      <c r="K61" s="4">
        <f>ROUND(D61*10%,0)</f>
        <v>5883</v>
      </c>
    </row>
    <row r="62" spans="1:11" ht="18" customHeight="1" x14ac:dyDescent="0.2">
      <c r="A62" s="35" t="s">
        <v>21</v>
      </c>
      <c r="B62" s="27">
        <v>9403760285</v>
      </c>
      <c r="C62" s="28" t="s">
        <v>119</v>
      </c>
      <c r="D62" s="31">
        <v>61582.75</v>
      </c>
      <c r="E62" s="29">
        <f t="shared" si="8"/>
        <v>8621.5850000000009</v>
      </c>
      <c r="F62" s="29">
        <f t="shared" si="9"/>
        <v>307.91374999999999</v>
      </c>
      <c r="G62" s="29">
        <f t="shared" si="10"/>
        <v>307.91374999999999</v>
      </c>
      <c r="H62" s="29">
        <v>70820</v>
      </c>
      <c r="I62" s="8"/>
    </row>
    <row r="63" spans="1:11" ht="18" hidden="1" customHeight="1" x14ac:dyDescent="0.2">
      <c r="A63" s="35" t="s">
        <v>25</v>
      </c>
      <c r="B63" s="27">
        <v>9403760286</v>
      </c>
      <c r="C63" s="28" t="s">
        <v>120</v>
      </c>
      <c r="D63" s="31">
        <v>165668.44</v>
      </c>
      <c r="E63" s="29">
        <f t="shared" si="8"/>
        <v>23193.581600000001</v>
      </c>
      <c r="F63" s="29">
        <f t="shared" si="9"/>
        <v>828.34220000000005</v>
      </c>
      <c r="G63" s="29">
        <f t="shared" si="10"/>
        <v>828.34220000000005</v>
      </c>
      <c r="H63" s="29">
        <v>190519</v>
      </c>
      <c r="I63" s="8"/>
    </row>
    <row r="64" spans="1:11" ht="18" hidden="1" customHeight="1" x14ac:dyDescent="0.2">
      <c r="A64" s="35" t="s">
        <v>57</v>
      </c>
      <c r="B64" s="27">
        <v>9403760287</v>
      </c>
      <c r="C64" s="28" t="s">
        <v>120</v>
      </c>
      <c r="D64" s="31">
        <v>228973.36</v>
      </c>
      <c r="E64" s="29">
        <f t="shared" si="8"/>
        <v>32056.270400000001</v>
      </c>
      <c r="F64" s="29">
        <f t="shared" si="9"/>
        <v>1144.8668</v>
      </c>
      <c r="G64" s="29">
        <f t="shared" si="10"/>
        <v>1144.8668</v>
      </c>
      <c r="H64" s="29">
        <v>263319</v>
      </c>
      <c r="I64" s="8"/>
    </row>
    <row r="65" spans="1:9" ht="18" hidden="1" customHeight="1" x14ac:dyDescent="0.2">
      <c r="A65" s="35" t="s">
        <v>48</v>
      </c>
      <c r="B65" s="27">
        <v>9403760288</v>
      </c>
      <c r="C65" s="28" t="s">
        <v>120</v>
      </c>
      <c r="D65" s="31">
        <v>22500</v>
      </c>
      <c r="E65" s="29">
        <f t="shared" si="8"/>
        <v>3150.0000000000005</v>
      </c>
      <c r="F65" s="29">
        <f t="shared" si="9"/>
        <v>112.5</v>
      </c>
      <c r="G65" s="29">
        <f t="shared" si="10"/>
        <v>112.5</v>
      </c>
      <c r="H65" s="29">
        <v>25875</v>
      </c>
      <c r="I65" s="8"/>
    </row>
    <row r="66" spans="1:9" ht="18" customHeight="1" x14ac:dyDescent="0.2">
      <c r="A66" s="35" t="s">
        <v>21</v>
      </c>
      <c r="B66" s="27">
        <v>9403760289</v>
      </c>
      <c r="C66" s="28" t="s">
        <v>120</v>
      </c>
      <c r="D66" s="31">
        <v>8100</v>
      </c>
      <c r="E66" s="29">
        <f t="shared" ref="E66:E81" si="11">(D66*14%)</f>
        <v>1134</v>
      </c>
      <c r="F66" s="29">
        <f t="shared" ref="F66:F81" si="12">(D66*0.5%)</f>
        <v>40.5</v>
      </c>
      <c r="G66" s="29">
        <f t="shared" ref="G66:G81" si="13">(D66*0.5%)</f>
        <v>40.5</v>
      </c>
      <c r="H66" s="29">
        <v>9315</v>
      </c>
      <c r="I66" s="8"/>
    </row>
    <row r="67" spans="1:9" ht="18" hidden="1" customHeight="1" x14ac:dyDescent="0.2">
      <c r="A67" s="35" t="s">
        <v>57</v>
      </c>
      <c r="B67" s="27">
        <v>9403760290</v>
      </c>
      <c r="C67" s="28" t="s">
        <v>121</v>
      </c>
      <c r="D67" s="31">
        <v>12300</v>
      </c>
      <c r="E67" s="29">
        <f t="shared" si="11"/>
        <v>1722.0000000000002</v>
      </c>
      <c r="F67" s="29">
        <f t="shared" si="12"/>
        <v>61.5</v>
      </c>
      <c r="G67" s="29">
        <f t="shared" si="13"/>
        <v>61.5</v>
      </c>
      <c r="H67" s="29">
        <v>14145</v>
      </c>
      <c r="I67" s="8"/>
    </row>
    <row r="68" spans="1:9" ht="18" hidden="1" customHeight="1" x14ac:dyDescent="0.2">
      <c r="A68" s="35" t="s">
        <v>33</v>
      </c>
      <c r="B68" s="27">
        <v>9403760291</v>
      </c>
      <c r="C68" s="28" t="s">
        <v>121</v>
      </c>
      <c r="D68" s="31">
        <v>34200</v>
      </c>
      <c r="E68" s="29">
        <f>(D68*14%)</f>
        <v>4788.0000000000009</v>
      </c>
      <c r="F68" s="29">
        <f>(D68*0.5%)</f>
        <v>171</v>
      </c>
      <c r="G68" s="29">
        <f>(D68*0.5%)</f>
        <v>171</v>
      </c>
      <c r="H68" s="29">
        <v>39330</v>
      </c>
      <c r="I68" s="8"/>
    </row>
    <row r="69" spans="1:9" ht="18" hidden="1" customHeight="1" x14ac:dyDescent="0.2">
      <c r="A69" s="35" t="s">
        <v>33</v>
      </c>
      <c r="B69" s="27">
        <v>9403760292</v>
      </c>
      <c r="C69" s="28" t="s">
        <v>121</v>
      </c>
      <c r="D69" s="31">
        <v>4500</v>
      </c>
      <c r="E69" s="29">
        <f>(D69*14%)</f>
        <v>630.00000000000011</v>
      </c>
      <c r="F69" s="29">
        <f>(D69*0.5%)</f>
        <v>22.5</v>
      </c>
      <c r="G69" s="29">
        <f>(D69*0.5%)</f>
        <v>22.5</v>
      </c>
      <c r="H69" s="29">
        <v>5175</v>
      </c>
      <c r="I69" s="8"/>
    </row>
    <row r="70" spans="1:9" ht="18" hidden="1" customHeight="1" x14ac:dyDescent="0.2">
      <c r="A70" s="35" t="s">
        <v>57</v>
      </c>
      <c r="B70" s="27">
        <v>9403760293</v>
      </c>
      <c r="C70" s="28" t="s">
        <v>121</v>
      </c>
      <c r="D70" s="31">
        <v>34203.1</v>
      </c>
      <c r="E70" s="29">
        <f>(D70*14%)</f>
        <v>4788.4340000000002</v>
      </c>
      <c r="F70" s="29">
        <f>(D70*0.5%)</f>
        <v>171.0155</v>
      </c>
      <c r="G70" s="29">
        <f>(D70*0.5%)</f>
        <v>171.0155</v>
      </c>
      <c r="H70" s="29">
        <v>39334</v>
      </c>
      <c r="I70" s="8"/>
    </row>
    <row r="71" spans="1:9" ht="18" hidden="1" customHeight="1" x14ac:dyDescent="0.2">
      <c r="A71" s="35" t="s">
        <v>33</v>
      </c>
      <c r="B71" s="27">
        <v>9403760294</v>
      </c>
      <c r="C71" s="28" t="s">
        <v>121</v>
      </c>
      <c r="D71" s="31">
        <v>36134.9</v>
      </c>
      <c r="E71" s="29">
        <f>(D71*14%)</f>
        <v>5058.8860000000004</v>
      </c>
      <c r="F71" s="29">
        <f>(D71*0.5%)</f>
        <v>180.67450000000002</v>
      </c>
      <c r="G71" s="29">
        <f>(D71*0.5%)</f>
        <v>180.67450000000002</v>
      </c>
      <c r="H71" s="29">
        <v>41555</v>
      </c>
      <c r="I71" s="8"/>
    </row>
    <row r="72" spans="1:9" ht="18" hidden="1" customHeight="1" x14ac:dyDescent="0.2">
      <c r="A72" s="35" t="s">
        <v>33</v>
      </c>
      <c r="B72" s="27">
        <v>9403760295</v>
      </c>
      <c r="C72" s="28" t="s">
        <v>121</v>
      </c>
      <c r="D72" s="31">
        <v>4770.6000000000004</v>
      </c>
      <c r="E72" s="29">
        <f t="shared" si="11"/>
        <v>667.88400000000013</v>
      </c>
      <c r="F72" s="29">
        <f t="shared" si="12"/>
        <v>23.853000000000002</v>
      </c>
      <c r="G72" s="29">
        <f t="shared" si="13"/>
        <v>23.853000000000002</v>
      </c>
      <c r="H72" s="29">
        <v>5486</v>
      </c>
      <c r="I72" s="8"/>
    </row>
    <row r="73" spans="1:9" ht="18" customHeight="1" x14ac:dyDescent="0.2">
      <c r="A73" s="35" t="s">
        <v>21</v>
      </c>
      <c r="B73" s="27">
        <v>9403760296</v>
      </c>
      <c r="C73" s="28" t="s">
        <v>122</v>
      </c>
      <c r="D73" s="31">
        <v>4500</v>
      </c>
      <c r="E73" s="29">
        <f t="shared" si="11"/>
        <v>630.00000000000011</v>
      </c>
      <c r="F73" s="29">
        <f t="shared" si="12"/>
        <v>22.5</v>
      </c>
      <c r="G73" s="29">
        <f t="shared" si="13"/>
        <v>22.5</v>
      </c>
      <c r="H73" s="29">
        <v>5175</v>
      </c>
      <c r="I73" s="8"/>
    </row>
    <row r="74" spans="1:9" ht="18" hidden="1" customHeight="1" x14ac:dyDescent="0.2">
      <c r="A74" s="35" t="s">
        <v>33</v>
      </c>
      <c r="B74" s="27">
        <v>9403760297</v>
      </c>
      <c r="C74" s="28" t="s">
        <v>122</v>
      </c>
      <c r="D74" s="31">
        <v>7200</v>
      </c>
      <c r="E74" s="29">
        <f t="shared" si="11"/>
        <v>1008.0000000000001</v>
      </c>
      <c r="F74" s="29">
        <f t="shared" si="12"/>
        <v>36</v>
      </c>
      <c r="G74" s="29">
        <f t="shared" si="13"/>
        <v>36</v>
      </c>
      <c r="H74" s="29">
        <v>8280</v>
      </c>
      <c r="I74" s="8"/>
    </row>
    <row r="75" spans="1:9" ht="18" hidden="1" customHeight="1" x14ac:dyDescent="0.2">
      <c r="A75" s="35" t="s">
        <v>123</v>
      </c>
      <c r="B75" s="27">
        <v>9403760298</v>
      </c>
      <c r="C75" s="28" t="s">
        <v>122</v>
      </c>
      <c r="D75" s="31">
        <v>9000</v>
      </c>
      <c r="E75" s="29">
        <f t="shared" si="11"/>
        <v>1260.0000000000002</v>
      </c>
      <c r="F75" s="29">
        <f t="shared" si="12"/>
        <v>45</v>
      </c>
      <c r="G75" s="29">
        <f t="shared" si="13"/>
        <v>45</v>
      </c>
      <c r="H75" s="29">
        <v>10350</v>
      </c>
      <c r="I75" s="8"/>
    </row>
    <row r="76" spans="1:9" ht="18" hidden="1" customHeight="1" x14ac:dyDescent="0.2">
      <c r="A76" s="35" t="s">
        <v>123</v>
      </c>
      <c r="B76" s="27">
        <v>9403760299</v>
      </c>
      <c r="C76" s="28" t="s">
        <v>122</v>
      </c>
      <c r="D76" s="31">
        <v>31766</v>
      </c>
      <c r="E76" s="29">
        <f t="shared" si="11"/>
        <v>4447.2400000000007</v>
      </c>
      <c r="F76" s="29">
        <f t="shared" si="12"/>
        <v>158.83000000000001</v>
      </c>
      <c r="G76" s="29">
        <f t="shared" si="13"/>
        <v>158.83000000000001</v>
      </c>
      <c r="H76" s="29">
        <v>36531</v>
      </c>
      <c r="I76" s="8"/>
    </row>
    <row r="77" spans="1:9" ht="18" hidden="1" customHeight="1" x14ac:dyDescent="0.2">
      <c r="A77" s="35" t="s">
        <v>123</v>
      </c>
      <c r="B77" s="27">
        <v>9403760300</v>
      </c>
      <c r="C77" s="28" t="s">
        <v>122</v>
      </c>
      <c r="D77" s="31">
        <v>33082.25</v>
      </c>
      <c r="E77" s="29">
        <f t="shared" si="11"/>
        <v>4631.5150000000003</v>
      </c>
      <c r="F77" s="29">
        <f t="shared" si="12"/>
        <v>165.41125</v>
      </c>
      <c r="G77" s="29">
        <f t="shared" si="13"/>
        <v>165.41125</v>
      </c>
      <c r="H77" s="29">
        <v>38045</v>
      </c>
      <c r="I77" s="8"/>
    </row>
    <row r="78" spans="1:9" ht="18" hidden="1" customHeight="1" x14ac:dyDescent="0.2">
      <c r="A78" s="35" t="s">
        <v>33</v>
      </c>
      <c r="B78" s="27">
        <v>9403760301</v>
      </c>
      <c r="C78" s="28" t="s">
        <v>122</v>
      </c>
      <c r="D78" s="31">
        <v>83053.5</v>
      </c>
      <c r="E78" s="29">
        <f t="shared" si="11"/>
        <v>11627.490000000002</v>
      </c>
      <c r="F78" s="29">
        <f t="shared" si="12"/>
        <v>415.26749999999998</v>
      </c>
      <c r="G78" s="29">
        <f t="shared" si="13"/>
        <v>415.26749999999998</v>
      </c>
      <c r="H78" s="29">
        <v>95512</v>
      </c>
      <c r="I78" s="8"/>
    </row>
    <row r="79" spans="1:9" ht="18" hidden="1" customHeight="1" x14ac:dyDescent="0.2">
      <c r="A79" s="35" t="s">
        <v>123</v>
      </c>
      <c r="B79" s="27">
        <v>9403760302</v>
      </c>
      <c r="C79" s="28" t="s">
        <v>122</v>
      </c>
      <c r="D79" s="31">
        <v>36295.550000000003</v>
      </c>
      <c r="E79" s="29">
        <f t="shared" si="11"/>
        <v>5081.3770000000013</v>
      </c>
      <c r="F79" s="29">
        <f t="shared" si="12"/>
        <v>181.47775000000001</v>
      </c>
      <c r="G79" s="29">
        <f t="shared" si="13"/>
        <v>181.47775000000001</v>
      </c>
      <c r="H79" s="29">
        <v>41740</v>
      </c>
      <c r="I79" s="8"/>
    </row>
    <row r="80" spans="1:9" ht="18" hidden="1" customHeight="1" x14ac:dyDescent="0.2">
      <c r="A80" s="35" t="s">
        <v>33</v>
      </c>
      <c r="B80" s="27">
        <v>9403760303</v>
      </c>
      <c r="C80" s="28" t="s">
        <v>122</v>
      </c>
      <c r="D80" s="31">
        <v>35847.85</v>
      </c>
      <c r="E80" s="29">
        <f t="shared" si="11"/>
        <v>5018.6990000000005</v>
      </c>
      <c r="F80" s="29">
        <f t="shared" si="12"/>
        <v>179.23925</v>
      </c>
      <c r="G80" s="29">
        <f t="shared" si="13"/>
        <v>179.23925</v>
      </c>
      <c r="H80" s="29">
        <v>41225</v>
      </c>
      <c r="I80" s="8"/>
    </row>
    <row r="81" spans="1:9" ht="18" hidden="1" customHeight="1" x14ac:dyDescent="0.2">
      <c r="A81" s="35" t="s">
        <v>123</v>
      </c>
      <c r="B81" s="27">
        <v>9403760304</v>
      </c>
      <c r="C81" s="28" t="s">
        <v>122</v>
      </c>
      <c r="D81" s="31">
        <v>47838.2</v>
      </c>
      <c r="E81" s="29">
        <f t="shared" si="11"/>
        <v>6697.348</v>
      </c>
      <c r="F81" s="29">
        <f t="shared" si="12"/>
        <v>239.191</v>
      </c>
      <c r="G81" s="29">
        <f t="shared" si="13"/>
        <v>239.191</v>
      </c>
      <c r="H81" s="29">
        <v>55014</v>
      </c>
      <c r="I81" s="8"/>
    </row>
    <row r="82" spans="1:9" ht="18" hidden="1" customHeight="1" x14ac:dyDescent="0.2">
      <c r="A82" s="35" t="s">
        <v>33</v>
      </c>
      <c r="B82" s="27">
        <v>9403760305</v>
      </c>
      <c r="C82" s="28" t="s">
        <v>124</v>
      </c>
      <c r="D82" s="31">
        <v>325983</v>
      </c>
      <c r="E82" s="29">
        <f t="shared" ref="E82:E111" si="14">(D82*14%)</f>
        <v>45637.62</v>
      </c>
      <c r="F82" s="29">
        <f t="shared" ref="F82:F111" si="15">(D82*0.5%)</f>
        <v>1629.915</v>
      </c>
      <c r="G82" s="29">
        <f t="shared" ref="G82:G111" si="16">(D82*0.5%)</f>
        <v>1629.915</v>
      </c>
      <c r="H82" s="29">
        <v>374880</v>
      </c>
      <c r="I82" s="8"/>
    </row>
    <row r="83" spans="1:9" ht="18" hidden="1" customHeight="1" x14ac:dyDescent="0.2">
      <c r="A83" s="35" t="s">
        <v>90</v>
      </c>
      <c r="B83" s="27">
        <v>9403760306</v>
      </c>
      <c r="C83" s="28" t="s">
        <v>125</v>
      </c>
      <c r="D83" s="31">
        <v>6000</v>
      </c>
      <c r="E83" s="29">
        <f t="shared" si="14"/>
        <v>840.00000000000011</v>
      </c>
      <c r="F83" s="29">
        <f t="shared" si="15"/>
        <v>30</v>
      </c>
      <c r="G83" s="29">
        <f t="shared" si="16"/>
        <v>30</v>
      </c>
      <c r="H83" s="29">
        <v>6900</v>
      </c>
      <c r="I83" s="8"/>
    </row>
    <row r="84" spans="1:9" ht="18" customHeight="1" x14ac:dyDescent="0.2">
      <c r="A84" s="35" t="s">
        <v>21</v>
      </c>
      <c r="B84" s="27">
        <v>9403760307</v>
      </c>
      <c r="C84" s="28" t="s">
        <v>125</v>
      </c>
      <c r="D84" s="31">
        <v>21300</v>
      </c>
      <c r="E84" s="29">
        <f t="shared" si="14"/>
        <v>2982.0000000000005</v>
      </c>
      <c r="F84" s="29">
        <f t="shared" si="15"/>
        <v>106.5</v>
      </c>
      <c r="G84" s="29">
        <f t="shared" si="16"/>
        <v>106.5</v>
      </c>
      <c r="H84" s="29">
        <v>24495</v>
      </c>
      <c r="I84" s="8"/>
    </row>
    <row r="85" spans="1:9" ht="18" hidden="1" customHeight="1" x14ac:dyDescent="0.2">
      <c r="A85" s="35" t="s">
        <v>33</v>
      </c>
      <c r="B85" s="27">
        <v>9403760308</v>
      </c>
      <c r="C85" s="28" t="s">
        <v>125</v>
      </c>
      <c r="D85" s="31">
        <v>10800</v>
      </c>
      <c r="E85" s="29">
        <f t="shared" si="14"/>
        <v>1512.0000000000002</v>
      </c>
      <c r="F85" s="29">
        <f t="shared" si="15"/>
        <v>54</v>
      </c>
      <c r="G85" s="29">
        <f t="shared" si="16"/>
        <v>54</v>
      </c>
      <c r="H85" s="29">
        <v>12420</v>
      </c>
      <c r="I85" s="8"/>
    </row>
    <row r="86" spans="1:9" ht="18" hidden="1" customHeight="1" x14ac:dyDescent="0.2">
      <c r="A86" s="35" t="s">
        <v>33</v>
      </c>
      <c r="B86" s="27">
        <v>9403760309</v>
      </c>
      <c r="C86" s="28" t="s">
        <v>125</v>
      </c>
      <c r="D86" s="31">
        <v>6900</v>
      </c>
      <c r="E86" s="29">
        <f t="shared" si="14"/>
        <v>966.00000000000011</v>
      </c>
      <c r="F86" s="29">
        <f t="shared" si="15"/>
        <v>34.5</v>
      </c>
      <c r="G86" s="29">
        <f t="shared" si="16"/>
        <v>34.5</v>
      </c>
      <c r="H86" s="29">
        <v>7935</v>
      </c>
      <c r="I86" s="8"/>
    </row>
    <row r="87" spans="1:9" ht="18" hidden="1" customHeight="1" x14ac:dyDescent="0.2">
      <c r="A87" s="35" t="s">
        <v>33</v>
      </c>
      <c r="B87" s="27">
        <v>9403760311</v>
      </c>
      <c r="C87" s="28" t="s">
        <v>125</v>
      </c>
      <c r="D87" s="31">
        <v>19698.25</v>
      </c>
      <c r="E87" s="29">
        <f t="shared" si="14"/>
        <v>2757.7550000000001</v>
      </c>
      <c r="F87" s="29">
        <f t="shared" si="15"/>
        <v>98.491250000000008</v>
      </c>
      <c r="G87" s="29">
        <f t="shared" si="16"/>
        <v>98.491250000000008</v>
      </c>
      <c r="H87" s="29">
        <v>22653</v>
      </c>
      <c r="I87" s="8"/>
    </row>
    <row r="88" spans="1:9" ht="18" hidden="1" customHeight="1" x14ac:dyDescent="0.2">
      <c r="A88" s="35" t="s">
        <v>33</v>
      </c>
      <c r="B88" s="27">
        <v>9403760313</v>
      </c>
      <c r="C88" s="28" t="s">
        <v>125</v>
      </c>
      <c r="D88" s="31">
        <v>50574.05</v>
      </c>
      <c r="E88" s="29">
        <f t="shared" si="14"/>
        <v>7080.3670000000011</v>
      </c>
      <c r="F88" s="29">
        <f t="shared" si="15"/>
        <v>252.87025000000003</v>
      </c>
      <c r="G88" s="29">
        <f t="shared" si="16"/>
        <v>252.87025000000003</v>
      </c>
      <c r="H88" s="29">
        <v>58160</v>
      </c>
      <c r="I88" s="8"/>
    </row>
    <row r="89" spans="1:9" ht="18" hidden="1" customHeight="1" x14ac:dyDescent="0.2">
      <c r="A89" s="35" t="s">
        <v>33</v>
      </c>
      <c r="B89" s="27">
        <v>9403760314</v>
      </c>
      <c r="C89" s="28" t="s">
        <v>126</v>
      </c>
      <c r="D89" s="31">
        <v>318160.08</v>
      </c>
      <c r="E89" s="29">
        <f t="shared" si="14"/>
        <v>44542.41120000001</v>
      </c>
      <c r="F89" s="29">
        <f t="shared" si="15"/>
        <v>1590.8004000000001</v>
      </c>
      <c r="G89" s="29">
        <f t="shared" si="16"/>
        <v>1590.8004000000001</v>
      </c>
      <c r="H89" s="29">
        <v>365884</v>
      </c>
      <c r="I89" s="8"/>
    </row>
    <row r="90" spans="1:9" ht="18" hidden="1" customHeight="1" x14ac:dyDescent="0.2">
      <c r="A90" s="35" t="s">
        <v>33</v>
      </c>
      <c r="B90" s="27">
        <v>9403760315</v>
      </c>
      <c r="C90" s="28" t="s">
        <v>126</v>
      </c>
      <c r="D90" s="31">
        <v>29693.85</v>
      </c>
      <c r="E90" s="29">
        <f t="shared" si="14"/>
        <v>4157.1390000000001</v>
      </c>
      <c r="F90" s="29">
        <f t="shared" si="15"/>
        <v>148.46924999999999</v>
      </c>
      <c r="G90" s="29">
        <f t="shared" si="16"/>
        <v>148.46924999999999</v>
      </c>
      <c r="H90" s="29">
        <v>34148</v>
      </c>
      <c r="I90" s="8"/>
    </row>
    <row r="91" spans="1:9" ht="18" customHeight="1" x14ac:dyDescent="0.2">
      <c r="A91" s="35" t="s">
        <v>21</v>
      </c>
      <c r="B91" s="27">
        <v>9403760316</v>
      </c>
      <c r="C91" s="28" t="s">
        <v>126</v>
      </c>
      <c r="D91" s="31">
        <v>164572.6</v>
      </c>
      <c r="E91" s="29">
        <f t="shared" si="14"/>
        <v>23040.164000000004</v>
      </c>
      <c r="F91" s="29">
        <f t="shared" si="15"/>
        <v>822.86300000000006</v>
      </c>
      <c r="G91" s="29">
        <f t="shared" si="16"/>
        <v>822.86300000000006</v>
      </c>
      <c r="H91" s="29">
        <v>189258</v>
      </c>
      <c r="I91" s="8"/>
    </row>
    <row r="92" spans="1:9" ht="18" hidden="1" customHeight="1" x14ac:dyDescent="0.2">
      <c r="A92" s="35" t="s">
        <v>127</v>
      </c>
      <c r="B92" s="27">
        <v>9403760317</v>
      </c>
      <c r="C92" s="28" t="s">
        <v>126</v>
      </c>
      <c r="D92" s="31">
        <v>163296.28</v>
      </c>
      <c r="E92" s="29">
        <f t="shared" si="14"/>
        <v>22861.479200000002</v>
      </c>
      <c r="F92" s="29">
        <f t="shared" si="15"/>
        <v>816.48140000000001</v>
      </c>
      <c r="G92" s="29">
        <f t="shared" si="16"/>
        <v>816.48140000000001</v>
      </c>
      <c r="H92" s="29">
        <v>187791</v>
      </c>
      <c r="I92" s="8"/>
    </row>
    <row r="93" spans="1:9" ht="18" hidden="1" customHeight="1" x14ac:dyDescent="0.2">
      <c r="A93" s="35" t="s">
        <v>33</v>
      </c>
      <c r="B93" s="27">
        <v>9403760318</v>
      </c>
      <c r="C93" s="28" t="s">
        <v>128</v>
      </c>
      <c r="D93" s="31">
        <v>74726.8</v>
      </c>
      <c r="E93" s="29">
        <f t="shared" si="14"/>
        <v>10461.752000000002</v>
      </c>
      <c r="F93" s="29">
        <f t="shared" si="15"/>
        <v>373.63400000000001</v>
      </c>
      <c r="G93" s="29">
        <f t="shared" si="16"/>
        <v>373.63400000000001</v>
      </c>
      <c r="H93" s="29">
        <v>85936</v>
      </c>
      <c r="I93" s="8"/>
    </row>
    <row r="94" spans="1:9" ht="18" hidden="1" customHeight="1" x14ac:dyDescent="0.2">
      <c r="A94" s="35" t="s">
        <v>33</v>
      </c>
      <c r="B94" s="27">
        <v>9403760319</v>
      </c>
      <c r="C94" s="28" t="s">
        <v>128</v>
      </c>
      <c r="D94" s="31">
        <v>164497.25</v>
      </c>
      <c r="E94" s="29">
        <f t="shared" si="14"/>
        <v>23029.615000000002</v>
      </c>
      <c r="F94" s="29">
        <f t="shared" si="15"/>
        <v>822.48625000000004</v>
      </c>
      <c r="G94" s="29">
        <f t="shared" si="16"/>
        <v>822.48625000000004</v>
      </c>
      <c r="H94" s="29">
        <v>189172</v>
      </c>
      <c r="I94" s="8"/>
    </row>
    <row r="95" spans="1:9" ht="18" hidden="1" customHeight="1" x14ac:dyDescent="0.2">
      <c r="A95" s="35" t="s">
        <v>87</v>
      </c>
      <c r="B95" s="27">
        <v>9403760320</v>
      </c>
      <c r="C95" s="28" t="s">
        <v>128</v>
      </c>
      <c r="D95" s="31">
        <v>36857.5</v>
      </c>
      <c r="E95" s="29">
        <f t="shared" si="14"/>
        <v>5160.05</v>
      </c>
      <c r="F95" s="29">
        <f t="shared" si="15"/>
        <v>184.28749999999999</v>
      </c>
      <c r="G95" s="29">
        <f t="shared" si="16"/>
        <v>184.28749999999999</v>
      </c>
      <c r="H95" s="29">
        <v>42386</v>
      </c>
      <c r="I95" s="8"/>
    </row>
    <row r="96" spans="1:9" ht="18" hidden="1" customHeight="1" x14ac:dyDescent="0.2">
      <c r="A96" s="35" t="s">
        <v>123</v>
      </c>
      <c r="B96" s="27">
        <v>9403760321</v>
      </c>
      <c r="C96" s="28" t="s">
        <v>128</v>
      </c>
      <c r="D96" s="31">
        <v>24000</v>
      </c>
      <c r="E96" s="29">
        <f t="shared" si="14"/>
        <v>3360.0000000000005</v>
      </c>
      <c r="F96" s="29">
        <f t="shared" si="15"/>
        <v>120</v>
      </c>
      <c r="G96" s="29">
        <f t="shared" si="16"/>
        <v>120</v>
      </c>
      <c r="H96" s="29">
        <v>27600</v>
      </c>
      <c r="I96" s="8"/>
    </row>
    <row r="97" spans="1:9" ht="18" hidden="1" customHeight="1" x14ac:dyDescent="0.2">
      <c r="A97" s="35" t="s">
        <v>33</v>
      </c>
      <c r="B97" s="27">
        <v>9403760322</v>
      </c>
      <c r="C97" s="28" t="s">
        <v>128</v>
      </c>
      <c r="D97" s="31">
        <v>2700</v>
      </c>
      <c r="E97" s="29">
        <f t="shared" si="14"/>
        <v>378.00000000000006</v>
      </c>
      <c r="F97" s="29">
        <f t="shared" si="15"/>
        <v>13.5</v>
      </c>
      <c r="G97" s="29">
        <f t="shared" si="16"/>
        <v>13.5</v>
      </c>
      <c r="H97" s="29">
        <v>3105</v>
      </c>
      <c r="I97" s="8"/>
    </row>
    <row r="98" spans="1:9" ht="18" hidden="1" customHeight="1" x14ac:dyDescent="0.2">
      <c r="A98" s="35" t="s">
        <v>33</v>
      </c>
      <c r="B98" s="27">
        <v>9403760323</v>
      </c>
      <c r="C98" s="28" t="s">
        <v>128</v>
      </c>
      <c r="D98" s="31">
        <v>40500</v>
      </c>
      <c r="E98" s="29">
        <f t="shared" si="14"/>
        <v>5670.0000000000009</v>
      </c>
      <c r="F98" s="29">
        <f t="shared" si="15"/>
        <v>202.5</v>
      </c>
      <c r="G98" s="29">
        <f t="shared" si="16"/>
        <v>202.5</v>
      </c>
      <c r="H98" s="29">
        <v>46575</v>
      </c>
      <c r="I98" s="8"/>
    </row>
    <row r="99" spans="1:9" ht="18" customHeight="1" x14ac:dyDescent="0.2">
      <c r="A99" s="35" t="s">
        <v>21</v>
      </c>
      <c r="B99" s="27">
        <v>9403760324</v>
      </c>
      <c r="C99" s="28" t="s">
        <v>128</v>
      </c>
      <c r="D99" s="31">
        <v>18000</v>
      </c>
      <c r="E99" s="29">
        <f t="shared" si="14"/>
        <v>2520.0000000000005</v>
      </c>
      <c r="F99" s="29">
        <f t="shared" si="15"/>
        <v>90</v>
      </c>
      <c r="G99" s="29">
        <f t="shared" si="16"/>
        <v>90</v>
      </c>
      <c r="H99" s="29">
        <v>20700</v>
      </c>
      <c r="I99" s="8"/>
    </row>
    <row r="100" spans="1:9" ht="18" hidden="1" customHeight="1" x14ac:dyDescent="0.2">
      <c r="A100" s="35" t="s">
        <v>90</v>
      </c>
      <c r="B100" s="27">
        <v>9403760325</v>
      </c>
      <c r="C100" s="28" t="s">
        <v>128</v>
      </c>
      <c r="D100" s="31">
        <v>2400</v>
      </c>
      <c r="E100" s="29">
        <f t="shared" si="14"/>
        <v>336.00000000000006</v>
      </c>
      <c r="F100" s="29">
        <f t="shared" si="15"/>
        <v>12</v>
      </c>
      <c r="G100" s="29">
        <f t="shared" si="16"/>
        <v>12</v>
      </c>
      <c r="H100" s="29">
        <v>2760</v>
      </c>
      <c r="I100" s="8"/>
    </row>
    <row r="101" spans="1:9" ht="18" hidden="1" customHeight="1" x14ac:dyDescent="0.2">
      <c r="A101" s="35" t="s">
        <v>88</v>
      </c>
      <c r="B101" s="27">
        <v>9403760326</v>
      </c>
      <c r="C101" s="28" t="s">
        <v>128</v>
      </c>
      <c r="D101" s="31">
        <v>900</v>
      </c>
      <c r="E101" s="29">
        <f t="shared" si="14"/>
        <v>126.00000000000001</v>
      </c>
      <c r="F101" s="29">
        <f t="shared" si="15"/>
        <v>4.5</v>
      </c>
      <c r="G101" s="29">
        <f t="shared" si="16"/>
        <v>4.5</v>
      </c>
      <c r="H101" s="29">
        <v>1035</v>
      </c>
      <c r="I101" s="8"/>
    </row>
    <row r="102" spans="1:9" ht="18" hidden="1" customHeight="1" x14ac:dyDescent="0.2">
      <c r="A102" s="35" t="s">
        <v>57</v>
      </c>
      <c r="B102" s="27">
        <v>9403760327</v>
      </c>
      <c r="C102" s="28" t="s">
        <v>128</v>
      </c>
      <c r="D102" s="31">
        <v>600</v>
      </c>
      <c r="E102" s="29">
        <f t="shared" si="14"/>
        <v>84.000000000000014</v>
      </c>
      <c r="F102" s="29">
        <f t="shared" si="15"/>
        <v>3</v>
      </c>
      <c r="G102" s="29">
        <f t="shared" si="16"/>
        <v>3</v>
      </c>
      <c r="H102" s="29">
        <v>690</v>
      </c>
      <c r="I102" s="8"/>
    </row>
    <row r="103" spans="1:9" ht="18" hidden="1" customHeight="1" x14ac:dyDescent="0.2">
      <c r="A103" s="35" t="s">
        <v>48</v>
      </c>
      <c r="B103" s="27">
        <v>9403760328</v>
      </c>
      <c r="C103" s="28" t="s">
        <v>128</v>
      </c>
      <c r="D103" s="31">
        <v>1800</v>
      </c>
      <c r="E103" s="29">
        <f t="shared" si="14"/>
        <v>252.00000000000003</v>
      </c>
      <c r="F103" s="29">
        <f t="shared" si="15"/>
        <v>9</v>
      </c>
      <c r="G103" s="29">
        <f t="shared" si="16"/>
        <v>9</v>
      </c>
      <c r="H103" s="29">
        <v>2070</v>
      </c>
      <c r="I103" s="8"/>
    </row>
    <row r="104" spans="1:9" ht="18" hidden="1" customHeight="1" x14ac:dyDescent="0.2">
      <c r="A104" s="35" t="s">
        <v>25</v>
      </c>
      <c r="B104" s="27">
        <v>9403760329</v>
      </c>
      <c r="C104" s="28" t="s">
        <v>128</v>
      </c>
      <c r="D104" s="31">
        <v>2400</v>
      </c>
      <c r="E104" s="29">
        <f t="shared" si="14"/>
        <v>336.00000000000006</v>
      </c>
      <c r="F104" s="29">
        <f t="shared" si="15"/>
        <v>12</v>
      </c>
      <c r="G104" s="29">
        <f t="shared" si="16"/>
        <v>12</v>
      </c>
      <c r="H104" s="29">
        <v>2760</v>
      </c>
      <c r="I104" s="8"/>
    </row>
    <row r="105" spans="1:9" ht="18" hidden="1" customHeight="1" x14ac:dyDescent="0.2">
      <c r="A105" s="35" t="s">
        <v>105</v>
      </c>
      <c r="B105" s="27">
        <v>9403760330</v>
      </c>
      <c r="C105" s="28" t="s">
        <v>129</v>
      </c>
      <c r="D105" s="31">
        <v>329173.88</v>
      </c>
      <c r="E105" s="29">
        <f t="shared" si="14"/>
        <v>46084.343200000003</v>
      </c>
      <c r="F105" s="29">
        <f t="shared" si="15"/>
        <v>1645.8694</v>
      </c>
      <c r="G105" s="29">
        <f t="shared" si="16"/>
        <v>1645.8694</v>
      </c>
      <c r="H105" s="29">
        <v>378550</v>
      </c>
      <c r="I105" s="8"/>
    </row>
    <row r="106" spans="1:9" ht="18" customHeight="1" x14ac:dyDescent="0.2">
      <c r="A106" s="35" t="s">
        <v>21</v>
      </c>
      <c r="B106" s="27">
        <v>9403760331</v>
      </c>
      <c r="C106" s="28" t="s">
        <v>129</v>
      </c>
      <c r="D106" s="31">
        <v>139351.70000000001</v>
      </c>
      <c r="E106" s="29">
        <f t="shared" si="14"/>
        <v>19509.238000000005</v>
      </c>
      <c r="F106" s="29">
        <f t="shared" si="15"/>
        <v>696.75850000000003</v>
      </c>
      <c r="G106" s="29">
        <f t="shared" si="16"/>
        <v>696.75850000000003</v>
      </c>
      <c r="H106" s="29">
        <v>160254</v>
      </c>
      <c r="I106" s="8"/>
    </row>
    <row r="107" spans="1:9" ht="18" hidden="1" customHeight="1" x14ac:dyDescent="0.2">
      <c r="A107" s="35" t="s">
        <v>33</v>
      </c>
      <c r="B107" s="27">
        <v>9403760332</v>
      </c>
      <c r="C107" s="28" t="s">
        <v>129</v>
      </c>
      <c r="D107" s="31">
        <v>34785.949999999997</v>
      </c>
      <c r="E107" s="29">
        <f t="shared" si="14"/>
        <v>4870.0330000000004</v>
      </c>
      <c r="F107" s="29">
        <f t="shared" si="15"/>
        <v>173.92974999999998</v>
      </c>
      <c r="G107" s="29">
        <f t="shared" si="16"/>
        <v>173.92974999999998</v>
      </c>
      <c r="H107" s="29">
        <v>40004</v>
      </c>
      <c r="I107" s="8"/>
    </row>
    <row r="108" spans="1:9" ht="18" hidden="1" customHeight="1" x14ac:dyDescent="0.2">
      <c r="A108" s="35" t="s">
        <v>33</v>
      </c>
      <c r="B108" s="27">
        <v>9403760333</v>
      </c>
      <c r="C108" s="28" t="s">
        <v>129</v>
      </c>
      <c r="D108" s="31">
        <v>37631.9</v>
      </c>
      <c r="E108" s="29">
        <f t="shared" si="14"/>
        <v>5268.4660000000003</v>
      </c>
      <c r="F108" s="29">
        <f t="shared" si="15"/>
        <v>188.15950000000001</v>
      </c>
      <c r="G108" s="29">
        <f t="shared" si="16"/>
        <v>188.15950000000001</v>
      </c>
      <c r="H108" s="29">
        <v>43277</v>
      </c>
      <c r="I108" s="8"/>
    </row>
    <row r="109" spans="1:9" ht="18" hidden="1" customHeight="1" x14ac:dyDescent="0.2">
      <c r="A109" s="35" t="s">
        <v>48</v>
      </c>
      <c r="B109" s="27">
        <v>9403760334</v>
      </c>
      <c r="C109" s="28" t="s">
        <v>129</v>
      </c>
      <c r="D109" s="31">
        <v>1101.8499999999999</v>
      </c>
      <c r="E109" s="29">
        <f t="shared" si="14"/>
        <v>154.25900000000001</v>
      </c>
      <c r="F109" s="29">
        <f t="shared" si="15"/>
        <v>5.5092499999999998</v>
      </c>
      <c r="G109" s="29">
        <f t="shared" si="16"/>
        <v>5.5092499999999998</v>
      </c>
      <c r="H109" s="29">
        <v>1267</v>
      </c>
      <c r="I109" s="8"/>
    </row>
    <row r="110" spans="1:9" ht="18" hidden="1" customHeight="1" x14ac:dyDescent="0.2">
      <c r="A110" s="35" t="s">
        <v>90</v>
      </c>
      <c r="B110" s="27">
        <v>9403760335</v>
      </c>
      <c r="C110" s="28" t="s">
        <v>129</v>
      </c>
      <c r="D110" s="31">
        <v>12600</v>
      </c>
      <c r="E110" s="29">
        <f t="shared" si="14"/>
        <v>1764.0000000000002</v>
      </c>
      <c r="F110" s="29">
        <f t="shared" si="15"/>
        <v>63</v>
      </c>
      <c r="G110" s="29">
        <f t="shared" si="16"/>
        <v>63</v>
      </c>
      <c r="H110" s="29">
        <v>14490</v>
      </c>
      <c r="I110" s="8"/>
    </row>
    <row r="111" spans="1:9" ht="18" hidden="1" customHeight="1" x14ac:dyDescent="0.2">
      <c r="A111" s="35" t="s">
        <v>57</v>
      </c>
      <c r="B111" s="27">
        <v>9403760336</v>
      </c>
      <c r="C111" s="28" t="s">
        <v>129</v>
      </c>
      <c r="D111" s="31">
        <v>13200</v>
      </c>
      <c r="E111" s="29">
        <f t="shared" si="14"/>
        <v>1848.0000000000002</v>
      </c>
      <c r="F111" s="29">
        <f t="shared" si="15"/>
        <v>66</v>
      </c>
      <c r="G111" s="29">
        <f t="shared" si="16"/>
        <v>66</v>
      </c>
      <c r="H111" s="29">
        <v>15180</v>
      </c>
      <c r="I111" s="8"/>
    </row>
    <row r="112" spans="1:9" ht="18" hidden="1" customHeight="1" x14ac:dyDescent="0.2">
      <c r="A112" s="35" t="s">
        <v>130</v>
      </c>
      <c r="B112" s="27">
        <v>9403760337</v>
      </c>
      <c r="C112" s="28" t="s">
        <v>129</v>
      </c>
      <c r="D112" s="31">
        <v>227857.28</v>
      </c>
      <c r="E112" s="29">
        <f>(D112*14%)</f>
        <v>31900.019200000002</v>
      </c>
      <c r="F112" s="29">
        <f>(D112*0.5%)</f>
        <v>1139.2864</v>
      </c>
      <c r="G112" s="29">
        <f>(D112*0.5%)</f>
        <v>1139.2864</v>
      </c>
      <c r="H112" s="29">
        <v>262036</v>
      </c>
      <c r="I112" s="8"/>
    </row>
    <row r="113" spans="1:29" ht="18" hidden="1" customHeight="1" x14ac:dyDescent="0.2">
      <c r="A113" s="35"/>
      <c r="B113" s="27"/>
      <c r="C113" s="28"/>
      <c r="D113" s="31"/>
      <c r="E113" s="29"/>
      <c r="F113" s="29"/>
      <c r="G113" s="29"/>
      <c r="H113" s="29"/>
      <c r="I113" s="8"/>
    </row>
    <row r="114" spans="1:29" ht="18" customHeight="1" x14ac:dyDescent="0.2">
      <c r="A114" s="35"/>
      <c r="B114" s="27"/>
      <c r="C114" s="28"/>
      <c r="D114" s="31"/>
      <c r="E114" s="29"/>
      <c r="F114" s="29"/>
      <c r="G114" s="29"/>
      <c r="H114" s="29"/>
      <c r="I114" s="8"/>
    </row>
    <row r="115" spans="1:29" s="21" customFormat="1" ht="20.25" customHeight="1" x14ac:dyDescent="0.2">
      <c r="A115" s="8"/>
      <c r="B115" s="2"/>
      <c r="C115" s="33"/>
      <c r="D115" s="20">
        <f t="shared" ref="D115:I115" si="17">SUBTOTAL(9,D15:D114)</f>
        <v>2607483.88</v>
      </c>
      <c r="E115" s="20">
        <f t="shared" si="17"/>
        <v>365047.74320000008</v>
      </c>
      <c r="F115" s="20">
        <f t="shared" si="17"/>
        <v>13037.419400000002</v>
      </c>
      <c r="G115" s="20">
        <f t="shared" si="17"/>
        <v>13037.419400000002</v>
      </c>
      <c r="H115" s="20">
        <f t="shared" si="17"/>
        <v>2998606</v>
      </c>
      <c r="I115" s="20">
        <f t="shared" si="17"/>
        <v>202811</v>
      </c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 t="e">
        <f>SUBTOTAL(9,#REF!)</f>
        <v>#REF!</v>
      </c>
    </row>
    <row r="116" spans="1:29" x14ac:dyDescent="0.2">
      <c r="A116" s="8"/>
      <c r="B116" s="19"/>
      <c r="C116" s="22"/>
    </row>
    <row r="117" spans="1:29" x14ac:dyDescent="0.2">
      <c r="H117" s="25"/>
    </row>
    <row r="118" spans="1:29" x14ac:dyDescent="0.2">
      <c r="B118" s="34"/>
    </row>
    <row r="124" spans="1:29" x14ac:dyDescent="0.2">
      <c r="B124" s="24"/>
    </row>
    <row r="125" spans="1:29" x14ac:dyDescent="0.2">
      <c r="B125" s="24"/>
    </row>
    <row r="126" spans="1:29" x14ac:dyDescent="0.2">
      <c r="B126" s="24"/>
    </row>
    <row r="127" spans="1:29" x14ac:dyDescent="0.2">
      <c r="B127" s="24"/>
    </row>
    <row r="128" spans="1:29" x14ac:dyDescent="0.2">
      <c r="B128" s="24"/>
    </row>
    <row r="136" spans="4:4" x14ac:dyDescent="0.2">
      <c r="D136" s="23"/>
    </row>
    <row r="159" spans="1:1" x14ac:dyDescent="0.2">
      <c r="A159" s="1">
        <v>15989</v>
      </c>
    </row>
    <row r="160" spans="1:1" x14ac:dyDescent="0.2">
      <c r="A160" s="17"/>
    </row>
    <row r="161" spans="1:1" x14ac:dyDescent="0.2">
      <c r="A161" s="17">
        <v>117096</v>
      </c>
    </row>
    <row r="162" spans="1:1" x14ac:dyDescent="0.2">
      <c r="A162" s="8"/>
    </row>
    <row r="163" spans="1:1" x14ac:dyDescent="0.2">
      <c r="A163" s="17">
        <v>23940</v>
      </c>
    </row>
    <row r="164" spans="1:1" x14ac:dyDescent="0.2">
      <c r="A164" s="8"/>
    </row>
    <row r="165" spans="1:1" x14ac:dyDescent="0.2">
      <c r="A165" s="17">
        <v>61775</v>
      </c>
    </row>
    <row r="166" spans="1:1" ht="14.25" x14ac:dyDescent="0.2">
      <c r="A166" s="42">
        <v>748141</v>
      </c>
    </row>
    <row r="167" spans="1:1" ht="14.25" x14ac:dyDescent="0.2">
      <c r="A167" s="42">
        <v>687</v>
      </c>
    </row>
    <row r="168" spans="1:1" ht="14.25" x14ac:dyDescent="0.2">
      <c r="A168" s="42">
        <v>10649</v>
      </c>
    </row>
    <row r="169" spans="1:1" x14ac:dyDescent="0.2">
      <c r="A169" s="17"/>
    </row>
  </sheetData>
  <autoFilter ref="A4:AC113">
    <filterColumn colId="0">
      <filters>
        <filter val="GANDHAR"/>
      </filters>
    </filterColumn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87"/>
  <sheetViews>
    <sheetView topLeftCell="A28" workbookViewId="0">
      <selection activeCell="I100" sqref="I100:K100"/>
    </sheetView>
  </sheetViews>
  <sheetFormatPr defaultColWidth="11.42578125" defaultRowHeight="12.75" x14ac:dyDescent="0.2"/>
  <cols>
    <col min="1" max="1" width="11.28515625" style="1" customWidth="1"/>
    <col min="2" max="2" width="12.42578125" style="1" customWidth="1"/>
    <col min="3" max="3" width="10" style="1" customWidth="1"/>
    <col min="4" max="4" width="13.42578125" style="1" customWidth="1"/>
    <col min="5" max="5" width="13.140625" style="1" customWidth="1"/>
    <col min="6" max="6" width="9.85546875" style="1" customWidth="1"/>
    <col min="7" max="7" width="9.42578125" style="1" customWidth="1"/>
    <col min="8" max="8" width="11.42578125" style="23" customWidth="1"/>
    <col min="9" max="9" width="11.5703125" style="1" customWidth="1"/>
    <col min="10" max="10" width="25" style="1" customWidth="1"/>
    <col min="11" max="11" width="12.5703125" style="1" customWidth="1"/>
    <col min="12" max="12" width="11.42578125" style="1" customWidth="1"/>
    <col min="13" max="13" width="19.5703125" style="1" customWidth="1"/>
    <col min="14" max="16384" width="11.42578125" style="1"/>
  </cols>
  <sheetData>
    <row r="1" spans="1:17" x14ac:dyDescent="0.2">
      <c r="B1" s="2"/>
      <c r="F1" s="3"/>
      <c r="G1" s="2"/>
      <c r="H1" s="4"/>
      <c r="J1" s="5">
        <v>42583</v>
      </c>
      <c r="M1" s="6"/>
    </row>
    <row r="2" spans="1:17" ht="12.95" customHeight="1" x14ac:dyDescent="0.2">
      <c r="I2" s="8"/>
    </row>
    <row r="3" spans="1:17" ht="12.95" customHeight="1" x14ac:dyDescent="0.2">
      <c r="B3" s="1" t="s">
        <v>0</v>
      </c>
      <c r="I3" s="8"/>
    </row>
    <row r="4" spans="1:17" s="8" customFormat="1" ht="12.95" customHeight="1" x14ac:dyDescent="0.2">
      <c r="A4" s="8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107</v>
      </c>
      <c r="H4" s="32" t="s">
        <v>10</v>
      </c>
      <c r="I4" s="11" t="s">
        <v>11</v>
      </c>
      <c r="J4" s="12" t="s">
        <v>12</v>
      </c>
      <c r="K4" s="10" t="s">
        <v>13</v>
      </c>
      <c r="L4" s="10"/>
      <c r="M4" s="13" t="s">
        <v>10</v>
      </c>
      <c r="N4" s="14" t="s">
        <v>14</v>
      </c>
      <c r="O4" s="15" t="s">
        <v>15</v>
      </c>
      <c r="P4" s="16" t="s">
        <v>16</v>
      </c>
      <c r="Q4" s="14">
        <v>0.01</v>
      </c>
    </row>
    <row r="5" spans="1:17" s="36" customFormat="1" ht="21" customHeight="1" x14ac:dyDescent="0.2">
      <c r="A5" s="50" t="s">
        <v>48</v>
      </c>
      <c r="B5" s="51">
        <v>9403760030</v>
      </c>
      <c r="C5" s="52" t="s">
        <v>131</v>
      </c>
      <c r="D5" s="53">
        <v>1800</v>
      </c>
      <c r="E5" s="54">
        <f t="shared" ref="E5:E10" si="0">(D5*14%)</f>
        <v>252.00000000000003</v>
      </c>
      <c r="F5" s="54">
        <f t="shared" ref="F5:F10" si="1">(D5*0.5%)</f>
        <v>9</v>
      </c>
      <c r="G5" s="54"/>
      <c r="H5" s="54">
        <v>2061</v>
      </c>
      <c r="I5" s="17">
        <f>H5-K5</f>
        <v>2025</v>
      </c>
      <c r="J5" s="2" t="s">
        <v>132</v>
      </c>
      <c r="K5" s="4">
        <f>ROUND(D5*2%,0)</f>
        <v>36</v>
      </c>
    </row>
    <row r="6" spans="1:17" s="36" customFormat="1" ht="21" customHeight="1" x14ac:dyDescent="0.2">
      <c r="A6" s="50" t="s">
        <v>48</v>
      </c>
      <c r="B6" s="51">
        <v>9403760031</v>
      </c>
      <c r="C6" s="52" t="s">
        <v>131</v>
      </c>
      <c r="D6" s="53">
        <v>2700</v>
      </c>
      <c r="E6" s="54">
        <f t="shared" si="0"/>
        <v>378.00000000000006</v>
      </c>
      <c r="F6" s="54">
        <f t="shared" si="1"/>
        <v>13.5</v>
      </c>
      <c r="G6" s="54"/>
      <c r="H6" s="54">
        <v>3092</v>
      </c>
      <c r="I6" s="17">
        <f t="shared" ref="I6:I17" si="2">H6-K6</f>
        <v>3038</v>
      </c>
      <c r="J6" s="2" t="s">
        <v>132</v>
      </c>
      <c r="K6" s="4">
        <f t="shared" ref="K6:K17" si="3">ROUND(D6*2%,0)</f>
        <v>54</v>
      </c>
    </row>
    <row r="7" spans="1:17" s="36" customFormat="1" ht="21" customHeight="1" x14ac:dyDescent="0.2">
      <c r="A7" s="50" t="s">
        <v>48</v>
      </c>
      <c r="B7" s="51">
        <v>9403760041</v>
      </c>
      <c r="C7" s="52" t="s">
        <v>133</v>
      </c>
      <c r="D7" s="53">
        <v>15600</v>
      </c>
      <c r="E7" s="54">
        <f t="shared" si="0"/>
        <v>2184</v>
      </c>
      <c r="F7" s="54">
        <f t="shared" si="1"/>
        <v>78</v>
      </c>
      <c r="G7" s="54"/>
      <c r="H7" s="54">
        <v>17862</v>
      </c>
      <c r="I7" s="17">
        <f t="shared" si="2"/>
        <v>17550</v>
      </c>
      <c r="J7" s="2" t="s">
        <v>132</v>
      </c>
      <c r="K7" s="4">
        <f t="shared" si="3"/>
        <v>312</v>
      </c>
    </row>
    <row r="8" spans="1:17" ht="18" customHeight="1" x14ac:dyDescent="0.2">
      <c r="A8" s="35" t="s">
        <v>48</v>
      </c>
      <c r="B8" s="27">
        <v>9403760075</v>
      </c>
      <c r="C8" s="28" t="s">
        <v>134</v>
      </c>
      <c r="D8" s="31">
        <v>11100</v>
      </c>
      <c r="E8" s="29">
        <f t="shared" si="0"/>
        <v>1554.0000000000002</v>
      </c>
      <c r="F8" s="29">
        <f t="shared" si="1"/>
        <v>55.5</v>
      </c>
      <c r="G8" s="29"/>
      <c r="H8" s="29">
        <v>12710</v>
      </c>
      <c r="I8" s="17">
        <f t="shared" si="2"/>
        <v>12488</v>
      </c>
      <c r="J8" s="2" t="s">
        <v>132</v>
      </c>
      <c r="K8" s="4">
        <f t="shared" si="3"/>
        <v>222</v>
      </c>
    </row>
    <row r="9" spans="1:17" ht="18" customHeight="1" x14ac:dyDescent="0.2">
      <c r="A9" s="35" t="s">
        <v>48</v>
      </c>
      <c r="B9" s="27">
        <v>9403760080</v>
      </c>
      <c r="C9" s="28" t="s">
        <v>135</v>
      </c>
      <c r="D9" s="31">
        <v>16500</v>
      </c>
      <c r="E9" s="29">
        <f t="shared" si="0"/>
        <v>2310</v>
      </c>
      <c r="F9" s="29">
        <f t="shared" si="1"/>
        <v>82.5</v>
      </c>
      <c r="G9" s="29"/>
      <c r="H9" s="29">
        <v>18893</v>
      </c>
      <c r="I9" s="17">
        <f t="shared" si="2"/>
        <v>18563</v>
      </c>
      <c r="J9" s="2" t="s">
        <v>132</v>
      </c>
      <c r="K9" s="4">
        <f t="shared" si="3"/>
        <v>330</v>
      </c>
    </row>
    <row r="10" spans="1:17" ht="18" customHeight="1" x14ac:dyDescent="0.2">
      <c r="A10" s="35" t="s">
        <v>34</v>
      </c>
      <c r="B10" s="27">
        <v>9403760089</v>
      </c>
      <c r="C10" s="28" t="s">
        <v>136</v>
      </c>
      <c r="D10" s="31">
        <v>600</v>
      </c>
      <c r="E10" s="29">
        <f t="shared" si="0"/>
        <v>84.000000000000014</v>
      </c>
      <c r="F10" s="29">
        <f t="shared" si="1"/>
        <v>3</v>
      </c>
      <c r="G10" s="29"/>
      <c r="H10" s="29">
        <v>687</v>
      </c>
      <c r="I10" s="17">
        <f t="shared" si="2"/>
        <v>675</v>
      </c>
      <c r="J10" s="2" t="s">
        <v>132</v>
      </c>
      <c r="K10" s="4">
        <f t="shared" si="3"/>
        <v>12</v>
      </c>
    </row>
    <row r="11" spans="1:17" ht="18" customHeight="1" x14ac:dyDescent="0.2">
      <c r="A11" s="35" t="s">
        <v>48</v>
      </c>
      <c r="B11" s="27">
        <v>9403760091</v>
      </c>
      <c r="C11" s="28" t="s">
        <v>136</v>
      </c>
      <c r="D11" s="31">
        <v>7800</v>
      </c>
      <c r="E11" s="29">
        <f>(D11*14%)</f>
        <v>1092</v>
      </c>
      <c r="F11" s="29">
        <f>(D11*0.5%)</f>
        <v>39</v>
      </c>
      <c r="G11" s="29"/>
      <c r="H11" s="29">
        <v>8931</v>
      </c>
      <c r="I11" s="17">
        <f t="shared" si="2"/>
        <v>8775</v>
      </c>
      <c r="J11" s="2" t="s">
        <v>132</v>
      </c>
      <c r="K11" s="4">
        <f t="shared" si="3"/>
        <v>156</v>
      </c>
    </row>
    <row r="12" spans="1:17" ht="18" customHeight="1" x14ac:dyDescent="0.2">
      <c r="A12" s="35" t="s">
        <v>48</v>
      </c>
      <c r="B12" s="27">
        <v>9403760115</v>
      </c>
      <c r="C12" s="28" t="s">
        <v>137</v>
      </c>
      <c r="D12" s="49">
        <v>11100</v>
      </c>
      <c r="E12" s="49">
        <f>D12*14%</f>
        <v>1554.0000000000002</v>
      </c>
      <c r="F12" s="49">
        <f>D12*0.5%</f>
        <v>55.5</v>
      </c>
      <c r="G12" s="29"/>
      <c r="H12" s="49">
        <f>MROUND(SUM(D12:G12),1)</f>
        <v>12710</v>
      </c>
      <c r="I12" s="17">
        <f t="shared" si="2"/>
        <v>12488</v>
      </c>
      <c r="J12" s="2" t="s">
        <v>132</v>
      </c>
      <c r="K12" s="4">
        <f t="shared" si="3"/>
        <v>222</v>
      </c>
    </row>
    <row r="13" spans="1:17" ht="18" customHeight="1" x14ac:dyDescent="0.2">
      <c r="A13" s="35" t="s">
        <v>34</v>
      </c>
      <c r="B13" s="27">
        <v>9403760119</v>
      </c>
      <c r="C13" s="28" t="s">
        <v>138</v>
      </c>
      <c r="D13" s="49">
        <v>900</v>
      </c>
      <c r="E13" s="49">
        <f>D13*14%</f>
        <v>126.00000000000001</v>
      </c>
      <c r="F13" s="49">
        <f>D13*0.5%</f>
        <v>4.5</v>
      </c>
      <c r="G13" s="29"/>
      <c r="H13" s="49">
        <f>MROUND(SUM(D13:G13),1)</f>
        <v>1031</v>
      </c>
      <c r="I13" s="17">
        <f t="shared" si="2"/>
        <v>1013</v>
      </c>
      <c r="J13" s="2" t="s">
        <v>132</v>
      </c>
      <c r="K13" s="4">
        <f t="shared" si="3"/>
        <v>18</v>
      </c>
    </row>
    <row r="14" spans="1:17" s="42" customFormat="1" ht="14.25" x14ac:dyDescent="0.2">
      <c r="A14" s="42" t="s">
        <v>48</v>
      </c>
      <c r="B14" s="42">
        <v>9403760153</v>
      </c>
      <c r="C14" s="42" t="s">
        <v>92</v>
      </c>
      <c r="D14" s="42">
        <v>2700</v>
      </c>
      <c r="E14" s="42">
        <v>378</v>
      </c>
      <c r="F14" s="42">
        <v>13.5</v>
      </c>
      <c r="H14" s="42">
        <v>3092</v>
      </c>
      <c r="I14" s="17">
        <f t="shared" si="2"/>
        <v>3038</v>
      </c>
      <c r="J14" s="2" t="s">
        <v>132</v>
      </c>
      <c r="K14" s="4">
        <f t="shared" si="3"/>
        <v>54</v>
      </c>
    </row>
    <row r="15" spans="1:17" s="42" customFormat="1" ht="14.25" x14ac:dyDescent="0.2">
      <c r="A15" s="42" t="s">
        <v>48</v>
      </c>
      <c r="B15" s="42">
        <v>9403760168</v>
      </c>
      <c r="C15" s="42" t="s">
        <v>98</v>
      </c>
      <c r="D15" s="42">
        <v>8400</v>
      </c>
      <c r="E15" s="42">
        <v>1176</v>
      </c>
      <c r="F15" s="42">
        <v>42</v>
      </c>
      <c r="H15" s="42">
        <v>9618</v>
      </c>
      <c r="I15" s="17">
        <f t="shared" si="2"/>
        <v>9450</v>
      </c>
      <c r="J15" s="2" t="s">
        <v>132</v>
      </c>
      <c r="K15" s="4">
        <f t="shared" si="3"/>
        <v>168</v>
      </c>
    </row>
    <row r="16" spans="1:17" s="42" customFormat="1" ht="14.25" x14ac:dyDescent="0.2">
      <c r="A16" s="42" t="s">
        <v>48</v>
      </c>
      <c r="B16" s="42">
        <v>9403760202</v>
      </c>
      <c r="C16" s="42" t="s">
        <v>102</v>
      </c>
      <c r="D16" s="42">
        <v>1500</v>
      </c>
      <c r="E16" s="42">
        <v>210</v>
      </c>
      <c r="F16" s="42">
        <v>7.5</v>
      </c>
      <c r="H16" s="42">
        <v>1718</v>
      </c>
      <c r="I16" s="17">
        <f t="shared" si="2"/>
        <v>1688</v>
      </c>
      <c r="J16" s="2" t="s">
        <v>132</v>
      </c>
      <c r="K16" s="4">
        <f t="shared" si="3"/>
        <v>30</v>
      </c>
    </row>
    <row r="17" spans="1:17" s="42" customFormat="1" ht="14.25" x14ac:dyDescent="0.2">
      <c r="A17" s="42" t="s">
        <v>48</v>
      </c>
      <c r="B17" s="42">
        <v>9403760220</v>
      </c>
      <c r="C17" s="42" t="s">
        <v>106</v>
      </c>
      <c r="D17" s="42">
        <v>17400</v>
      </c>
      <c r="E17" s="42">
        <v>2436</v>
      </c>
      <c r="F17" s="42">
        <v>87</v>
      </c>
      <c r="H17" s="42">
        <v>19923</v>
      </c>
      <c r="I17" s="17">
        <f t="shared" si="2"/>
        <v>19575</v>
      </c>
      <c r="J17" s="2" t="s">
        <v>132</v>
      </c>
      <c r="K17" s="4">
        <f t="shared" si="3"/>
        <v>348</v>
      </c>
    </row>
    <row r="18" spans="1:17" s="55" customFormat="1" ht="21" customHeight="1" x14ac:dyDescent="0.25">
      <c r="B18" s="56"/>
      <c r="C18" s="56"/>
      <c r="D18" s="56"/>
      <c r="E18" s="56"/>
      <c r="F18" s="56"/>
      <c r="G18" s="56"/>
      <c r="H18" s="57"/>
      <c r="I18" s="56"/>
      <c r="J18" s="58"/>
      <c r="K18" s="56"/>
      <c r="L18" s="56"/>
      <c r="M18" s="59"/>
      <c r="N18" s="60"/>
      <c r="O18" s="61"/>
      <c r="Q18" s="60"/>
    </row>
    <row r="19" spans="1:17" s="55" customFormat="1" ht="21" customHeight="1" x14ac:dyDescent="0.25">
      <c r="B19" s="56"/>
      <c r="C19" s="56"/>
      <c r="D19" s="56"/>
      <c r="E19" s="56"/>
      <c r="F19" s="56"/>
      <c r="G19" s="56"/>
      <c r="H19" s="57"/>
      <c r="I19" s="56"/>
      <c r="J19" s="58"/>
      <c r="K19" s="56"/>
      <c r="L19" s="56"/>
      <c r="M19" s="59"/>
      <c r="N19" s="60"/>
      <c r="O19" s="61"/>
      <c r="Q19" s="60"/>
    </row>
    <row r="20" spans="1:17" s="55" customFormat="1" ht="21" customHeight="1" x14ac:dyDescent="0.25">
      <c r="B20" s="56"/>
      <c r="C20" s="56"/>
      <c r="D20" s="56"/>
      <c r="E20" s="56"/>
      <c r="F20" s="56"/>
      <c r="G20" s="56"/>
      <c r="H20" s="57"/>
      <c r="I20" s="56"/>
      <c r="J20" s="58"/>
      <c r="K20" s="56"/>
      <c r="L20" s="56"/>
      <c r="M20" s="59"/>
      <c r="N20" s="60"/>
      <c r="O20" s="61"/>
      <c r="Q20" s="60"/>
    </row>
    <row r="21" spans="1:17" s="55" customFormat="1" ht="21" customHeight="1" x14ac:dyDescent="0.25">
      <c r="B21" s="56"/>
      <c r="C21" s="56"/>
      <c r="D21" s="56"/>
      <c r="E21" s="56"/>
      <c r="F21" s="56"/>
      <c r="G21" s="56"/>
      <c r="H21" s="57"/>
      <c r="I21" s="56"/>
      <c r="J21" s="58"/>
      <c r="K21" s="56"/>
      <c r="L21" s="56"/>
      <c r="M21" s="59"/>
      <c r="N21" s="60"/>
      <c r="O21" s="61"/>
      <c r="Q21" s="60"/>
    </row>
    <row r="22" spans="1:17" s="55" customFormat="1" ht="21" customHeight="1" x14ac:dyDescent="0.25">
      <c r="B22" s="56"/>
      <c r="C22" s="56"/>
      <c r="D22" s="56"/>
      <c r="E22" s="56"/>
      <c r="F22" s="56"/>
      <c r="G22" s="56"/>
      <c r="H22" s="57"/>
      <c r="I22" s="56"/>
      <c r="J22" s="58"/>
      <c r="K22" s="56"/>
      <c r="L22" s="56"/>
      <c r="M22" s="59"/>
      <c r="N22" s="60"/>
      <c r="O22" s="61"/>
      <c r="Q22" s="60"/>
    </row>
    <row r="23" spans="1:17" s="55" customFormat="1" ht="21" customHeight="1" x14ac:dyDescent="0.25">
      <c r="B23" s="56"/>
      <c r="C23" s="56"/>
      <c r="D23" s="56"/>
      <c r="E23" s="56"/>
      <c r="F23" s="56"/>
      <c r="G23" s="56"/>
      <c r="H23" s="57"/>
      <c r="I23" s="56"/>
      <c r="J23" s="58"/>
      <c r="K23" s="56"/>
      <c r="L23" s="56"/>
      <c r="M23" s="59"/>
      <c r="N23" s="60"/>
      <c r="O23" s="61"/>
      <c r="Q23" s="60"/>
    </row>
    <row r="24" spans="1:17" s="55" customFormat="1" ht="21" customHeight="1" x14ac:dyDescent="0.25">
      <c r="B24" s="56"/>
      <c r="C24" s="56"/>
      <c r="D24" s="56"/>
      <c r="E24" s="56"/>
      <c r="F24" s="56"/>
      <c r="G24" s="56"/>
      <c r="H24" s="57"/>
      <c r="I24" s="56"/>
      <c r="J24" s="58"/>
      <c r="K24" s="56"/>
      <c r="L24" s="56"/>
      <c r="M24" s="59"/>
      <c r="N24" s="60"/>
      <c r="O24" s="61"/>
      <c r="Q24" s="60"/>
    </row>
    <row r="25" spans="1:17" s="55" customFormat="1" ht="21" customHeight="1" x14ac:dyDescent="0.25">
      <c r="B25" s="56"/>
      <c r="C25" s="56"/>
      <c r="D25" s="56"/>
      <c r="E25" s="56"/>
      <c r="F25" s="56"/>
      <c r="G25" s="56"/>
      <c r="H25" s="57"/>
      <c r="I25" s="56"/>
      <c r="J25" s="58"/>
      <c r="K25" s="56"/>
      <c r="L25" s="56"/>
      <c r="M25" s="59"/>
      <c r="N25" s="60"/>
      <c r="O25" s="61"/>
      <c r="Q25" s="60"/>
    </row>
    <row r="26" spans="1:17" s="8" customFormat="1" ht="12.95" customHeight="1" x14ac:dyDescent="0.2">
      <c r="B26" s="44"/>
      <c r="C26" s="44"/>
      <c r="D26" s="44"/>
      <c r="E26" s="44"/>
      <c r="F26" s="44"/>
      <c r="G26" s="44"/>
      <c r="H26" s="45"/>
      <c r="I26" s="44"/>
      <c r="J26" s="46"/>
      <c r="K26" s="44"/>
      <c r="L26" s="44"/>
      <c r="M26" s="7"/>
      <c r="N26" s="47"/>
      <c r="O26" s="48"/>
      <c r="Q26" s="47"/>
    </row>
    <row r="27" spans="1:17" s="8" customFormat="1" ht="12.95" customHeight="1" x14ac:dyDescent="0.2">
      <c r="B27" s="44"/>
      <c r="C27" s="44"/>
      <c r="D27" s="44"/>
      <c r="E27" s="44"/>
      <c r="F27" s="44"/>
      <c r="G27" s="44"/>
      <c r="H27" s="45"/>
      <c r="I27" s="44"/>
      <c r="J27" s="46"/>
      <c r="K27" s="44"/>
      <c r="L27" s="44"/>
      <c r="M27" s="7"/>
      <c r="N27" s="47"/>
      <c r="O27" s="48"/>
      <c r="Q27" s="47"/>
    </row>
    <row r="28" spans="1:17" s="8" customFormat="1" ht="12.95" customHeight="1" x14ac:dyDescent="0.2">
      <c r="B28" s="44"/>
      <c r="C28" s="44"/>
      <c r="D28" s="44"/>
      <c r="E28" s="44"/>
      <c r="F28" s="44"/>
      <c r="G28" s="44"/>
      <c r="H28" s="45"/>
      <c r="I28" s="44"/>
      <c r="J28" s="46"/>
      <c r="K28" s="44"/>
      <c r="L28" s="44"/>
      <c r="M28" s="7"/>
      <c r="N28" s="47"/>
      <c r="O28" s="48"/>
      <c r="Q28" s="47"/>
    </row>
    <row r="29" spans="1:17" s="8" customFormat="1" ht="12.95" customHeight="1" x14ac:dyDescent="0.2">
      <c r="B29" s="44"/>
      <c r="C29" s="44"/>
      <c r="D29" s="44"/>
      <c r="E29" s="44"/>
      <c r="F29" s="44"/>
      <c r="G29" s="44"/>
      <c r="H29" s="45"/>
      <c r="I29" s="44"/>
      <c r="J29" s="46"/>
      <c r="K29" s="44"/>
      <c r="L29" s="44"/>
      <c r="M29" s="7"/>
      <c r="N29" s="47"/>
      <c r="O29" s="48"/>
      <c r="Q29" s="47"/>
    </row>
    <row r="30" spans="1:17" s="8" customFormat="1" ht="12.95" customHeight="1" x14ac:dyDescent="0.2">
      <c r="B30" s="44"/>
      <c r="C30" s="44"/>
      <c r="D30" s="44"/>
      <c r="E30" s="44"/>
      <c r="F30" s="44"/>
      <c r="G30" s="44"/>
      <c r="H30" s="45"/>
      <c r="I30" s="44"/>
      <c r="J30" s="46"/>
      <c r="K30" s="44"/>
      <c r="L30" s="44"/>
      <c r="M30" s="7"/>
      <c r="N30" s="47"/>
      <c r="O30" s="48"/>
      <c r="Q30" s="47"/>
    </row>
    <row r="31" spans="1:17" s="8" customFormat="1" ht="12.95" customHeight="1" x14ac:dyDescent="0.2">
      <c r="B31" s="44"/>
      <c r="C31" s="44"/>
      <c r="D31" s="44"/>
      <c r="E31" s="44"/>
      <c r="F31" s="44"/>
      <c r="G31" s="44"/>
      <c r="H31" s="45"/>
      <c r="I31" s="44"/>
      <c r="J31" s="46"/>
      <c r="K31" s="44"/>
      <c r="L31" s="44"/>
      <c r="M31" s="7"/>
      <c r="N31" s="47"/>
      <c r="O31" s="48"/>
      <c r="Q31" s="47"/>
    </row>
    <row r="32" spans="1:17" s="8" customFormat="1" ht="12.95" customHeight="1" x14ac:dyDescent="0.2">
      <c r="B32" s="44"/>
      <c r="C32" s="44"/>
      <c r="D32" s="44"/>
      <c r="E32" s="44"/>
      <c r="F32" s="44"/>
      <c r="G32" s="44"/>
      <c r="H32" s="45"/>
      <c r="I32" s="44"/>
      <c r="J32" s="46"/>
      <c r="K32" s="44"/>
      <c r="L32" s="44"/>
      <c r="M32" s="7"/>
      <c r="N32" s="47"/>
      <c r="O32" s="48"/>
      <c r="Q32" s="47"/>
    </row>
    <row r="33" spans="1:19" s="8" customFormat="1" ht="12.95" customHeight="1" x14ac:dyDescent="0.2">
      <c r="B33" s="44"/>
      <c r="C33" s="44"/>
      <c r="D33" s="44"/>
      <c r="E33" s="44"/>
      <c r="F33" s="44"/>
      <c r="G33" s="44"/>
      <c r="H33" s="45"/>
      <c r="I33" s="44"/>
      <c r="J33" s="46"/>
      <c r="K33" s="44"/>
      <c r="L33" s="44"/>
      <c r="M33" s="7"/>
      <c r="N33" s="47"/>
      <c r="O33" s="48"/>
      <c r="Q33" s="47"/>
    </row>
    <row r="34" spans="1:19" s="42" customFormat="1" ht="14.25" x14ac:dyDescent="0.2">
      <c r="A34" s="42" t="s">
        <v>25</v>
      </c>
      <c r="B34" s="42">
        <v>9403760170</v>
      </c>
      <c r="C34" s="42" t="s">
        <v>99</v>
      </c>
      <c r="D34" s="42">
        <v>165668.44</v>
      </c>
      <c r="E34" s="42">
        <v>23193.58</v>
      </c>
      <c r="F34" s="42">
        <v>828.34</v>
      </c>
      <c r="H34" s="42">
        <v>189690</v>
      </c>
      <c r="I34" s="17">
        <f t="shared" ref="I34:I41" si="4">H34-K34</f>
        <v>173123</v>
      </c>
      <c r="J34" s="2" t="s">
        <v>139</v>
      </c>
      <c r="K34" s="4">
        <f>ROUND(D34*10%,0)</f>
        <v>16567</v>
      </c>
    </row>
    <row r="35" spans="1:19" s="42" customFormat="1" ht="14.25" x14ac:dyDescent="0.2">
      <c r="A35" s="42" t="s">
        <v>25</v>
      </c>
      <c r="B35" s="42">
        <v>9403760180</v>
      </c>
      <c r="C35" s="42" t="s">
        <v>99</v>
      </c>
      <c r="D35" s="42">
        <v>9600</v>
      </c>
      <c r="E35" s="42">
        <v>1344</v>
      </c>
      <c r="F35" s="42">
        <v>48</v>
      </c>
      <c r="H35" s="42">
        <v>10992</v>
      </c>
      <c r="I35" s="17">
        <f t="shared" si="4"/>
        <v>10032</v>
      </c>
      <c r="J35" s="2" t="s">
        <v>139</v>
      </c>
      <c r="K35" s="4">
        <f>ROUND(D35*10%,0)</f>
        <v>960</v>
      </c>
    </row>
    <row r="36" spans="1:19" s="42" customFormat="1" ht="14.25" x14ac:dyDescent="0.2">
      <c r="A36" s="42" t="s">
        <v>25</v>
      </c>
      <c r="B36" s="42">
        <v>9403760194</v>
      </c>
      <c r="C36" s="42" t="s">
        <v>100</v>
      </c>
      <c r="D36" s="42">
        <v>62708.800000000003</v>
      </c>
      <c r="E36" s="42">
        <v>8779.23</v>
      </c>
      <c r="F36" s="42">
        <v>313.54000000000002</v>
      </c>
      <c r="H36" s="42">
        <v>71802</v>
      </c>
      <c r="I36" s="17">
        <f t="shared" si="4"/>
        <v>65531</v>
      </c>
      <c r="J36" s="2" t="s">
        <v>139</v>
      </c>
      <c r="K36" s="4">
        <f>ROUND(D36*10%,0)</f>
        <v>6271</v>
      </c>
    </row>
    <row r="37" spans="1:19" s="42" customFormat="1" ht="14.25" x14ac:dyDescent="0.2">
      <c r="A37" s="42" t="s">
        <v>25</v>
      </c>
      <c r="B37" s="42">
        <v>9403760210</v>
      </c>
      <c r="C37" s="42" t="s">
        <v>103</v>
      </c>
      <c r="D37" s="42">
        <v>67604.25</v>
      </c>
      <c r="E37" s="42">
        <v>9464.6</v>
      </c>
      <c r="F37" s="42">
        <v>338.02</v>
      </c>
      <c r="H37" s="42">
        <v>77407</v>
      </c>
      <c r="I37" s="17">
        <f t="shared" si="4"/>
        <v>70646</v>
      </c>
      <c r="J37" s="2" t="s">
        <v>139</v>
      </c>
      <c r="K37" s="4">
        <f>ROUND(D37*10%,0)+1</f>
        <v>6761</v>
      </c>
    </row>
    <row r="38" spans="1:19" s="42" customFormat="1" ht="14.25" x14ac:dyDescent="0.2">
      <c r="A38" s="42" t="s">
        <v>25</v>
      </c>
      <c r="B38" s="42">
        <v>9403760211</v>
      </c>
      <c r="C38" s="42" t="s">
        <v>103</v>
      </c>
      <c r="D38" s="42">
        <v>54158.85</v>
      </c>
      <c r="E38" s="42">
        <v>7582.24</v>
      </c>
      <c r="F38" s="42">
        <v>270.79000000000002</v>
      </c>
      <c r="H38" s="42">
        <v>62012</v>
      </c>
      <c r="I38" s="17">
        <f t="shared" si="4"/>
        <v>56596</v>
      </c>
      <c r="J38" s="2" t="s">
        <v>139</v>
      </c>
      <c r="K38" s="4">
        <f>ROUND(D38*10%,0)</f>
        <v>5416</v>
      </c>
    </row>
    <row r="39" spans="1:19" s="42" customFormat="1" ht="14.25" x14ac:dyDescent="0.2">
      <c r="A39" s="42" t="s">
        <v>25</v>
      </c>
      <c r="B39" s="42">
        <v>9403760222</v>
      </c>
      <c r="C39" s="42" t="s">
        <v>106</v>
      </c>
      <c r="D39" s="42">
        <v>19200</v>
      </c>
      <c r="E39" s="42">
        <v>2688</v>
      </c>
      <c r="F39" s="42">
        <v>96</v>
      </c>
      <c r="H39" s="42">
        <v>21984</v>
      </c>
      <c r="I39" s="17">
        <f t="shared" si="4"/>
        <v>20064</v>
      </c>
      <c r="J39" s="2" t="s">
        <v>139</v>
      </c>
      <c r="K39" s="4">
        <f>ROUND(D39*10%,0)</f>
        <v>1920</v>
      </c>
    </row>
    <row r="40" spans="1:19" ht="18" customHeight="1" x14ac:dyDescent="0.2">
      <c r="A40" s="35" t="s">
        <v>48</v>
      </c>
      <c r="B40" s="27">
        <v>9403661185</v>
      </c>
      <c r="C40" s="28" t="s">
        <v>83</v>
      </c>
      <c r="D40" s="31">
        <v>23700</v>
      </c>
      <c r="E40" s="29">
        <f>(D40*14%)</f>
        <v>3318.0000000000005</v>
      </c>
      <c r="F40" s="29">
        <f>(D40*0.5%)</f>
        <v>118.5</v>
      </c>
      <c r="G40" s="29"/>
      <c r="H40" s="29">
        <v>27137</v>
      </c>
      <c r="I40" s="17">
        <f t="shared" si="4"/>
        <v>26663</v>
      </c>
      <c r="J40" s="2" t="s">
        <v>140</v>
      </c>
      <c r="K40" s="4">
        <f>ROUND(D40*2%,0)</f>
        <v>474</v>
      </c>
      <c r="L40" s="18"/>
      <c r="M40" s="18"/>
      <c r="N40" s="18"/>
      <c r="O40" s="29"/>
      <c r="P40" s="29"/>
      <c r="Q40" s="29"/>
      <c r="R40" s="8"/>
      <c r="S40" s="8"/>
    </row>
    <row r="41" spans="1:19" ht="18" customHeight="1" x14ac:dyDescent="0.2">
      <c r="A41" s="35" t="s">
        <v>48</v>
      </c>
      <c r="B41" s="27">
        <v>9403661192</v>
      </c>
      <c r="C41" s="28" t="s">
        <v>84</v>
      </c>
      <c r="D41" s="31">
        <v>19800</v>
      </c>
      <c r="E41" s="29">
        <f>(D41*14%)</f>
        <v>2772.0000000000005</v>
      </c>
      <c r="F41" s="29">
        <f>(D41*0.5%)</f>
        <v>99</v>
      </c>
      <c r="G41" s="29"/>
      <c r="H41" s="29">
        <v>22671</v>
      </c>
      <c r="I41" s="17">
        <f t="shared" si="4"/>
        <v>22275</v>
      </c>
      <c r="J41" s="2" t="s">
        <v>140</v>
      </c>
      <c r="K41" s="4">
        <f>ROUND(D41*2%,0)</f>
        <v>396</v>
      </c>
      <c r="L41" s="18"/>
      <c r="M41" s="18"/>
      <c r="N41" s="18"/>
      <c r="O41" s="29"/>
      <c r="P41" s="29"/>
      <c r="Q41" s="29"/>
      <c r="R41" s="8"/>
      <c r="S41" s="8"/>
    </row>
    <row r="42" spans="1:19" s="42" customFormat="1" ht="14.25" x14ac:dyDescent="0.2"/>
    <row r="43" spans="1:19" customFormat="1" x14ac:dyDescent="0.2">
      <c r="A43" t="s">
        <v>88</v>
      </c>
      <c r="B43">
        <v>9403760142</v>
      </c>
      <c r="C43" t="s">
        <v>86</v>
      </c>
      <c r="D43">
        <v>458382.96</v>
      </c>
      <c r="E43">
        <v>64173.61</v>
      </c>
      <c r="F43">
        <v>2291.91</v>
      </c>
      <c r="H43">
        <v>524848</v>
      </c>
      <c r="I43" s="17">
        <f t="shared" ref="I43:I48" si="5">H43-K43</f>
        <v>472363</v>
      </c>
      <c r="J43" s="2" t="s">
        <v>141</v>
      </c>
      <c r="K43" s="4">
        <f t="shared" ref="K43:K48" si="6">ROUND(H43*10%,0)</f>
        <v>52485</v>
      </c>
    </row>
    <row r="44" spans="1:19" customFormat="1" x14ac:dyDescent="0.2">
      <c r="A44" t="s">
        <v>88</v>
      </c>
      <c r="B44">
        <v>9403760176</v>
      </c>
      <c r="C44" t="s">
        <v>99</v>
      </c>
      <c r="D44">
        <v>43142.9</v>
      </c>
      <c r="E44">
        <v>6040.01</v>
      </c>
      <c r="F44">
        <v>215.71</v>
      </c>
      <c r="H44">
        <v>49399</v>
      </c>
      <c r="I44" s="17">
        <f t="shared" si="5"/>
        <v>44459</v>
      </c>
      <c r="J44" s="2" t="s">
        <v>141</v>
      </c>
      <c r="K44" s="4">
        <f t="shared" si="6"/>
        <v>4940</v>
      </c>
    </row>
    <row r="45" spans="1:19" customFormat="1" x14ac:dyDescent="0.2">
      <c r="A45" t="s">
        <v>88</v>
      </c>
      <c r="B45">
        <v>9403760198</v>
      </c>
      <c r="C45" t="s">
        <v>102</v>
      </c>
      <c r="D45">
        <v>2400</v>
      </c>
      <c r="E45">
        <v>336</v>
      </c>
      <c r="F45">
        <v>12</v>
      </c>
      <c r="H45">
        <v>2748</v>
      </c>
      <c r="I45" s="17">
        <f t="shared" si="5"/>
        <v>2473</v>
      </c>
      <c r="J45" s="2" t="s">
        <v>141</v>
      </c>
      <c r="K45" s="4">
        <f t="shared" si="6"/>
        <v>275</v>
      </c>
    </row>
    <row r="46" spans="1:19" customFormat="1" x14ac:dyDescent="0.2">
      <c r="A46" t="s">
        <v>88</v>
      </c>
      <c r="B46">
        <v>9403760217</v>
      </c>
      <c r="C46" t="s">
        <v>106</v>
      </c>
      <c r="D46">
        <v>161563.35999999999</v>
      </c>
      <c r="E46">
        <v>22618.87</v>
      </c>
      <c r="F46">
        <v>807.82</v>
      </c>
      <c r="H46">
        <v>184990</v>
      </c>
      <c r="I46" s="17">
        <f t="shared" si="5"/>
        <v>166491</v>
      </c>
      <c r="J46" s="2" t="s">
        <v>141</v>
      </c>
      <c r="K46" s="4">
        <f t="shared" si="6"/>
        <v>18499</v>
      </c>
    </row>
    <row r="47" spans="1:19" customFormat="1" x14ac:dyDescent="0.2">
      <c r="A47" t="s">
        <v>88</v>
      </c>
      <c r="B47">
        <v>9403760221</v>
      </c>
      <c r="C47" t="s">
        <v>106</v>
      </c>
      <c r="D47">
        <v>13200</v>
      </c>
      <c r="E47">
        <v>1848</v>
      </c>
      <c r="F47">
        <v>66</v>
      </c>
      <c r="H47">
        <v>15114</v>
      </c>
      <c r="I47" s="17">
        <f t="shared" si="5"/>
        <v>13603</v>
      </c>
      <c r="J47" s="2" t="s">
        <v>141</v>
      </c>
      <c r="K47" s="4">
        <f t="shared" si="6"/>
        <v>1511</v>
      </c>
    </row>
    <row r="48" spans="1:19" customFormat="1" x14ac:dyDescent="0.2">
      <c r="A48" t="s">
        <v>88</v>
      </c>
      <c r="B48">
        <v>9403760227</v>
      </c>
      <c r="C48" t="s">
        <v>106</v>
      </c>
      <c r="D48">
        <v>29519.75</v>
      </c>
      <c r="E48">
        <v>4132.7700000000004</v>
      </c>
      <c r="F48">
        <v>147.6</v>
      </c>
      <c r="H48">
        <v>33800</v>
      </c>
      <c r="I48" s="17">
        <f t="shared" si="5"/>
        <v>30420</v>
      </c>
      <c r="J48" s="2" t="s">
        <v>141</v>
      </c>
      <c r="K48" s="4">
        <f t="shared" si="6"/>
        <v>3380</v>
      </c>
    </row>
    <row r="49" spans="1:11" customFormat="1" x14ac:dyDescent="0.2">
      <c r="A49" t="s">
        <v>33</v>
      </c>
      <c r="B49">
        <v>9403760233</v>
      </c>
      <c r="C49" t="s">
        <v>106</v>
      </c>
      <c r="D49">
        <v>17447.7</v>
      </c>
      <c r="E49">
        <v>2442.6799999999998</v>
      </c>
      <c r="F49">
        <v>87.24</v>
      </c>
      <c r="H49">
        <v>19978</v>
      </c>
      <c r="I49" s="17"/>
      <c r="J49" s="2"/>
      <c r="K49" s="4"/>
    </row>
    <row r="50" spans="1:11" ht="18" customHeight="1" x14ac:dyDescent="0.2">
      <c r="A50" s="35" t="s">
        <v>48</v>
      </c>
      <c r="B50" s="27">
        <v>9403760234</v>
      </c>
      <c r="C50" s="28" t="s">
        <v>110</v>
      </c>
      <c r="D50" s="31">
        <v>645923.88</v>
      </c>
      <c r="E50" s="29">
        <f t="shared" ref="E50:E67" si="7">(D50*14%)</f>
        <v>90429.343200000003</v>
      </c>
      <c r="F50" s="29">
        <f t="shared" ref="F50:F67" si="8">(D50*0.5%)</f>
        <v>3229.6194</v>
      </c>
      <c r="G50" s="29"/>
      <c r="H50" s="29">
        <v>742812</v>
      </c>
      <c r="I50" s="8"/>
    </row>
    <row r="51" spans="1:11" ht="18" customHeight="1" x14ac:dyDescent="0.2">
      <c r="A51" s="35" t="s">
        <v>48</v>
      </c>
      <c r="B51" s="27">
        <v>9403760235</v>
      </c>
      <c r="C51" s="28" t="s">
        <v>110</v>
      </c>
      <c r="D51" s="31">
        <v>574986.16</v>
      </c>
      <c r="E51" s="29">
        <f t="shared" si="7"/>
        <v>80498.06240000001</v>
      </c>
      <c r="F51" s="29">
        <f t="shared" si="8"/>
        <v>2874.9308000000001</v>
      </c>
      <c r="G51" s="29"/>
      <c r="H51" s="29">
        <v>661234</v>
      </c>
      <c r="I51" s="8"/>
    </row>
    <row r="52" spans="1:11" ht="18" customHeight="1" x14ac:dyDescent="0.2">
      <c r="A52" s="35" t="s">
        <v>48</v>
      </c>
      <c r="B52" s="27">
        <v>9403760236</v>
      </c>
      <c r="C52" s="28" t="s">
        <v>110</v>
      </c>
      <c r="D52" s="31">
        <v>652543.07999999996</v>
      </c>
      <c r="E52" s="29">
        <f t="shared" si="7"/>
        <v>91356.031199999998</v>
      </c>
      <c r="F52" s="29">
        <f t="shared" si="8"/>
        <v>3262.7154</v>
      </c>
      <c r="G52" s="29"/>
      <c r="H52" s="29">
        <v>750425</v>
      </c>
      <c r="I52" s="8"/>
    </row>
    <row r="53" spans="1:11" ht="18" customHeight="1" x14ac:dyDescent="0.2">
      <c r="A53" s="35" t="s">
        <v>48</v>
      </c>
      <c r="B53" s="27">
        <v>9403760237</v>
      </c>
      <c r="C53" s="28" t="s">
        <v>110</v>
      </c>
      <c r="D53" s="31">
        <v>638645.56000000006</v>
      </c>
      <c r="E53" s="29">
        <f t="shared" si="7"/>
        <v>89410.378400000016</v>
      </c>
      <c r="F53" s="29">
        <f t="shared" si="8"/>
        <v>3193.2278000000006</v>
      </c>
      <c r="G53" s="29"/>
      <c r="H53" s="29">
        <v>734442</v>
      </c>
      <c r="I53" s="8"/>
    </row>
    <row r="54" spans="1:11" ht="18" customHeight="1" x14ac:dyDescent="0.2">
      <c r="A54" s="35" t="s">
        <v>48</v>
      </c>
      <c r="B54" s="27">
        <v>9403760238</v>
      </c>
      <c r="C54" s="28" t="s">
        <v>110</v>
      </c>
      <c r="D54" s="31">
        <v>324177</v>
      </c>
      <c r="E54" s="29">
        <f t="shared" si="7"/>
        <v>45384.780000000006</v>
      </c>
      <c r="F54" s="29">
        <f t="shared" si="8"/>
        <v>1620.885</v>
      </c>
      <c r="G54" s="29"/>
      <c r="H54" s="29">
        <v>372804</v>
      </c>
      <c r="I54" s="8"/>
    </row>
    <row r="55" spans="1:11" ht="18" customHeight="1" x14ac:dyDescent="0.2">
      <c r="A55" s="35" t="s">
        <v>33</v>
      </c>
      <c r="B55" s="27">
        <v>9403760239</v>
      </c>
      <c r="C55" s="28" t="s">
        <v>110</v>
      </c>
      <c r="D55" s="31">
        <v>161893.48000000001</v>
      </c>
      <c r="E55" s="29">
        <f t="shared" si="7"/>
        <v>22665.087200000005</v>
      </c>
      <c r="F55" s="29">
        <f t="shared" si="8"/>
        <v>809.46740000000011</v>
      </c>
      <c r="G55" s="29">
        <f>(D55*0.5%)</f>
        <v>809.46740000000011</v>
      </c>
      <c r="H55" s="29">
        <v>186178</v>
      </c>
      <c r="I55" s="8"/>
    </row>
    <row r="56" spans="1:11" ht="18" customHeight="1" x14ac:dyDescent="0.2">
      <c r="A56" s="35" t="s">
        <v>33</v>
      </c>
      <c r="B56" s="27">
        <v>9403760240</v>
      </c>
      <c r="C56" s="28" t="s">
        <v>110</v>
      </c>
      <c r="D56" s="31">
        <v>163406.32</v>
      </c>
      <c r="E56" s="29">
        <f t="shared" si="7"/>
        <v>22876.884800000003</v>
      </c>
      <c r="F56" s="29">
        <f t="shared" si="8"/>
        <v>817.03160000000003</v>
      </c>
      <c r="G56" s="29">
        <f t="shared" ref="G56:G61" si="9">(D56*0.5%)</f>
        <v>817.03160000000003</v>
      </c>
      <c r="H56" s="29">
        <v>187917</v>
      </c>
      <c r="I56" s="8"/>
    </row>
    <row r="57" spans="1:11" ht="18" customHeight="1" x14ac:dyDescent="0.2">
      <c r="A57" s="35" t="s">
        <v>33</v>
      </c>
      <c r="B57" s="27">
        <v>9403760241</v>
      </c>
      <c r="C57" s="28" t="s">
        <v>110</v>
      </c>
      <c r="D57" s="31">
        <v>656014.80000000005</v>
      </c>
      <c r="E57" s="29">
        <f t="shared" si="7"/>
        <v>91842.072000000015</v>
      </c>
      <c r="F57" s="29">
        <f t="shared" si="8"/>
        <v>3280.0740000000005</v>
      </c>
      <c r="G57" s="29">
        <f t="shared" si="9"/>
        <v>3280.0740000000005</v>
      </c>
      <c r="H57" s="29">
        <v>754417</v>
      </c>
      <c r="I57" s="17">
        <f>H57-K57</f>
        <v>688815</v>
      </c>
      <c r="J57" s="2" t="s">
        <v>109</v>
      </c>
      <c r="K57" s="4">
        <f>ROUND(D57*10%,0)+1</f>
        <v>65602</v>
      </c>
    </row>
    <row r="58" spans="1:11" ht="18" customHeight="1" x14ac:dyDescent="0.2">
      <c r="A58" s="35" t="s">
        <v>33</v>
      </c>
      <c r="B58" s="27">
        <v>9403760242</v>
      </c>
      <c r="C58" s="28" t="s">
        <v>110</v>
      </c>
      <c r="D58" s="31">
        <v>629509.43999999994</v>
      </c>
      <c r="E58" s="29">
        <f t="shared" si="7"/>
        <v>88131.321599999996</v>
      </c>
      <c r="F58" s="29">
        <f t="shared" si="8"/>
        <v>3147.5472</v>
      </c>
      <c r="G58" s="29">
        <f t="shared" si="9"/>
        <v>3147.5472</v>
      </c>
      <c r="H58" s="29">
        <v>723936</v>
      </c>
      <c r="I58" s="8"/>
    </row>
    <row r="59" spans="1:11" ht="18" customHeight="1" x14ac:dyDescent="0.2">
      <c r="A59" s="35" t="s">
        <v>33</v>
      </c>
      <c r="B59" s="27">
        <v>9403760243</v>
      </c>
      <c r="C59" s="28" t="s">
        <v>110</v>
      </c>
      <c r="D59" s="31">
        <v>581003.92000000004</v>
      </c>
      <c r="E59" s="29">
        <f t="shared" si="7"/>
        <v>81340.548800000019</v>
      </c>
      <c r="F59" s="29">
        <f t="shared" si="8"/>
        <v>2905.0196000000001</v>
      </c>
      <c r="G59" s="29">
        <f t="shared" si="9"/>
        <v>2905.0196000000001</v>
      </c>
      <c r="H59" s="29">
        <v>668155</v>
      </c>
      <c r="I59" s="8"/>
    </row>
    <row r="60" spans="1:11" ht="18" customHeight="1" x14ac:dyDescent="0.2">
      <c r="A60" s="35" t="s">
        <v>33</v>
      </c>
      <c r="B60" s="27">
        <v>9403760244</v>
      </c>
      <c r="C60" s="28" t="s">
        <v>110</v>
      </c>
      <c r="D60" s="31">
        <v>652711.64</v>
      </c>
      <c r="E60" s="29">
        <f t="shared" si="7"/>
        <v>91379.629600000015</v>
      </c>
      <c r="F60" s="29">
        <f t="shared" si="8"/>
        <v>3263.5581999999999</v>
      </c>
      <c r="G60" s="29">
        <f t="shared" si="9"/>
        <v>3263.5581999999999</v>
      </c>
      <c r="H60" s="29">
        <v>750618</v>
      </c>
      <c r="I60" s="8"/>
    </row>
    <row r="61" spans="1:11" ht="18" customHeight="1" x14ac:dyDescent="0.2">
      <c r="A61" s="35" t="s">
        <v>33</v>
      </c>
      <c r="B61" s="27">
        <v>9403760245</v>
      </c>
      <c r="C61" s="28" t="s">
        <v>110</v>
      </c>
      <c r="D61" s="31">
        <v>326836.44</v>
      </c>
      <c r="E61" s="29">
        <f t="shared" si="7"/>
        <v>45757.101600000002</v>
      </c>
      <c r="F61" s="29">
        <f t="shared" si="8"/>
        <v>1634.1822</v>
      </c>
      <c r="G61" s="29">
        <f t="shared" si="9"/>
        <v>1634.1822</v>
      </c>
      <c r="H61" s="29">
        <v>375862</v>
      </c>
      <c r="I61" s="8"/>
    </row>
    <row r="62" spans="1:11" ht="18" customHeight="1" x14ac:dyDescent="0.2">
      <c r="A62" s="35" t="s">
        <v>33</v>
      </c>
      <c r="B62" s="27">
        <v>9403760246</v>
      </c>
      <c r="C62" s="28" t="s">
        <v>110</v>
      </c>
      <c r="D62" s="31">
        <v>787159.52</v>
      </c>
      <c r="E62" s="29">
        <f t="shared" si="7"/>
        <v>110202.33280000002</v>
      </c>
      <c r="F62" s="29">
        <f t="shared" si="8"/>
        <v>3935.7976000000003</v>
      </c>
      <c r="G62" s="29">
        <f>(D62*0.5%)</f>
        <v>3935.7976000000003</v>
      </c>
      <c r="H62" s="29">
        <v>905233</v>
      </c>
      <c r="I62" s="8"/>
    </row>
    <row r="63" spans="1:11" ht="18" customHeight="1" x14ac:dyDescent="0.2">
      <c r="A63" s="35" t="s">
        <v>25</v>
      </c>
      <c r="B63" s="27">
        <v>9403760247</v>
      </c>
      <c r="C63" s="28" t="s">
        <v>110</v>
      </c>
      <c r="D63" s="31">
        <v>727721.68</v>
      </c>
      <c r="E63" s="29">
        <f t="shared" si="7"/>
        <v>101881.03520000001</v>
      </c>
      <c r="F63" s="29">
        <f t="shared" si="8"/>
        <v>3638.6084000000005</v>
      </c>
      <c r="G63" s="29"/>
      <c r="H63" s="29">
        <v>836880</v>
      </c>
      <c r="I63" s="17">
        <f>H63-K63</f>
        <v>764107</v>
      </c>
      <c r="J63" s="2" t="s">
        <v>139</v>
      </c>
      <c r="K63" s="4">
        <f>ROUND(D63*10%,0)+1</f>
        <v>72773</v>
      </c>
    </row>
    <row r="64" spans="1:11" ht="18" customHeight="1" x14ac:dyDescent="0.2">
      <c r="A64" s="35" t="s">
        <v>87</v>
      </c>
      <c r="B64" s="27">
        <v>9403760248</v>
      </c>
      <c r="C64" s="28" t="s">
        <v>110</v>
      </c>
      <c r="D64" s="31">
        <v>384062.56</v>
      </c>
      <c r="E64" s="29">
        <f t="shared" si="7"/>
        <v>53768.758400000006</v>
      </c>
      <c r="F64" s="29">
        <f t="shared" si="8"/>
        <v>1920.3127999999999</v>
      </c>
      <c r="G64" s="29"/>
      <c r="H64" s="29">
        <v>441672</v>
      </c>
      <c r="I64" s="8"/>
    </row>
    <row r="65" spans="1:11" ht="18" customHeight="1" x14ac:dyDescent="0.2">
      <c r="A65" s="35" t="s">
        <v>90</v>
      </c>
      <c r="B65" s="27">
        <v>9403760249</v>
      </c>
      <c r="C65" s="28" t="s">
        <v>111</v>
      </c>
      <c r="D65" s="31">
        <v>456022.84</v>
      </c>
      <c r="E65" s="29">
        <f t="shared" si="7"/>
        <v>63843.197600000007</v>
      </c>
      <c r="F65" s="29">
        <f t="shared" si="8"/>
        <v>2280.1142</v>
      </c>
      <c r="G65" s="29"/>
      <c r="H65" s="29">
        <v>524426</v>
      </c>
      <c r="I65" s="8"/>
    </row>
    <row r="66" spans="1:11" ht="18" customHeight="1" x14ac:dyDescent="0.2">
      <c r="A66" s="35" t="s">
        <v>48</v>
      </c>
      <c r="B66" s="27">
        <v>9403760250</v>
      </c>
      <c r="C66" s="28" t="s">
        <v>111</v>
      </c>
      <c r="D66" s="31">
        <v>34518.1</v>
      </c>
      <c r="E66" s="29">
        <f t="shared" si="7"/>
        <v>4832.5340000000006</v>
      </c>
      <c r="F66" s="29">
        <f t="shared" si="8"/>
        <v>172.59049999999999</v>
      </c>
      <c r="G66" s="29"/>
      <c r="H66" s="29">
        <v>39696</v>
      </c>
      <c r="I66" s="8"/>
    </row>
    <row r="67" spans="1:11" ht="18" customHeight="1" x14ac:dyDescent="0.2">
      <c r="A67" s="35" t="s">
        <v>48</v>
      </c>
      <c r="B67" s="27">
        <v>9403760252</v>
      </c>
      <c r="C67" s="28" t="s">
        <v>111</v>
      </c>
      <c r="D67" s="31">
        <v>31962.85</v>
      </c>
      <c r="E67" s="29">
        <f t="shared" si="7"/>
        <v>4474.799</v>
      </c>
      <c r="F67" s="29">
        <f t="shared" si="8"/>
        <v>159.81424999999999</v>
      </c>
      <c r="G67" s="29"/>
      <c r="H67" s="29">
        <v>36757</v>
      </c>
      <c r="I67" s="8"/>
    </row>
    <row r="68" spans="1:11" ht="18" customHeight="1" x14ac:dyDescent="0.2">
      <c r="A68" s="35" t="s">
        <v>105</v>
      </c>
      <c r="B68" s="27">
        <v>9403760254</v>
      </c>
      <c r="C68" s="28" t="s">
        <v>112</v>
      </c>
      <c r="D68" s="31">
        <v>61382.25</v>
      </c>
      <c r="E68" s="29">
        <f>(D68*14%)</f>
        <v>8593.5150000000012</v>
      </c>
      <c r="F68" s="29">
        <f>(D68*0.5%)</f>
        <v>306.91125</v>
      </c>
      <c r="G68" s="29">
        <f t="shared" ref="G68:G131" si="10">(D68*0.5%)</f>
        <v>306.91125</v>
      </c>
      <c r="H68" s="29">
        <v>70590</v>
      </c>
      <c r="I68" s="8"/>
    </row>
    <row r="69" spans="1:11" ht="18" customHeight="1" x14ac:dyDescent="0.2">
      <c r="A69" s="35" t="s">
        <v>33</v>
      </c>
      <c r="B69" s="27">
        <v>9403760255</v>
      </c>
      <c r="C69" s="28" t="s">
        <v>112</v>
      </c>
      <c r="D69" s="31">
        <v>5700</v>
      </c>
      <c r="E69" s="29">
        <f t="shared" ref="E69:E132" si="11">(D69*14%)</f>
        <v>798.00000000000011</v>
      </c>
      <c r="F69" s="29">
        <f t="shared" ref="F69:F132" si="12">(D69*0.5%)</f>
        <v>28.5</v>
      </c>
      <c r="G69" s="29">
        <f t="shared" si="10"/>
        <v>28.5</v>
      </c>
      <c r="H69" s="29">
        <v>6555</v>
      </c>
      <c r="I69" s="8"/>
    </row>
    <row r="70" spans="1:11" ht="18" customHeight="1" x14ac:dyDescent="0.2">
      <c r="A70" s="35" t="s">
        <v>33</v>
      </c>
      <c r="B70" s="27">
        <v>9403760256</v>
      </c>
      <c r="C70" s="28" t="s">
        <v>112</v>
      </c>
      <c r="D70" s="31">
        <v>3600</v>
      </c>
      <c r="E70" s="29">
        <f t="shared" si="11"/>
        <v>504.00000000000006</v>
      </c>
      <c r="F70" s="29">
        <f t="shared" si="12"/>
        <v>18</v>
      </c>
      <c r="G70" s="29">
        <f t="shared" si="10"/>
        <v>18</v>
      </c>
      <c r="H70" s="29">
        <v>4340</v>
      </c>
      <c r="I70" s="8"/>
    </row>
    <row r="71" spans="1:11" ht="18" customHeight="1" x14ac:dyDescent="0.2">
      <c r="A71" s="35" t="s">
        <v>48</v>
      </c>
      <c r="B71" s="27">
        <v>9403760257</v>
      </c>
      <c r="C71" s="28" t="s">
        <v>112</v>
      </c>
      <c r="D71" s="31">
        <v>9000</v>
      </c>
      <c r="E71" s="29">
        <f t="shared" si="11"/>
        <v>1260.0000000000002</v>
      </c>
      <c r="F71" s="29">
        <f t="shared" si="12"/>
        <v>45</v>
      </c>
      <c r="G71" s="29">
        <f t="shared" si="10"/>
        <v>45</v>
      </c>
      <c r="H71" s="29">
        <v>10350</v>
      </c>
      <c r="I71" s="8"/>
    </row>
    <row r="72" spans="1:11" ht="18" customHeight="1" x14ac:dyDescent="0.2">
      <c r="A72" s="35" t="s">
        <v>105</v>
      </c>
      <c r="B72" s="27">
        <v>9403760258</v>
      </c>
      <c r="C72" s="28" t="s">
        <v>113</v>
      </c>
      <c r="D72" s="31">
        <v>8400</v>
      </c>
      <c r="E72" s="29">
        <f t="shared" si="11"/>
        <v>1176</v>
      </c>
      <c r="F72" s="29">
        <f t="shared" si="12"/>
        <v>42</v>
      </c>
      <c r="G72" s="29">
        <f t="shared" si="10"/>
        <v>42</v>
      </c>
      <c r="H72" s="29">
        <v>9660</v>
      </c>
      <c r="I72" s="8"/>
    </row>
    <row r="73" spans="1:11" ht="18" customHeight="1" x14ac:dyDescent="0.2">
      <c r="A73" s="35" t="s">
        <v>33</v>
      </c>
      <c r="B73" s="27">
        <v>9403760259</v>
      </c>
      <c r="C73" s="28" t="s">
        <v>114</v>
      </c>
      <c r="D73" s="31">
        <v>36648.5</v>
      </c>
      <c r="E73" s="29">
        <f t="shared" si="11"/>
        <v>5130.7900000000009</v>
      </c>
      <c r="F73" s="29">
        <f t="shared" si="12"/>
        <v>183.24250000000001</v>
      </c>
      <c r="G73" s="29">
        <f t="shared" si="10"/>
        <v>183.24250000000001</v>
      </c>
      <c r="H73" s="29">
        <v>42146</v>
      </c>
      <c r="I73" s="8"/>
    </row>
    <row r="74" spans="1:11" ht="18" customHeight="1" x14ac:dyDescent="0.2">
      <c r="A74" s="35" t="s">
        <v>21</v>
      </c>
      <c r="B74" s="27">
        <v>9403760260</v>
      </c>
      <c r="C74" s="28" t="s">
        <v>114</v>
      </c>
      <c r="D74" s="31">
        <v>1205128.96</v>
      </c>
      <c r="E74" s="29">
        <f t="shared" si="11"/>
        <v>168718.05440000002</v>
      </c>
      <c r="F74" s="29">
        <f t="shared" si="12"/>
        <v>6025.6448</v>
      </c>
      <c r="G74" s="29">
        <f t="shared" si="10"/>
        <v>6025.6448</v>
      </c>
      <c r="H74" s="29">
        <v>1385898</v>
      </c>
      <c r="I74" s="8"/>
    </row>
    <row r="75" spans="1:11" ht="18" customHeight="1" x14ac:dyDescent="0.2">
      <c r="A75" s="35" t="s">
        <v>93</v>
      </c>
      <c r="B75" s="27">
        <v>9403760261</v>
      </c>
      <c r="C75" s="28" t="s">
        <v>115</v>
      </c>
      <c r="D75" s="31">
        <v>161072.24</v>
      </c>
      <c r="E75" s="29">
        <f t="shared" si="11"/>
        <v>22550.113600000001</v>
      </c>
      <c r="F75" s="29">
        <f t="shared" si="12"/>
        <v>805.36119999999994</v>
      </c>
      <c r="G75" s="29">
        <f t="shared" si="10"/>
        <v>805.36119999999994</v>
      </c>
      <c r="H75" s="29">
        <v>185233</v>
      </c>
      <c r="I75" s="8"/>
    </row>
    <row r="76" spans="1:11" ht="18" customHeight="1" x14ac:dyDescent="0.2">
      <c r="A76" s="35" t="s">
        <v>25</v>
      </c>
      <c r="B76" s="27">
        <v>9403760262</v>
      </c>
      <c r="C76" s="28" t="s">
        <v>116</v>
      </c>
      <c r="D76" s="31">
        <v>158200</v>
      </c>
      <c r="E76" s="29">
        <f t="shared" si="11"/>
        <v>22148.000000000004</v>
      </c>
      <c r="F76" s="29">
        <f t="shared" si="12"/>
        <v>791</v>
      </c>
      <c r="G76" s="29">
        <f t="shared" si="10"/>
        <v>791</v>
      </c>
      <c r="H76" s="29">
        <v>181930</v>
      </c>
      <c r="I76" s="8"/>
    </row>
    <row r="77" spans="1:11" ht="18" customHeight="1" x14ac:dyDescent="0.2">
      <c r="A77" s="35" t="s">
        <v>88</v>
      </c>
      <c r="B77" s="27">
        <v>9403760263</v>
      </c>
      <c r="C77" s="28" t="s">
        <v>116</v>
      </c>
      <c r="D77" s="31">
        <v>161563.35999999999</v>
      </c>
      <c r="E77" s="29">
        <f t="shared" si="11"/>
        <v>22618.8704</v>
      </c>
      <c r="F77" s="29">
        <f t="shared" si="12"/>
        <v>807.81679999999994</v>
      </c>
      <c r="G77" s="29">
        <f t="shared" si="10"/>
        <v>807.81679999999994</v>
      </c>
      <c r="H77" s="29">
        <v>185798</v>
      </c>
      <c r="I77" s="17">
        <f>H77-K77</f>
        <v>167218</v>
      </c>
      <c r="J77" s="2" t="s">
        <v>142</v>
      </c>
      <c r="K77" s="4">
        <f>ROUND(H77*10%,0)</f>
        <v>18580</v>
      </c>
    </row>
    <row r="78" spans="1:11" ht="18" customHeight="1" x14ac:dyDescent="0.2">
      <c r="A78" s="35" t="s">
        <v>33</v>
      </c>
      <c r="B78" s="27">
        <v>9403760264</v>
      </c>
      <c r="C78" s="28" t="s">
        <v>116</v>
      </c>
      <c r="D78" s="31">
        <v>42284.65</v>
      </c>
      <c r="E78" s="29">
        <f t="shared" si="11"/>
        <v>5919.8510000000006</v>
      </c>
      <c r="F78" s="29">
        <f t="shared" si="12"/>
        <v>211.42325000000002</v>
      </c>
      <c r="G78" s="29">
        <f t="shared" si="10"/>
        <v>211.42325000000002</v>
      </c>
      <c r="H78" s="29">
        <v>48627</v>
      </c>
      <c r="I78" s="8"/>
    </row>
    <row r="79" spans="1:11" ht="18" customHeight="1" x14ac:dyDescent="0.2">
      <c r="A79" s="35" t="s">
        <v>33</v>
      </c>
      <c r="B79" s="27">
        <v>9403760265</v>
      </c>
      <c r="C79" s="28" t="s">
        <v>116</v>
      </c>
      <c r="D79" s="31">
        <v>52904.3</v>
      </c>
      <c r="E79" s="29">
        <f t="shared" si="11"/>
        <v>7406.6020000000008</v>
      </c>
      <c r="F79" s="29">
        <f t="shared" si="12"/>
        <v>264.5215</v>
      </c>
      <c r="G79" s="29">
        <f t="shared" si="10"/>
        <v>264.5215</v>
      </c>
      <c r="H79" s="29">
        <v>60840</v>
      </c>
      <c r="I79" s="8"/>
    </row>
    <row r="80" spans="1:11" ht="18" customHeight="1" x14ac:dyDescent="0.2">
      <c r="A80" s="35" t="s">
        <v>25</v>
      </c>
      <c r="B80" s="27">
        <v>9403760266</v>
      </c>
      <c r="C80" s="28" t="s">
        <v>116</v>
      </c>
      <c r="D80" s="31">
        <v>275719.08</v>
      </c>
      <c r="E80" s="29">
        <f t="shared" si="11"/>
        <v>38600.671200000004</v>
      </c>
      <c r="F80" s="29">
        <f t="shared" si="12"/>
        <v>1378.5954000000002</v>
      </c>
      <c r="G80" s="29">
        <f t="shared" si="10"/>
        <v>1378.5954000000002</v>
      </c>
      <c r="H80" s="29">
        <v>317077</v>
      </c>
      <c r="I80" s="8"/>
    </row>
    <row r="81" spans="1:11" ht="18" customHeight="1" x14ac:dyDescent="0.2">
      <c r="A81" s="35" t="s">
        <v>33</v>
      </c>
      <c r="B81" s="27">
        <v>9403760267</v>
      </c>
      <c r="C81" s="28" t="s">
        <v>117</v>
      </c>
      <c r="D81" s="31">
        <v>902505.8</v>
      </c>
      <c r="E81" s="29">
        <f t="shared" si="11"/>
        <v>126350.81200000002</v>
      </c>
      <c r="F81" s="29">
        <f t="shared" si="12"/>
        <v>4512.5290000000005</v>
      </c>
      <c r="G81" s="29">
        <f t="shared" si="10"/>
        <v>4512.5290000000005</v>
      </c>
      <c r="H81" s="29">
        <v>1037882</v>
      </c>
      <c r="I81" s="17">
        <f>H81-K81</f>
        <v>947631</v>
      </c>
      <c r="J81" s="2" t="s">
        <v>143</v>
      </c>
      <c r="K81" s="4">
        <f>ROUND(D81*10%,0)</f>
        <v>90251</v>
      </c>
    </row>
    <row r="82" spans="1:11" ht="18" customHeight="1" x14ac:dyDescent="0.2">
      <c r="A82" s="35" t="s">
        <v>33</v>
      </c>
      <c r="B82" s="27">
        <v>9403760268</v>
      </c>
      <c r="C82" s="28" t="s">
        <v>117</v>
      </c>
      <c r="D82" s="31">
        <v>163345.28</v>
      </c>
      <c r="E82" s="29">
        <f t="shared" si="11"/>
        <v>22868.339200000002</v>
      </c>
      <c r="F82" s="29">
        <f t="shared" si="12"/>
        <v>816.72640000000001</v>
      </c>
      <c r="G82" s="29">
        <f t="shared" si="10"/>
        <v>816.72640000000001</v>
      </c>
      <c r="H82" s="29">
        <v>187847</v>
      </c>
      <c r="I82" s="17">
        <f>H82-K82</f>
        <v>171512</v>
      </c>
      <c r="J82" s="2" t="s">
        <v>143</v>
      </c>
      <c r="K82" s="4">
        <f>ROUND(D82*10%,0)</f>
        <v>16335</v>
      </c>
    </row>
    <row r="83" spans="1:11" ht="18" customHeight="1" x14ac:dyDescent="0.2">
      <c r="A83" s="35" t="s">
        <v>21</v>
      </c>
      <c r="B83" s="27">
        <v>9403760269</v>
      </c>
      <c r="C83" s="28" t="s">
        <v>117</v>
      </c>
      <c r="D83" s="31">
        <v>653397.92000000004</v>
      </c>
      <c r="E83" s="29">
        <f t="shared" si="11"/>
        <v>91475.708800000008</v>
      </c>
      <c r="F83" s="29">
        <f t="shared" si="12"/>
        <v>3266.9896000000003</v>
      </c>
      <c r="G83" s="29">
        <f t="shared" si="10"/>
        <v>3266.9896000000003</v>
      </c>
      <c r="H83" s="29">
        <v>751408</v>
      </c>
      <c r="I83" s="8"/>
    </row>
    <row r="84" spans="1:11" ht="18" customHeight="1" x14ac:dyDescent="0.2">
      <c r="A84" s="35" t="s">
        <v>21</v>
      </c>
      <c r="B84" s="27">
        <v>9403760270</v>
      </c>
      <c r="C84" s="28" t="s">
        <v>117</v>
      </c>
      <c r="D84" s="31">
        <v>42247.85</v>
      </c>
      <c r="E84" s="29">
        <f t="shared" si="11"/>
        <v>5914.6990000000005</v>
      </c>
      <c r="F84" s="29">
        <f t="shared" si="12"/>
        <v>211.23925</v>
      </c>
      <c r="G84" s="29">
        <f t="shared" si="10"/>
        <v>211.23925</v>
      </c>
      <c r="H84" s="29">
        <v>48585</v>
      </c>
      <c r="I84" s="8"/>
    </row>
    <row r="85" spans="1:11" ht="18" customHeight="1" x14ac:dyDescent="0.2">
      <c r="A85" s="35" t="s">
        <v>21</v>
      </c>
      <c r="B85" s="27">
        <v>9403760271</v>
      </c>
      <c r="C85" s="28" t="s">
        <v>117</v>
      </c>
      <c r="D85" s="31">
        <v>55085.9</v>
      </c>
      <c r="E85" s="29">
        <f t="shared" si="11"/>
        <v>7712.0260000000007</v>
      </c>
      <c r="F85" s="29">
        <f t="shared" si="12"/>
        <v>275.42950000000002</v>
      </c>
      <c r="G85" s="29">
        <f t="shared" si="10"/>
        <v>275.42950000000002</v>
      </c>
      <c r="H85" s="29">
        <v>63349</v>
      </c>
      <c r="I85" s="8"/>
    </row>
    <row r="86" spans="1:11" ht="18" customHeight="1" x14ac:dyDescent="0.2">
      <c r="A86" s="35" t="s">
        <v>21</v>
      </c>
      <c r="B86" s="27">
        <v>9403760272</v>
      </c>
      <c r="C86" s="28" t="s">
        <v>117</v>
      </c>
      <c r="D86" s="31">
        <v>111519.65</v>
      </c>
      <c r="E86" s="29">
        <f t="shared" si="11"/>
        <v>15612.751</v>
      </c>
      <c r="F86" s="29">
        <f t="shared" si="12"/>
        <v>557.59825000000001</v>
      </c>
      <c r="G86" s="29">
        <f t="shared" si="10"/>
        <v>557.59825000000001</v>
      </c>
      <c r="H86" s="29">
        <v>128248</v>
      </c>
      <c r="I86" s="8"/>
    </row>
    <row r="87" spans="1:11" ht="18" customHeight="1" x14ac:dyDescent="0.2">
      <c r="A87" s="35" t="s">
        <v>21</v>
      </c>
      <c r="B87" s="27">
        <v>9403760273</v>
      </c>
      <c r="C87" s="28" t="s">
        <v>117</v>
      </c>
      <c r="D87" s="31">
        <v>26063.200000000001</v>
      </c>
      <c r="E87" s="29">
        <f t="shared" si="11"/>
        <v>3648.8480000000004</v>
      </c>
      <c r="F87" s="29">
        <f t="shared" si="12"/>
        <v>130.316</v>
      </c>
      <c r="G87" s="29">
        <f t="shared" si="10"/>
        <v>130.316</v>
      </c>
      <c r="H87" s="29">
        <v>29973</v>
      </c>
      <c r="I87" s="8"/>
    </row>
    <row r="88" spans="1:11" ht="18" customHeight="1" x14ac:dyDescent="0.2">
      <c r="A88" s="35" t="s">
        <v>25</v>
      </c>
      <c r="B88" s="27">
        <v>9403760274</v>
      </c>
      <c r="C88" s="28" t="s">
        <v>118</v>
      </c>
      <c r="D88" s="31">
        <v>458382.96</v>
      </c>
      <c r="E88" s="29">
        <f t="shared" si="11"/>
        <v>64173.614400000006</v>
      </c>
      <c r="F88" s="29">
        <f t="shared" si="12"/>
        <v>2291.9148</v>
      </c>
      <c r="G88" s="29">
        <f t="shared" si="10"/>
        <v>2291.9148</v>
      </c>
      <c r="H88" s="29">
        <v>527140</v>
      </c>
      <c r="I88" s="8"/>
    </row>
    <row r="89" spans="1:11" ht="18" customHeight="1" x14ac:dyDescent="0.2">
      <c r="A89" s="35" t="s">
        <v>34</v>
      </c>
      <c r="B89" s="27">
        <v>9403760276</v>
      </c>
      <c r="C89" s="28" t="s">
        <v>118</v>
      </c>
      <c r="D89" s="31">
        <v>2700</v>
      </c>
      <c r="E89" s="29">
        <f t="shared" si="11"/>
        <v>378.00000000000006</v>
      </c>
      <c r="F89" s="29">
        <f t="shared" si="12"/>
        <v>13.5</v>
      </c>
      <c r="G89" s="29">
        <f t="shared" si="10"/>
        <v>13.5</v>
      </c>
      <c r="H89" s="29">
        <v>3105</v>
      </c>
      <c r="I89" s="8"/>
    </row>
    <row r="90" spans="1:11" ht="18" customHeight="1" x14ac:dyDescent="0.2">
      <c r="A90" s="35" t="s">
        <v>21</v>
      </c>
      <c r="B90" s="27">
        <v>9403760277</v>
      </c>
      <c r="C90" s="28" t="s">
        <v>118</v>
      </c>
      <c r="D90" s="31">
        <v>22800</v>
      </c>
      <c r="E90" s="29">
        <f t="shared" si="11"/>
        <v>3192.0000000000005</v>
      </c>
      <c r="F90" s="29">
        <f t="shared" si="12"/>
        <v>114</v>
      </c>
      <c r="G90" s="29">
        <f t="shared" si="10"/>
        <v>114</v>
      </c>
      <c r="H90" s="29">
        <v>26220</v>
      </c>
      <c r="I90" s="8"/>
    </row>
    <row r="91" spans="1:11" ht="18" customHeight="1" x14ac:dyDescent="0.2">
      <c r="A91" s="35" t="s">
        <v>21</v>
      </c>
      <c r="B91" s="27">
        <v>9403760278</v>
      </c>
      <c r="C91" s="28" t="s">
        <v>118</v>
      </c>
      <c r="D91" s="31">
        <v>15000</v>
      </c>
      <c r="E91" s="29">
        <f t="shared" si="11"/>
        <v>2100</v>
      </c>
      <c r="F91" s="29">
        <f t="shared" si="12"/>
        <v>75</v>
      </c>
      <c r="G91" s="29">
        <f t="shared" si="10"/>
        <v>75</v>
      </c>
      <c r="H91" s="29">
        <v>17250</v>
      </c>
      <c r="I91" s="8"/>
    </row>
    <row r="92" spans="1:11" ht="18" customHeight="1" x14ac:dyDescent="0.2">
      <c r="A92" s="35" t="s">
        <v>90</v>
      </c>
      <c r="B92" s="27">
        <v>9403760279</v>
      </c>
      <c r="C92" s="28" t="s">
        <v>118</v>
      </c>
      <c r="D92" s="31">
        <v>3300</v>
      </c>
      <c r="E92" s="29">
        <f t="shared" si="11"/>
        <v>462.00000000000006</v>
      </c>
      <c r="F92" s="29">
        <f t="shared" si="12"/>
        <v>16.5</v>
      </c>
      <c r="G92" s="29">
        <f t="shared" si="10"/>
        <v>16.5</v>
      </c>
      <c r="H92" s="29">
        <v>3795</v>
      </c>
      <c r="I92" s="8"/>
    </row>
    <row r="93" spans="1:11" ht="18" customHeight="1" x14ac:dyDescent="0.2">
      <c r="A93" s="35" t="s">
        <v>33</v>
      </c>
      <c r="B93" s="27">
        <v>9403760280</v>
      </c>
      <c r="C93" s="28" t="s">
        <v>118</v>
      </c>
      <c r="D93" s="31">
        <v>2400</v>
      </c>
      <c r="E93" s="29">
        <f t="shared" si="11"/>
        <v>336.00000000000006</v>
      </c>
      <c r="F93" s="29">
        <f t="shared" si="12"/>
        <v>12</v>
      </c>
      <c r="G93" s="29">
        <f t="shared" si="10"/>
        <v>12</v>
      </c>
      <c r="H93" s="29">
        <v>2760</v>
      </c>
      <c r="I93" s="8"/>
    </row>
    <row r="94" spans="1:11" ht="18" customHeight="1" x14ac:dyDescent="0.2">
      <c r="A94" s="35" t="s">
        <v>34</v>
      </c>
      <c r="B94" s="27">
        <v>9403760282</v>
      </c>
      <c r="C94" s="28" t="s">
        <v>119</v>
      </c>
      <c r="D94" s="31">
        <v>12000</v>
      </c>
      <c r="E94" s="29">
        <f t="shared" si="11"/>
        <v>1680.0000000000002</v>
      </c>
      <c r="F94" s="29">
        <f t="shared" si="12"/>
        <v>60</v>
      </c>
      <c r="G94" s="29">
        <f t="shared" si="10"/>
        <v>60</v>
      </c>
      <c r="H94" s="29">
        <v>13800</v>
      </c>
      <c r="I94" s="8"/>
    </row>
    <row r="95" spans="1:11" ht="18" customHeight="1" x14ac:dyDescent="0.2">
      <c r="A95" s="35" t="s">
        <v>33</v>
      </c>
      <c r="B95" s="27">
        <v>9403760283</v>
      </c>
      <c r="C95" s="28" t="s">
        <v>119</v>
      </c>
      <c r="D95" s="31">
        <v>19100</v>
      </c>
      <c r="E95" s="29">
        <f t="shared" si="11"/>
        <v>2674.0000000000005</v>
      </c>
      <c r="F95" s="29">
        <f t="shared" si="12"/>
        <v>95.5</v>
      </c>
      <c r="G95" s="29">
        <f t="shared" si="10"/>
        <v>95.5</v>
      </c>
      <c r="H95" s="29">
        <v>21965</v>
      </c>
      <c r="I95" s="8"/>
    </row>
    <row r="96" spans="1:11" ht="18" customHeight="1" x14ac:dyDescent="0.2">
      <c r="A96" s="35" t="s">
        <v>21</v>
      </c>
      <c r="B96" s="27">
        <v>9403760284</v>
      </c>
      <c r="C96" s="28" t="s">
        <v>119</v>
      </c>
      <c r="D96" s="31">
        <v>58833.35</v>
      </c>
      <c r="E96" s="29">
        <f t="shared" si="11"/>
        <v>8236.6689999999999</v>
      </c>
      <c r="F96" s="29">
        <f t="shared" si="12"/>
        <v>294.16674999999998</v>
      </c>
      <c r="G96" s="29">
        <f t="shared" si="10"/>
        <v>294.16674999999998</v>
      </c>
      <c r="H96" s="29">
        <v>67658</v>
      </c>
      <c r="I96" s="8"/>
    </row>
    <row r="97" spans="1:11" ht="18" customHeight="1" x14ac:dyDescent="0.2">
      <c r="A97" s="35" t="s">
        <v>21</v>
      </c>
      <c r="B97" s="27">
        <v>9403760285</v>
      </c>
      <c r="C97" s="28" t="s">
        <v>119</v>
      </c>
      <c r="D97" s="31">
        <v>61582.75</v>
      </c>
      <c r="E97" s="29">
        <f t="shared" si="11"/>
        <v>8621.5850000000009</v>
      </c>
      <c r="F97" s="29">
        <f t="shared" si="12"/>
        <v>307.91374999999999</v>
      </c>
      <c r="G97" s="29">
        <f t="shared" si="10"/>
        <v>307.91374999999999</v>
      </c>
      <c r="H97" s="29">
        <v>70820</v>
      </c>
      <c r="I97" s="8"/>
    </row>
    <row r="98" spans="1:11" ht="18" customHeight="1" x14ac:dyDescent="0.2">
      <c r="A98" s="35" t="s">
        <v>25</v>
      </c>
      <c r="B98" s="27">
        <v>9403760286</v>
      </c>
      <c r="C98" s="28" t="s">
        <v>120</v>
      </c>
      <c r="D98" s="31">
        <v>165668.44</v>
      </c>
      <c r="E98" s="29">
        <f t="shared" si="11"/>
        <v>23193.581600000001</v>
      </c>
      <c r="F98" s="29">
        <f t="shared" si="12"/>
        <v>828.34220000000005</v>
      </c>
      <c r="G98" s="29">
        <f t="shared" si="10"/>
        <v>828.34220000000005</v>
      </c>
      <c r="H98" s="29">
        <v>190519</v>
      </c>
      <c r="I98" s="8"/>
    </row>
    <row r="99" spans="1:11" ht="18" customHeight="1" x14ac:dyDescent="0.2">
      <c r="A99" s="35" t="s">
        <v>57</v>
      </c>
      <c r="B99" s="27">
        <v>9403760287</v>
      </c>
      <c r="C99" s="28" t="s">
        <v>120</v>
      </c>
      <c r="D99" s="31">
        <v>228973.36</v>
      </c>
      <c r="E99" s="29">
        <f t="shared" si="11"/>
        <v>32056.270400000001</v>
      </c>
      <c r="F99" s="29">
        <f t="shared" si="12"/>
        <v>1144.8668</v>
      </c>
      <c r="G99" s="29">
        <f t="shared" si="10"/>
        <v>1144.8668</v>
      </c>
      <c r="H99" s="29">
        <v>263319</v>
      </c>
      <c r="I99" s="8"/>
    </row>
    <row r="100" spans="1:11" ht="18" customHeight="1" x14ac:dyDescent="0.2">
      <c r="A100" s="35" t="s">
        <v>48</v>
      </c>
      <c r="B100" s="27">
        <v>9403760288</v>
      </c>
      <c r="C100" s="28" t="s">
        <v>120</v>
      </c>
      <c r="D100" s="31">
        <v>22500</v>
      </c>
      <c r="E100" s="29">
        <f t="shared" si="11"/>
        <v>3150.0000000000005</v>
      </c>
      <c r="F100" s="29">
        <f t="shared" si="12"/>
        <v>112.5</v>
      </c>
      <c r="G100" s="29">
        <f t="shared" si="10"/>
        <v>112.5</v>
      </c>
      <c r="H100" s="29">
        <v>25875</v>
      </c>
      <c r="I100" s="17">
        <f>H100-K100</f>
        <v>25357</v>
      </c>
      <c r="J100" s="2" t="s">
        <v>144</v>
      </c>
      <c r="K100" s="4">
        <f>ROUND(H100*2%,0)</f>
        <v>518</v>
      </c>
    </row>
    <row r="101" spans="1:11" ht="18" customHeight="1" x14ac:dyDescent="0.2">
      <c r="A101" s="35" t="s">
        <v>21</v>
      </c>
      <c r="B101" s="27">
        <v>9403760289</v>
      </c>
      <c r="C101" s="28" t="s">
        <v>120</v>
      </c>
      <c r="D101" s="31">
        <v>8100</v>
      </c>
      <c r="E101" s="29">
        <f t="shared" si="11"/>
        <v>1134</v>
      </c>
      <c r="F101" s="29">
        <f t="shared" si="12"/>
        <v>40.5</v>
      </c>
      <c r="G101" s="29">
        <f t="shared" si="10"/>
        <v>40.5</v>
      </c>
      <c r="H101" s="29">
        <v>9315</v>
      </c>
      <c r="I101" s="8"/>
    </row>
    <row r="102" spans="1:11" ht="18" customHeight="1" x14ac:dyDescent="0.2">
      <c r="A102" s="35" t="s">
        <v>57</v>
      </c>
      <c r="B102" s="27">
        <v>9403760290</v>
      </c>
      <c r="C102" s="28" t="s">
        <v>121</v>
      </c>
      <c r="D102" s="31">
        <v>12300</v>
      </c>
      <c r="E102" s="29">
        <f t="shared" si="11"/>
        <v>1722.0000000000002</v>
      </c>
      <c r="F102" s="29">
        <f t="shared" si="12"/>
        <v>61.5</v>
      </c>
      <c r="G102" s="29">
        <f t="shared" si="10"/>
        <v>61.5</v>
      </c>
      <c r="H102" s="29">
        <v>14145</v>
      </c>
      <c r="I102" s="8"/>
    </row>
    <row r="103" spans="1:11" ht="18" customHeight="1" x14ac:dyDescent="0.2">
      <c r="A103" s="35" t="s">
        <v>33</v>
      </c>
      <c r="B103" s="27">
        <v>9403760291</v>
      </c>
      <c r="C103" s="28" t="s">
        <v>121</v>
      </c>
      <c r="D103" s="31">
        <v>34200</v>
      </c>
      <c r="E103" s="29">
        <f>(D103*14%)</f>
        <v>4788.0000000000009</v>
      </c>
      <c r="F103" s="29">
        <f>(D103*0.5%)</f>
        <v>171</v>
      </c>
      <c r="G103" s="29">
        <f>(D103*0.5%)</f>
        <v>171</v>
      </c>
      <c r="H103" s="29">
        <v>39330</v>
      </c>
      <c r="I103" s="8"/>
    </row>
    <row r="104" spans="1:11" ht="18" customHeight="1" x14ac:dyDescent="0.2">
      <c r="A104" s="35" t="s">
        <v>33</v>
      </c>
      <c r="B104" s="27">
        <v>9403760292</v>
      </c>
      <c r="C104" s="28" t="s">
        <v>121</v>
      </c>
      <c r="D104" s="31">
        <v>4500</v>
      </c>
      <c r="E104" s="29">
        <f>(D104*14%)</f>
        <v>630.00000000000011</v>
      </c>
      <c r="F104" s="29">
        <f>(D104*0.5%)</f>
        <v>22.5</v>
      </c>
      <c r="G104" s="29">
        <f>(D104*0.5%)</f>
        <v>22.5</v>
      </c>
      <c r="H104" s="29">
        <v>5175</v>
      </c>
      <c r="I104" s="8"/>
    </row>
    <row r="105" spans="1:11" ht="18" customHeight="1" x14ac:dyDescent="0.2">
      <c r="A105" s="35" t="s">
        <v>57</v>
      </c>
      <c r="B105" s="27">
        <v>9403760293</v>
      </c>
      <c r="C105" s="28" t="s">
        <v>121</v>
      </c>
      <c r="D105" s="31">
        <v>34203.1</v>
      </c>
      <c r="E105" s="29">
        <f>(D105*14%)</f>
        <v>4788.4340000000002</v>
      </c>
      <c r="F105" s="29">
        <f>(D105*0.5%)</f>
        <v>171.0155</v>
      </c>
      <c r="G105" s="29">
        <f>(D105*0.5%)</f>
        <v>171.0155</v>
      </c>
      <c r="H105" s="29">
        <v>39334</v>
      </c>
      <c r="I105" s="8"/>
    </row>
    <row r="106" spans="1:11" ht="18" customHeight="1" x14ac:dyDescent="0.2">
      <c r="A106" s="35" t="s">
        <v>33</v>
      </c>
      <c r="B106" s="27">
        <v>9403760294</v>
      </c>
      <c r="C106" s="28" t="s">
        <v>121</v>
      </c>
      <c r="D106" s="31">
        <v>36134.9</v>
      </c>
      <c r="E106" s="29">
        <f>(D106*14%)</f>
        <v>5058.8860000000004</v>
      </c>
      <c r="F106" s="29">
        <f>(D106*0.5%)</f>
        <v>180.67450000000002</v>
      </c>
      <c r="G106" s="29">
        <f>(D106*0.5%)</f>
        <v>180.67450000000002</v>
      </c>
      <c r="H106" s="29">
        <v>41555</v>
      </c>
      <c r="I106" s="8"/>
    </row>
    <row r="107" spans="1:11" ht="18" customHeight="1" x14ac:dyDescent="0.2">
      <c r="A107" s="35" t="s">
        <v>33</v>
      </c>
      <c r="B107" s="27">
        <v>9403760295</v>
      </c>
      <c r="C107" s="28" t="s">
        <v>121</v>
      </c>
      <c r="D107" s="31">
        <v>4770.6000000000004</v>
      </c>
      <c r="E107" s="29">
        <f t="shared" si="11"/>
        <v>667.88400000000013</v>
      </c>
      <c r="F107" s="29">
        <f t="shared" si="12"/>
        <v>23.853000000000002</v>
      </c>
      <c r="G107" s="29">
        <f t="shared" si="10"/>
        <v>23.853000000000002</v>
      </c>
      <c r="H107" s="29">
        <v>5486</v>
      </c>
      <c r="I107" s="8"/>
    </row>
    <row r="108" spans="1:11" ht="18" customHeight="1" x14ac:dyDescent="0.2">
      <c r="A108" s="35" t="s">
        <v>21</v>
      </c>
      <c r="B108" s="27">
        <v>9403760296</v>
      </c>
      <c r="C108" s="28" t="s">
        <v>122</v>
      </c>
      <c r="D108" s="31">
        <v>4500</v>
      </c>
      <c r="E108" s="29">
        <f t="shared" si="11"/>
        <v>630.00000000000011</v>
      </c>
      <c r="F108" s="29">
        <f t="shared" si="12"/>
        <v>22.5</v>
      </c>
      <c r="G108" s="29">
        <f t="shared" si="10"/>
        <v>22.5</v>
      </c>
      <c r="H108" s="29">
        <v>5175</v>
      </c>
      <c r="I108" s="8"/>
    </row>
    <row r="109" spans="1:11" ht="18" customHeight="1" x14ac:dyDescent="0.2">
      <c r="A109" s="35" t="s">
        <v>33</v>
      </c>
      <c r="B109" s="27">
        <v>9403760297</v>
      </c>
      <c r="C109" s="28" t="s">
        <v>122</v>
      </c>
      <c r="D109" s="31">
        <v>7200</v>
      </c>
      <c r="E109" s="29">
        <f t="shared" si="11"/>
        <v>1008.0000000000001</v>
      </c>
      <c r="F109" s="29">
        <f t="shared" si="12"/>
        <v>36</v>
      </c>
      <c r="G109" s="29">
        <f t="shared" si="10"/>
        <v>36</v>
      </c>
      <c r="H109" s="29">
        <v>8280</v>
      </c>
      <c r="I109" s="8"/>
    </row>
    <row r="110" spans="1:11" ht="18" customHeight="1" x14ac:dyDescent="0.2">
      <c r="A110" s="35" t="s">
        <v>123</v>
      </c>
      <c r="B110" s="27">
        <v>9403760298</v>
      </c>
      <c r="C110" s="28" t="s">
        <v>122</v>
      </c>
      <c r="D110" s="31">
        <v>9000</v>
      </c>
      <c r="E110" s="29">
        <f t="shared" si="11"/>
        <v>1260.0000000000002</v>
      </c>
      <c r="F110" s="29">
        <f t="shared" si="12"/>
        <v>45</v>
      </c>
      <c r="G110" s="29">
        <f t="shared" si="10"/>
        <v>45</v>
      </c>
      <c r="H110" s="29">
        <v>10350</v>
      </c>
      <c r="I110" s="17">
        <f>H110-K110</f>
        <v>10170</v>
      </c>
      <c r="J110" s="2" t="s">
        <v>144</v>
      </c>
      <c r="K110" s="4">
        <f>ROUND(D110*2%,0)</f>
        <v>180</v>
      </c>
    </row>
    <row r="111" spans="1:11" ht="18" customHeight="1" x14ac:dyDescent="0.2">
      <c r="A111" s="35" t="s">
        <v>123</v>
      </c>
      <c r="B111" s="27">
        <v>9403760299</v>
      </c>
      <c r="C111" s="28" t="s">
        <v>122</v>
      </c>
      <c r="D111" s="31">
        <v>31766</v>
      </c>
      <c r="E111" s="29">
        <f t="shared" si="11"/>
        <v>4447.2400000000007</v>
      </c>
      <c r="F111" s="29">
        <f t="shared" si="12"/>
        <v>158.83000000000001</v>
      </c>
      <c r="G111" s="29">
        <f t="shared" si="10"/>
        <v>158.83000000000001</v>
      </c>
      <c r="H111" s="29">
        <v>36531</v>
      </c>
      <c r="I111" s="8"/>
    </row>
    <row r="112" spans="1:11" ht="18" customHeight="1" x14ac:dyDescent="0.2">
      <c r="A112" s="35" t="s">
        <v>123</v>
      </c>
      <c r="B112" s="27">
        <v>9403760300</v>
      </c>
      <c r="C112" s="28" t="s">
        <v>122</v>
      </c>
      <c r="D112" s="31">
        <v>33082.25</v>
      </c>
      <c r="E112" s="29">
        <f t="shared" si="11"/>
        <v>4631.5150000000003</v>
      </c>
      <c r="F112" s="29">
        <f t="shared" si="12"/>
        <v>165.41125</v>
      </c>
      <c r="G112" s="29">
        <f t="shared" si="10"/>
        <v>165.41125</v>
      </c>
      <c r="H112" s="29">
        <v>38045</v>
      </c>
      <c r="I112" s="8"/>
    </row>
    <row r="113" spans="1:11" ht="18" customHeight="1" x14ac:dyDescent="0.2">
      <c r="A113" s="35" t="s">
        <v>33</v>
      </c>
      <c r="B113" s="27">
        <v>9403760301</v>
      </c>
      <c r="C113" s="28" t="s">
        <v>122</v>
      </c>
      <c r="D113" s="31">
        <v>83053.5</v>
      </c>
      <c r="E113" s="29">
        <f t="shared" si="11"/>
        <v>11627.490000000002</v>
      </c>
      <c r="F113" s="29">
        <f t="shared" si="12"/>
        <v>415.26749999999998</v>
      </c>
      <c r="G113" s="29">
        <f t="shared" si="10"/>
        <v>415.26749999999998</v>
      </c>
      <c r="H113" s="29">
        <v>95512</v>
      </c>
      <c r="I113" s="8"/>
    </row>
    <row r="114" spans="1:11" ht="18" customHeight="1" x14ac:dyDescent="0.2">
      <c r="A114" s="35" t="s">
        <v>123</v>
      </c>
      <c r="B114" s="27">
        <v>9403760302</v>
      </c>
      <c r="C114" s="28" t="s">
        <v>122</v>
      </c>
      <c r="D114" s="31">
        <v>36295.550000000003</v>
      </c>
      <c r="E114" s="29">
        <f t="shared" si="11"/>
        <v>5081.3770000000013</v>
      </c>
      <c r="F114" s="29">
        <f t="shared" si="12"/>
        <v>181.47775000000001</v>
      </c>
      <c r="G114" s="29">
        <f t="shared" si="10"/>
        <v>181.47775000000001</v>
      </c>
      <c r="H114" s="29">
        <v>41740</v>
      </c>
      <c r="I114" s="8"/>
    </row>
    <row r="115" spans="1:11" ht="18" customHeight="1" x14ac:dyDescent="0.2">
      <c r="A115" s="35" t="s">
        <v>33</v>
      </c>
      <c r="B115" s="27">
        <v>9403760303</v>
      </c>
      <c r="C115" s="28" t="s">
        <v>122</v>
      </c>
      <c r="D115" s="31">
        <v>35847.85</v>
      </c>
      <c r="E115" s="29">
        <f t="shared" si="11"/>
        <v>5018.6990000000005</v>
      </c>
      <c r="F115" s="29">
        <f t="shared" si="12"/>
        <v>179.23925</v>
      </c>
      <c r="G115" s="29">
        <f t="shared" si="10"/>
        <v>179.23925</v>
      </c>
      <c r="H115" s="29">
        <v>41225</v>
      </c>
      <c r="I115" s="8"/>
    </row>
    <row r="116" spans="1:11" ht="18" customHeight="1" x14ac:dyDescent="0.2">
      <c r="A116" s="35" t="s">
        <v>123</v>
      </c>
      <c r="B116" s="27">
        <v>9403760304</v>
      </c>
      <c r="C116" s="28" t="s">
        <v>122</v>
      </c>
      <c r="D116" s="31">
        <v>47838.2</v>
      </c>
      <c r="E116" s="29">
        <f t="shared" si="11"/>
        <v>6697.348</v>
      </c>
      <c r="F116" s="29">
        <f t="shared" si="12"/>
        <v>239.191</v>
      </c>
      <c r="G116" s="29">
        <f t="shared" si="10"/>
        <v>239.191</v>
      </c>
      <c r="H116" s="29">
        <v>55014</v>
      </c>
      <c r="I116" s="8"/>
    </row>
    <row r="117" spans="1:11" ht="18" customHeight="1" x14ac:dyDescent="0.2">
      <c r="A117" s="35" t="s">
        <v>33</v>
      </c>
      <c r="B117" s="27">
        <v>9403760305</v>
      </c>
      <c r="C117" s="28" t="s">
        <v>124</v>
      </c>
      <c r="D117" s="31">
        <v>325983</v>
      </c>
      <c r="E117" s="29">
        <f t="shared" si="11"/>
        <v>45637.62</v>
      </c>
      <c r="F117" s="29">
        <f t="shared" si="12"/>
        <v>1629.915</v>
      </c>
      <c r="G117" s="29">
        <f t="shared" si="10"/>
        <v>1629.915</v>
      </c>
      <c r="H117" s="29">
        <v>374880</v>
      </c>
      <c r="I117" s="17">
        <f>H117-K117</f>
        <v>342282</v>
      </c>
      <c r="J117" s="2" t="s">
        <v>143</v>
      </c>
      <c r="K117" s="4">
        <f>ROUND(D117*10%,0)</f>
        <v>32598</v>
      </c>
    </row>
    <row r="118" spans="1:11" ht="18" customHeight="1" x14ac:dyDescent="0.2">
      <c r="A118" s="35" t="s">
        <v>90</v>
      </c>
      <c r="B118" s="27">
        <v>9403760306</v>
      </c>
      <c r="C118" s="28" t="s">
        <v>125</v>
      </c>
      <c r="D118" s="31">
        <v>6000</v>
      </c>
      <c r="E118" s="29">
        <f t="shared" si="11"/>
        <v>840.00000000000011</v>
      </c>
      <c r="F118" s="29">
        <f t="shared" si="12"/>
        <v>30</v>
      </c>
      <c r="G118" s="29">
        <f t="shared" si="10"/>
        <v>30</v>
      </c>
      <c r="H118" s="29">
        <v>6900</v>
      </c>
      <c r="I118" s="8"/>
    </row>
    <row r="119" spans="1:11" ht="18" customHeight="1" x14ac:dyDescent="0.2">
      <c r="A119" s="35" t="s">
        <v>21</v>
      </c>
      <c r="B119" s="27">
        <v>9403760307</v>
      </c>
      <c r="C119" s="28" t="s">
        <v>125</v>
      </c>
      <c r="D119" s="31">
        <v>21300</v>
      </c>
      <c r="E119" s="29">
        <f t="shared" si="11"/>
        <v>2982.0000000000005</v>
      </c>
      <c r="F119" s="29">
        <f t="shared" si="12"/>
        <v>106.5</v>
      </c>
      <c r="G119" s="29">
        <f t="shared" si="10"/>
        <v>106.5</v>
      </c>
      <c r="H119" s="29">
        <v>24495</v>
      </c>
      <c r="I119" s="8"/>
    </row>
    <row r="120" spans="1:11" ht="18" customHeight="1" x14ac:dyDescent="0.2">
      <c r="A120" s="35" t="s">
        <v>33</v>
      </c>
      <c r="B120" s="27">
        <v>9403760308</v>
      </c>
      <c r="C120" s="28" t="s">
        <v>125</v>
      </c>
      <c r="D120" s="31">
        <v>10800</v>
      </c>
      <c r="E120" s="29">
        <f t="shared" si="11"/>
        <v>1512.0000000000002</v>
      </c>
      <c r="F120" s="29">
        <f t="shared" si="12"/>
        <v>54</v>
      </c>
      <c r="G120" s="29">
        <f t="shared" si="10"/>
        <v>54</v>
      </c>
      <c r="H120" s="29">
        <v>12420</v>
      </c>
      <c r="I120" s="8"/>
    </row>
    <row r="121" spans="1:11" ht="18" customHeight="1" x14ac:dyDescent="0.2">
      <c r="A121" s="35" t="s">
        <v>33</v>
      </c>
      <c r="B121" s="27">
        <v>9403760309</v>
      </c>
      <c r="C121" s="28" t="s">
        <v>125</v>
      </c>
      <c r="D121" s="31">
        <v>6900</v>
      </c>
      <c r="E121" s="29">
        <f t="shared" si="11"/>
        <v>966.00000000000011</v>
      </c>
      <c r="F121" s="29">
        <f t="shared" si="12"/>
        <v>34.5</v>
      </c>
      <c r="G121" s="29">
        <f t="shared" si="10"/>
        <v>34.5</v>
      </c>
      <c r="H121" s="29">
        <v>7935</v>
      </c>
      <c r="I121" s="8"/>
    </row>
    <row r="122" spans="1:11" ht="18" customHeight="1" x14ac:dyDescent="0.2">
      <c r="A122" s="35" t="s">
        <v>33</v>
      </c>
      <c r="B122" s="27">
        <v>9403760311</v>
      </c>
      <c r="C122" s="28" t="s">
        <v>125</v>
      </c>
      <c r="D122" s="31">
        <v>19698.25</v>
      </c>
      <c r="E122" s="29">
        <f t="shared" si="11"/>
        <v>2757.7550000000001</v>
      </c>
      <c r="F122" s="29">
        <f t="shared" si="12"/>
        <v>98.491250000000008</v>
      </c>
      <c r="G122" s="29">
        <f t="shared" si="10"/>
        <v>98.491250000000008</v>
      </c>
      <c r="H122" s="29">
        <v>22653</v>
      </c>
      <c r="I122" s="8"/>
    </row>
    <row r="123" spans="1:11" ht="18" customHeight="1" x14ac:dyDescent="0.2">
      <c r="A123" s="35" t="s">
        <v>33</v>
      </c>
      <c r="B123" s="27">
        <v>9403760313</v>
      </c>
      <c r="C123" s="28" t="s">
        <v>125</v>
      </c>
      <c r="D123" s="31">
        <v>50574.05</v>
      </c>
      <c r="E123" s="29">
        <f t="shared" si="11"/>
        <v>7080.3670000000011</v>
      </c>
      <c r="F123" s="29">
        <f t="shared" si="12"/>
        <v>252.87025000000003</v>
      </c>
      <c r="G123" s="29">
        <f t="shared" si="10"/>
        <v>252.87025000000003</v>
      </c>
      <c r="H123" s="29">
        <v>58160</v>
      </c>
      <c r="I123" s="8"/>
    </row>
    <row r="124" spans="1:11" ht="18" customHeight="1" x14ac:dyDescent="0.2">
      <c r="A124" s="35" t="s">
        <v>33</v>
      </c>
      <c r="B124" s="27">
        <v>9403760314</v>
      </c>
      <c r="C124" s="28" t="s">
        <v>126</v>
      </c>
      <c r="D124" s="31">
        <v>318160.08</v>
      </c>
      <c r="E124" s="29">
        <f t="shared" si="11"/>
        <v>44542.41120000001</v>
      </c>
      <c r="F124" s="29">
        <f t="shared" si="12"/>
        <v>1590.8004000000001</v>
      </c>
      <c r="G124" s="29">
        <f t="shared" si="10"/>
        <v>1590.8004000000001</v>
      </c>
      <c r="H124" s="29">
        <v>365884</v>
      </c>
      <c r="I124" s="8"/>
    </row>
    <row r="125" spans="1:11" ht="18" customHeight="1" x14ac:dyDescent="0.2">
      <c r="A125" s="35" t="s">
        <v>33</v>
      </c>
      <c r="B125" s="27">
        <v>9403760315</v>
      </c>
      <c r="C125" s="28" t="s">
        <v>126</v>
      </c>
      <c r="D125" s="31">
        <v>29693.85</v>
      </c>
      <c r="E125" s="29">
        <f t="shared" si="11"/>
        <v>4157.1390000000001</v>
      </c>
      <c r="F125" s="29">
        <f t="shared" si="12"/>
        <v>148.46924999999999</v>
      </c>
      <c r="G125" s="29">
        <f t="shared" si="10"/>
        <v>148.46924999999999</v>
      </c>
      <c r="H125" s="29">
        <v>34148</v>
      </c>
      <c r="I125" s="8"/>
    </row>
    <row r="126" spans="1:11" ht="18" customHeight="1" x14ac:dyDescent="0.2">
      <c r="A126" s="35" t="s">
        <v>21</v>
      </c>
      <c r="B126" s="27">
        <v>9403760316</v>
      </c>
      <c r="C126" s="28" t="s">
        <v>126</v>
      </c>
      <c r="D126" s="31">
        <v>164572.6</v>
      </c>
      <c r="E126" s="29">
        <f t="shared" si="11"/>
        <v>23040.164000000004</v>
      </c>
      <c r="F126" s="29">
        <f t="shared" si="12"/>
        <v>822.86300000000006</v>
      </c>
      <c r="G126" s="29">
        <f t="shared" si="10"/>
        <v>822.86300000000006</v>
      </c>
      <c r="H126" s="29">
        <v>189258</v>
      </c>
      <c r="I126" s="8"/>
    </row>
    <row r="127" spans="1:11" ht="18" customHeight="1" x14ac:dyDescent="0.2">
      <c r="A127" s="35" t="s">
        <v>127</v>
      </c>
      <c r="B127" s="27">
        <v>9403760317</v>
      </c>
      <c r="C127" s="28" t="s">
        <v>126</v>
      </c>
      <c r="D127" s="31">
        <v>163296.28</v>
      </c>
      <c r="E127" s="29">
        <f t="shared" si="11"/>
        <v>22861.479200000002</v>
      </c>
      <c r="F127" s="29">
        <f t="shared" si="12"/>
        <v>816.48140000000001</v>
      </c>
      <c r="G127" s="29">
        <f t="shared" si="10"/>
        <v>816.48140000000001</v>
      </c>
      <c r="H127" s="29">
        <v>187791</v>
      </c>
      <c r="I127" s="8"/>
    </row>
    <row r="128" spans="1:11" ht="18" customHeight="1" x14ac:dyDescent="0.2">
      <c r="A128" s="35" t="s">
        <v>33</v>
      </c>
      <c r="B128" s="27">
        <v>9403760318</v>
      </c>
      <c r="C128" s="28" t="s">
        <v>128</v>
      </c>
      <c r="D128" s="31">
        <v>74726.8</v>
      </c>
      <c r="E128" s="29">
        <f t="shared" si="11"/>
        <v>10461.752000000002</v>
      </c>
      <c r="F128" s="29">
        <f t="shared" si="12"/>
        <v>373.63400000000001</v>
      </c>
      <c r="G128" s="29">
        <f t="shared" si="10"/>
        <v>373.63400000000001</v>
      </c>
      <c r="H128" s="29">
        <v>85936</v>
      </c>
      <c r="I128" s="8"/>
    </row>
    <row r="129" spans="1:11" ht="18" customHeight="1" x14ac:dyDescent="0.2">
      <c r="A129" s="35" t="s">
        <v>33</v>
      </c>
      <c r="B129" s="27">
        <v>9403760319</v>
      </c>
      <c r="C129" s="28" t="s">
        <v>128</v>
      </c>
      <c r="D129" s="31">
        <v>164497.25</v>
      </c>
      <c r="E129" s="29">
        <f t="shared" si="11"/>
        <v>23029.615000000002</v>
      </c>
      <c r="F129" s="29">
        <f t="shared" si="12"/>
        <v>822.48625000000004</v>
      </c>
      <c r="G129" s="29">
        <f t="shared" si="10"/>
        <v>822.48625000000004</v>
      </c>
      <c r="H129" s="29">
        <v>189172</v>
      </c>
      <c r="I129" s="8"/>
    </row>
    <row r="130" spans="1:11" ht="18" customHeight="1" x14ac:dyDescent="0.2">
      <c r="A130" s="35" t="s">
        <v>87</v>
      </c>
      <c r="B130" s="27">
        <v>9403760320</v>
      </c>
      <c r="C130" s="28" t="s">
        <v>128</v>
      </c>
      <c r="D130" s="31">
        <v>36857.5</v>
      </c>
      <c r="E130" s="29">
        <f t="shared" si="11"/>
        <v>5160.05</v>
      </c>
      <c r="F130" s="29">
        <f t="shared" si="12"/>
        <v>184.28749999999999</v>
      </c>
      <c r="G130" s="29">
        <f t="shared" si="10"/>
        <v>184.28749999999999</v>
      </c>
      <c r="H130" s="29">
        <v>42386</v>
      </c>
      <c r="I130" s="8"/>
    </row>
    <row r="131" spans="1:11" ht="18" customHeight="1" x14ac:dyDescent="0.2">
      <c r="A131" s="35" t="s">
        <v>123</v>
      </c>
      <c r="B131" s="27">
        <v>9403760321</v>
      </c>
      <c r="C131" s="28" t="s">
        <v>128</v>
      </c>
      <c r="D131" s="31">
        <v>24000</v>
      </c>
      <c r="E131" s="29">
        <f t="shared" si="11"/>
        <v>3360.0000000000005</v>
      </c>
      <c r="F131" s="29">
        <f t="shared" si="12"/>
        <v>120</v>
      </c>
      <c r="G131" s="29">
        <f t="shared" si="10"/>
        <v>120</v>
      </c>
      <c r="H131" s="29">
        <v>27600</v>
      </c>
      <c r="I131" s="8"/>
    </row>
    <row r="132" spans="1:11" ht="18" customHeight="1" x14ac:dyDescent="0.2">
      <c r="A132" s="35" t="s">
        <v>33</v>
      </c>
      <c r="B132" s="27">
        <v>9403760322</v>
      </c>
      <c r="C132" s="28" t="s">
        <v>128</v>
      </c>
      <c r="D132" s="31">
        <v>2700</v>
      </c>
      <c r="E132" s="29">
        <f t="shared" si="11"/>
        <v>378.00000000000006</v>
      </c>
      <c r="F132" s="29">
        <f t="shared" si="12"/>
        <v>13.5</v>
      </c>
      <c r="G132" s="29">
        <f t="shared" ref="G132:G147" si="13">(D132*0.5%)</f>
        <v>13.5</v>
      </c>
      <c r="H132" s="29">
        <v>3105</v>
      </c>
      <c r="I132" s="8"/>
    </row>
    <row r="133" spans="1:11" ht="18" customHeight="1" x14ac:dyDescent="0.2">
      <c r="A133" s="35" t="s">
        <v>33</v>
      </c>
      <c r="B133" s="27">
        <v>9403760323</v>
      </c>
      <c r="C133" s="28" t="s">
        <v>128</v>
      </c>
      <c r="D133" s="31">
        <v>40500</v>
      </c>
      <c r="E133" s="29">
        <f t="shared" ref="E133:E195" si="14">(D133*14%)</f>
        <v>5670.0000000000009</v>
      </c>
      <c r="F133" s="29">
        <f t="shared" ref="F133:F147" si="15">(D133*0.5%)</f>
        <v>202.5</v>
      </c>
      <c r="G133" s="29">
        <f t="shared" si="13"/>
        <v>202.5</v>
      </c>
      <c r="H133" s="29">
        <v>46575</v>
      </c>
      <c r="I133" s="8"/>
    </row>
    <row r="134" spans="1:11" ht="18" customHeight="1" x14ac:dyDescent="0.2">
      <c r="A134" s="35" t="s">
        <v>21</v>
      </c>
      <c r="B134" s="27">
        <v>9403760324</v>
      </c>
      <c r="C134" s="28" t="s">
        <v>128</v>
      </c>
      <c r="D134" s="31">
        <v>18000</v>
      </c>
      <c r="E134" s="29">
        <f t="shared" si="14"/>
        <v>2520.0000000000005</v>
      </c>
      <c r="F134" s="29">
        <f t="shared" si="15"/>
        <v>90</v>
      </c>
      <c r="G134" s="29">
        <f t="shared" si="13"/>
        <v>90</v>
      </c>
      <c r="H134" s="29">
        <v>20700</v>
      </c>
      <c r="I134" s="8"/>
    </row>
    <row r="135" spans="1:11" ht="18" customHeight="1" x14ac:dyDescent="0.2">
      <c r="A135" s="35" t="s">
        <v>90</v>
      </c>
      <c r="B135" s="27">
        <v>9403760325</v>
      </c>
      <c r="C135" s="28" t="s">
        <v>128</v>
      </c>
      <c r="D135" s="31">
        <v>2400</v>
      </c>
      <c r="E135" s="29">
        <f t="shared" si="14"/>
        <v>336.00000000000006</v>
      </c>
      <c r="F135" s="29">
        <f t="shared" si="15"/>
        <v>12</v>
      </c>
      <c r="G135" s="29">
        <f t="shared" si="13"/>
        <v>12</v>
      </c>
      <c r="H135" s="29">
        <v>2760</v>
      </c>
      <c r="I135" s="8"/>
    </row>
    <row r="136" spans="1:11" ht="18" customHeight="1" x14ac:dyDescent="0.2">
      <c r="A136" s="35" t="s">
        <v>88</v>
      </c>
      <c r="B136" s="27">
        <v>9403760326</v>
      </c>
      <c r="C136" s="28" t="s">
        <v>128</v>
      </c>
      <c r="D136" s="31">
        <v>900</v>
      </c>
      <c r="E136" s="29">
        <f t="shared" si="14"/>
        <v>126.00000000000001</v>
      </c>
      <c r="F136" s="29">
        <f t="shared" si="15"/>
        <v>4.5</v>
      </c>
      <c r="G136" s="29">
        <f t="shared" si="13"/>
        <v>4.5</v>
      </c>
      <c r="H136" s="29">
        <v>1035</v>
      </c>
      <c r="I136" s="17">
        <f>H136-K136</f>
        <v>1014</v>
      </c>
      <c r="J136" s="2" t="s">
        <v>142</v>
      </c>
      <c r="K136" s="4">
        <f>ROUND(H136*2%,0)</f>
        <v>21</v>
      </c>
    </row>
    <row r="137" spans="1:11" ht="18" customHeight="1" x14ac:dyDescent="0.2">
      <c r="A137" s="35" t="s">
        <v>57</v>
      </c>
      <c r="B137" s="27">
        <v>9403760327</v>
      </c>
      <c r="C137" s="28" t="s">
        <v>128</v>
      </c>
      <c r="D137" s="31">
        <v>600</v>
      </c>
      <c r="E137" s="29">
        <f t="shared" si="14"/>
        <v>84.000000000000014</v>
      </c>
      <c r="F137" s="29">
        <f t="shared" si="15"/>
        <v>3</v>
      </c>
      <c r="G137" s="29">
        <f t="shared" si="13"/>
        <v>3</v>
      </c>
      <c r="H137" s="29">
        <v>690</v>
      </c>
      <c r="I137" s="8"/>
    </row>
    <row r="138" spans="1:11" ht="18" customHeight="1" x14ac:dyDescent="0.2">
      <c r="A138" s="35" t="s">
        <v>48</v>
      </c>
      <c r="B138" s="27">
        <v>9403760328</v>
      </c>
      <c r="C138" s="28" t="s">
        <v>128</v>
      </c>
      <c r="D138" s="31">
        <v>1800</v>
      </c>
      <c r="E138" s="29">
        <f t="shared" si="14"/>
        <v>252.00000000000003</v>
      </c>
      <c r="F138" s="29">
        <f t="shared" si="15"/>
        <v>9</v>
      </c>
      <c r="G138" s="29">
        <f t="shared" si="13"/>
        <v>9</v>
      </c>
      <c r="H138" s="29">
        <v>2070</v>
      </c>
      <c r="I138" s="17">
        <f>H138-K138</f>
        <v>2034</v>
      </c>
      <c r="J138" s="2" t="s">
        <v>144</v>
      </c>
      <c r="K138" s="4">
        <f>ROUND(D138*2%,0)</f>
        <v>36</v>
      </c>
    </row>
    <row r="139" spans="1:11" ht="18" customHeight="1" x14ac:dyDescent="0.2">
      <c r="A139" s="35" t="s">
        <v>25</v>
      </c>
      <c r="B139" s="27">
        <v>9403760329</v>
      </c>
      <c r="C139" s="28" t="s">
        <v>128</v>
      </c>
      <c r="D139" s="31">
        <v>2400</v>
      </c>
      <c r="E139" s="29">
        <f t="shared" si="14"/>
        <v>336.00000000000006</v>
      </c>
      <c r="F139" s="29">
        <f t="shared" si="15"/>
        <v>12</v>
      </c>
      <c r="G139" s="29">
        <f t="shared" si="13"/>
        <v>12</v>
      </c>
      <c r="H139" s="29">
        <v>2760</v>
      </c>
      <c r="I139" s="8"/>
    </row>
    <row r="140" spans="1:11" ht="18" customHeight="1" x14ac:dyDescent="0.2">
      <c r="A140" s="35" t="s">
        <v>105</v>
      </c>
      <c r="B140" s="27">
        <v>9403760330</v>
      </c>
      <c r="C140" s="28" t="s">
        <v>129</v>
      </c>
      <c r="D140" s="31">
        <v>329173.88</v>
      </c>
      <c r="E140" s="29">
        <f t="shared" si="14"/>
        <v>46084.343200000003</v>
      </c>
      <c r="F140" s="29">
        <f t="shared" si="15"/>
        <v>1645.8694</v>
      </c>
      <c r="G140" s="29">
        <f t="shared" si="13"/>
        <v>1645.8694</v>
      </c>
      <c r="H140" s="29">
        <v>378550</v>
      </c>
      <c r="I140" s="8"/>
    </row>
    <row r="141" spans="1:11" ht="18" customHeight="1" x14ac:dyDescent="0.2">
      <c r="A141" s="35" t="s">
        <v>21</v>
      </c>
      <c r="B141" s="27">
        <v>9403760331</v>
      </c>
      <c r="C141" s="28" t="s">
        <v>129</v>
      </c>
      <c r="D141" s="31">
        <v>139351.70000000001</v>
      </c>
      <c r="E141" s="29">
        <f t="shared" si="14"/>
        <v>19509.238000000005</v>
      </c>
      <c r="F141" s="29">
        <f t="shared" si="15"/>
        <v>696.75850000000003</v>
      </c>
      <c r="G141" s="29">
        <f t="shared" si="13"/>
        <v>696.75850000000003</v>
      </c>
      <c r="H141" s="29">
        <v>160254</v>
      </c>
      <c r="I141" s="8"/>
    </row>
    <row r="142" spans="1:11" ht="18" customHeight="1" x14ac:dyDescent="0.2">
      <c r="A142" s="35" t="s">
        <v>33</v>
      </c>
      <c r="B142" s="27">
        <v>9403760332</v>
      </c>
      <c r="C142" s="28" t="s">
        <v>129</v>
      </c>
      <c r="D142" s="31">
        <v>34785.949999999997</v>
      </c>
      <c r="E142" s="29">
        <f t="shared" si="14"/>
        <v>4870.0330000000004</v>
      </c>
      <c r="F142" s="29">
        <f t="shared" si="15"/>
        <v>173.92974999999998</v>
      </c>
      <c r="G142" s="29">
        <f t="shared" si="13"/>
        <v>173.92974999999998</v>
      </c>
      <c r="H142" s="29">
        <v>40004</v>
      </c>
      <c r="I142" s="8"/>
    </row>
    <row r="143" spans="1:11" ht="18" customHeight="1" x14ac:dyDescent="0.2">
      <c r="A143" s="35" t="s">
        <v>33</v>
      </c>
      <c r="B143" s="27">
        <v>9403760333</v>
      </c>
      <c r="C143" s="28" t="s">
        <v>129</v>
      </c>
      <c r="D143" s="31">
        <v>37631.9</v>
      </c>
      <c r="E143" s="29">
        <f t="shared" si="14"/>
        <v>5268.4660000000003</v>
      </c>
      <c r="F143" s="29">
        <f t="shared" si="15"/>
        <v>188.15950000000001</v>
      </c>
      <c r="G143" s="29">
        <f t="shared" si="13"/>
        <v>188.15950000000001</v>
      </c>
      <c r="H143" s="29">
        <v>43277</v>
      </c>
      <c r="I143" s="8"/>
    </row>
    <row r="144" spans="1:11" ht="18" customHeight="1" x14ac:dyDescent="0.2">
      <c r="A144" s="35" t="s">
        <v>48</v>
      </c>
      <c r="B144" s="27">
        <v>9403760334</v>
      </c>
      <c r="C144" s="28" t="s">
        <v>129</v>
      </c>
      <c r="D144" s="31">
        <v>1101.8499999999999</v>
      </c>
      <c r="E144" s="29">
        <f t="shared" si="14"/>
        <v>154.25900000000001</v>
      </c>
      <c r="F144" s="29">
        <f t="shared" si="15"/>
        <v>5.5092499999999998</v>
      </c>
      <c r="G144" s="29">
        <f t="shared" si="13"/>
        <v>5.5092499999999998</v>
      </c>
      <c r="H144" s="29">
        <v>1267</v>
      </c>
      <c r="I144" s="8"/>
    </row>
    <row r="145" spans="1:11" ht="18" customHeight="1" x14ac:dyDescent="0.2">
      <c r="A145" s="35" t="s">
        <v>90</v>
      </c>
      <c r="B145" s="27">
        <v>9403760335</v>
      </c>
      <c r="C145" s="28" t="s">
        <v>129</v>
      </c>
      <c r="D145" s="31">
        <v>12600</v>
      </c>
      <c r="E145" s="29">
        <f t="shared" si="14"/>
        <v>1764.0000000000002</v>
      </c>
      <c r="F145" s="29">
        <f t="shared" si="15"/>
        <v>63</v>
      </c>
      <c r="G145" s="29">
        <f t="shared" si="13"/>
        <v>63</v>
      </c>
      <c r="H145" s="29">
        <v>14490</v>
      </c>
      <c r="I145" s="8"/>
    </row>
    <row r="146" spans="1:11" ht="18" customHeight="1" x14ac:dyDescent="0.2">
      <c r="A146" s="35" t="s">
        <v>57</v>
      </c>
      <c r="B146" s="27">
        <v>9403760336</v>
      </c>
      <c r="C146" s="28" t="s">
        <v>129</v>
      </c>
      <c r="D146" s="31">
        <v>13200</v>
      </c>
      <c r="E146" s="29">
        <f t="shared" si="14"/>
        <v>1848.0000000000002</v>
      </c>
      <c r="F146" s="29">
        <f t="shared" si="15"/>
        <v>66</v>
      </c>
      <c r="G146" s="29">
        <f t="shared" si="13"/>
        <v>66</v>
      </c>
      <c r="H146" s="29">
        <v>15180</v>
      </c>
      <c r="I146" s="8"/>
    </row>
    <row r="147" spans="1:11" ht="18" customHeight="1" x14ac:dyDescent="0.2">
      <c r="A147" s="35" t="s">
        <v>130</v>
      </c>
      <c r="B147" s="27">
        <v>9403760337</v>
      </c>
      <c r="C147" s="28" t="s">
        <v>129</v>
      </c>
      <c r="D147" s="31">
        <v>227857.28</v>
      </c>
      <c r="E147" s="29">
        <f t="shared" si="14"/>
        <v>31900.019200000002</v>
      </c>
      <c r="F147" s="29">
        <f t="shared" si="15"/>
        <v>1139.2864</v>
      </c>
      <c r="G147" s="29">
        <f t="shared" si="13"/>
        <v>1139.2864</v>
      </c>
      <c r="H147" s="29">
        <v>262036</v>
      </c>
      <c r="I147" s="8"/>
    </row>
    <row r="148" spans="1:11" ht="18" customHeight="1" x14ac:dyDescent="0.2">
      <c r="A148" s="35" t="s">
        <v>48</v>
      </c>
      <c r="B148" s="27">
        <v>9403760338</v>
      </c>
      <c r="C148" s="28" t="s">
        <v>145</v>
      </c>
      <c r="D148" s="31">
        <v>663722.64</v>
      </c>
      <c r="E148" s="29">
        <f t="shared" si="14"/>
        <v>92921.169600000008</v>
      </c>
      <c r="F148" s="29">
        <f t="shared" ref="F148:F164" si="16">(D148*0.5%)</f>
        <v>3318.6132000000002</v>
      </c>
      <c r="G148" s="29">
        <f t="shared" ref="G148:G164" si="17">(D148*0.5%)</f>
        <v>3318.6132000000002</v>
      </c>
      <c r="H148" s="29">
        <v>763281</v>
      </c>
      <c r="I148" s="17">
        <f>H148-K148</f>
        <v>696908</v>
      </c>
      <c r="J148" s="2" t="s">
        <v>146</v>
      </c>
      <c r="K148" s="4">
        <f>ROUND(D148*10%,0)+1</f>
        <v>66373</v>
      </c>
    </row>
    <row r="149" spans="1:11" ht="18" customHeight="1" x14ac:dyDescent="0.2">
      <c r="A149" s="35" t="s">
        <v>48</v>
      </c>
      <c r="B149" s="27">
        <v>9403760339</v>
      </c>
      <c r="C149" s="28" t="s">
        <v>145</v>
      </c>
      <c r="D149" s="31">
        <v>541922.92000000004</v>
      </c>
      <c r="E149" s="29">
        <f t="shared" si="14"/>
        <v>75869.208800000008</v>
      </c>
      <c r="F149" s="29">
        <f t="shared" si="16"/>
        <v>2709.6146000000003</v>
      </c>
      <c r="G149" s="29">
        <f t="shared" si="17"/>
        <v>2709.6146000000003</v>
      </c>
      <c r="H149" s="29">
        <v>623211</v>
      </c>
      <c r="I149" s="17">
        <f>H149-K149</f>
        <v>569018</v>
      </c>
      <c r="J149" s="2" t="s">
        <v>146</v>
      </c>
      <c r="K149" s="4">
        <f>ROUND(D149*10%,0)+1</f>
        <v>54193</v>
      </c>
    </row>
    <row r="150" spans="1:11" ht="18" customHeight="1" x14ac:dyDescent="0.2">
      <c r="A150" s="35" t="s">
        <v>48</v>
      </c>
      <c r="B150" s="27">
        <v>9403760340</v>
      </c>
      <c r="C150" s="28" t="s">
        <v>145</v>
      </c>
      <c r="D150" s="31">
        <v>650653.36</v>
      </c>
      <c r="E150" s="29">
        <f>(D150*14%)</f>
        <v>91091.470400000006</v>
      </c>
      <c r="F150" s="29">
        <f t="shared" si="16"/>
        <v>3253.2667999999999</v>
      </c>
      <c r="G150" s="29">
        <f t="shared" si="17"/>
        <v>3253.2667999999999</v>
      </c>
      <c r="H150" s="29">
        <v>748251</v>
      </c>
      <c r="I150" s="17">
        <f>H150-K150</f>
        <v>683185</v>
      </c>
      <c r="J150" s="2" t="s">
        <v>146</v>
      </c>
      <c r="K150" s="4">
        <f>ROUND(D150*10%,0)+1</f>
        <v>65066</v>
      </c>
    </row>
    <row r="151" spans="1:11" ht="18" customHeight="1" x14ac:dyDescent="0.2">
      <c r="A151" s="35" t="s">
        <v>48</v>
      </c>
      <c r="B151" s="27">
        <v>9403760341</v>
      </c>
      <c r="C151" s="28" t="s">
        <v>145</v>
      </c>
      <c r="D151" s="31">
        <v>653017.96</v>
      </c>
      <c r="E151" s="29">
        <f t="shared" si="14"/>
        <v>91422.5144</v>
      </c>
      <c r="F151" s="29">
        <f t="shared" si="16"/>
        <v>3265.0897999999997</v>
      </c>
      <c r="G151" s="29">
        <f t="shared" si="17"/>
        <v>3265.0897999999997</v>
      </c>
      <c r="H151" s="29">
        <v>750971</v>
      </c>
      <c r="I151" s="17">
        <f>H151-K151</f>
        <v>685668</v>
      </c>
      <c r="J151" s="2" t="s">
        <v>146</v>
      </c>
      <c r="K151" s="4">
        <f>ROUND(D151*10%,0)+1</f>
        <v>65303</v>
      </c>
    </row>
    <row r="152" spans="1:11" ht="18" customHeight="1" x14ac:dyDescent="0.2">
      <c r="A152" s="35" t="s">
        <v>33</v>
      </c>
      <c r="B152" s="27">
        <v>9403760342</v>
      </c>
      <c r="C152" s="28" t="s">
        <v>145</v>
      </c>
      <c r="D152" s="31">
        <v>787159.52</v>
      </c>
      <c r="E152" s="29">
        <f t="shared" si="14"/>
        <v>110202.33280000002</v>
      </c>
      <c r="F152" s="29">
        <f t="shared" si="16"/>
        <v>3935.7976000000003</v>
      </c>
      <c r="G152" s="29">
        <f t="shared" si="17"/>
        <v>3935.7976000000003</v>
      </c>
      <c r="H152" s="29">
        <v>905233</v>
      </c>
      <c r="I152" s="8"/>
    </row>
    <row r="153" spans="1:11" ht="18" customHeight="1" x14ac:dyDescent="0.2">
      <c r="A153" s="35" t="s">
        <v>33</v>
      </c>
      <c r="B153" s="27">
        <v>9403760343</v>
      </c>
      <c r="C153" s="28" t="s">
        <v>145</v>
      </c>
      <c r="D153" s="31">
        <v>466085.76</v>
      </c>
      <c r="E153" s="29">
        <f t="shared" si="14"/>
        <v>65252.006400000006</v>
      </c>
      <c r="F153" s="29">
        <f t="shared" si="16"/>
        <v>2330.4288000000001</v>
      </c>
      <c r="G153" s="29">
        <f t="shared" si="17"/>
        <v>2330.4288000000001</v>
      </c>
      <c r="H153" s="29">
        <v>535999</v>
      </c>
      <c r="I153" s="8"/>
    </row>
    <row r="154" spans="1:11" ht="18" customHeight="1" x14ac:dyDescent="0.2">
      <c r="A154" s="35" t="s">
        <v>33</v>
      </c>
      <c r="B154" s="27">
        <v>9403760344</v>
      </c>
      <c r="C154" s="28" t="s">
        <v>145</v>
      </c>
      <c r="D154" s="31">
        <v>652252.16000000003</v>
      </c>
      <c r="E154" s="29">
        <f t="shared" si="14"/>
        <v>91315.302400000015</v>
      </c>
      <c r="F154" s="29">
        <f t="shared" si="16"/>
        <v>3261.2608</v>
      </c>
      <c r="G154" s="29">
        <f t="shared" si="17"/>
        <v>3261.2608</v>
      </c>
      <c r="H154" s="29">
        <v>750090</v>
      </c>
      <c r="I154" s="8"/>
    </row>
    <row r="155" spans="1:11" ht="18" customHeight="1" x14ac:dyDescent="0.2">
      <c r="A155" s="35" t="s">
        <v>33</v>
      </c>
      <c r="B155" s="27">
        <v>9403760345</v>
      </c>
      <c r="C155" s="28" t="s">
        <v>145</v>
      </c>
      <c r="D155" s="31">
        <v>584999.80000000005</v>
      </c>
      <c r="E155" s="29">
        <f t="shared" si="14"/>
        <v>81899.972000000009</v>
      </c>
      <c r="F155" s="29">
        <f t="shared" si="16"/>
        <v>2924.9990000000003</v>
      </c>
      <c r="G155" s="29">
        <f t="shared" si="17"/>
        <v>2924.9990000000003</v>
      </c>
      <c r="H155" s="29">
        <v>672750</v>
      </c>
      <c r="I155" s="8"/>
    </row>
    <row r="156" spans="1:11" ht="18" customHeight="1" x14ac:dyDescent="0.2">
      <c r="A156" s="35" t="s">
        <v>33</v>
      </c>
      <c r="B156" s="27">
        <v>9403760346</v>
      </c>
      <c r="C156" s="28" t="s">
        <v>145</v>
      </c>
      <c r="D156" s="31">
        <v>656857.88</v>
      </c>
      <c r="E156" s="29">
        <f t="shared" si="14"/>
        <v>91960.103200000012</v>
      </c>
      <c r="F156" s="29">
        <f t="shared" si="16"/>
        <v>3284.2894000000001</v>
      </c>
      <c r="G156" s="29">
        <f t="shared" si="17"/>
        <v>3284.2894000000001</v>
      </c>
      <c r="H156" s="29">
        <v>755387</v>
      </c>
      <c r="I156" s="17">
        <f>H156-K156</f>
        <v>689701</v>
      </c>
      <c r="J156" s="2" t="s">
        <v>143</v>
      </c>
      <c r="K156" s="4">
        <f>ROUND(D156*10%,0)</f>
        <v>65686</v>
      </c>
    </row>
    <row r="157" spans="1:11" ht="18" customHeight="1" x14ac:dyDescent="0.2">
      <c r="A157" s="35" t="s">
        <v>33</v>
      </c>
      <c r="B157" s="27">
        <v>9403760347</v>
      </c>
      <c r="C157" s="28" t="s">
        <v>145</v>
      </c>
      <c r="D157" s="31">
        <v>649399.24</v>
      </c>
      <c r="E157" s="29">
        <f t="shared" si="14"/>
        <v>90915.89360000001</v>
      </c>
      <c r="F157" s="29">
        <f t="shared" si="16"/>
        <v>3246.9962</v>
      </c>
      <c r="G157" s="29">
        <f t="shared" si="17"/>
        <v>3246.9962</v>
      </c>
      <c r="H157" s="29">
        <v>746809</v>
      </c>
      <c r="I157" s="8"/>
    </row>
    <row r="158" spans="1:11" ht="18" customHeight="1" x14ac:dyDescent="0.2">
      <c r="A158" s="35" t="s">
        <v>33</v>
      </c>
      <c r="B158" s="27">
        <v>9403760348</v>
      </c>
      <c r="C158" s="28" t="s">
        <v>145</v>
      </c>
      <c r="D158" s="31">
        <v>491637.16</v>
      </c>
      <c r="E158" s="29">
        <f t="shared" si="14"/>
        <v>68829.202400000009</v>
      </c>
      <c r="F158" s="29">
        <f t="shared" si="16"/>
        <v>2458.1857999999997</v>
      </c>
      <c r="G158" s="29">
        <f t="shared" si="17"/>
        <v>2458.1857999999997</v>
      </c>
      <c r="H158" s="29">
        <v>565383</v>
      </c>
      <c r="I158" s="8"/>
    </row>
    <row r="159" spans="1:11" ht="18" customHeight="1" x14ac:dyDescent="0.2">
      <c r="A159" s="35" t="s">
        <v>25</v>
      </c>
      <c r="B159" s="27">
        <v>9403760349</v>
      </c>
      <c r="C159" s="28" t="s">
        <v>145</v>
      </c>
      <c r="D159" s="31">
        <v>727721.68</v>
      </c>
      <c r="E159" s="29">
        <f t="shared" si="14"/>
        <v>101881.03520000001</v>
      </c>
      <c r="F159" s="29">
        <f t="shared" si="16"/>
        <v>3638.6084000000005</v>
      </c>
      <c r="G159" s="29">
        <f t="shared" si="17"/>
        <v>3638.6084000000005</v>
      </c>
      <c r="H159" s="29">
        <v>836880</v>
      </c>
      <c r="I159" s="8"/>
    </row>
    <row r="160" spans="1:11" ht="18" customHeight="1" x14ac:dyDescent="0.2">
      <c r="A160" s="35" t="s">
        <v>57</v>
      </c>
      <c r="B160" s="27">
        <v>9403760350</v>
      </c>
      <c r="C160" s="28" t="s">
        <v>145</v>
      </c>
      <c r="D160" s="31">
        <v>165677.96</v>
      </c>
      <c r="E160" s="29">
        <f t="shared" si="14"/>
        <v>23194.914400000001</v>
      </c>
      <c r="F160" s="29">
        <f t="shared" si="16"/>
        <v>828.38979999999992</v>
      </c>
      <c r="G160" s="29">
        <f t="shared" si="17"/>
        <v>828.38979999999992</v>
      </c>
      <c r="H160" s="29">
        <v>190530</v>
      </c>
      <c r="I160" s="8"/>
    </row>
    <row r="161" spans="1:9" ht="18" customHeight="1" x14ac:dyDescent="0.2">
      <c r="A161" s="35" t="s">
        <v>87</v>
      </c>
      <c r="B161" s="27">
        <v>9403760351</v>
      </c>
      <c r="C161" s="28" t="s">
        <v>145</v>
      </c>
      <c r="D161" s="31">
        <v>384062.56</v>
      </c>
      <c r="E161" s="29">
        <f t="shared" si="14"/>
        <v>53768.758400000006</v>
      </c>
      <c r="F161" s="29">
        <f t="shared" si="16"/>
        <v>1920.3127999999999</v>
      </c>
      <c r="G161" s="29">
        <f t="shared" si="17"/>
        <v>1920.3127999999999</v>
      </c>
      <c r="H161" s="29">
        <v>441672</v>
      </c>
      <c r="I161" s="8"/>
    </row>
    <row r="162" spans="1:9" ht="18" customHeight="1" x14ac:dyDescent="0.2">
      <c r="A162" s="35" t="s">
        <v>90</v>
      </c>
      <c r="B162" s="27">
        <v>9403760352</v>
      </c>
      <c r="C162" s="28" t="s">
        <v>147</v>
      </c>
      <c r="D162" s="31">
        <v>228165.56</v>
      </c>
      <c r="E162" s="29">
        <f t="shared" si="14"/>
        <v>31943.178400000004</v>
      </c>
      <c r="F162" s="29">
        <f t="shared" si="16"/>
        <v>1140.8278</v>
      </c>
      <c r="G162" s="29">
        <f t="shared" si="17"/>
        <v>1140.8278</v>
      </c>
      <c r="H162" s="29">
        <v>262390</v>
      </c>
      <c r="I162" s="8"/>
    </row>
    <row r="163" spans="1:9" ht="18" customHeight="1" x14ac:dyDescent="0.2">
      <c r="A163" s="35" t="s">
        <v>21</v>
      </c>
      <c r="B163" s="27">
        <v>9403760353</v>
      </c>
      <c r="C163" s="28" t="s">
        <v>148</v>
      </c>
      <c r="D163" s="31">
        <v>3600</v>
      </c>
      <c r="E163" s="29">
        <f t="shared" si="14"/>
        <v>504.00000000000006</v>
      </c>
      <c r="F163" s="29">
        <f t="shared" si="16"/>
        <v>18</v>
      </c>
      <c r="G163" s="29">
        <f t="shared" si="17"/>
        <v>18</v>
      </c>
      <c r="H163" s="29">
        <v>4140</v>
      </c>
      <c r="I163" s="8"/>
    </row>
    <row r="164" spans="1:9" ht="18" customHeight="1" x14ac:dyDescent="0.2">
      <c r="A164" s="35" t="s">
        <v>57</v>
      </c>
      <c r="B164" s="27">
        <v>9403760354</v>
      </c>
      <c r="C164" s="28" t="s">
        <v>148</v>
      </c>
      <c r="D164" s="31">
        <v>12000</v>
      </c>
      <c r="E164" s="29">
        <f t="shared" si="14"/>
        <v>1680.0000000000002</v>
      </c>
      <c r="F164" s="29">
        <f t="shared" si="16"/>
        <v>60</v>
      </c>
      <c r="G164" s="29">
        <f t="shared" si="17"/>
        <v>60</v>
      </c>
      <c r="H164" s="29">
        <v>13800</v>
      </c>
      <c r="I164" s="8"/>
    </row>
    <row r="165" spans="1:9" ht="18" customHeight="1" x14ac:dyDescent="0.2">
      <c r="A165" s="35" t="s">
        <v>90</v>
      </c>
      <c r="B165" s="27">
        <v>9403760355</v>
      </c>
      <c r="C165" s="28" t="s">
        <v>148</v>
      </c>
      <c r="D165" s="31">
        <v>12000</v>
      </c>
      <c r="E165" s="29">
        <f t="shared" si="14"/>
        <v>1680.0000000000002</v>
      </c>
      <c r="F165" s="29">
        <f t="shared" ref="F165:F181" si="18">(D165*0.5%)</f>
        <v>60</v>
      </c>
      <c r="G165" s="29">
        <f t="shared" ref="G165:G181" si="19">(D165*0.5%)</f>
        <v>60</v>
      </c>
      <c r="H165" s="29">
        <v>13800</v>
      </c>
      <c r="I165" s="8"/>
    </row>
    <row r="166" spans="1:9" ht="18" customHeight="1" x14ac:dyDescent="0.2">
      <c r="A166" s="35" t="s">
        <v>130</v>
      </c>
      <c r="B166" s="27">
        <v>9403760356</v>
      </c>
      <c r="C166" s="28" t="s">
        <v>149</v>
      </c>
      <c r="D166" s="31">
        <v>40371.65</v>
      </c>
      <c r="E166" s="29">
        <f t="shared" si="14"/>
        <v>5652.0310000000009</v>
      </c>
      <c r="F166" s="29">
        <f t="shared" si="18"/>
        <v>201.85825</v>
      </c>
      <c r="G166" s="29">
        <f t="shared" si="19"/>
        <v>201.85825</v>
      </c>
      <c r="H166" s="29">
        <v>46427</v>
      </c>
      <c r="I166" s="8"/>
    </row>
    <row r="167" spans="1:9" ht="18" customHeight="1" x14ac:dyDescent="0.2">
      <c r="A167" s="35" t="s">
        <v>21</v>
      </c>
      <c r="B167" s="27">
        <v>9403760357</v>
      </c>
      <c r="C167" s="28" t="s">
        <v>149</v>
      </c>
      <c r="D167" s="31">
        <v>34313.75</v>
      </c>
      <c r="E167" s="29">
        <f t="shared" si="14"/>
        <v>4803.9250000000002</v>
      </c>
      <c r="F167" s="29">
        <f t="shared" si="18"/>
        <v>171.56874999999999</v>
      </c>
      <c r="G167" s="29">
        <f t="shared" si="19"/>
        <v>171.56874999999999</v>
      </c>
      <c r="H167" s="29">
        <v>39461</v>
      </c>
      <c r="I167" s="8"/>
    </row>
    <row r="168" spans="1:9" ht="18" customHeight="1" x14ac:dyDescent="0.2">
      <c r="A168" s="35" t="s">
        <v>87</v>
      </c>
      <c r="B168" s="27">
        <v>9403760358</v>
      </c>
      <c r="C168" s="28" t="s">
        <v>149</v>
      </c>
      <c r="D168" s="31">
        <v>4200</v>
      </c>
      <c r="E168" s="29">
        <f t="shared" si="14"/>
        <v>588</v>
      </c>
      <c r="F168" s="29">
        <f t="shared" si="18"/>
        <v>21</v>
      </c>
      <c r="G168" s="29">
        <f t="shared" si="19"/>
        <v>21</v>
      </c>
      <c r="H168" s="29">
        <v>4830</v>
      </c>
      <c r="I168" s="8"/>
    </row>
    <row r="169" spans="1:9" ht="18" customHeight="1" x14ac:dyDescent="0.2">
      <c r="A169" s="35" t="s">
        <v>25</v>
      </c>
      <c r="B169" s="27">
        <v>9403760359</v>
      </c>
      <c r="C169" s="28" t="s">
        <v>149</v>
      </c>
      <c r="D169" s="31">
        <v>13500</v>
      </c>
      <c r="E169" s="29">
        <f t="shared" si="14"/>
        <v>1890.0000000000002</v>
      </c>
      <c r="F169" s="29">
        <f t="shared" si="18"/>
        <v>67.5</v>
      </c>
      <c r="G169" s="29">
        <f t="shared" si="19"/>
        <v>67.5</v>
      </c>
      <c r="H169" s="29">
        <v>15525</v>
      </c>
      <c r="I169" s="8"/>
    </row>
    <row r="170" spans="1:9" ht="18" customHeight="1" x14ac:dyDescent="0.2">
      <c r="A170" s="35" t="s">
        <v>130</v>
      </c>
      <c r="B170" s="27">
        <v>9403760360</v>
      </c>
      <c r="C170" s="28" t="s">
        <v>149</v>
      </c>
      <c r="D170" s="31">
        <v>5100</v>
      </c>
      <c r="E170" s="29">
        <f t="shared" si="14"/>
        <v>714.00000000000011</v>
      </c>
      <c r="F170" s="29">
        <f t="shared" si="18"/>
        <v>25.5</v>
      </c>
      <c r="G170" s="29">
        <f t="shared" si="19"/>
        <v>25.5</v>
      </c>
      <c r="H170" s="29">
        <v>5865</v>
      </c>
      <c r="I170" s="8"/>
    </row>
    <row r="171" spans="1:9" ht="18" customHeight="1" x14ac:dyDescent="0.2">
      <c r="A171" s="35" t="s">
        <v>33</v>
      </c>
      <c r="B171" s="27">
        <v>9403760361</v>
      </c>
      <c r="C171" s="28" t="s">
        <v>149</v>
      </c>
      <c r="D171" s="31">
        <v>9900</v>
      </c>
      <c r="E171" s="29">
        <f t="shared" si="14"/>
        <v>1386.0000000000002</v>
      </c>
      <c r="F171" s="29">
        <f t="shared" si="18"/>
        <v>49.5</v>
      </c>
      <c r="G171" s="29">
        <f t="shared" si="19"/>
        <v>49.5</v>
      </c>
      <c r="H171" s="29">
        <v>11385</v>
      </c>
      <c r="I171" s="8"/>
    </row>
    <row r="172" spans="1:9" ht="18" customHeight="1" x14ac:dyDescent="0.2">
      <c r="A172" s="35" t="s">
        <v>25</v>
      </c>
      <c r="B172" s="27">
        <v>9403760362</v>
      </c>
      <c r="C172" s="28" t="s">
        <v>150</v>
      </c>
      <c r="D172" s="31">
        <v>97238.5</v>
      </c>
      <c r="E172" s="29">
        <f t="shared" si="14"/>
        <v>13613.390000000001</v>
      </c>
      <c r="F172" s="29">
        <f t="shared" si="18"/>
        <v>486.1925</v>
      </c>
      <c r="G172" s="29">
        <f t="shared" si="19"/>
        <v>486.1925</v>
      </c>
      <c r="H172" s="29">
        <v>111824</v>
      </c>
      <c r="I172" s="8"/>
    </row>
    <row r="173" spans="1:9" ht="18" customHeight="1" x14ac:dyDescent="0.2">
      <c r="A173" s="35" t="s">
        <v>25</v>
      </c>
      <c r="B173" s="27">
        <v>9403760363</v>
      </c>
      <c r="C173" s="28" t="s">
        <v>150</v>
      </c>
      <c r="D173" s="31">
        <v>53287.35</v>
      </c>
      <c r="E173" s="29">
        <f t="shared" si="14"/>
        <v>7460.2290000000003</v>
      </c>
      <c r="F173" s="29">
        <f t="shared" si="18"/>
        <v>266.43675000000002</v>
      </c>
      <c r="G173" s="29">
        <f t="shared" si="19"/>
        <v>266.43675000000002</v>
      </c>
      <c r="H173" s="29">
        <v>61280</v>
      </c>
      <c r="I173" s="8"/>
    </row>
    <row r="174" spans="1:9" ht="18" customHeight="1" x14ac:dyDescent="0.2">
      <c r="A174" s="35" t="s">
        <v>33</v>
      </c>
      <c r="B174" s="27">
        <v>9403760364</v>
      </c>
      <c r="C174" s="28" t="s">
        <v>150</v>
      </c>
      <c r="D174" s="31">
        <v>24861.599999999999</v>
      </c>
      <c r="E174" s="29">
        <f t="shared" si="14"/>
        <v>3480.6240000000003</v>
      </c>
      <c r="F174" s="29">
        <f t="shared" si="18"/>
        <v>124.30799999999999</v>
      </c>
      <c r="G174" s="29">
        <f t="shared" si="19"/>
        <v>124.30799999999999</v>
      </c>
      <c r="H174" s="29">
        <v>28591</v>
      </c>
      <c r="I174" s="8"/>
    </row>
    <row r="175" spans="1:9" ht="18" customHeight="1" x14ac:dyDescent="0.2">
      <c r="A175" s="35" t="s">
        <v>33</v>
      </c>
      <c r="B175" s="27">
        <v>9403760365</v>
      </c>
      <c r="C175" s="28" t="s">
        <v>151</v>
      </c>
      <c r="D175" s="31">
        <v>161072.24</v>
      </c>
      <c r="E175" s="29">
        <f t="shared" si="14"/>
        <v>22550.113600000001</v>
      </c>
      <c r="F175" s="29">
        <f t="shared" si="18"/>
        <v>805.36119999999994</v>
      </c>
      <c r="G175" s="29">
        <f t="shared" si="19"/>
        <v>805.36119999999994</v>
      </c>
      <c r="H175" s="29">
        <v>185233</v>
      </c>
      <c r="I175" s="8"/>
    </row>
    <row r="176" spans="1:9" ht="18" customHeight="1" x14ac:dyDescent="0.2">
      <c r="A176" s="35" t="s">
        <v>21</v>
      </c>
      <c r="B176" s="27">
        <v>9403760366</v>
      </c>
      <c r="C176" s="28" t="s">
        <v>151</v>
      </c>
      <c r="D176" s="31">
        <v>1205128.96</v>
      </c>
      <c r="E176" s="29">
        <f t="shared" si="14"/>
        <v>168718.05440000002</v>
      </c>
      <c r="F176" s="29">
        <f t="shared" si="18"/>
        <v>6025.6448</v>
      </c>
      <c r="G176" s="29">
        <f t="shared" si="19"/>
        <v>6025.6448</v>
      </c>
      <c r="H176" s="29">
        <v>1385898</v>
      </c>
      <c r="I176" s="8"/>
    </row>
    <row r="177" spans="1:11" ht="18" customHeight="1" x14ac:dyDescent="0.2">
      <c r="A177" s="35" t="s">
        <v>33</v>
      </c>
      <c r="B177" s="27">
        <v>9403760367</v>
      </c>
      <c r="C177" s="28" t="s">
        <v>152</v>
      </c>
      <c r="D177" s="31">
        <v>16800</v>
      </c>
      <c r="E177" s="29">
        <f t="shared" si="14"/>
        <v>2352</v>
      </c>
      <c r="F177" s="29">
        <f t="shared" si="18"/>
        <v>84</v>
      </c>
      <c r="G177" s="29">
        <f t="shared" si="19"/>
        <v>84</v>
      </c>
      <c r="H177" s="29">
        <v>19320</v>
      </c>
      <c r="I177" s="8"/>
    </row>
    <row r="178" spans="1:11" ht="18" customHeight="1" x14ac:dyDescent="0.2">
      <c r="A178" s="35" t="s">
        <v>33</v>
      </c>
      <c r="B178" s="27">
        <v>9403760368</v>
      </c>
      <c r="C178" s="28" t="s">
        <v>152</v>
      </c>
      <c r="D178" s="31">
        <v>10500</v>
      </c>
      <c r="E178" s="29">
        <f t="shared" si="14"/>
        <v>1470.0000000000002</v>
      </c>
      <c r="F178" s="29">
        <f t="shared" si="18"/>
        <v>52.5</v>
      </c>
      <c r="G178" s="29">
        <f t="shared" si="19"/>
        <v>52.5</v>
      </c>
      <c r="H178" s="29">
        <v>12075</v>
      </c>
      <c r="I178" s="8"/>
    </row>
    <row r="179" spans="1:11" ht="18" customHeight="1" x14ac:dyDescent="0.2">
      <c r="A179" s="35" t="s">
        <v>88</v>
      </c>
      <c r="B179" s="27">
        <v>9403760369</v>
      </c>
      <c r="C179" s="28" t="s">
        <v>152</v>
      </c>
      <c r="D179" s="31">
        <v>9300</v>
      </c>
      <c r="E179" s="29">
        <f t="shared" si="14"/>
        <v>1302.0000000000002</v>
      </c>
      <c r="F179" s="29">
        <f t="shared" si="18"/>
        <v>46.5</v>
      </c>
      <c r="G179" s="29">
        <f t="shared" si="19"/>
        <v>46.5</v>
      </c>
      <c r="H179" s="29">
        <v>10695</v>
      </c>
      <c r="I179" s="17">
        <f>H179-K179</f>
        <v>10481</v>
      </c>
      <c r="J179" s="2" t="s">
        <v>142</v>
      </c>
      <c r="K179" s="4">
        <f>ROUND(H179*2%,0)</f>
        <v>214</v>
      </c>
    </row>
    <row r="180" spans="1:11" ht="18" customHeight="1" x14ac:dyDescent="0.2">
      <c r="A180" s="35" t="s">
        <v>21</v>
      </c>
      <c r="B180" s="27">
        <v>9403760370</v>
      </c>
      <c r="C180" s="28" t="s">
        <v>152</v>
      </c>
      <c r="D180" s="31">
        <v>21000</v>
      </c>
      <c r="E180" s="29">
        <f t="shared" si="14"/>
        <v>2940.0000000000005</v>
      </c>
      <c r="F180" s="29">
        <f t="shared" si="18"/>
        <v>105</v>
      </c>
      <c r="G180" s="29">
        <f t="shared" si="19"/>
        <v>105</v>
      </c>
      <c r="H180" s="29">
        <v>24150</v>
      </c>
      <c r="I180" s="8"/>
    </row>
    <row r="181" spans="1:11" ht="18" customHeight="1" x14ac:dyDescent="0.2">
      <c r="A181" s="35" t="s">
        <v>90</v>
      </c>
      <c r="B181" s="27">
        <v>9403760371</v>
      </c>
      <c r="C181" s="28" t="s">
        <v>152</v>
      </c>
      <c r="D181" s="31">
        <v>7500</v>
      </c>
      <c r="E181" s="29">
        <f t="shared" si="14"/>
        <v>1050</v>
      </c>
      <c r="F181" s="29">
        <f t="shared" si="18"/>
        <v>37.5</v>
      </c>
      <c r="G181" s="29">
        <f t="shared" si="19"/>
        <v>37.5</v>
      </c>
      <c r="H181" s="29">
        <v>8625</v>
      </c>
      <c r="I181" s="8"/>
    </row>
    <row r="182" spans="1:11" ht="18" customHeight="1" x14ac:dyDescent="0.2">
      <c r="A182" s="35" t="s">
        <v>48</v>
      </c>
      <c r="B182" s="27">
        <v>9403760372</v>
      </c>
      <c r="C182" s="28" t="s">
        <v>152</v>
      </c>
      <c r="D182" s="31">
        <v>16200</v>
      </c>
      <c r="E182" s="29">
        <f t="shared" si="14"/>
        <v>2268</v>
      </c>
      <c r="F182" s="29">
        <f t="shared" ref="F182:F190" si="20">(D182*0.5%)</f>
        <v>81</v>
      </c>
      <c r="G182" s="29">
        <f t="shared" ref="G182:G190" si="21">(D182*0.5%)</f>
        <v>81</v>
      </c>
      <c r="H182" s="29">
        <v>18630</v>
      </c>
      <c r="I182" s="8"/>
    </row>
    <row r="183" spans="1:11" ht="18" customHeight="1" x14ac:dyDescent="0.2">
      <c r="A183" s="35" t="s">
        <v>57</v>
      </c>
      <c r="B183" s="27">
        <v>9403760373</v>
      </c>
      <c r="C183" s="28" t="s">
        <v>152</v>
      </c>
      <c r="D183" s="31">
        <v>6000</v>
      </c>
      <c r="E183" s="29">
        <f t="shared" si="14"/>
        <v>840.00000000000011</v>
      </c>
      <c r="F183" s="29">
        <f t="shared" si="20"/>
        <v>30</v>
      </c>
      <c r="G183" s="29">
        <f t="shared" si="21"/>
        <v>30</v>
      </c>
      <c r="H183" s="29">
        <v>6900</v>
      </c>
      <c r="I183" s="8"/>
    </row>
    <row r="184" spans="1:11" ht="18" customHeight="1" x14ac:dyDescent="0.2">
      <c r="A184" s="35" t="s">
        <v>130</v>
      </c>
      <c r="B184" s="27">
        <v>9403760374</v>
      </c>
      <c r="C184" s="28" t="s">
        <v>152</v>
      </c>
      <c r="D184" s="31">
        <v>3300</v>
      </c>
      <c r="E184" s="29">
        <f t="shared" si="14"/>
        <v>462.00000000000006</v>
      </c>
      <c r="F184" s="29">
        <f t="shared" si="20"/>
        <v>16.5</v>
      </c>
      <c r="G184" s="29">
        <f t="shared" si="21"/>
        <v>16.5</v>
      </c>
      <c r="H184" s="29">
        <v>3795</v>
      </c>
      <c r="I184" s="8"/>
    </row>
    <row r="185" spans="1:11" ht="18" customHeight="1" x14ac:dyDescent="0.2">
      <c r="A185" s="35" t="s">
        <v>127</v>
      </c>
      <c r="B185" s="27">
        <v>9403760375</v>
      </c>
      <c r="C185" s="28" t="s">
        <v>152</v>
      </c>
      <c r="D185" s="31">
        <v>8700</v>
      </c>
      <c r="E185" s="29">
        <f t="shared" si="14"/>
        <v>1218.0000000000002</v>
      </c>
      <c r="F185" s="29">
        <f t="shared" si="20"/>
        <v>43.5</v>
      </c>
      <c r="G185" s="29">
        <f t="shared" si="21"/>
        <v>43.5</v>
      </c>
      <c r="H185" s="29">
        <v>10005</v>
      </c>
      <c r="I185" s="8"/>
    </row>
    <row r="186" spans="1:11" ht="18" customHeight="1" x14ac:dyDescent="0.2">
      <c r="A186" s="35" t="s">
        <v>25</v>
      </c>
      <c r="B186" s="27">
        <v>9403760376</v>
      </c>
      <c r="C186" s="28" t="s">
        <v>153</v>
      </c>
      <c r="D186" s="31">
        <v>158200</v>
      </c>
      <c r="E186" s="29">
        <f t="shared" si="14"/>
        <v>22148.000000000004</v>
      </c>
      <c r="F186" s="29">
        <f t="shared" si="20"/>
        <v>791</v>
      </c>
      <c r="G186" s="29">
        <f t="shared" si="21"/>
        <v>791</v>
      </c>
      <c r="H186" s="29">
        <v>181930</v>
      </c>
      <c r="I186" s="8"/>
    </row>
    <row r="187" spans="1:11" ht="18" customHeight="1" x14ac:dyDescent="0.2">
      <c r="A187" s="35" t="s">
        <v>88</v>
      </c>
      <c r="B187" s="27">
        <v>9403760377</v>
      </c>
      <c r="C187" s="28" t="s">
        <v>153</v>
      </c>
      <c r="D187" s="31">
        <v>161563.35999999999</v>
      </c>
      <c r="E187" s="29">
        <f t="shared" si="14"/>
        <v>22618.8704</v>
      </c>
      <c r="F187" s="29">
        <f t="shared" si="20"/>
        <v>807.81679999999994</v>
      </c>
      <c r="G187" s="29">
        <f t="shared" si="21"/>
        <v>807.81679999999994</v>
      </c>
      <c r="H187" s="29">
        <v>185798</v>
      </c>
      <c r="I187" s="17">
        <f>H187-K187</f>
        <v>182082</v>
      </c>
      <c r="J187" s="2" t="s">
        <v>142</v>
      </c>
      <c r="K187" s="4">
        <f>ROUND(H187*2%,0)</f>
        <v>3716</v>
      </c>
    </row>
    <row r="188" spans="1:11" ht="18" customHeight="1" x14ac:dyDescent="0.2">
      <c r="A188" s="35" t="s">
        <v>48</v>
      </c>
      <c r="B188" s="27">
        <v>9403760378</v>
      </c>
      <c r="C188" s="28" t="s">
        <v>153</v>
      </c>
      <c r="D188" s="31">
        <v>27947.3</v>
      </c>
      <c r="E188" s="29">
        <f t="shared" si="14"/>
        <v>3912.6220000000003</v>
      </c>
      <c r="F188" s="29">
        <f t="shared" si="20"/>
        <v>139.73650000000001</v>
      </c>
      <c r="G188" s="29">
        <f t="shared" si="21"/>
        <v>139.73650000000001</v>
      </c>
      <c r="H188" s="29">
        <v>32139</v>
      </c>
      <c r="I188" s="8"/>
    </row>
    <row r="189" spans="1:11" ht="18" customHeight="1" x14ac:dyDescent="0.2">
      <c r="A189" s="35" t="s">
        <v>21</v>
      </c>
      <c r="B189" s="27">
        <v>9403760379</v>
      </c>
      <c r="C189" s="28" t="s">
        <v>153</v>
      </c>
      <c r="D189" s="31">
        <v>66072.7</v>
      </c>
      <c r="E189" s="29">
        <f t="shared" si="14"/>
        <v>9250.1779999999999</v>
      </c>
      <c r="F189" s="29">
        <f t="shared" si="20"/>
        <v>330.36349999999999</v>
      </c>
      <c r="G189" s="29">
        <f t="shared" si="21"/>
        <v>330.36349999999999</v>
      </c>
      <c r="H189" s="29">
        <v>75984</v>
      </c>
      <c r="I189" s="8"/>
    </row>
    <row r="190" spans="1:11" ht="18" customHeight="1" x14ac:dyDescent="0.2">
      <c r="A190" s="35" t="s">
        <v>33</v>
      </c>
      <c r="B190" s="27">
        <v>9403760380</v>
      </c>
      <c r="C190" s="28" t="s">
        <v>153</v>
      </c>
      <c r="D190" s="31">
        <v>113480.7</v>
      </c>
      <c r="E190" s="29">
        <f t="shared" si="14"/>
        <v>15887.298000000001</v>
      </c>
      <c r="F190" s="29">
        <f t="shared" si="20"/>
        <v>567.40350000000001</v>
      </c>
      <c r="G190" s="29">
        <f t="shared" si="21"/>
        <v>567.40350000000001</v>
      </c>
      <c r="H190" s="29">
        <v>130503</v>
      </c>
      <c r="I190" s="8"/>
    </row>
    <row r="191" spans="1:11" ht="18" customHeight="1" x14ac:dyDescent="0.2">
      <c r="A191" s="35" t="s">
        <v>21</v>
      </c>
      <c r="B191" s="27">
        <v>9403760383</v>
      </c>
      <c r="C191" s="28" t="s">
        <v>154</v>
      </c>
      <c r="D191" s="31">
        <v>120102.3</v>
      </c>
      <c r="E191" s="29">
        <f t="shared" si="14"/>
        <v>16814.322000000004</v>
      </c>
      <c r="F191" s="29">
        <f t="shared" ref="F191:F217" si="22">(D191*0.5%)</f>
        <v>600.51150000000007</v>
      </c>
      <c r="G191" s="29">
        <f t="shared" ref="G191:G217" si="23">(D191*0.5%)</f>
        <v>600.51150000000007</v>
      </c>
      <c r="H191" s="29">
        <v>138118</v>
      </c>
      <c r="I191" s="8"/>
    </row>
    <row r="192" spans="1:11" ht="18" customHeight="1" x14ac:dyDescent="0.2">
      <c r="A192" s="35" t="s">
        <v>21</v>
      </c>
      <c r="B192" s="27">
        <v>9403760384</v>
      </c>
      <c r="C192" s="28" t="s">
        <v>154</v>
      </c>
      <c r="D192" s="31">
        <v>120102.3</v>
      </c>
      <c r="E192" s="29">
        <f t="shared" si="14"/>
        <v>16814.322000000004</v>
      </c>
      <c r="F192" s="29">
        <f t="shared" si="22"/>
        <v>600.51150000000007</v>
      </c>
      <c r="G192" s="29">
        <f t="shared" si="23"/>
        <v>600.51150000000007</v>
      </c>
      <c r="H192" s="29">
        <v>138118</v>
      </c>
      <c r="I192" s="8"/>
    </row>
    <row r="193" spans="1:11" ht="18" customHeight="1" x14ac:dyDescent="0.2">
      <c r="A193" s="35" t="s">
        <v>90</v>
      </c>
      <c r="B193" s="27">
        <v>9403760386</v>
      </c>
      <c r="C193" s="28" t="s">
        <v>154</v>
      </c>
      <c r="D193" s="31">
        <v>12000</v>
      </c>
      <c r="E193" s="29">
        <f t="shared" si="14"/>
        <v>1680.0000000000002</v>
      </c>
      <c r="F193" s="29">
        <f t="shared" si="22"/>
        <v>60</v>
      </c>
      <c r="G193" s="29">
        <f t="shared" si="23"/>
        <v>60</v>
      </c>
      <c r="H193" s="29">
        <v>13800</v>
      </c>
      <c r="I193" s="8"/>
    </row>
    <row r="194" spans="1:11" ht="18" customHeight="1" x14ac:dyDescent="0.2">
      <c r="A194" s="35" t="s">
        <v>90</v>
      </c>
      <c r="B194" s="27">
        <v>9403760387</v>
      </c>
      <c r="C194" s="28" t="s">
        <v>154</v>
      </c>
      <c r="D194" s="31">
        <v>31636.65</v>
      </c>
      <c r="E194" s="29">
        <f t="shared" si="14"/>
        <v>4429.1310000000003</v>
      </c>
      <c r="F194" s="29">
        <f t="shared" si="22"/>
        <v>158.18325000000002</v>
      </c>
      <c r="G194" s="29">
        <f t="shared" si="23"/>
        <v>158.18325000000002</v>
      </c>
      <c r="H194" s="29">
        <v>36382</v>
      </c>
      <c r="I194" s="8"/>
    </row>
    <row r="195" spans="1:11" ht="18" customHeight="1" x14ac:dyDescent="0.2">
      <c r="A195" s="35" t="s">
        <v>88</v>
      </c>
      <c r="B195" s="27">
        <v>9403760388</v>
      </c>
      <c r="C195" s="28" t="s">
        <v>154</v>
      </c>
      <c r="D195" s="31">
        <v>27700.95</v>
      </c>
      <c r="E195" s="29">
        <f t="shared" si="14"/>
        <v>3878.1330000000003</v>
      </c>
      <c r="F195" s="29">
        <f t="shared" si="22"/>
        <v>138.50475</v>
      </c>
      <c r="G195" s="29">
        <f t="shared" si="23"/>
        <v>138.50475</v>
      </c>
      <c r="H195" s="29">
        <v>31856</v>
      </c>
      <c r="I195" s="17">
        <f>H195-K195</f>
        <v>31219</v>
      </c>
      <c r="J195" s="2" t="s">
        <v>142</v>
      </c>
      <c r="K195" s="4">
        <f>ROUND(H195*2%,0)</f>
        <v>637</v>
      </c>
    </row>
    <row r="196" spans="1:11" ht="18" customHeight="1" x14ac:dyDescent="0.2">
      <c r="A196" s="35" t="s">
        <v>127</v>
      </c>
      <c r="B196" s="27">
        <v>9403760389</v>
      </c>
      <c r="C196" s="28" t="s">
        <v>154</v>
      </c>
      <c r="D196" s="31">
        <v>30700.35</v>
      </c>
      <c r="E196" s="29">
        <f t="shared" ref="E196:E228" si="24">(D196*14%)</f>
        <v>4298.049</v>
      </c>
      <c r="F196" s="29">
        <f t="shared" si="22"/>
        <v>153.50174999999999</v>
      </c>
      <c r="G196" s="29">
        <f t="shared" si="23"/>
        <v>153.50174999999999</v>
      </c>
      <c r="H196" s="29">
        <v>35305</v>
      </c>
      <c r="I196" s="8"/>
    </row>
    <row r="197" spans="1:11" ht="18" customHeight="1" x14ac:dyDescent="0.2">
      <c r="A197" s="35" t="s">
        <v>21</v>
      </c>
      <c r="B197" s="27">
        <v>9403760390</v>
      </c>
      <c r="C197" s="28" t="s">
        <v>154</v>
      </c>
      <c r="D197" s="31">
        <v>176222.45</v>
      </c>
      <c r="E197" s="29">
        <f t="shared" si="24"/>
        <v>24671.143000000004</v>
      </c>
      <c r="F197" s="29">
        <f t="shared" si="22"/>
        <v>881.11225000000013</v>
      </c>
      <c r="G197" s="29">
        <f t="shared" si="23"/>
        <v>881.11225000000013</v>
      </c>
      <c r="H197" s="29">
        <v>202656</v>
      </c>
      <c r="I197" s="8"/>
    </row>
    <row r="198" spans="1:11" ht="18" customHeight="1" x14ac:dyDescent="0.2">
      <c r="A198" s="35" t="s">
        <v>48</v>
      </c>
      <c r="B198" s="27">
        <v>9403760391</v>
      </c>
      <c r="C198" s="28" t="s">
        <v>154</v>
      </c>
      <c r="D198" s="31">
        <v>9900</v>
      </c>
      <c r="E198" s="29">
        <f t="shared" si="24"/>
        <v>1386.0000000000002</v>
      </c>
      <c r="F198" s="29">
        <f t="shared" si="22"/>
        <v>49.5</v>
      </c>
      <c r="G198" s="29">
        <f t="shared" si="23"/>
        <v>49.5</v>
      </c>
      <c r="H198" s="29">
        <v>11385</v>
      </c>
      <c r="I198" s="8"/>
    </row>
    <row r="199" spans="1:11" ht="18" customHeight="1" x14ac:dyDescent="0.2">
      <c r="A199" s="35" t="s">
        <v>25</v>
      </c>
      <c r="B199" s="27">
        <v>9403760392</v>
      </c>
      <c r="C199" s="28" t="s">
        <v>155</v>
      </c>
      <c r="D199" s="31">
        <v>275719.08</v>
      </c>
      <c r="E199" s="29">
        <f t="shared" si="24"/>
        <v>38600.671200000004</v>
      </c>
      <c r="F199" s="29">
        <f t="shared" si="22"/>
        <v>1378.5954000000002</v>
      </c>
      <c r="G199" s="29">
        <f t="shared" si="23"/>
        <v>1378.5954000000002</v>
      </c>
      <c r="H199" s="29">
        <v>317077</v>
      </c>
      <c r="I199" s="8"/>
    </row>
    <row r="200" spans="1:11" ht="18" customHeight="1" x14ac:dyDescent="0.2">
      <c r="A200" s="35" t="s">
        <v>33</v>
      </c>
      <c r="B200" s="27">
        <v>9403760393</v>
      </c>
      <c r="C200" s="28" t="s">
        <v>155</v>
      </c>
      <c r="D200" s="31">
        <v>902505.8</v>
      </c>
      <c r="E200" s="29">
        <f t="shared" si="24"/>
        <v>126350.81200000002</v>
      </c>
      <c r="F200" s="29">
        <f t="shared" si="22"/>
        <v>4512.5290000000005</v>
      </c>
      <c r="G200" s="29">
        <f t="shared" si="23"/>
        <v>4512.5290000000005</v>
      </c>
      <c r="H200" s="29">
        <v>1037882</v>
      </c>
      <c r="I200" s="8"/>
    </row>
    <row r="201" spans="1:11" ht="18" customHeight="1" x14ac:dyDescent="0.2">
      <c r="A201" s="35" t="s">
        <v>33</v>
      </c>
      <c r="B201" s="27">
        <v>9403760394</v>
      </c>
      <c r="C201" s="28" t="s">
        <v>155</v>
      </c>
      <c r="D201" s="31">
        <v>163345.28</v>
      </c>
      <c r="E201" s="29">
        <f t="shared" si="24"/>
        <v>22868.339200000002</v>
      </c>
      <c r="F201" s="29">
        <f t="shared" si="22"/>
        <v>816.72640000000001</v>
      </c>
      <c r="G201" s="29">
        <f t="shared" si="23"/>
        <v>816.72640000000001</v>
      </c>
      <c r="H201" s="29">
        <v>187847</v>
      </c>
      <c r="I201" s="8"/>
    </row>
    <row r="202" spans="1:11" ht="18" customHeight="1" x14ac:dyDescent="0.2">
      <c r="A202" s="35" t="s">
        <v>21</v>
      </c>
      <c r="B202" s="27">
        <v>9403760395</v>
      </c>
      <c r="C202" s="28" t="s">
        <v>155</v>
      </c>
      <c r="D202" s="31">
        <v>653397.92000000004</v>
      </c>
      <c r="E202" s="29">
        <f t="shared" si="24"/>
        <v>91475.708800000008</v>
      </c>
      <c r="F202" s="29">
        <f t="shared" si="22"/>
        <v>3266.9896000000003</v>
      </c>
      <c r="G202" s="29">
        <f t="shared" si="23"/>
        <v>3266.9896000000003</v>
      </c>
      <c r="H202" s="29">
        <v>751408</v>
      </c>
      <c r="I202" s="8"/>
    </row>
    <row r="203" spans="1:11" ht="18" customHeight="1" x14ac:dyDescent="0.2">
      <c r="A203" s="35" t="s">
        <v>33</v>
      </c>
      <c r="B203" s="27">
        <v>9403760397</v>
      </c>
      <c r="C203" s="28" t="s">
        <v>156</v>
      </c>
      <c r="D203" s="31">
        <v>19100</v>
      </c>
      <c r="E203" s="29">
        <f t="shared" si="24"/>
        <v>2674.0000000000005</v>
      </c>
      <c r="F203" s="29">
        <f t="shared" si="22"/>
        <v>95.5</v>
      </c>
      <c r="G203" s="29">
        <f t="shared" si="23"/>
        <v>95.5</v>
      </c>
      <c r="H203" s="29">
        <v>21965</v>
      </c>
      <c r="I203" s="8"/>
    </row>
    <row r="204" spans="1:11" ht="18" customHeight="1" x14ac:dyDescent="0.2">
      <c r="A204" s="35" t="s">
        <v>25</v>
      </c>
      <c r="B204" s="27">
        <v>9403760398</v>
      </c>
      <c r="C204" s="28" t="s">
        <v>156</v>
      </c>
      <c r="D204" s="31">
        <v>458382.96</v>
      </c>
      <c r="E204" s="29">
        <f t="shared" si="24"/>
        <v>64173.614400000006</v>
      </c>
      <c r="F204" s="29">
        <f>(D204*0.5%)</f>
        <v>2291.9148</v>
      </c>
      <c r="G204" s="29">
        <f>(D204*0.5%)</f>
        <v>2291.9148</v>
      </c>
      <c r="H204" s="29">
        <v>527140</v>
      </c>
      <c r="I204" s="8"/>
    </row>
    <row r="205" spans="1:11" ht="18" customHeight="1" x14ac:dyDescent="0.2">
      <c r="A205" s="35" t="s">
        <v>21</v>
      </c>
      <c r="B205" s="27">
        <v>9403760399</v>
      </c>
      <c r="C205" s="28" t="s">
        <v>156</v>
      </c>
      <c r="D205" s="31">
        <v>12300</v>
      </c>
      <c r="E205" s="29">
        <f t="shared" si="24"/>
        <v>1722.0000000000002</v>
      </c>
      <c r="F205" s="29">
        <f t="shared" si="22"/>
        <v>61.5</v>
      </c>
      <c r="G205" s="29">
        <f t="shared" si="23"/>
        <v>61.5</v>
      </c>
      <c r="H205" s="29">
        <v>14145</v>
      </c>
      <c r="I205" s="8"/>
    </row>
    <row r="206" spans="1:11" ht="18" customHeight="1" x14ac:dyDescent="0.2">
      <c r="A206" s="35" t="s">
        <v>33</v>
      </c>
      <c r="B206" s="27">
        <v>9403760400</v>
      </c>
      <c r="C206" s="28" t="s">
        <v>157</v>
      </c>
      <c r="D206" s="31">
        <v>12300</v>
      </c>
      <c r="E206" s="29">
        <f t="shared" si="24"/>
        <v>1722.0000000000002</v>
      </c>
      <c r="F206" s="29">
        <f t="shared" si="22"/>
        <v>61.5</v>
      </c>
      <c r="G206" s="29">
        <f t="shared" si="23"/>
        <v>61.5</v>
      </c>
      <c r="H206" s="29">
        <v>14145</v>
      </c>
      <c r="I206" s="8"/>
    </row>
    <row r="207" spans="1:11" ht="18" customHeight="1" x14ac:dyDescent="0.2">
      <c r="A207" s="35" t="s">
        <v>33</v>
      </c>
      <c r="B207" s="27">
        <v>9403760401</v>
      </c>
      <c r="C207" s="28" t="s">
        <v>157</v>
      </c>
      <c r="D207" s="31">
        <v>5100</v>
      </c>
      <c r="E207" s="29">
        <f t="shared" si="24"/>
        <v>714.00000000000011</v>
      </c>
      <c r="F207" s="29">
        <f t="shared" si="22"/>
        <v>25.5</v>
      </c>
      <c r="G207" s="29">
        <f t="shared" si="23"/>
        <v>25.5</v>
      </c>
      <c r="H207" s="29">
        <v>5865</v>
      </c>
      <c r="I207" s="8"/>
    </row>
    <row r="208" spans="1:11" ht="18" customHeight="1" x14ac:dyDescent="0.2">
      <c r="A208" s="35" t="s">
        <v>57</v>
      </c>
      <c r="B208" s="27">
        <v>9403760402</v>
      </c>
      <c r="C208" s="28" t="s">
        <v>157</v>
      </c>
      <c r="D208" s="31">
        <v>5100</v>
      </c>
      <c r="E208" s="29">
        <f t="shared" si="24"/>
        <v>714.00000000000011</v>
      </c>
      <c r="F208" s="29">
        <f>(D208*0.5%)</f>
        <v>25.5</v>
      </c>
      <c r="G208" s="29">
        <f>(D208*0.5%)</f>
        <v>25.5</v>
      </c>
      <c r="H208" s="29">
        <v>5865</v>
      </c>
      <c r="I208" s="8"/>
    </row>
    <row r="209" spans="1:9" ht="18" customHeight="1" x14ac:dyDescent="0.2">
      <c r="A209" s="35" t="s">
        <v>33</v>
      </c>
      <c r="B209" s="27">
        <v>9403760403</v>
      </c>
      <c r="C209" s="28" t="s">
        <v>157</v>
      </c>
      <c r="D209" s="31">
        <v>21624.05</v>
      </c>
      <c r="E209" s="29">
        <f t="shared" si="24"/>
        <v>3027.3670000000002</v>
      </c>
      <c r="F209" s="29">
        <f t="shared" si="22"/>
        <v>108.12025</v>
      </c>
      <c r="G209" s="29">
        <f t="shared" si="23"/>
        <v>108.12025</v>
      </c>
      <c r="H209" s="29">
        <v>24868</v>
      </c>
      <c r="I209" s="8"/>
    </row>
    <row r="210" spans="1:9" ht="18" customHeight="1" x14ac:dyDescent="0.2">
      <c r="A210" s="35" t="s">
        <v>21</v>
      </c>
      <c r="B210" s="27">
        <v>9403760404</v>
      </c>
      <c r="C210" s="28" t="s">
        <v>157</v>
      </c>
      <c r="D210" s="31">
        <v>36464.65</v>
      </c>
      <c r="E210" s="29">
        <f t="shared" si="24"/>
        <v>5105.0510000000004</v>
      </c>
      <c r="F210" s="29">
        <f t="shared" si="22"/>
        <v>182.32325</v>
      </c>
      <c r="G210" s="29">
        <f t="shared" si="23"/>
        <v>182.32325</v>
      </c>
      <c r="H210" s="29">
        <v>41934</v>
      </c>
      <c r="I210" s="8"/>
    </row>
    <row r="211" spans="1:9" ht="18" customHeight="1" x14ac:dyDescent="0.2">
      <c r="A211" s="35" t="s">
        <v>33</v>
      </c>
      <c r="B211" s="27">
        <v>9403760405</v>
      </c>
      <c r="C211" s="28" t="s">
        <v>157</v>
      </c>
      <c r="D211" s="31">
        <v>59247.55</v>
      </c>
      <c r="E211" s="29">
        <f t="shared" si="24"/>
        <v>8294.6570000000011</v>
      </c>
      <c r="F211" s="29">
        <f t="shared" si="22"/>
        <v>296.23775000000001</v>
      </c>
      <c r="G211" s="29">
        <f t="shared" si="23"/>
        <v>296.23775000000001</v>
      </c>
      <c r="H211" s="29">
        <v>68135</v>
      </c>
      <c r="I211" s="8"/>
    </row>
    <row r="212" spans="1:9" ht="18" customHeight="1" x14ac:dyDescent="0.2">
      <c r="A212" s="35" t="s">
        <v>21</v>
      </c>
      <c r="B212" s="27">
        <v>9403760406</v>
      </c>
      <c r="C212" s="28" t="s">
        <v>157</v>
      </c>
      <c r="D212" s="31">
        <v>61786.95</v>
      </c>
      <c r="E212" s="29">
        <f t="shared" si="24"/>
        <v>8650.1730000000007</v>
      </c>
      <c r="F212" s="29">
        <f t="shared" si="22"/>
        <v>308.93475000000001</v>
      </c>
      <c r="G212" s="29">
        <f t="shared" si="23"/>
        <v>308.93475000000001</v>
      </c>
      <c r="H212" s="29">
        <v>71055</v>
      </c>
      <c r="I212" s="8"/>
    </row>
    <row r="213" spans="1:9" ht="18" customHeight="1" x14ac:dyDescent="0.2">
      <c r="A213" s="35" t="s">
        <v>48</v>
      </c>
      <c r="B213" s="27">
        <v>9403760407</v>
      </c>
      <c r="C213" s="28" t="s">
        <v>157</v>
      </c>
      <c r="D213" s="31">
        <v>36007.699999999997</v>
      </c>
      <c r="E213" s="29">
        <f t="shared" si="24"/>
        <v>5041.0780000000004</v>
      </c>
      <c r="F213" s="29">
        <f t="shared" si="22"/>
        <v>180.0385</v>
      </c>
      <c r="G213" s="29">
        <f t="shared" si="23"/>
        <v>180.0385</v>
      </c>
      <c r="H213" s="29">
        <v>41409</v>
      </c>
      <c r="I213" s="8"/>
    </row>
    <row r="214" spans="1:9" ht="18" customHeight="1" x14ac:dyDescent="0.2">
      <c r="A214" s="35" t="s">
        <v>25</v>
      </c>
      <c r="B214" s="27">
        <v>9403760408</v>
      </c>
      <c r="C214" s="28" t="s">
        <v>158</v>
      </c>
      <c r="D214" s="31">
        <v>165668.44</v>
      </c>
      <c r="E214" s="29">
        <f>(D214*14%)</f>
        <v>23193.581600000001</v>
      </c>
      <c r="F214" s="29">
        <f>(D214*0.5%)</f>
        <v>828.34220000000005</v>
      </c>
      <c r="G214" s="29">
        <f>(D214*0.5%)</f>
        <v>828.34220000000005</v>
      </c>
      <c r="H214" s="29">
        <v>190519</v>
      </c>
      <c r="I214" s="8"/>
    </row>
    <row r="215" spans="1:9" ht="18" customHeight="1" x14ac:dyDescent="0.2">
      <c r="A215" s="35" t="s">
        <v>57</v>
      </c>
      <c r="B215" s="27">
        <v>9403760409</v>
      </c>
      <c r="C215" s="28" t="s">
        <v>158</v>
      </c>
      <c r="D215" s="31">
        <v>228973.36</v>
      </c>
      <c r="E215" s="29">
        <f t="shared" si="24"/>
        <v>32056.270400000001</v>
      </c>
      <c r="F215" s="29">
        <f t="shared" si="22"/>
        <v>1144.8668</v>
      </c>
      <c r="G215" s="29">
        <f t="shared" si="23"/>
        <v>1144.8668</v>
      </c>
      <c r="H215" s="29">
        <v>263319</v>
      </c>
      <c r="I215" s="8"/>
    </row>
    <row r="216" spans="1:9" ht="18" customHeight="1" x14ac:dyDescent="0.2">
      <c r="A216" s="35" t="s">
        <v>48</v>
      </c>
      <c r="B216" s="27">
        <v>9403760411</v>
      </c>
      <c r="C216" s="28" t="s">
        <v>159</v>
      </c>
      <c r="D216" s="31">
        <v>9900</v>
      </c>
      <c r="E216" s="29">
        <f t="shared" si="24"/>
        <v>1386.0000000000002</v>
      </c>
      <c r="F216" s="29">
        <f t="shared" si="22"/>
        <v>49.5</v>
      </c>
      <c r="G216" s="29">
        <f t="shared" si="23"/>
        <v>49.5</v>
      </c>
      <c r="H216" s="29">
        <v>11385</v>
      </c>
      <c r="I216" s="8"/>
    </row>
    <row r="217" spans="1:9" ht="18" customHeight="1" x14ac:dyDescent="0.2">
      <c r="A217" s="35" t="s">
        <v>33</v>
      </c>
      <c r="B217" s="27">
        <v>9403760412</v>
      </c>
      <c r="C217" s="28" t="s">
        <v>160</v>
      </c>
      <c r="D217" s="31">
        <v>325983</v>
      </c>
      <c r="E217" s="29">
        <f t="shared" si="24"/>
        <v>45637.62</v>
      </c>
      <c r="F217" s="29">
        <f t="shared" si="22"/>
        <v>1629.915</v>
      </c>
      <c r="G217" s="29">
        <f t="shared" si="23"/>
        <v>1629.915</v>
      </c>
      <c r="H217" s="29">
        <v>374880</v>
      </c>
      <c r="I217" s="8"/>
    </row>
    <row r="218" spans="1:9" ht="18" customHeight="1" x14ac:dyDescent="0.2">
      <c r="A218" s="35" t="s">
        <v>33</v>
      </c>
      <c r="B218" s="27">
        <v>9403760414</v>
      </c>
      <c r="C218" s="28" t="s">
        <v>160</v>
      </c>
      <c r="D218" s="31">
        <v>29750.7</v>
      </c>
      <c r="E218" s="29">
        <f t="shared" si="24"/>
        <v>4165.0980000000009</v>
      </c>
      <c r="F218" s="29">
        <f t="shared" ref="F218:F228" si="25">(D218*0.5%)</f>
        <v>148.7535</v>
      </c>
      <c r="G218" s="29">
        <f t="shared" ref="G218:G228" si="26">(D218*0.5%)</f>
        <v>148.7535</v>
      </c>
      <c r="H218" s="29">
        <v>34213</v>
      </c>
      <c r="I218" s="8"/>
    </row>
    <row r="219" spans="1:9" ht="18" customHeight="1" x14ac:dyDescent="0.2">
      <c r="A219" s="35" t="s">
        <v>33</v>
      </c>
      <c r="B219" s="27">
        <v>9403760415</v>
      </c>
      <c r="C219" s="28" t="s">
        <v>160</v>
      </c>
      <c r="D219" s="31">
        <v>47654.9</v>
      </c>
      <c r="E219" s="29">
        <f t="shared" si="24"/>
        <v>6671.6860000000006</v>
      </c>
      <c r="F219" s="29">
        <f t="shared" si="25"/>
        <v>238.27450000000002</v>
      </c>
      <c r="G219" s="29">
        <f t="shared" si="26"/>
        <v>238.27450000000002</v>
      </c>
      <c r="H219" s="29">
        <v>54803</v>
      </c>
      <c r="I219" s="8"/>
    </row>
    <row r="220" spans="1:9" ht="18" customHeight="1" x14ac:dyDescent="0.2">
      <c r="A220" s="35" t="s">
        <v>21</v>
      </c>
      <c r="B220" s="27">
        <v>9403760416</v>
      </c>
      <c r="C220" s="28" t="s">
        <v>160</v>
      </c>
      <c r="D220" s="31">
        <v>123063.2</v>
      </c>
      <c r="E220" s="29">
        <f t="shared" si="24"/>
        <v>17228.848000000002</v>
      </c>
      <c r="F220" s="29">
        <f t="shared" si="25"/>
        <v>615.31600000000003</v>
      </c>
      <c r="G220" s="29">
        <f t="shared" si="26"/>
        <v>615.31600000000003</v>
      </c>
      <c r="H220" s="29">
        <v>141523</v>
      </c>
      <c r="I220" s="8"/>
    </row>
    <row r="221" spans="1:9" ht="18" customHeight="1" x14ac:dyDescent="0.2">
      <c r="A221" s="35" t="s">
        <v>48</v>
      </c>
      <c r="B221" s="27">
        <v>9403760417</v>
      </c>
      <c r="C221" s="28" t="s">
        <v>160</v>
      </c>
      <c r="D221" s="31">
        <v>19390.900000000001</v>
      </c>
      <c r="E221" s="29">
        <f t="shared" si="24"/>
        <v>2714.7260000000006</v>
      </c>
      <c r="F221" s="29">
        <f t="shared" si="25"/>
        <v>96.95450000000001</v>
      </c>
      <c r="G221" s="29">
        <f t="shared" si="26"/>
        <v>96.95450000000001</v>
      </c>
      <c r="H221" s="29">
        <v>22300</v>
      </c>
      <c r="I221" s="8"/>
    </row>
    <row r="222" spans="1:9" ht="18" customHeight="1" x14ac:dyDescent="0.2">
      <c r="A222" s="35" t="s">
        <v>33</v>
      </c>
      <c r="B222" s="27">
        <v>9403760418</v>
      </c>
      <c r="C222" s="28" t="s">
        <v>160</v>
      </c>
      <c r="D222" s="31">
        <v>21900</v>
      </c>
      <c r="E222" s="29">
        <f t="shared" si="24"/>
        <v>3066.0000000000005</v>
      </c>
      <c r="F222" s="29">
        <f t="shared" si="25"/>
        <v>109.5</v>
      </c>
      <c r="G222" s="29">
        <f t="shared" si="26"/>
        <v>109.5</v>
      </c>
      <c r="H222" s="29">
        <v>25185</v>
      </c>
      <c r="I222" s="8"/>
    </row>
    <row r="223" spans="1:9" ht="18" customHeight="1" x14ac:dyDescent="0.2">
      <c r="A223" s="35" t="s">
        <v>33</v>
      </c>
      <c r="B223" s="27">
        <v>9403760419</v>
      </c>
      <c r="C223" s="28" t="s">
        <v>160</v>
      </c>
      <c r="D223" s="31">
        <v>8400</v>
      </c>
      <c r="E223" s="29">
        <f t="shared" si="24"/>
        <v>1176</v>
      </c>
      <c r="F223" s="29">
        <f t="shared" si="25"/>
        <v>42</v>
      </c>
      <c r="G223" s="29">
        <f t="shared" si="26"/>
        <v>42</v>
      </c>
      <c r="H223" s="29">
        <v>9660</v>
      </c>
      <c r="I223" s="8"/>
    </row>
    <row r="224" spans="1:9" ht="18" customHeight="1" x14ac:dyDescent="0.2">
      <c r="A224" s="35" t="s">
        <v>21</v>
      </c>
      <c r="B224" s="27">
        <v>9403760420</v>
      </c>
      <c r="C224" s="28" t="s">
        <v>160</v>
      </c>
      <c r="D224" s="31">
        <v>297028.05</v>
      </c>
      <c r="E224" s="29">
        <f t="shared" si="24"/>
        <v>41583.927000000003</v>
      </c>
      <c r="F224" s="29">
        <f t="shared" si="25"/>
        <v>1485.1402499999999</v>
      </c>
      <c r="G224" s="29">
        <f t="shared" si="26"/>
        <v>1485.1402499999999</v>
      </c>
      <c r="H224" s="29">
        <v>341582</v>
      </c>
      <c r="I224" s="8"/>
    </row>
    <row r="225" spans="1:9" ht="18" customHeight="1" x14ac:dyDescent="0.2">
      <c r="A225" s="35" t="s">
        <v>21</v>
      </c>
      <c r="B225" s="27">
        <v>9403760421</v>
      </c>
      <c r="C225" s="28" t="s">
        <v>161</v>
      </c>
      <c r="D225" s="31">
        <v>14400</v>
      </c>
      <c r="E225" s="29">
        <f t="shared" si="24"/>
        <v>2016.0000000000002</v>
      </c>
      <c r="F225" s="29">
        <f t="shared" si="25"/>
        <v>72</v>
      </c>
      <c r="G225" s="29">
        <f t="shared" si="26"/>
        <v>72</v>
      </c>
      <c r="H225" s="29">
        <v>16560</v>
      </c>
      <c r="I225" s="8"/>
    </row>
    <row r="226" spans="1:9" ht="18" customHeight="1" x14ac:dyDescent="0.2">
      <c r="A226" s="35" t="s">
        <v>33</v>
      </c>
      <c r="B226" s="27">
        <v>9403760422</v>
      </c>
      <c r="C226" s="28" t="s">
        <v>161</v>
      </c>
      <c r="D226" s="31">
        <v>163296.28</v>
      </c>
      <c r="E226" s="29">
        <f t="shared" si="24"/>
        <v>22861.479200000002</v>
      </c>
      <c r="F226" s="29">
        <f t="shared" si="25"/>
        <v>816.48140000000001</v>
      </c>
      <c r="G226" s="29">
        <f t="shared" si="26"/>
        <v>816.48140000000001</v>
      </c>
      <c r="H226" s="29">
        <v>187791</v>
      </c>
      <c r="I226" s="8"/>
    </row>
    <row r="227" spans="1:9" ht="18" customHeight="1" x14ac:dyDescent="0.2">
      <c r="A227" s="35" t="s">
        <v>33</v>
      </c>
      <c r="B227" s="27">
        <v>9403760424</v>
      </c>
      <c r="C227" s="28" t="s">
        <v>162</v>
      </c>
      <c r="D227" s="31">
        <v>19100</v>
      </c>
      <c r="E227" s="29">
        <f t="shared" si="24"/>
        <v>2674.0000000000005</v>
      </c>
      <c r="F227" s="29">
        <f t="shared" si="25"/>
        <v>95.5</v>
      </c>
      <c r="G227" s="29">
        <f t="shared" si="26"/>
        <v>95.5</v>
      </c>
      <c r="H227" s="29">
        <v>21965</v>
      </c>
      <c r="I227" s="8"/>
    </row>
    <row r="228" spans="1:9" ht="18" customHeight="1" x14ac:dyDescent="0.2">
      <c r="A228" s="35" t="s">
        <v>33</v>
      </c>
      <c r="B228" s="27">
        <v>9403760425</v>
      </c>
      <c r="C228" s="28" t="s">
        <v>162</v>
      </c>
      <c r="D228" s="31">
        <v>16751.8</v>
      </c>
      <c r="E228" s="29">
        <f t="shared" si="24"/>
        <v>2345.252</v>
      </c>
      <c r="F228" s="29">
        <f t="shared" si="25"/>
        <v>83.759</v>
      </c>
      <c r="G228" s="29">
        <f t="shared" si="26"/>
        <v>83.759</v>
      </c>
      <c r="H228" s="29">
        <v>19265</v>
      </c>
      <c r="I228" s="8"/>
    </row>
    <row r="229" spans="1:9" ht="18" customHeight="1" x14ac:dyDescent="0.2">
      <c r="A229" s="35" t="s">
        <v>127</v>
      </c>
      <c r="B229" s="27">
        <v>9403760426</v>
      </c>
      <c r="C229" s="28" t="s">
        <v>162</v>
      </c>
      <c r="D229" s="31">
        <v>12000</v>
      </c>
      <c r="E229" s="29">
        <f t="shared" ref="E229:E245" si="27">(D229*14%)</f>
        <v>1680.0000000000002</v>
      </c>
      <c r="F229" s="29">
        <f t="shared" ref="F229:F245" si="28">(D229*0.5%)</f>
        <v>60</v>
      </c>
      <c r="G229" s="29">
        <f t="shared" ref="G229:G245" si="29">(D229*0.5%)</f>
        <v>60</v>
      </c>
      <c r="H229" s="29">
        <v>13800</v>
      </c>
      <c r="I229" s="8"/>
    </row>
    <row r="230" spans="1:9" ht="18" customHeight="1" x14ac:dyDescent="0.2">
      <c r="A230" s="35" t="s">
        <v>33</v>
      </c>
      <c r="B230" s="27">
        <v>9403760427</v>
      </c>
      <c r="C230" s="28" t="s">
        <v>162</v>
      </c>
      <c r="D230" s="31">
        <v>37240.65</v>
      </c>
      <c r="E230" s="29">
        <f t="shared" si="27"/>
        <v>5213.6910000000007</v>
      </c>
      <c r="F230" s="29">
        <f t="shared" si="28"/>
        <v>186.20325</v>
      </c>
      <c r="G230" s="29">
        <f t="shared" si="29"/>
        <v>186.20325</v>
      </c>
      <c r="H230" s="29">
        <v>42827</v>
      </c>
      <c r="I230" s="8"/>
    </row>
    <row r="231" spans="1:9" ht="18" customHeight="1" x14ac:dyDescent="0.2">
      <c r="A231" s="35" t="s">
        <v>21</v>
      </c>
      <c r="B231" s="27">
        <v>9403760428</v>
      </c>
      <c r="C231" s="28" t="s">
        <v>162</v>
      </c>
      <c r="D231" s="31">
        <v>27629.200000000001</v>
      </c>
      <c r="E231" s="29">
        <f t="shared" si="27"/>
        <v>3868.0880000000006</v>
      </c>
      <c r="F231" s="29">
        <f t="shared" si="28"/>
        <v>138.14600000000002</v>
      </c>
      <c r="G231" s="29">
        <f t="shared" si="29"/>
        <v>138.14600000000002</v>
      </c>
      <c r="H231" s="29">
        <v>31774</v>
      </c>
      <c r="I231" s="8"/>
    </row>
    <row r="232" spans="1:9" ht="18" customHeight="1" x14ac:dyDescent="0.2">
      <c r="A232" s="35" t="s">
        <v>48</v>
      </c>
      <c r="B232" s="27">
        <v>9403760429</v>
      </c>
      <c r="C232" s="28" t="s">
        <v>162</v>
      </c>
      <c r="D232" s="31">
        <v>30660.400000000001</v>
      </c>
      <c r="E232" s="29">
        <f t="shared" si="27"/>
        <v>4292.456000000001</v>
      </c>
      <c r="F232" s="29">
        <f t="shared" si="28"/>
        <v>153.30200000000002</v>
      </c>
      <c r="G232" s="29">
        <f t="shared" si="29"/>
        <v>153.30200000000002</v>
      </c>
      <c r="H232" s="29">
        <v>35259</v>
      </c>
      <c r="I232" s="8"/>
    </row>
    <row r="233" spans="1:9" ht="18" customHeight="1" x14ac:dyDescent="0.2">
      <c r="A233" s="35" t="s">
        <v>33</v>
      </c>
      <c r="B233" s="27">
        <v>9403760430</v>
      </c>
      <c r="C233" s="28" t="s">
        <v>162</v>
      </c>
      <c r="D233" s="31">
        <v>46578.8</v>
      </c>
      <c r="E233" s="29">
        <f t="shared" si="27"/>
        <v>6521.0320000000011</v>
      </c>
      <c r="F233" s="29">
        <f t="shared" si="28"/>
        <v>232.89400000000001</v>
      </c>
      <c r="G233" s="29">
        <f t="shared" si="29"/>
        <v>232.89400000000001</v>
      </c>
      <c r="H233" s="29">
        <v>53566</v>
      </c>
      <c r="I233" s="8"/>
    </row>
    <row r="234" spans="1:9" ht="18" customHeight="1" x14ac:dyDescent="0.2">
      <c r="A234" s="35" t="s">
        <v>48</v>
      </c>
      <c r="B234" s="27">
        <v>9403760431</v>
      </c>
      <c r="C234" s="28" t="s">
        <v>162</v>
      </c>
      <c r="D234" s="31">
        <v>29764.3</v>
      </c>
      <c r="E234" s="29">
        <f t="shared" si="27"/>
        <v>4167.0020000000004</v>
      </c>
      <c r="F234" s="29">
        <f t="shared" si="28"/>
        <v>148.82149999999999</v>
      </c>
      <c r="G234" s="29">
        <f t="shared" si="29"/>
        <v>148.82149999999999</v>
      </c>
      <c r="H234" s="29">
        <v>34229</v>
      </c>
      <c r="I234" s="8"/>
    </row>
    <row r="235" spans="1:9" ht="18" customHeight="1" x14ac:dyDescent="0.2">
      <c r="A235" s="35" t="s">
        <v>87</v>
      </c>
      <c r="B235" s="27">
        <v>9403760432</v>
      </c>
      <c r="C235" s="28" t="s">
        <v>163</v>
      </c>
      <c r="D235" s="31">
        <v>600</v>
      </c>
      <c r="E235" s="29">
        <f t="shared" si="27"/>
        <v>84.000000000000014</v>
      </c>
      <c r="F235" s="29">
        <f t="shared" si="28"/>
        <v>3</v>
      </c>
      <c r="G235" s="29">
        <f t="shared" si="29"/>
        <v>3</v>
      </c>
      <c r="H235" s="29">
        <v>690</v>
      </c>
      <c r="I235" s="8"/>
    </row>
    <row r="236" spans="1:9" ht="18" customHeight="1" x14ac:dyDescent="0.2">
      <c r="A236" s="35" t="s">
        <v>127</v>
      </c>
      <c r="B236" s="27">
        <v>9403760433</v>
      </c>
      <c r="C236" s="28" t="s">
        <v>163</v>
      </c>
      <c r="D236" s="31">
        <v>1200</v>
      </c>
      <c r="E236" s="29">
        <f t="shared" si="27"/>
        <v>168.00000000000003</v>
      </c>
      <c r="F236" s="29">
        <f t="shared" si="28"/>
        <v>6</v>
      </c>
      <c r="G236" s="29">
        <f t="shared" si="29"/>
        <v>6</v>
      </c>
      <c r="H236" s="29">
        <v>1380</v>
      </c>
      <c r="I236" s="8"/>
    </row>
    <row r="237" spans="1:9" ht="18" customHeight="1" x14ac:dyDescent="0.2">
      <c r="A237" s="35" t="s">
        <v>33</v>
      </c>
      <c r="B237" s="27">
        <v>9403760434</v>
      </c>
      <c r="C237" s="28" t="s">
        <v>164</v>
      </c>
      <c r="D237" s="31">
        <v>318160.08</v>
      </c>
      <c r="E237" s="29">
        <f t="shared" si="27"/>
        <v>44542.41120000001</v>
      </c>
      <c r="F237" s="29">
        <f t="shared" si="28"/>
        <v>1590.8004000000001</v>
      </c>
      <c r="G237" s="29">
        <f t="shared" si="29"/>
        <v>1590.8004000000001</v>
      </c>
      <c r="H237" s="29">
        <v>365884</v>
      </c>
      <c r="I237" s="8"/>
    </row>
    <row r="238" spans="1:9" ht="18" customHeight="1" x14ac:dyDescent="0.2">
      <c r="A238" s="35" t="s">
        <v>33</v>
      </c>
      <c r="B238" s="27">
        <v>9403760435</v>
      </c>
      <c r="C238" s="28" t="s">
        <v>165</v>
      </c>
      <c r="D238" s="31">
        <v>8700</v>
      </c>
      <c r="E238" s="29">
        <f t="shared" si="27"/>
        <v>1218.0000000000002</v>
      </c>
      <c r="F238" s="29">
        <f t="shared" si="28"/>
        <v>43.5</v>
      </c>
      <c r="G238" s="29">
        <f t="shared" si="29"/>
        <v>43.5</v>
      </c>
      <c r="H238" s="29">
        <v>10005</v>
      </c>
      <c r="I238" s="8"/>
    </row>
    <row r="239" spans="1:9" ht="18" customHeight="1" x14ac:dyDescent="0.2">
      <c r="A239" s="35" t="s">
        <v>25</v>
      </c>
      <c r="B239" s="27">
        <v>9403760436</v>
      </c>
      <c r="C239" s="28" t="s">
        <v>165</v>
      </c>
      <c r="D239" s="31">
        <v>2100</v>
      </c>
      <c r="E239" s="29">
        <f t="shared" si="27"/>
        <v>294</v>
      </c>
      <c r="F239" s="29">
        <f t="shared" si="28"/>
        <v>10.5</v>
      </c>
      <c r="G239" s="29">
        <f t="shared" si="29"/>
        <v>10.5</v>
      </c>
      <c r="H239" s="29">
        <v>2415</v>
      </c>
      <c r="I239" s="8"/>
    </row>
    <row r="240" spans="1:9" ht="18" customHeight="1" x14ac:dyDescent="0.2">
      <c r="A240" s="35" t="s">
        <v>48</v>
      </c>
      <c r="B240" s="27">
        <v>9403760437</v>
      </c>
      <c r="C240" s="28" t="s">
        <v>165</v>
      </c>
      <c r="D240" s="31">
        <v>17700</v>
      </c>
      <c r="E240" s="29">
        <f t="shared" si="27"/>
        <v>2478.0000000000005</v>
      </c>
      <c r="F240" s="29">
        <f t="shared" si="28"/>
        <v>88.5</v>
      </c>
      <c r="G240" s="29">
        <f t="shared" si="29"/>
        <v>88.5</v>
      </c>
      <c r="H240" s="29">
        <v>20355</v>
      </c>
      <c r="I240" s="8"/>
    </row>
    <row r="241" spans="1:9" ht="18" customHeight="1" x14ac:dyDescent="0.2">
      <c r="A241" s="35" t="s">
        <v>48</v>
      </c>
      <c r="B241" s="27">
        <v>9403760438</v>
      </c>
      <c r="C241" s="28" t="s">
        <v>165</v>
      </c>
      <c r="D241" s="31">
        <v>45445</v>
      </c>
      <c r="E241" s="29">
        <f t="shared" si="27"/>
        <v>6362.3</v>
      </c>
      <c r="F241" s="29">
        <f t="shared" si="28"/>
        <v>227.22499999999999</v>
      </c>
      <c r="G241" s="29">
        <f t="shared" si="29"/>
        <v>227.22499999999999</v>
      </c>
      <c r="H241" s="29">
        <v>52262</v>
      </c>
      <c r="I241" s="8"/>
    </row>
    <row r="242" spans="1:9" ht="18" customHeight="1" x14ac:dyDescent="0.2">
      <c r="A242" s="35" t="s">
        <v>33</v>
      </c>
      <c r="B242" s="27">
        <v>9403760439</v>
      </c>
      <c r="C242" s="28" t="s">
        <v>165</v>
      </c>
      <c r="D242" s="31">
        <v>21445.45</v>
      </c>
      <c r="E242" s="29">
        <f t="shared" si="27"/>
        <v>3002.3630000000003</v>
      </c>
      <c r="F242" s="29">
        <f t="shared" si="28"/>
        <v>107.22725000000001</v>
      </c>
      <c r="G242" s="29">
        <f t="shared" si="29"/>
        <v>107.22725000000001</v>
      </c>
      <c r="H242" s="29">
        <v>24662</v>
      </c>
      <c r="I242" s="8"/>
    </row>
    <row r="243" spans="1:9" ht="18" customHeight="1" x14ac:dyDescent="0.2">
      <c r="A243" s="35" t="s">
        <v>33</v>
      </c>
      <c r="B243" s="27">
        <v>9403760440</v>
      </c>
      <c r="C243" s="28" t="s">
        <v>165</v>
      </c>
      <c r="D243" s="31">
        <v>19100</v>
      </c>
      <c r="E243" s="29">
        <f t="shared" si="27"/>
        <v>2674.0000000000005</v>
      </c>
      <c r="F243" s="29">
        <f t="shared" si="28"/>
        <v>95.5</v>
      </c>
      <c r="G243" s="29">
        <f t="shared" si="29"/>
        <v>95.5</v>
      </c>
      <c r="H243" s="29">
        <v>21965</v>
      </c>
      <c r="I243" s="8"/>
    </row>
    <row r="244" spans="1:9" ht="18" customHeight="1" x14ac:dyDescent="0.2">
      <c r="A244" s="35" t="s">
        <v>33</v>
      </c>
      <c r="B244" s="27">
        <v>9403760441</v>
      </c>
      <c r="C244" s="28" t="s">
        <v>165</v>
      </c>
      <c r="D244" s="31">
        <v>41772.85</v>
      </c>
      <c r="E244" s="29">
        <f t="shared" si="27"/>
        <v>5848.1990000000005</v>
      </c>
      <c r="F244" s="29">
        <f t="shared" si="28"/>
        <v>208.86425</v>
      </c>
      <c r="G244" s="29">
        <f t="shared" si="29"/>
        <v>208.86425</v>
      </c>
      <c r="H244" s="29">
        <v>48039</v>
      </c>
      <c r="I244" s="8"/>
    </row>
    <row r="245" spans="1:9" ht="18" customHeight="1" x14ac:dyDescent="0.2">
      <c r="A245" s="35" t="s">
        <v>33</v>
      </c>
      <c r="B245" s="27">
        <v>9403760442</v>
      </c>
      <c r="C245" s="28" t="s">
        <v>165</v>
      </c>
      <c r="D245" s="31">
        <v>4500</v>
      </c>
      <c r="E245" s="29">
        <f t="shared" si="27"/>
        <v>630.00000000000011</v>
      </c>
      <c r="F245" s="29">
        <f t="shared" si="28"/>
        <v>22.5</v>
      </c>
      <c r="G245" s="29">
        <f t="shared" si="29"/>
        <v>22.5</v>
      </c>
      <c r="H245" s="29">
        <v>5175</v>
      </c>
      <c r="I245" s="8"/>
    </row>
    <row r="246" spans="1:9" ht="18" customHeight="1" x14ac:dyDescent="0.2">
      <c r="A246" s="35" t="s">
        <v>130</v>
      </c>
      <c r="B246" s="27">
        <v>9403760443</v>
      </c>
      <c r="C246" s="28" t="s">
        <v>166</v>
      </c>
      <c r="D246" s="31">
        <v>227857</v>
      </c>
      <c r="E246" s="29">
        <f t="shared" ref="E246:E263" si="30">(D246*14%)</f>
        <v>31899.980000000003</v>
      </c>
      <c r="F246" s="29">
        <f t="shared" ref="F246:F263" si="31">(D246*0.5%)</f>
        <v>1139.2850000000001</v>
      </c>
      <c r="G246" s="29">
        <f t="shared" ref="G246:G263" si="32">(D246*0.5%)</f>
        <v>1139.2850000000001</v>
      </c>
      <c r="H246" s="29">
        <v>262036</v>
      </c>
      <c r="I246" s="8"/>
    </row>
    <row r="247" spans="1:9" ht="18" customHeight="1" x14ac:dyDescent="0.2">
      <c r="A247" s="35" t="s">
        <v>105</v>
      </c>
      <c r="B247" s="27">
        <v>9403760444</v>
      </c>
      <c r="C247" s="28" t="s">
        <v>166</v>
      </c>
      <c r="D247" s="31">
        <v>329173.88</v>
      </c>
      <c r="E247" s="29">
        <f t="shared" si="30"/>
        <v>46084.343200000003</v>
      </c>
      <c r="F247" s="29">
        <f t="shared" si="31"/>
        <v>1645.8694</v>
      </c>
      <c r="G247" s="29">
        <f t="shared" si="32"/>
        <v>1645.8694</v>
      </c>
      <c r="H247" s="29">
        <v>378550</v>
      </c>
      <c r="I247" s="8"/>
    </row>
    <row r="248" spans="1:9" ht="18" customHeight="1" x14ac:dyDescent="0.2">
      <c r="A248" s="35" t="s">
        <v>48</v>
      </c>
      <c r="B248" s="27">
        <v>9403760445</v>
      </c>
      <c r="C248" s="28" t="s">
        <v>166</v>
      </c>
      <c r="D248" s="31">
        <v>13800</v>
      </c>
      <c r="E248" s="29">
        <f t="shared" si="30"/>
        <v>1932.0000000000002</v>
      </c>
      <c r="F248" s="29">
        <f t="shared" si="31"/>
        <v>69</v>
      </c>
      <c r="G248" s="29">
        <f t="shared" si="32"/>
        <v>69</v>
      </c>
      <c r="H248" s="29">
        <v>15870</v>
      </c>
      <c r="I248" s="8"/>
    </row>
    <row r="249" spans="1:9" ht="18" customHeight="1" x14ac:dyDescent="0.2">
      <c r="A249" s="35" t="s">
        <v>88</v>
      </c>
      <c r="B249" s="27">
        <v>9403760446</v>
      </c>
      <c r="C249" s="28" t="s">
        <v>166</v>
      </c>
      <c r="D249" s="31">
        <v>1500</v>
      </c>
      <c r="E249" s="29">
        <f t="shared" si="30"/>
        <v>210.00000000000003</v>
      </c>
      <c r="F249" s="29">
        <f t="shared" si="31"/>
        <v>7.5</v>
      </c>
      <c r="G249" s="29">
        <f t="shared" si="32"/>
        <v>7.5</v>
      </c>
      <c r="H249" s="29">
        <v>1725</v>
      </c>
      <c r="I249" s="8"/>
    </row>
    <row r="250" spans="1:9" ht="18" customHeight="1" x14ac:dyDescent="0.2">
      <c r="A250" s="35" t="s">
        <v>21</v>
      </c>
      <c r="B250" s="27">
        <v>9403760447</v>
      </c>
      <c r="C250" s="28" t="s">
        <v>166</v>
      </c>
      <c r="D250" s="31">
        <v>2100</v>
      </c>
      <c r="E250" s="29">
        <f t="shared" si="30"/>
        <v>294</v>
      </c>
      <c r="F250" s="29">
        <f t="shared" si="31"/>
        <v>10.5</v>
      </c>
      <c r="G250" s="29">
        <f t="shared" si="32"/>
        <v>10.5</v>
      </c>
      <c r="H250" s="29">
        <v>2415</v>
      </c>
      <c r="I250" s="8"/>
    </row>
    <row r="251" spans="1:9" ht="18" customHeight="1" x14ac:dyDescent="0.2">
      <c r="A251" s="35" t="s">
        <v>25</v>
      </c>
      <c r="B251" s="27">
        <v>9403760448</v>
      </c>
      <c r="C251" s="28" t="s">
        <v>166</v>
      </c>
      <c r="D251" s="31">
        <v>1200</v>
      </c>
      <c r="E251" s="29">
        <f t="shared" si="30"/>
        <v>168.00000000000003</v>
      </c>
      <c r="F251" s="29">
        <f t="shared" si="31"/>
        <v>6</v>
      </c>
      <c r="G251" s="29">
        <f t="shared" si="32"/>
        <v>6</v>
      </c>
      <c r="H251" s="29">
        <v>1380</v>
      </c>
      <c r="I251" s="8"/>
    </row>
    <row r="252" spans="1:9" ht="18" customHeight="1" x14ac:dyDescent="0.2">
      <c r="A252" s="35" t="s">
        <v>48</v>
      </c>
      <c r="B252" s="27">
        <v>9403760449</v>
      </c>
      <c r="C252" s="28" t="s">
        <v>166</v>
      </c>
      <c r="D252" s="31">
        <v>30404.85</v>
      </c>
      <c r="E252" s="29">
        <f t="shared" si="30"/>
        <v>4256.6790000000001</v>
      </c>
      <c r="F252" s="29">
        <f t="shared" si="31"/>
        <v>152.02424999999999</v>
      </c>
      <c r="G252" s="29">
        <f t="shared" si="32"/>
        <v>152.02424999999999</v>
      </c>
      <c r="H252" s="29">
        <v>34966</v>
      </c>
      <c r="I252" s="8"/>
    </row>
    <row r="253" spans="1:9" ht="18" customHeight="1" x14ac:dyDescent="0.2">
      <c r="A253" s="35" t="s">
        <v>48</v>
      </c>
      <c r="B253" s="27">
        <v>9403760450</v>
      </c>
      <c r="C253" s="28" t="s">
        <v>166</v>
      </c>
      <c r="D253" s="31">
        <v>19697.95</v>
      </c>
      <c r="E253" s="29">
        <f t="shared" si="30"/>
        <v>2757.7130000000002</v>
      </c>
      <c r="F253" s="29">
        <f t="shared" si="31"/>
        <v>98.489750000000001</v>
      </c>
      <c r="G253" s="29">
        <f t="shared" si="32"/>
        <v>98.489750000000001</v>
      </c>
      <c r="H253" s="29">
        <v>22653</v>
      </c>
      <c r="I253" s="8"/>
    </row>
    <row r="254" spans="1:9" ht="18" customHeight="1" x14ac:dyDescent="0.2">
      <c r="A254" s="35" t="s">
        <v>33</v>
      </c>
      <c r="B254" s="27">
        <v>9403760451</v>
      </c>
      <c r="C254" s="28" t="s">
        <v>166</v>
      </c>
      <c r="D254" s="31">
        <v>8400</v>
      </c>
      <c r="E254" s="29">
        <f t="shared" si="30"/>
        <v>1176</v>
      </c>
      <c r="F254" s="29">
        <f t="shared" si="31"/>
        <v>42</v>
      </c>
      <c r="G254" s="29">
        <f t="shared" si="32"/>
        <v>42</v>
      </c>
      <c r="H254" s="29">
        <v>9660</v>
      </c>
      <c r="I254" s="8"/>
    </row>
    <row r="255" spans="1:9" ht="18" customHeight="1" x14ac:dyDescent="0.2">
      <c r="A255" s="35" t="s">
        <v>33</v>
      </c>
      <c r="B255" s="27">
        <v>9403760452</v>
      </c>
      <c r="C255" s="28" t="s">
        <v>166</v>
      </c>
      <c r="D255" s="31">
        <v>9900</v>
      </c>
      <c r="E255" s="29">
        <f t="shared" si="30"/>
        <v>1386.0000000000002</v>
      </c>
      <c r="F255" s="29">
        <f t="shared" si="31"/>
        <v>49.5</v>
      </c>
      <c r="G255" s="29">
        <f t="shared" si="32"/>
        <v>49.5</v>
      </c>
      <c r="H255" s="29">
        <v>11385</v>
      </c>
      <c r="I255" s="8"/>
    </row>
    <row r="256" spans="1:9" ht="18" customHeight="1" x14ac:dyDescent="0.2">
      <c r="A256" s="35" t="s">
        <v>48</v>
      </c>
      <c r="B256" s="27">
        <v>9403760453</v>
      </c>
      <c r="C256" s="28" t="s">
        <v>166</v>
      </c>
      <c r="D256" s="31">
        <v>17700</v>
      </c>
      <c r="E256" s="29">
        <f t="shared" si="30"/>
        <v>2478.0000000000005</v>
      </c>
      <c r="F256" s="29">
        <f t="shared" si="31"/>
        <v>88.5</v>
      </c>
      <c r="G256" s="29">
        <f t="shared" si="32"/>
        <v>88.5</v>
      </c>
      <c r="H256" s="29">
        <v>20355</v>
      </c>
      <c r="I256" s="8"/>
    </row>
    <row r="257" spans="1:29" ht="18" customHeight="1" x14ac:dyDescent="0.2">
      <c r="A257" s="35" t="s">
        <v>48</v>
      </c>
      <c r="B257" s="27">
        <v>9403760454</v>
      </c>
      <c r="C257" s="28" t="s">
        <v>166</v>
      </c>
      <c r="D257" s="31">
        <v>23700</v>
      </c>
      <c r="E257" s="29">
        <f t="shared" si="30"/>
        <v>3318.0000000000005</v>
      </c>
      <c r="F257" s="29">
        <f t="shared" si="31"/>
        <v>118.5</v>
      </c>
      <c r="G257" s="29">
        <f t="shared" si="32"/>
        <v>118.5</v>
      </c>
      <c r="H257" s="29">
        <v>27255</v>
      </c>
      <c r="I257" s="8"/>
    </row>
    <row r="258" spans="1:29" ht="18" customHeight="1" x14ac:dyDescent="0.2">
      <c r="A258" s="35" t="s">
        <v>57</v>
      </c>
      <c r="B258" s="27">
        <v>9403760455</v>
      </c>
      <c r="C258" s="28" t="s">
        <v>166</v>
      </c>
      <c r="D258" s="31">
        <v>2100</v>
      </c>
      <c r="E258" s="29">
        <f t="shared" si="30"/>
        <v>294</v>
      </c>
      <c r="F258" s="29">
        <f t="shared" si="31"/>
        <v>10.5</v>
      </c>
      <c r="G258" s="29">
        <f t="shared" si="32"/>
        <v>10.5</v>
      </c>
      <c r="H258" s="29">
        <v>2415</v>
      </c>
      <c r="I258" s="8"/>
    </row>
    <row r="259" spans="1:29" ht="18" customHeight="1" x14ac:dyDescent="0.2">
      <c r="A259" s="35" t="s">
        <v>33</v>
      </c>
      <c r="B259" s="27">
        <v>9403760456</v>
      </c>
      <c r="C259" s="28" t="s">
        <v>166</v>
      </c>
      <c r="D259" s="31">
        <v>34503.15</v>
      </c>
      <c r="E259" s="29">
        <f t="shared" si="30"/>
        <v>4830.4410000000007</v>
      </c>
      <c r="F259" s="29">
        <f t="shared" si="31"/>
        <v>172.51575</v>
      </c>
      <c r="G259" s="29">
        <f t="shared" si="32"/>
        <v>172.51575</v>
      </c>
      <c r="H259" s="29">
        <v>39679</v>
      </c>
      <c r="I259" s="8"/>
    </row>
    <row r="260" spans="1:29" ht="18" customHeight="1" x14ac:dyDescent="0.2">
      <c r="A260" s="35" t="s">
        <v>33</v>
      </c>
      <c r="B260" s="27">
        <v>9403760457</v>
      </c>
      <c r="C260" s="28" t="s">
        <v>166</v>
      </c>
      <c r="D260" s="31">
        <v>35810.25</v>
      </c>
      <c r="E260" s="29">
        <f t="shared" si="30"/>
        <v>5013.4350000000004</v>
      </c>
      <c r="F260" s="29">
        <f t="shared" si="31"/>
        <v>179.05125000000001</v>
      </c>
      <c r="G260" s="29">
        <f t="shared" si="32"/>
        <v>179.05125000000001</v>
      </c>
      <c r="H260" s="29">
        <v>41182</v>
      </c>
      <c r="I260" s="8"/>
    </row>
    <row r="261" spans="1:29" ht="18" customHeight="1" x14ac:dyDescent="0.2">
      <c r="A261" s="35" t="s">
        <v>33</v>
      </c>
      <c r="B261" s="27">
        <v>9403760458</v>
      </c>
      <c r="C261" s="28" t="s">
        <v>166</v>
      </c>
      <c r="D261" s="31">
        <v>31952.7</v>
      </c>
      <c r="E261" s="29">
        <f t="shared" si="30"/>
        <v>4473.3780000000006</v>
      </c>
      <c r="F261" s="29">
        <f t="shared" si="31"/>
        <v>159.76349999999999</v>
      </c>
      <c r="G261" s="29">
        <f t="shared" si="32"/>
        <v>159.76349999999999</v>
      </c>
      <c r="H261" s="29">
        <v>36746</v>
      </c>
      <c r="I261" s="8"/>
    </row>
    <row r="262" spans="1:29" ht="18" customHeight="1" x14ac:dyDescent="0.2">
      <c r="A262" s="35" t="s">
        <v>33</v>
      </c>
      <c r="B262" s="27">
        <v>9403760459</v>
      </c>
      <c r="C262" s="28" t="s">
        <v>166</v>
      </c>
      <c r="D262" s="31">
        <v>41529</v>
      </c>
      <c r="E262" s="29">
        <f t="shared" si="30"/>
        <v>5814.06</v>
      </c>
      <c r="F262" s="29">
        <f t="shared" si="31"/>
        <v>207.64500000000001</v>
      </c>
      <c r="G262" s="29">
        <f t="shared" si="32"/>
        <v>207.64500000000001</v>
      </c>
      <c r="H262" s="29">
        <v>47758</v>
      </c>
      <c r="I262" s="8"/>
    </row>
    <row r="263" spans="1:29" ht="18" customHeight="1" x14ac:dyDescent="0.2">
      <c r="A263" s="35" t="s">
        <v>48</v>
      </c>
      <c r="B263" s="27">
        <v>9403760460</v>
      </c>
      <c r="C263" s="28" t="s">
        <v>167</v>
      </c>
      <c r="D263" s="31">
        <v>20728.95</v>
      </c>
      <c r="E263" s="29">
        <f t="shared" si="30"/>
        <v>2902.0530000000003</v>
      </c>
      <c r="F263" s="29">
        <f t="shared" si="31"/>
        <v>103.64475</v>
      </c>
      <c r="G263" s="29">
        <f t="shared" si="32"/>
        <v>103.64475</v>
      </c>
      <c r="H263" s="29">
        <v>23838</v>
      </c>
      <c r="I263" s="8"/>
    </row>
    <row r="264" spans="1:29" ht="18" customHeight="1" x14ac:dyDescent="0.2">
      <c r="A264" s="35"/>
      <c r="B264" s="27"/>
      <c r="C264" s="28"/>
      <c r="D264" s="31"/>
      <c r="E264" s="29"/>
      <c r="F264" s="29"/>
      <c r="G264" s="29"/>
      <c r="H264" s="29"/>
      <c r="I264" s="8"/>
    </row>
    <row r="265" spans="1:29" ht="18" customHeight="1" x14ac:dyDescent="0.2">
      <c r="A265" s="35"/>
      <c r="B265" s="27"/>
      <c r="C265" s="28"/>
      <c r="D265" s="31"/>
      <c r="E265" s="29"/>
      <c r="F265" s="29"/>
      <c r="G265" s="29"/>
      <c r="H265" s="29"/>
      <c r="I265" s="8"/>
    </row>
    <row r="266" spans="1:29" s="21" customFormat="1" ht="20.25" customHeight="1" x14ac:dyDescent="0.2">
      <c r="A266" s="8"/>
      <c r="B266" s="2"/>
      <c r="C266" s="33"/>
      <c r="D266" s="20">
        <f t="shared" ref="D266:I266" si="33">SUBTOTAL(9,D50:D265)</f>
        <v>33208099.539999992</v>
      </c>
      <c r="E266" s="20">
        <f t="shared" si="33"/>
        <v>4649133.9355999986</v>
      </c>
      <c r="F266" s="20">
        <f t="shared" si="33"/>
        <v>166040.49769999995</v>
      </c>
      <c r="G266" s="20">
        <f t="shared" si="33"/>
        <v>143687.67914999995</v>
      </c>
      <c r="H266" s="20">
        <f t="shared" si="33"/>
        <v>38189519</v>
      </c>
      <c r="I266" s="20">
        <f t="shared" si="33"/>
        <v>6668402</v>
      </c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 t="e">
        <f>SUBTOTAL(9,#REF!)</f>
        <v>#REF!</v>
      </c>
    </row>
    <row r="267" spans="1:29" x14ac:dyDescent="0.2">
      <c r="A267" s="8"/>
      <c r="B267" s="19"/>
      <c r="C267" s="22"/>
    </row>
    <row r="268" spans="1:29" x14ac:dyDescent="0.2">
      <c r="H268" s="25"/>
    </row>
    <row r="269" spans="1:29" x14ac:dyDescent="0.2">
      <c r="B269" s="34"/>
    </row>
    <row r="275" spans="2:4" x14ac:dyDescent="0.2">
      <c r="B275" s="24"/>
    </row>
    <row r="276" spans="2:4" x14ac:dyDescent="0.2">
      <c r="B276" s="24"/>
    </row>
    <row r="277" spans="2:4" x14ac:dyDescent="0.2">
      <c r="B277" s="24"/>
    </row>
    <row r="278" spans="2:4" x14ac:dyDescent="0.2">
      <c r="B278" s="24"/>
    </row>
    <row r="279" spans="2:4" x14ac:dyDescent="0.2">
      <c r="B279" s="24"/>
    </row>
    <row r="287" spans="2:4" x14ac:dyDescent="0.2">
      <c r="D287" s="23"/>
    </row>
  </sheetData>
  <autoFilter ref="A4:AC263"/>
  <pageMargins left="0.7" right="0.7" top="0.75" bottom="0.75" header="0.3" footer="0.3"/>
  <pageSetup paperSize="39" orientation="portrait" horizontalDpi="180" verticalDpi="18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4"/>
  <sheetViews>
    <sheetView topLeftCell="A78" workbookViewId="0">
      <selection activeCell="I105" sqref="I105"/>
    </sheetView>
  </sheetViews>
  <sheetFormatPr defaultColWidth="11.42578125" defaultRowHeight="12.75" x14ac:dyDescent="0.2"/>
  <cols>
    <col min="1" max="1" width="17.5703125" style="1" customWidth="1"/>
    <col min="2" max="2" width="11.7109375" style="1" customWidth="1"/>
    <col min="3" max="3" width="10" style="1" customWidth="1"/>
    <col min="4" max="4" width="13.42578125" style="1" customWidth="1"/>
    <col min="5" max="5" width="13.140625" style="1" customWidth="1"/>
    <col min="6" max="6" width="9.85546875" style="1" customWidth="1"/>
    <col min="7" max="7" width="9.42578125" style="1" customWidth="1"/>
    <col min="8" max="8" width="11.42578125" style="23" customWidth="1"/>
    <col min="9" max="9" width="11.42578125" style="1"/>
    <col min="10" max="10" width="21.28515625" style="1" customWidth="1"/>
    <col min="11" max="16384" width="11.42578125" style="1"/>
  </cols>
  <sheetData>
    <row r="1" spans="1:13" x14ac:dyDescent="0.2">
      <c r="B1" s="2"/>
      <c r="F1" s="3"/>
      <c r="G1" s="2"/>
      <c r="H1" s="4"/>
      <c r="J1" s="5">
        <v>42491</v>
      </c>
      <c r="M1" s="6"/>
    </row>
    <row r="2" spans="1:13" ht="12.95" customHeight="1" x14ac:dyDescent="0.2"/>
    <row r="3" spans="1:13" ht="12.95" customHeight="1" x14ac:dyDescent="0.2"/>
    <row r="4" spans="1:13" s="8" customFormat="1" ht="12.95" customHeight="1" x14ac:dyDescent="0.2">
      <c r="A4" s="8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32" t="s">
        <v>10</v>
      </c>
    </row>
    <row r="5" spans="1:13" ht="18" customHeight="1" x14ac:dyDescent="0.2">
      <c r="A5" s="35" t="s">
        <v>48</v>
      </c>
      <c r="B5" s="27">
        <v>9403760001</v>
      </c>
      <c r="C5" s="28" t="s">
        <v>168</v>
      </c>
      <c r="D5" s="31">
        <v>793007.6</v>
      </c>
      <c r="E5" s="29">
        <f t="shared" ref="E5:E68" si="0">(D5*14%)</f>
        <v>111021.06400000001</v>
      </c>
      <c r="F5" s="29">
        <f t="shared" ref="F5:F68" si="1">(D5*0.5%)</f>
        <v>3965.038</v>
      </c>
      <c r="G5" s="29"/>
      <c r="H5" s="29">
        <v>907994</v>
      </c>
    </row>
    <row r="6" spans="1:13" ht="18" customHeight="1" x14ac:dyDescent="0.2">
      <c r="A6" s="35" t="s">
        <v>48</v>
      </c>
      <c r="B6" s="27">
        <v>9403760002</v>
      </c>
      <c r="C6" s="28" t="s">
        <v>168</v>
      </c>
      <c r="D6" s="31">
        <v>454097.84</v>
      </c>
      <c r="E6" s="29">
        <f t="shared" si="0"/>
        <v>63573.697600000007</v>
      </c>
      <c r="F6" s="29">
        <f t="shared" si="1"/>
        <v>2270.4892</v>
      </c>
      <c r="G6" s="29"/>
      <c r="H6" s="29">
        <v>519942</v>
      </c>
    </row>
    <row r="7" spans="1:13" ht="18" customHeight="1" x14ac:dyDescent="0.2">
      <c r="A7" s="35" t="s">
        <v>48</v>
      </c>
      <c r="B7" s="27">
        <v>9403760003</v>
      </c>
      <c r="C7" s="28" t="s">
        <v>168</v>
      </c>
      <c r="D7" s="31">
        <v>576408.28</v>
      </c>
      <c r="E7" s="29">
        <f t="shared" si="0"/>
        <v>80697.159200000009</v>
      </c>
      <c r="F7" s="29">
        <f t="shared" si="1"/>
        <v>2882.0414000000001</v>
      </c>
      <c r="G7" s="29"/>
      <c r="H7" s="29">
        <v>659987</v>
      </c>
    </row>
    <row r="8" spans="1:13" ht="18" customHeight="1" x14ac:dyDescent="0.2">
      <c r="A8" s="35" t="s">
        <v>48</v>
      </c>
      <c r="B8" s="27">
        <v>9403760004</v>
      </c>
      <c r="C8" s="28" t="s">
        <v>168</v>
      </c>
      <c r="D8" s="31">
        <v>486875.2</v>
      </c>
      <c r="E8" s="29">
        <f t="shared" si="0"/>
        <v>68162.528000000006</v>
      </c>
      <c r="F8" s="29">
        <f t="shared" si="1"/>
        <v>2434.3760000000002</v>
      </c>
      <c r="G8" s="29"/>
      <c r="H8" s="29">
        <v>557472</v>
      </c>
    </row>
    <row r="9" spans="1:13" ht="18" customHeight="1" x14ac:dyDescent="0.2">
      <c r="A9" s="35" t="s">
        <v>48</v>
      </c>
      <c r="B9" s="27">
        <v>9403760005</v>
      </c>
      <c r="C9" s="28" t="s">
        <v>168</v>
      </c>
      <c r="D9" s="31">
        <v>661449.31999999995</v>
      </c>
      <c r="E9" s="29">
        <f t="shared" si="0"/>
        <v>92602.904800000004</v>
      </c>
      <c r="F9" s="29">
        <f t="shared" si="1"/>
        <v>3307.2465999999999</v>
      </c>
      <c r="G9" s="29"/>
      <c r="H9" s="29">
        <v>757359</v>
      </c>
    </row>
    <row r="10" spans="1:13" ht="18" customHeight="1" x14ac:dyDescent="0.2">
      <c r="A10" s="35" t="s">
        <v>48</v>
      </c>
      <c r="B10" s="27">
        <v>9403760006</v>
      </c>
      <c r="C10" s="28" t="s">
        <v>168</v>
      </c>
      <c r="D10" s="31">
        <v>469330.4</v>
      </c>
      <c r="E10" s="29">
        <f t="shared" si="0"/>
        <v>65706.256000000008</v>
      </c>
      <c r="F10" s="29">
        <f t="shared" si="1"/>
        <v>2346.652</v>
      </c>
      <c r="G10" s="29"/>
      <c r="H10" s="29">
        <v>537383</v>
      </c>
    </row>
    <row r="11" spans="1:13" ht="18" customHeight="1" x14ac:dyDescent="0.2">
      <c r="A11" s="35" t="s">
        <v>33</v>
      </c>
      <c r="B11" s="27">
        <v>9403760007</v>
      </c>
      <c r="C11" s="28" t="s">
        <v>168</v>
      </c>
      <c r="D11" s="31">
        <v>161893.48000000001</v>
      </c>
      <c r="E11" s="29">
        <f t="shared" si="0"/>
        <v>22665.087200000005</v>
      </c>
      <c r="F11" s="29">
        <f t="shared" si="1"/>
        <v>809.46740000000011</v>
      </c>
      <c r="G11" s="29"/>
      <c r="H11" s="29">
        <v>185368</v>
      </c>
    </row>
    <row r="12" spans="1:13" ht="18" customHeight="1" x14ac:dyDescent="0.2">
      <c r="A12" s="35" t="s">
        <v>33</v>
      </c>
      <c r="B12" s="27">
        <v>9403760008</v>
      </c>
      <c r="C12" s="28" t="s">
        <v>168</v>
      </c>
      <c r="D12" s="31">
        <v>163406.32</v>
      </c>
      <c r="E12" s="29">
        <f t="shared" si="0"/>
        <v>22876.884800000003</v>
      </c>
      <c r="F12" s="29">
        <f t="shared" si="1"/>
        <v>817.03160000000003</v>
      </c>
      <c r="G12" s="29"/>
      <c r="H12" s="29">
        <v>187100</v>
      </c>
    </row>
    <row r="13" spans="1:13" ht="18" customHeight="1" x14ac:dyDescent="0.2">
      <c r="A13" s="35" t="s">
        <v>33</v>
      </c>
      <c r="B13" s="27">
        <v>9403760009</v>
      </c>
      <c r="C13" s="28" t="s">
        <v>168</v>
      </c>
      <c r="D13" s="31">
        <v>656014.80000000005</v>
      </c>
      <c r="E13" s="29">
        <f t="shared" si="0"/>
        <v>91842.072000000015</v>
      </c>
      <c r="F13" s="29">
        <f t="shared" si="1"/>
        <v>3280.0740000000005</v>
      </c>
      <c r="G13" s="29"/>
      <c r="H13" s="29">
        <v>751137</v>
      </c>
    </row>
    <row r="14" spans="1:13" ht="18" customHeight="1" x14ac:dyDescent="0.2">
      <c r="A14" s="35" t="s">
        <v>33</v>
      </c>
      <c r="B14" s="27">
        <v>9403760010</v>
      </c>
      <c r="C14" s="28" t="s">
        <v>168</v>
      </c>
      <c r="D14" s="31">
        <v>629509.43999999994</v>
      </c>
      <c r="E14" s="29">
        <f t="shared" si="0"/>
        <v>88131.321599999996</v>
      </c>
      <c r="F14" s="29">
        <f t="shared" si="1"/>
        <v>3147.5472</v>
      </c>
      <c r="G14" s="29"/>
      <c r="H14" s="29">
        <v>720788</v>
      </c>
    </row>
    <row r="15" spans="1:13" ht="18" customHeight="1" x14ac:dyDescent="0.2">
      <c r="A15" s="35" t="s">
        <v>33</v>
      </c>
      <c r="B15" s="27">
        <v>9403760011</v>
      </c>
      <c r="C15" s="28" t="s">
        <v>168</v>
      </c>
      <c r="D15" s="31">
        <v>581003.92000000004</v>
      </c>
      <c r="E15" s="29">
        <f t="shared" si="0"/>
        <v>81340.548800000019</v>
      </c>
      <c r="F15" s="29">
        <f t="shared" si="1"/>
        <v>2905.0196000000001</v>
      </c>
      <c r="G15" s="29"/>
      <c r="H15" s="29">
        <v>665249</v>
      </c>
    </row>
    <row r="16" spans="1:13" ht="18" customHeight="1" x14ac:dyDescent="0.2">
      <c r="A16" s="35" t="s">
        <v>33</v>
      </c>
      <c r="B16" s="27">
        <v>9403760012</v>
      </c>
      <c r="C16" s="28" t="s">
        <v>168</v>
      </c>
      <c r="D16" s="31">
        <v>652711.64</v>
      </c>
      <c r="E16" s="29">
        <f t="shared" si="0"/>
        <v>91379.629600000015</v>
      </c>
      <c r="F16" s="29">
        <f t="shared" si="1"/>
        <v>3263.5581999999999</v>
      </c>
      <c r="G16" s="29"/>
      <c r="H16" s="29">
        <v>747355</v>
      </c>
    </row>
    <row r="17" spans="1:8" ht="18" customHeight="1" x14ac:dyDescent="0.2">
      <c r="A17" s="35" t="s">
        <v>25</v>
      </c>
      <c r="B17" s="27">
        <v>9403760013</v>
      </c>
      <c r="C17" s="28" t="s">
        <v>168</v>
      </c>
      <c r="D17" s="31">
        <v>727721.68</v>
      </c>
      <c r="E17" s="29">
        <f t="shared" si="0"/>
        <v>101881.03520000001</v>
      </c>
      <c r="F17" s="29">
        <f t="shared" si="1"/>
        <v>3638.6084000000005</v>
      </c>
      <c r="G17" s="29"/>
      <c r="H17" s="29">
        <v>833241</v>
      </c>
    </row>
    <row r="18" spans="1:8" ht="18" customHeight="1" x14ac:dyDescent="0.2">
      <c r="A18" s="35" t="s">
        <v>57</v>
      </c>
      <c r="B18" s="27">
        <v>9403760014</v>
      </c>
      <c r="C18" s="28" t="s">
        <v>168</v>
      </c>
      <c r="D18" s="31">
        <v>331871.40000000002</v>
      </c>
      <c r="E18" s="29">
        <f t="shared" si="0"/>
        <v>46461.996000000006</v>
      </c>
      <c r="F18" s="29">
        <f t="shared" si="1"/>
        <v>1659.3570000000002</v>
      </c>
      <c r="G18" s="29"/>
      <c r="H18" s="29">
        <v>379993</v>
      </c>
    </row>
    <row r="19" spans="1:8" ht="18" customHeight="1" x14ac:dyDescent="0.2">
      <c r="A19" s="35" t="s">
        <v>33</v>
      </c>
      <c r="B19" s="27">
        <v>9403760015</v>
      </c>
      <c r="C19" s="28" t="s">
        <v>168</v>
      </c>
      <c r="D19" s="31">
        <v>326836.44</v>
      </c>
      <c r="E19" s="29">
        <f t="shared" si="0"/>
        <v>45757.101600000002</v>
      </c>
      <c r="F19" s="29">
        <f t="shared" si="1"/>
        <v>1634.1822</v>
      </c>
      <c r="G19" s="29"/>
      <c r="H19" s="29">
        <v>374228</v>
      </c>
    </row>
    <row r="20" spans="1:8" ht="18" customHeight="1" x14ac:dyDescent="0.2">
      <c r="A20" s="35" t="s">
        <v>33</v>
      </c>
      <c r="B20" s="27">
        <v>9403760016</v>
      </c>
      <c r="C20" s="28" t="s">
        <v>169</v>
      </c>
      <c r="D20" s="31">
        <v>787159.52</v>
      </c>
      <c r="E20" s="29">
        <f t="shared" si="0"/>
        <v>110202.33280000002</v>
      </c>
      <c r="F20" s="29">
        <f t="shared" si="1"/>
        <v>3935.7976000000003</v>
      </c>
      <c r="G20" s="29"/>
      <c r="H20" s="29">
        <v>901298</v>
      </c>
    </row>
    <row r="21" spans="1:8" ht="18" customHeight="1" x14ac:dyDescent="0.2">
      <c r="A21" s="35" t="s">
        <v>87</v>
      </c>
      <c r="B21" s="27">
        <v>9403760017</v>
      </c>
      <c r="C21" s="28" t="s">
        <v>169</v>
      </c>
      <c r="D21" s="31">
        <v>384062.56</v>
      </c>
      <c r="E21" s="29">
        <f t="shared" si="0"/>
        <v>53768.758400000006</v>
      </c>
      <c r="F21" s="29">
        <f t="shared" si="1"/>
        <v>1920.3127999999999</v>
      </c>
      <c r="G21" s="29"/>
      <c r="H21" s="29">
        <v>439752</v>
      </c>
    </row>
    <row r="22" spans="1:8" ht="18" customHeight="1" x14ac:dyDescent="0.2">
      <c r="A22" s="35" t="s">
        <v>90</v>
      </c>
      <c r="B22" s="27">
        <v>9403760020</v>
      </c>
      <c r="C22" s="28" t="s">
        <v>169</v>
      </c>
      <c r="D22" s="31">
        <v>684996.2</v>
      </c>
      <c r="E22" s="29">
        <f t="shared" si="0"/>
        <v>95899.468000000008</v>
      </c>
      <c r="F22" s="29">
        <f t="shared" si="1"/>
        <v>3424.9809999999998</v>
      </c>
      <c r="G22" s="29"/>
      <c r="H22" s="29">
        <v>784321</v>
      </c>
    </row>
    <row r="23" spans="1:8" ht="18" customHeight="1" x14ac:dyDescent="0.2">
      <c r="A23" s="35" t="s">
        <v>34</v>
      </c>
      <c r="B23" s="27">
        <v>9403760021</v>
      </c>
      <c r="C23" s="28" t="s">
        <v>170</v>
      </c>
      <c r="D23" s="31">
        <v>17000</v>
      </c>
      <c r="E23" s="29">
        <f t="shared" si="0"/>
        <v>2380</v>
      </c>
      <c r="F23" s="29">
        <f t="shared" si="1"/>
        <v>85</v>
      </c>
      <c r="G23" s="29"/>
      <c r="H23" s="29">
        <v>19465</v>
      </c>
    </row>
    <row r="24" spans="1:8" ht="18" customHeight="1" x14ac:dyDescent="0.2">
      <c r="A24" s="35" t="s">
        <v>33</v>
      </c>
      <c r="B24" s="27">
        <v>9403760022</v>
      </c>
      <c r="C24" s="28" t="s">
        <v>170</v>
      </c>
      <c r="D24" s="31">
        <v>7115.35</v>
      </c>
      <c r="E24" s="29">
        <f t="shared" si="0"/>
        <v>996.14900000000011</v>
      </c>
      <c r="F24" s="29">
        <f t="shared" si="1"/>
        <v>35.576750000000004</v>
      </c>
      <c r="G24" s="29"/>
      <c r="H24" s="29">
        <v>8147</v>
      </c>
    </row>
    <row r="25" spans="1:8" ht="18" customHeight="1" x14ac:dyDescent="0.2">
      <c r="A25" s="35" t="s">
        <v>48</v>
      </c>
      <c r="B25" s="27">
        <v>9403760023</v>
      </c>
      <c r="C25" s="28" t="s">
        <v>170</v>
      </c>
      <c r="D25" s="31">
        <v>40868.050000000003</v>
      </c>
      <c r="E25" s="29">
        <f t="shared" si="0"/>
        <v>5721.527000000001</v>
      </c>
      <c r="F25" s="29">
        <f t="shared" si="1"/>
        <v>204.34025000000003</v>
      </c>
      <c r="G25" s="29"/>
      <c r="H25" s="29">
        <v>46794</v>
      </c>
    </row>
    <row r="26" spans="1:8" ht="18" customHeight="1" x14ac:dyDescent="0.2">
      <c r="A26" s="35" t="s">
        <v>48</v>
      </c>
      <c r="B26" s="27">
        <v>9403760024</v>
      </c>
      <c r="C26" s="28" t="s">
        <v>170</v>
      </c>
      <c r="D26" s="31">
        <v>36569.5</v>
      </c>
      <c r="E26" s="29">
        <f t="shared" si="0"/>
        <v>5119.7300000000005</v>
      </c>
      <c r="F26" s="29">
        <f t="shared" si="1"/>
        <v>182.8475</v>
      </c>
      <c r="G26" s="29"/>
      <c r="H26" s="29">
        <v>41872</v>
      </c>
    </row>
    <row r="27" spans="1:8" ht="18" customHeight="1" x14ac:dyDescent="0.2">
      <c r="A27" s="35" t="s">
        <v>48</v>
      </c>
      <c r="B27" s="27">
        <v>9403760025</v>
      </c>
      <c r="C27" s="28" t="s">
        <v>170</v>
      </c>
      <c r="D27" s="31">
        <v>59056.6</v>
      </c>
      <c r="E27" s="29">
        <f t="shared" si="0"/>
        <v>8267.9240000000009</v>
      </c>
      <c r="F27" s="29">
        <f t="shared" si="1"/>
        <v>295.28300000000002</v>
      </c>
      <c r="G27" s="29"/>
      <c r="H27" s="29">
        <v>67620</v>
      </c>
    </row>
    <row r="28" spans="1:8" ht="18" customHeight="1" x14ac:dyDescent="0.2">
      <c r="A28" s="35" t="s">
        <v>33</v>
      </c>
      <c r="B28" s="27">
        <v>9403760026</v>
      </c>
      <c r="C28" s="28" t="s">
        <v>170</v>
      </c>
      <c r="D28" s="31">
        <v>109660.65</v>
      </c>
      <c r="E28" s="29">
        <f t="shared" si="0"/>
        <v>15352.491</v>
      </c>
      <c r="F28" s="29">
        <f t="shared" si="1"/>
        <v>548.30324999999993</v>
      </c>
      <c r="G28" s="29"/>
      <c r="H28" s="29">
        <v>125561</v>
      </c>
    </row>
    <row r="29" spans="1:8" ht="18" customHeight="1" x14ac:dyDescent="0.2">
      <c r="A29" s="35" t="s">
        <v>48</v>
      </c>
      <c r="B29" s="27">
        <v>9403760027</v>
      </c>
      <c r="C29" s="28" t="s">
        <v>170</v>
      </c>
      <c r="D29" s="31">
        <v>55791.8</v>
      </c>
      <c r="E29" s="29">
        <f t="shared" si="0"/>
        <v>7810.8520000000008</v>
      </c>
      <c r="F29" s="29">
        <f t="shared" si="1"/>
        <v>278.959</v>
      </c>
      <c r="G29" s="29"/>
      <c r="H29" s="29">
        <v>63882</v>
      </c>
    </row>
    <row r="30" spans="1:8" ht="18" customHeight="1" x14ac:dyDescent="0.2">
      <c r="A30" s="35" t="s">
        <v>48</v>
      </c>
      <c r="B30" s="27">
        <v>9403760028</v>
      </c>
      <c r="C30" s="28" t="s">
        <v>170</v>
      </c>
      <c r="D30" s="31">
        <v>44991.4</v>
      </c>
      <c r="E30" s="29">
        <f t="shared" si="0"/>
        <v>6298.7960000000012</v>
      </c>
      <c r="F30" s="29">
        <f t="shared" si="1"/>
        <v>224.95700000000002</v>
      </c>
      <c r="G30" s="29"/>
      <c r="H30" s="29">
        <v>51515</v>
      </c>
    </row>
    <row r="31" spans="1:8" ht="18" customHeight="1" x14ac:dyDescent="0.2">
      <c r="A31" s="35" t="s">
        <v>33</v>
      </c>
      <c r="B31" s="27">
        <v>9403760029</v>
      </c>
      <c r="C31" s="28" t="s">
        <v>131</v>
      </c>
      <c r="D31" s="31">
        <v>9000</v>
      </c>
      <c r="E31" s="29">
        <f t="shared" si="0"/>
        <v>1260.0000000000002</v>
      </c>
      <c r="F31" s="29">
        <f t="shared" si="1"/>
        <v>45</v>
      </c>
      <c r="G31" s="29"/>
      <c r="H31" s="29">
        <v>10305</v>
      </c>
    </row>
    <row r="32" spans="1:8" ht="18" customHeight="1" x14ac:dyDescent="0.2">
      <c r="A32" s="35" t="s">
        <v>48</v>
      </c>
      <c r="B32" s="27">
        <v>9403760030</v>
      </c>
      <c r="C32" s="28" t="s">
        <v>131</v>
      </c>
      <c r="D32" s="31">
        <v>1800</v>
      </c>
      <c r="E32" s="29">
        <f t="shared" si="0"/>
        <v>252.00000000000003</v>
      </c>
      <c r="F32" s="29">
        <f t="shared" si="1"/>
        <v>9</v>
      </c>
      <c r="G32" s="29"/>
      <c r="H32" s="29">
        <v>2061</v>
      </c>
    </row>
    <row r="33" spans="1:11" ht="18" customHeight="1" x14ac:dyDescent="0.2">
      <c r="A33" s="35" t="s">
        <v>48</v>
      </c>
      <c r="B33" s="27">
        <v>9403760031</v>
      </c>
      <c r="C33" s="28" t="s">
        <v>131</v>
      </c>
      <c r="D33" s="31">
        <v>2700</v>
      </c>
      <c r="E33" s="29">
        <f t="shared" si="0"/>
        <v>378.00000000000006</v>
      </c>
      <c r="F33" s="29">
        <f t="shared" si="1"/>
        <v>13.5</v>
      </c>
      <c r="G33" s="29"/>
      <c r="H33" s="29">
        <v>3092</v>
      </c>
    </row>
    <row r="34" spans="1:11" ht="18" customHeight="1" x14ac:dyDescent="0.2">
      <c r="A34" s="35" t="s">
        <v>88</v>
      </c>
      <c r="B34" s="27">
        <v>9403760032</v>
      </c>
      <c r="C34" s="28" t="s">
        <v>131</v>
      </c>
      <c r="D34" s="31">
        <v>458382.96</v>
      </c>
      <c r="E34" s="29">
        <f t="shared" si="0"/>
        <v>64173.614400000006</v>
      </c>
      <c r="F34" s="29">
        <f t="shared" si="1"/>
        <v>2291.9148</v>
      </c>
      <c r="G34" s="29"/>
      <c r="H34" s="29">
        <v>524848</v>
      </c>
    </row>
    <row r="35" spans="1:11" ht="18" customHeight="1" x14ac:dyDescent="0.2">
      <c r="A35" s="35" t="s">
        <v>33</v>
      </c>
      <c r="B35" s="27">
        <v>9403760033</v>
      </c>
      <c r="C35" s="28" t="s">
        <v>171</v>
      </c>
      <c r="D35" s="31">
        <v>9300</v>
      </c>
      <c r="E35" s="29">
        <f t="shared" si="0"/>
        <v>1302.0000000000002</v>
      </c>
      <c r="F35" s="29">
        <f t="shared" si="1"/>
        <v>46.5</v>
      </c>
      <c r="G35" s="29"/>
      <c r="H35" s="29">
        <v>10649</v>
      </c>
    </row>
    <row r="36" spans="1:11" ht="18" customHeight="1" x14ac:dyDescent="0.2">
      <c r="A36" s="35" t="s">
        <v>88</v>
      </c>
      <c r="B36" s="27">
        <v>9403760034</v>
      </c>
      <c r="C36" s="28" t="s">
        <v>171</v>
      </c>
      <c r="D36" s="31">
        <v>9300</v>
      </c>
      <c r="E36" s="29">
        <f t="shared" si="0"/>
        <v>1302.0000000000002</v>
      </c>
      <c r="F36" s="29">
        <f t="shared" si="1"/>
        <v>46.5</v>
      </c>
      <c r="G36" s="29"/>
      <c r="H36" s="29">
        <v>10649</v>
      </c>
    </row>
    <row r="37" spans="1:11" ht="18" customHeight="1" x14ac:dyDescent="0.2">
      <c r="A37" s="35" t="s">
        <v>90</v>
      </c>
      <c r="B37" s="27">
        <v>9403760035</v>
      </c>
      <c r="C37" s="28" t="s">
        <v>133</v>
      </c>
      <c r="D37" s="31">
        <v>161072.24</v>
      </c>
      <c r="E37" s="29">
        <f t="shared" si="0"/>
        <v>22550.113600000001</v>
      </c>
      <c r="F37" s="29">
        <f t="shared" si="1"/>
        <v>805.36119999999994</v>
      </c>
      <c r="G37" s="29"/>
      <c r="H37" s="29">
        <v>184428</v>
      </c>
    </row>
    <row r="38" spans="1:11" ht="18" customHeight="1" x14ac:dyDescent="0.2">
      <c r="A38" s="35" t="s">
        <v>34</v>
      </c>
      <c r="B38" s="27">
        <v>9403760036</v>
      </c>
      <c r="C38" s="28" t="s">
        <v>133</v>
      </c>
      <c r="D38" s="31">
        <v>163345.28</v>
      </c>
      <c r="E38" s="29">
        <f t="shared" si="0"/>
        <v>22868.339200000002</v>
      </c>
      <c r="F38" s="29">
        <f t="shared" si="1"/>
        <v>816.72640000000001</v>
      </c>
      <c r="G38" s="29"/>
      <c r="H38" s="29">
        <v>187030</v>
      </c>
    </row>
    <row r="39" spans="1:11" ht="18" customHeight="1" x14ac:dyDescent="0.2">
      <c r="A39" s="35" t="s">
        <v>88</v>
      </c>
      <c r="B39" s="27">
        <v>9403760037</v>
      </c>
      <c r="C39" s="28" t="s">
        <v>133</v>
      </c>
      <c r="D39" s="31">
        <v>73803.600000000006</v>
      </c>
      <c r="E39" s="29">
        <f t="shared" si="0"/>
        <v>10332.504000000003</v>
      </c>
      <c r="F39" s="29">
        <f t="shared" si="1"/>
        <v>369.01800000000003</v>
      </c>
      <c r="G39" s="29"/>
      <c r="H39" s="29">
        <v>84505</v>
      </c>
    </row>
    <row r="40" spans="1:11" ht="18" customHeight="1" x14ac:dyDescent="0.2">
      <c r="A40" s="35" t="s">
        <v>88</v>
      </c>
      <c r="B40" s="27">
        <v>9403760038</v>
      </c>
      <c r="C40" s="28" t="s">
        <v>133</v>
      </c>
      <c r="D40" s="31">
        <v>900</v>
      </c>
      <c r="E40" s="29">
        <f t="shared" si="0"/>
        <v>126.00000000000001</v>
      </c>
      <c r="F40" s="29">
        <f t="shared" si="1"/>
        <v>4.5</v>
      </c>
      <c r="G40" s="29"/>
      <c r="H40" s="29">
        <v>1031</v>
      </c>
    </row>
    <row r="41" spans="1:11" ht="18" customHeight="1" x14ac:dyDescent="0.2">
      <c r="A41" s="35" t="s">
        <v>87</v>
      </c>
      <c r="B41" s="27">
        <v>9403760039</v>
      </c>
      <c r="C41" s="28" t="s">
        <v>133</v>
      </c>
      <c r="D41" s="31">
        <v>72558.25</v>
      </c>
      <c r="E41" s="29">
        <f t="shared" si="0"/>
        <v>10158.155000000001</v>
      </c>
      <c r="F41" s="29">
        <f t="shared" si="1"/>
        <v>362.79124999999999</v>
      </c>
      <c r="G41" s="29"/>
      <c r="H41" s="29">
        <v>83079</v>
      </c>
    </row>
    <row r="42" spans="1:11" ht="18" customHeight="1" x14ac:dyDescent="0.2">
      <c r="A42" s="35" t="s">
        <v>33</v>
      </c>
      <c r="B42" s="27">
        <v>9403760040</v>
      </c>
      <c r="C42" s="28" t="s">
        <v>133</v>
      </c>
      <c r="D42" s="31">
        <v>18600</v>
      </c>
      <c r="E42" s="29">
        <f t="shared" si="0"/>
        <v>2604.0000000000005</v>
      </c>
      <c r="F42" s="29">
        <f t="shared" si="1"/>
        <v>93</v>
      </c>
      <c r="G42" s="29"/>
      <c r="H42" s="29">
        <v>21297</v>
      </c>
    </row>
    <row r="43" spans="1:11" ht="18" customHeight="1" x14ac:dyDescent="0.2">
      <c r="A43" s="35" t="s">
        <v>48</v>
      </c>
      <c r="B43" s="27">
        <v>9403760041</v>
      </c>
      <c r="C43" s="28" t="s">
        <v>133</v>
      </c>
      <c r="D43" s="31">
        <v>15600</v>
      </c>
      <c r="E43" s="29">
        <f t="shared" si="0"/>
        <v>2184</v>
      </c>
      <c r="F43" s="29">
        <f t="shared" si="1"/>
        <v>78</v>
      </c>
      <c r="G43" s="29"/>
      <c r="H43" s="29">
        <v>17862</v>
      </c>
    </row>
    <row r="44" spans="1:11" ht="18" customHeight="1" x14ac:dyDescent="0.2">
      <c r="A44" s="35" t="s">
        <v>57</v>
      </c>
      <c r="B44" s="27">
        <v>9403760042</v>
      </c>
      <c r="C44" s="28" t="s">
        <v>133</v>
      </c>
      <c r="D44" s="31">
        <v>6600</v>
      </c>
      <c r="E44" s="29">
        <f t="shared" si="0"/>
        <v>924.00000000000011</v>
      </c>
      <c r="F44" s="29">
        <f t="shared" si="1"/>
        <v>33</v>
      </c>
      <c r="G44" s="29"/>
      <c r="H44" s="29">
        <v>7557</v>
      </c>
    </row>
    <row r="45" spans="1:11" ht="18" customHeight="1" x14ac:dyDescent="0.2">
      <c r="A45" s="35" t="s">
        <v>33</v>
      </c>
      <c r="B45" s="27">
        <v>9403760043</v>
      </c>
      <c r="C45" s="28" t="s">
        <v>133</v>
      </c>
      <c r="D45" s="31">
        <v>185943.2</v>
      </c>
      <c r="E45" s="29">
        <f t="shared" si="0"/>
        <v>26032.048000000003</v>
      </c>
      <c r="F45" s="29">
        <f t="shared" si="1"/>
        <v>929.71600000000012</v>
      </c>
      <c r="G45" s="29"/>
      <c r="H45" s="29">
        <v>212905</v>
      </c>
      <c r="I45" s="17"/>
      <c r="J45" s="2"/>
      <c r="K45" s="4"/>
    </row>
    <row r="46" spans="1:11" ht="18" customHeight="1" x14ac:dyDescent="0.2">
      <c r="A46" s="35" t="s">
        <v>57</v>
      </c>
      <c r="B46" s="27">
        <v>9403760044</v>
      </c>
      <c r="C46" s="28" t="s">
        <v>172</v>
      </c>
      <c r="D46" s="31">
        <v>29266.05</v>
      </c>
      <c r="E46" s="29">
        <f t="shared" si="0"/>
        <v>4097.2470000000003</v>
      </c>
      <c r="F46" s="29">
        <f t="shared" si="1"/>
        <v>146.33025000000001</v>
      </c>
      <c r="G46" s="29"/>
      <c r="H46" s="29">
        <v>33510</v>
      </c>
      <c r="I46" s="17"/>
      <c r="J46" s="2"/>
      <c r="K46" s="4"/>
    </row>
    <row r="47" spans="1:11" ht="18" customHeight="1" x14ac:dyDescent="0.2">
      <c r="A47" s="35" t="s">
        <v>48</v>
      </c>
      <c r="B47" s="27">
        <v>9403760045</v>
      </c>
      <c r="C47" s="28" t="s">
        <v>172</v>
      </c>
      <c r="D47" s="31">
        <v>57061</v>
      </c>
      <c r="E47" s="29">
        <f t="shared" si="0"/>
        <v>7988.5400000000009</v>
      </c>
      <c r="F47" s="29">
        <f t="shared" si="1"/>
        <v>285.30500000000001</v>
      </c>
      <c r="G47" s="29"/>
      <c r="H47" s="29">
        <v>65335</v>
      </c>
      <c r="I47" s="17"/>
      <c r="J47" s="2"/>
      <c r="K47" s="4"/>
    </row>
    <row r="48" spans="1:11" ht="18" customHeight="1" x14ac:dyDescent="0.2">
      <c r="A48" s="35" t="s">
        <v>48</v>
      </c>
      <c r="B48" s="27">
        <v>9403760046</v>
      </c>
      <c r="C48" s="28" t="s">
        <v>172</v>
      </c>
      <c r="D48" s="31">
        <v>36412.75</v>
      </c>
      <c r="E48" s="29">
        <f t="shared" si="0"/>
        <v>5097.7850000000008</v>
      </c>
      <c r="F48" s="29">
        <f t="shared" si="1"/>
        <v>182.06375</v>
      </c>
      <c r="G48" s="29"/>
      <c r="H48" s="29">
        <v>41693</v>
      </c>
    </row>
    <row r="49" spans="1:11" ht="18" customHeight="1" x14ac:dyDescent="0.2">
      <c r="A49" s="35" t="s">
        <v>57</v>
      </c>
      <c r="B49" s="27">
        <v>9403760047</v>
      </c>
      <c r="C49" s="28" t="s">
        <v>172</v>
      </c>
      <c r="D49" s="31">
        <v>23926.1</v>
      </c>
      <c r="E49" s="29">
        <f t="shared" si="0"/>
        <v>3349.654</v>
      </c>
      <c r="F49" s="29">
        <f t="shared" si="1"/>
        <v>119.6305</v>
      </c>
      <c r="G49" s="29"/>
      <c r="H49" s="29">
        <v>27395</v>
      </c>
    </row>
    <row r="50" spans="1:11" ht="18" customHeight="1" x14ac:dyDescent="0.2">
      <c r="A50" s="35" t="s">
        <v>33</v>
      </c>
      <c r="B50" s="27">
        <v>9403760048</v>
      </c>
      <c r="C50" s="28" t="s">
        <v>172</v>
      </c>
      <c r="D50" s="31">
        <v>34460.800000000003</v>
      </c>
      <c r="E50" s="29">
        <f t="shared" si="0"/>
        <v>4824.5120000000006</v>
      </c>
      <c r="F50" s="29">
        <f t="shared" si="1"/>
        <v>172.30400000000003</v>
      </c>
      <c r="G50" s="29"/>
      <c r="H50" s="29">
        <v>39458</v>
      </c>
    </row>
    <row r="51" spans="1:11" ht="18" customHeight="1" x14ac:dyDescent="0.2">
      <c r="A51" s="35" t="s">
        <v>21</v>
      </c>
      <c r="B51" s="27">
        <v>9403760049</v>
      </c>
      <c r="C51" s="28" t="s">
        <v>172</v>
      </c>
      <c r="D51" s="31">
        <v>97309.3</v>
      </c>
      <c r="E51" s="29">
        <f t="shared" si="0"/>
        <v>13623.302000000001</v>
      </c>
      <c r="F51" s="29">
        <f t="shared" si="1"/>
        <v>486.54650000000004</v>
      </c>
      <c r="G51" s="29"/>
      <c r="H51" s="29">
        <v>111419</v>
      </c>
      <c r="I51" s="17">
        <f>H51-K51</f>
        <v>101688</v>
      </c>
      <c r="J51" s="2" t="s">
        <v>173</v>
      </c>
      <c r="K51" s="4">
        <f>ROUND(D51*10%,0)</f>
        <v>9731</v>
      </c>
    </row>
    <row r="52" spans="1:11" ht="18" customHeight="1" x14ac:dyDescent="0.2">
      <c r="A52" s="35" t="s">
        <v>57</v>
      </c>
      <c r="B52" s="27">
        <v>9403760050</v>
      </c>
      <c r="C52" s="28" t="s">
        <v>174</v>
      </c>
      <c r="D52" s="31">
        <v>14351.75</v>
      </c>
      <c r="E52" s="29">
        <f t="shared" si="0"/>
        <v>2009.2450000000001</v>
      </c>
      <c r="F52" s="29">
        <f t="shared" si="1"/>
        <v>71.758750000000006</v>
      </c>
      <c r="G52" s="29"/>
      <c r="H52" s="29">
        <v>16433</v>
      </c>
    </row>
    <row r="53" spans="1:11" ht="18" customHeight="1" x14ac:dyDescent="0.2">
      <c r="A53" s="35" t="s">
        <v>93</v>
      </c>
      <c r="B53" s="27">
        <v>9403760051</v>
      </c>
      <c r="C53" s="28" t="s">
        <v>174</v>
      </c>
      <c r="D53" s="31">
        <v>51442.9</v>
      </c>
      <c r="E53" s="29">
        <f t="shared" si="0"/>
        <v>7202.0060000000012</v>
      </c>
      <c r="F53" s="29">
        <f t="shared" si="1"/>
        <v>257.21449999999999</v>
      </c>
      <c r="G53" s="29"/>
      <c r="H53" s="29">
        <v>58902</v>
      </c>
    </row>
    <row r="54" spans="1:11" ht="18" customHeight="1" x14ac:dyDescent="0.2">
      <c r="A54" s="35" t="s">
        <v>93</v>
      </c>
      <c r="B54" s="27">
        <v>9403760052</v>
      </c>
      <c r="C54" s="28" t="s">
        <v>174</v>
      </c>
      <c r="D54" s="31">
        <v>4200</v>
      </c>
      <c r="E54" s="29">
        <f t="shared" si="0"/>
        <v>588</v>
      </c>
      <c r="F54" s="29">
        <f t="shared" si="1"/>
        <v>21</v>
      </c>
      <c r="G54" s="29"/>
      <c r="H54" s="29">
        <v>4809</v>
      </c>
    </row>
    <row r="55" spans="1:11" ht="18" customHeight="1" x14ac:dyDescent="0.2">
      <c r="A55" s="35" t="s">
        <v>57</v>
      </c>
      <c r="B55" s="27">
        <v>9403760053</v>
      </c>
      <c r="C55" s="28" t="s">
        <v>174</v>
      </c>
      <c r="D55" s="31">
        <v>21600</v>
      </c>
      <c r="E55" s="29">
        <f t="shared" si="0"/>
        <v>3024.0000000000005</v>
      </c>
      <c r="F55" s="29">
        <f t="shared" si="1"/>
        <v>108</v>
      </c>
      <c r="G55" s="29"/>
      <c r="H55" s="29">
        <v>24732</v>
      </c>
    </row>
    <row r="56" spans="1:11" ht="18" customHeight="1" x14ac:dyDescent="0.2">
      <c r="A56" s="35" t="s">
        <v>33</v>
      </c>
      <c r="B56" s="27">
        <v>9403760054</v>
      </c>
      <c r="C56" s="28" t="s">
        <v>174</v>
      </c>
      <c r="D56" s="31">
        <v>10800</v>
      </c>
      <c r="E56" s="29">
        <f t="shared" si="0"/>
        <v>1512.0000000000002</v>
      </c>
      <c r="F56" s="29">
        <f t="shared" si="1"/>
        <v>54</v>
      </c>
      <c r="G56" s="29"/>
      <c r="H56" s="29">
        <v>12366</v>
      </c>
    </row>
    <row r="57" spans="1:11" ht="18" customHeight="1" x14ac:dyDescent="0.2">
      <c r="A57" s="35" t="s">
        <v>25</v>
      </c>
      <c r="B57" s="27">
        <v>9403760055</v>
      </c>
      <c r="C57" s="28" t="s">
        <v>174</v>
      </c>
      <c r="D57" s="31">
        <v>158200</v>
      </c>
      <c r="E57" s="29">
        <f t="shared" si="0"/>
        <v>22148.000000000004</v>
      </c>
      <c r="F57" s="29">
        <f t="shared" si="1"/>
        <v>791</v>
      </c>
      <c r="G57" s="29"/>
      <c r="H57" s="29">
        <v>181139</v>
      </c>
    </row>
    <row r="58" spans="1:11" ht="18" customHeight="1" x14ac:dyDescent="0.2">
      <c r="A58" s="35" t="s">
        <v>21</v>
      </c>
      <c r="B58" s="27">
        <v>9403760056</v>
      </c>
      <c r="C58" s="28" t="s">
        <v>175</v>
      </c>
      <c r="D58" s="31">
        <v>653397.92000000004</v>
      </c>
      <c r="E58" s="29">
        <f t="shared" si="0"/>
        <v>91475.708800000008</v>
      </c>
      <c r="F58" s="29">
        <f t="shared" si="1"/>
        <v>3266.9896000000003</v>
      </c>
      <c r="G58" s="29"/>
      <c r="H58" s="29">
        <v>748141</v>
      </c>
      <c r="I58" s="17">
        <f>H58-K58</f>
        <v>682801</v>
      </c>
      <c r="J58" s="2" t="s">
        <v>173</v>
      </c>
      <c r="K58" s="4">
        <f>ROUND(D58*10%,0)</f>
        <v>65340</v>
      </c>
    </row>
    <row r="59" spans="1:11" ht="18" customHeight="1" x14ac:dyDescent="0.2">
      <c r="A59" s="35" t="s">
        <v>33</v>
      </c>
      <c r="B59" s="27">
        <v>9403760059</v>
      </c>
      <c r="C59" s="28" t="s">
        <v>175</v>
      </c>
      <c r="D59" s="31">
        <v>182698.45</v>
      </c>
      <c r="E59" s="29">
        <f t="shared" si="0"/>
        <v>25577.783000000003</v>
      </c>
      <c r="F59" s="29">
        <f t="shared" si="1"/>
        <v>913.49225000000013</v>
      </c>
      <c r="G59" s="29"/>
      <c r="H59" s="29">
        <v>209190</v>
      </c>
    </row>
    <row r="60" spans="1:11" ht="18" customHeight="1" x14ac:dyDescent="0.2">
      <c r="A60" s="35" t="s">
        <v>90</v>
      </c>
      <c r="B60" s="27">
        <v>9403760060</v>
      </c>
      <c r="C60" s="28" t="s">
        <v>175</v>
      </c>
      <c r="D60" s="31">
        <v>36407.800000000003</v>
      </c>
      <c r="E60" s="29">
        <f t="shared" si="0"/>
        <v>5097.0920000000006</v>
      </c>
      <c r="F60" s="29">
        <f t="shared" si="1"/>
        <v>182.03900000000002</v>
      </c>
      <c r="G60" s="29"/>
      <c r="H60" s="29">
        <v>41687</v>
      </c>
    </row>
    <row r="61" spans="1:11" ht="18" customHeight="1" x14ac:dyDescent="0.2">
      <c r="A61" s="35" t="s">
        <v>33</v>
      </c>
      <c r="B61" s="27">
        <v>9403760061</v>
      </c>
      <c r="C61" s="28" t="s">
        <v>175</v>
      </c>
      <c r="D61" s="31">
        <v>24262.6</v>
      </c>
      <c r="E61" s="29">
        <f t="shared" si="0"/>
        <v>3396.7640000000001</v>
      </c>
      <c r="F61" s="29">
        <f t="shared" si="1"/>
        <v>121.31299999999999</v>
      </c>
      <c r="G61" s="29"/>
      <c r="H61" s="29">
        <v>28197</v>
      </c>
    </row>
    <row r="62" spans="1:11" ht="18" customHeight="1" x14ac:dyDescent="0.2">
      <c r="A62" s="35" t="s">
        <v>33</v>
      </c>
      <c r="B62" s="27">
        <v>9403760062</v>
      </c>
      <c r="C62" s="28" t="s">
        <v>175</v>
      </c>
      <c r="D62" s="31">
        <v>43208.35</v>
      </c>
      <c r="E62" s="29">
        <f t="shared" si="0"/>
        <v>6049.1690000000008</v>
      </c>
      <c r="F62" s="29">
        <f t="shared" si="1"/>
        <v>216.04175000000001</v>
      </c>
      <c r="G62" s="29"/>
      <c r="H62" s="29">
        <v>49474</v>
      </c>
    </row>
    <row r="63" spans="1:11" ht="18" customHeight="1" x14ac:dyDescent="0.2">
      <c r="A63" s="35" t="s">
        <v>57</v>
      </c>
      <c r="B63" s="27">
        <v>9403760063</v>
      </c>
      <c r="C63" s="28" t="s">
        <v>175</v>
      </c>
      <c r="D63" s="31">
        <v>33128.449999999997</v>
      </c>
      <c r="E63" s="29">
        <f t="shared" si="0"/>
        <v>4637.9830000000002</v>
      </c>
      <c r="F63" s="29">
        <f t="shared" si="1"/>
        <v>165.64224999999999</v>
      </c>
      <c r="G63" s="29"/>
      <c r="H63" s="29">
        <v>37932</v>
      </c>
    </row>
    <row r="64" spans="1:11" ht="18" customHeight="1" x14ac:dyDescent="0.2">
      <c r="A64" s="35" t="s">
        <v>25</v>
      </c>
      <c r="B64" s="27">
        <v>9403760064</v>
      </c>
      <c r="C64" s="28" t="s">
        <v>176</v>
      </c>
      <c r="D64" s="31">
        <v>41826.550000000003</v>
      </c>
      <c r="E64" s="29">
        <f t="shared" si="0"/>
        <v>5855.7170000000006</v>
      </c>
      <c r="F64" s="29">
        <f t="shared" si="1"/>
        <v>209.13275000000002</v>
      </c>
      <c r="G64" s="29"/>
      <c r="H64" s="29">
        <v>47891</v>
      </c>
    </row>
    <row r="65" spans="1:11" ht="18" customHeight="1" x14ac:dyDescent="0.2">
      <c r="A65" s="35" t="s">
        <v>88</v>
      </c>
      <c r="B65" s="27">
        <v>9403760065</v>
      </c>
      <c r="C65" s="28" t="s">
        <v>176</v>
      </c>
      <c r="D65" s="31">
        <v>2700</v>
      </c>
      <c r="E65" s="29">
        <f t="shared" si="0"/>
        <v>378.00000000000006</v>
      </c>
      <c r="F65" s="29">
        <f t="shared" si="1"/>
        <v>13.5</v>
      </c>
      <c r="G65" s="29"/>
      <c r="H65" s="29">
        <v>3092</v>
      </c>
    </row>
    <row r="66" spans="1:11" ht="18" customHeight="1" x14ac:dyDescent="0.2">
      <c r="A66" s="35" t="s">
        <v>33</v>
      </c>
      <c r="B66" s="27">
        <v>9403760067</v>
      </c>
      <c r="C66" s="28" t="s">
        <v>176</v>
      </c>
      <c r="D66" s="31">
        <v>21900</v>
      </c>
      <c r="E66" s="29">
        <f t="shared" si="0"/>
        <v>3066.0000000000005</v>
      </c>
      <c r="F66" s="29">
        <f t="shared" si="1"/>
        <v>109.5</v>
      </c>
      <c r="G66" s="29"/>
      <c r="H66" s="29">
        <v>25076</v>
      </c>
    </row>
    <row r="67" spans="1:11" ht="18" customHeight="1" x14ac:dyDescent="0.2">
      <c r="A67" s="35" t="s">
        <v>57</v>
      </c>
      <c r="B67" s="27">
        <v>9403760068</v>
      </c>
      <c r="C67" s="28" t="s">
        <v>176</v>
      </c>
      <c r="D67" s="31">
        <v>1200</v>
      </c>
      <c r="E67" s="29">
        <f t="shared" si="0"/>
        <v>168.00000000000003</v>
      </c>
      <c r="F67" s="29">
        <f t="shared" si="1"/>
        <v>6</v>
      </c>
      <c r="G67" s="29"/>
      <c r="H67" s="29">
        <v>1374</v>
      </c>
    </row>
    <row r="68" spans="1:11" ht="18" customHeight="1" x14ac:dyDescent="0.2">
      <c r="A68" s="35" t="s">
        <v>21</v>
      </c>
      <c r="B68" s="27">
        <v>9403760069</v>
      </c>
      <c r="C68" s="28" t="s">
        <v>176</v>
      </c>
      <c r="D68" s="31">
        <v>97699.55</v>
      </c>
      <c r="E68" s="29">
        <f t="shared" si="0"/>
        <v>13677.937000000002</v>
      </c>
      <c r="F68" s="29">
        <f t="shared" si="1"/>
        <v>488.49775</v>
      </c>
      <c r="G68" s="29"/>
      <c r="H68" s="29">
        <v>111866</v>
      </c>
      <c r="I68" s="17">
        <f>H68-K68</f>
        <v>102096</v>
      </c>
      <c r="J68" s="2" t="s">
        <v>173</v>
      </c>
      <c r="K68" s="4">
        <f>ROUND(D68*10%,0)</f>
        <v>9770</v>
      </c>
    </row>
    <row r="69" spans="1:11" ht="18" customHeight="1" x14ac:dyDescent="0.2">
      <c r="A69" s="35" t="s">
        <v>33</v>
      </c>
      <c r="B69" s="27">
        <v>9403760070</v>
      </c>
      <c r="C69" s="28" t="s">
        <v>176</v>
      </c>
      <c r="D69" s="31">
        <v>9050.0499999999993</v>
      </c>
      <c r="E69" s="29">
        <f t="shared" ref="E69:E79" si="2">(D69*14%)</f>
        <v>1267.0070000000001</v>
      </c>
      <c r="F69" s="29">
        <f t="shared" ref="F69:F79" si="3">(D69*0.5%)</f>
        <v>45.250249999999994</v>
      </c>
      <c r="G69" s="29"/>
      <c r="H69" s="29">
        <v>10362</v>
      </c>
    </row>
    <row r="70" spans="1:11" ht="18" customHeight="1" x14ac:dyDescent="0.2">
      <c r="A70" s="35" t="s">
        <v>57</v>
      </c>
      <c r="B70" s="27">
        <v>9403760071</v>
      </c>
      <c r="C70" s="28" t="s">
        <v>176</v>
      </c>
      <c r="D70" s="31">
        <v>14351.75</v>
      </c>
      <c r="E70" s="29">
        <f t="shared" si="2"/>
        <v>2009.2450000000001</v>
      </c>
      <c r="F70" s="29">
        <f t="shared" si="3"/>
        <v>71.758750000000006</v>
      </c>
      <c r="G70" s="29"/>
      <c r="H70" s="29">
        <v>16433</v>
      </c>
    </row>
    <row r="71" spans="1:11" ht="18" customHeight="1" x14ac:dyDescent="0.2">
      <c r="A71" s="35" t="s">
        <v>33</v>
      </c>
      <c r="B71" s="27">
        <v>9403760072</v>
      </c>
      <c r="C71" s="28" t="s">
        <v>134</v>
      </c>
      <c r="D71" s="31">
        <v>45912.6</v>
      </c>
      <c r="E71" s="29">
        <f t="shared" si="2"/>
        <v>6427.7640000000001</v>
      </c>
      <c r="F71" s="29">
        <f t="shared" si="3"/>
        <v>229.56299999999999</v>
      </c>
      <c r="G71" s="29"/>
      <c r="H71" s="29">
        <v>52570</v>
      </c>
    </row>
    <row r="72" spans="1:11" ht="18" customHeight="1" x14ac:dyDescent="0.2">
      <c r="A72" s="35" t="s">
        <v>25</v>
      </c>
      <c r="B72" s="27">
        <v>9403760073</v>
      </c>
      <c r="C72" s="28" t="s">
        <v>134</v>
      </c>
      <c r="D72" s="31">
        <v>165668.44</v>
      </c>
      <c r="E72" s="29">
        <f t="shared" si="2"/>
        <v>23193.581600000001</v>
      </c>
      <c r="F72" s="29">
        <f t="shared" si="3"/>
        <v>828.34220000000005</v>
      </c>
      <c r="G72" s="29"/>
      <c r="H72" s="29">
        <v>189690</v>
      </c>
    </row>
    <row r="73" spans="1:11" ht="18" customHeight="1" x14ac:dyDescent="0.2">
      <c r="A73" s="35" t="s">
        <v>25</v>
      </c>
      <c r="B73" s="27">
        <v>9403760074</v>
      </c>
      <c r="C73" s="28" t="s">
        <v>134</v>
      </c>
      <c r="D73" s="31">
        <v>10200</v>
      </c>
      <c r="E73" s="29">
        <f t="shared" si="2"/>
        <v>1428.0000000000002</v>
      </c>
      <c r="F73" s="29">
        <f t="shared" si="3"/>
        <v>51</v>
      </c>
      <c r="G73" s="29"/>
      <c r="H73" s="29">
        <v>11679</v>
      </c>
    </row>
    <row r="74" spans="1:11" ht="18" customHeight="1" x14ac:dyDescent="0.2">
      <c r="A74" s="35" t="s">
        <v>48</v>
      </c>
      <c r="B74" s="27">
        <v>9403760075</v>
      </c>
      <c r="C74" s="28" t="s">
        <v>134</v>
      </c>
      <c r="D74" s="31">
        <v>11100</v>
      </c>
      <c r="E74" s="29">
        <f t="shared" si="2"/>
        <v>1554.0000000000002</v>
      </c>
      <c r="F74" s="29">
        <f t="shared" si="3"/>
        <v>55.5</v>
      </c>
      <c r="G74" s="29"/>
      <c r="H74" s="29">
        <v>12710</v>
      </c>
    </row>
    <row r="75" spans="1:11" ht="18" customHeight="1" x14ac:dyDescent="0.2">
      <c r="A75" s="35" t="s">
        <v>21</v>
      </c>
      <c r="B75" s="27">
        <v>9403760076</v>
      </c>
      <c r="C75" s="28" t="s">
        <v>134</v>
      </c>
      <c r="D75" s="31">
        <v>600</v>
      </c>
      <c r="E75" s="29">
        <f t="shared" si="2"/>
        <v>84.000000000000014</v>
      </c>
      <c r="F75" s="29">
        <f t="shared" si="3"/>
        <v>3</v>
      </c>
      <c r="G75" s="29"/>
      <c r="H75" s="29">
        <v>687</v>
      </c>
      <c r="I75" s="17">
        <f>H75-K75</f>
        <v>627</v>
      </c>
      <c r="J75" s="2" t="s">
        <v>173</v>
      </c>
      <c r="K75" s="4">
        <f>ROUND(D75*10%,0)</f>
        <v>60</v>
      </c>
    </row>
    <row r="76" spans="1:11" ht="18" customHeight="1" x14ac:dyDescent="0.2">
      <c r="A76" s="35" t="s">
        <v>57</v>
      </c>
      <c r="B76" s="27">
        <v>9403760077</v>
      </c>
      <c r="C76" s="28" t="s">
        <v>134</v>
      </c>
      <c r="D76" s="31">
        <v>36346.199999999997</v>
      </c>
      <c r="E76" s="29">
        <f t="shared" si="2"/>
        <v>5088.4679999999998</v>
      </c>
      <c r="F76" s="29">
        <f t="shared" si="3"/>
        <v>181.73099999999999</v>
      </c>
      <c r="G76" s="29"/>
      <c r="H76" s="29">
        <v>41616</v>
      </c>
    </row>
    <row r="77" spans="1:11" ht="18" customHeight="1" x14ac:dyDescent="0.2">
      <c r="A77" s="35" t="s">
        <v>33</v>
      </c>
      <c r="B77" s="27">
        <v>9403760078</v>
      </c>
      <c r="C77" s="28" t="s">
        <v>135</v>
      </c>
      <c r="D77" s="31">
        <v>325983</v>
      </c>
      <c r="E77" s="29">
        <f t="shared" si="2"/>
        <v>45637.62</v>
      </c>
      <c r="F77" s="29">
        <f t="shared" si="3"/>
        <v>1629.915</v>
      </c>
      <c r="G77" s="29"/>
      <c r="H77" s="29">
        <v>373251</v>
      </c>
    </row>
    <row r="78" spans="1:11" ht="18" customHeight="1" x14ac:dyDescent="0.2">
      <c r="A78" s="35" t="s">
        <v>33</v>
      </c>
      <c r="B78" s="27">
        <v>9403760079</v>
      </c>
      <c r="C78" s="28" t="s">
        <v>135</v>
      </c>
      <c r="D78" s="31">
        <v>12000</v>
      </c>
      <c r="E78" s="29">
        <f t="shared" si="2"/>
        <v>1680.0000000000002</v>
      </c>
      <c r="F78" s="29">
        <f t="shared" si="3"/>
        <v>60</v>
      </c>
      <c r="G78" s="29"/>
      <c r="H78" s="29">
        <v>13740</v>
      </c>
    </row>
    <row r="79" spans="1:11" ht="18" customHeight="1" x14ac:dyDescent="0.2">
      <c r="A79" s="35" t="s">
        <v>48</v>
      </c>
      <c r="B79" s="27">
        <v>9403760080</v>
      </c>
      <c r="C79" s="28" t="s">
        <v>135</v>
      </c>
      <c r="D79" s="31">
        <v>16500</v>
      </c>
      <c r="E79" s="29">
        <f t="shared" si="2"/>
        <v>2310</v>
      </c>
      <c r="F79" s="29">
        <f t="shared" si="3"/>
        <v>82.5</v>
      </c>
      <c r="G79" s="29"/>
      <c r="H79" s="29">
        <v>18893</v>
      </c>
    </row>
    <row r="80" spans="1:11" ht="18" customHeight="1" x14ac:dyDescent="0.2">
      <c r="A80" s="35" t="s">
        <v>57</v>
      </c>
      <c r="B80" s="27">
        <v>9403760081</v>
      </c>
      <c r="C80" s="28" t="s">
        <v>135</v>
      </c>
      <c r="D80" s="31">
        <v>6000</v>
      </c>
      <c r="E80" s="29">
        <f>(D80*14%)</f>
        <v>840.00000000000011</v>
      </c>
      <c r="F80" s="29">
        <f>(D80*0.5%)</f>
        <v>30</v>
      </c>
      <c r="G80" s="29"/>
      <c r="H80" s="29">
        <v>6870</v>
      </c>
    </row>
    <row r="81" spans="1:11" ht="18" customHeight="1" x14ac:dyDescent="0.2">
      <c r="A81" s="35" t="s">
        <v>21</v>
      </c>
      <c r="B81" s="27">
        <v>9403760082</v>
      </c>
      <c r="C81" s="28" t="s">
        <v>135</v>
      </c>
      <c r="D81" s="31">
        <v>14100</v>
      </c>
      <c r="E81" s="29">
        <f>(D81*14%)</f>
        <v>1974.0000000000002</v>
      </c>
      <c r="F81" s="29">
        <f>(D81*0.5%)</f>
        <v>70.5</v>
      </c>
      <c r="G81" s="29"/>
      <c r="H81" s="29">
        <v>16145</v>
      </c>
      <c r="I81" s="17">
        <f>H81-K81</f>
        <v>14735</v>
      </c>
      <c r="J81" s="2" t="s">
        <v>173</v>
      </c>
      <c r="K81" s="4">
        <f>ROUND(D81*10%,0)</f>
        <v>1410</v>
      </c>
    </row>
    <row r="82" spans="1:11" ht="18" customHeight="1" x14ac:dyDescent="0.2">
      <c r="A82" s="35" t="s">
        <v>25</v>
      </c>
      <c r="B82" s="27">
        <v>9403760083</v>
      </c>
      <c r="C82" s="28" t="s">
        <v>177</v>
      </c>
      <c r="D82" s="31">
        <v>6300</v>
      </c>
      <c r="E82" s="29">
        <f t="shared" ref="E82:E100" si="4">(D82*14%)</f>
        <v>882.00000000000011</v>
      </c>
      <c r="F82" s="29">
        <f t="shared" ref="F82:F100" si="5">(D82*0.5%)</f>
        <v>31.5</v>
      </c>
      <c r="G82" s="29"/>
      <c r="H82" s="29">
        <v>7214</v>
      </c>
    </row>
    <row r="83" spans="1:11" ht="18" customHeight="1" x14ac:dyDescent="0.2">
      <c r="A83" s="35" t="s">
        <v>88</v>
      </c>
      <c r="B83" s="27">
        <v>9403760084</v>
      </c>
      <c r="C83" s="28" t="s">
        <v>177</v>
      </c>
      <c r="D83" s="31">
        <v>6600</v>
      </c>
      <c r="E83" s="29">
        <f t="shared" si="4"/>
        <v>924.00000000000011</v>
      </c>
      <c r="F83" s="29">
        <f t="shared" si="5"/>
        <v>33</v>
      </c>
      <c r="G83" s="29"/>
      <c r="H83" s="29">
        <v>7557</v>
      </c>
    </row>
    <row r="84" spans="1:11" ht="18" customHeight="1" x14ac:dyDescent="0.2">
      <c r="A84" s="35" t="s">
        <v>87</v>
      </c>
      <c r="B84" s="27">
        <v>9403760085</v>
      </c>
      <c r="C84" s="28" t="s">
        <v>177</v>
      </c>
      <c r="D84" s="31">
        <v>9000</v>
      </c>
      <c r="E84" s="29">
        <f t="shared" si="4"/>
        <v>1260.0000000000002</v>
      </c>
      <c r="F84" s="29">
        <f t="shared" si="5"/>
        <v>45</v>
      </c>
      <c r="G84" s="29"/>
      <c r="H84" s="29">
        <v>10305</v>
      </c>
    </row>
    <row r="85" spans="1:11" ht="18" customHeight="1" x14ac:dyDescent="0.2">
      <c r="A85" s="35" t="s">
        <v>21</v>
      </c>
      <c r="B85" s="27">
        <v>9403760086</v>
      </c>
      <c r="C85" s="28" t="s">
        <v>177</v>
      </c>
      <c r="D85" s="31">
        <v>18600</v>
      </c>
      <c r="E85" s="29">
        <f t="shared" si="4"/>
        <v>2604.0000000000005</v>
      </c>
      <c r="F85" s="29">
        <f t="shared" si="5"/>
        <v>93</v>
      </c>
      <c r="G85" s="29"/>
      <c r="H85" s="29">
        <v>21297</v>
      </c>
      <c r="I85" s="17">
        <f>H85-K85</f>
        <v>19437</v>
      </c>
      <c r="J85" s="2" t="s">
        <v>173</v>
      </c>
      <c r="K85" s="4">
        <f>ROUND(D85*10%,0)</f>
        <v>1860</v>
      </c>
    </row>
    <row r="86" spans="1:11" ht="18" customHeight="1" x14ac:dyDescent="0.2">
      <c r="A86" s="35" t="s">
        <v>34</v>
      </c>
      <c r="B86" s="27">
        <v>9403760089</v>
      </c>
      <c r="C86" s="28" t="s">
        <v>136</v>
      </c>
      <c r="D86" s="31">
        <v>600</v>
      </c>
      <c r="E86" s="29">
        <f t="shared" si="4"/>
        <v>84.000000000000014</v>
      </c>
      <c r="F86" s="29">
        <f t="shared" si="5"/>
        <v>3</v>
      </c>
      <c r="G86" s="29"/>
      <c r="H86" s="29">
        <v>687</v>
      </c>
    </row>
    <row r="87" spans="1:11" ht="18" customHeight="1" x14ac:dyDescent="0.2">
      <c r="A87" s="35" t="s">
        <v>33</v>
      </c>
      <c r="B87" s="27">
        <v>9403760090</v>
      </c>
      <c r="C87" s="28" t="s">
        <v>136</v>
      </c>
      <c r="D87" s="31">
        <v>10800</v>
      </c>
      <c r="E87" s="29">
        <f t="shared" si="4"/>
        <v>1512.0000000000002</v>
      </c>
      <c r="F87" s="29">
        <f t="shared" si="5"/>
        <v>54</v>
      </c>
      <c r="G87" s="29"/>
      <c r="H87" s="29">
        <v>12366</v>
      </c>
    </row>
    <row r="88" spans="1:11" ht="18" customHeight="1" x14ac:dyDescent="0.2">
      <c r="A88" s="35" t="s">
        <v>48</v>
      </c>
      <c r="B88" s="27">
        <v>9403760091</v>
      </c>
      <c r="C88" s="28" t="s">
        <v>136</v>
      </c>
      <c r="D88" s="31">
        <v>7800</v>
      </c>
      <c r="E88" s="29">
        <f t="shared" si="4"/>
        <v>1092</v>
      </c>
      <c r="F88" s="29">
        <f t="shared" si="5"/>
        <v>39</v>
      </c>
      <c r="G88" s="29"/>
      <c r="H88" s="29">
        <v>8931</v>
      </c>
    </row>
    <row r="89" spans="1:11" ht="18" customHeight="1" x14ac:dyDescent="0.2">
      <c r="A89" s="35" t="s">
        <v>33</v>
      </c>
      <c r="B89" s="27">
        <v>9403760092</v>
      </c>
      <c r="C89" s="28" t="s">
        <v>178</v>
      </c>
      <c r="D89" s="31">
        <v>318160.08</v>
      </c>
      <c r="E89" s="29">
        <f t="shared" si="4"/>
        <v>44542.41120000001</v>
      </c>
      <c r="F89" s="29">
        <f t="shared" si="5"/>
        <v>1590.8004000000001</v>
      </c>
      <c r="G89" s="29"/>
      <c r="H89" s="29">
        <v>364293</v>
      </c>
    </row>
    <row r="90" spans="1:11" ht="18" customHeight="1" x14ac:dyDescent="0.2">
      <c r="A90" s="35" t="s">
        <v>33</v>
      </c>
      <c r="B90" s="27">
        <v>9403760093</v>
      </c>
      <c r="C90" s="28" t="s">
        <v>178</v>
      </c>
      <c r="D90" s="31">
        <v>453157.6</v>
      </c>
      <c r="E90" s="29">
        <f t="shared" si="4"/>
        <v>63442.064000000006</v>
      </c>
      <c r="F90" s="29">
        <f t="shared" si="5"/>
        <v>2265.788</v>
      </c>
      <c r="G90" s="29"/>
      <c r="H90" s="29">
        <v>518865</v>
      </c>
    </row>
    <row r="91" spans="1:11" ht="18" customHeight="1" x14ac:dyDescent="0.2">
      <c r="A91" s="35" t="s">
        <v>33</v>
      </c>
      <c r="B91" s="27">
        <v>9403760094</v>
      </c>
      <c r="C91" s="28" t="s">
        <v>137</v>
      </c>
      <c r="D91" s="31">
        <v>4800</v>
      </c>
      <c r="E91" s="29">
        <f t="shared" si="4"/>
        <v>672.00000000000011</v>
      </c>
      <c r="F91" s="29">
        <f t="shared" si="5"/>
        <v>24</v>
      </c>
      <c r="G91" s="29"/>
      <c r="H91" s="29">
        <v>5496</v>
      </c>
    </row>
    <row r="92" spans="1:11" ht="18" customHeight="1" x14ac:dyDescent="0.2">
      <c r="A92" s="35" t="s">
        <v>33</v>
      </c>
      <c r="B92" s="27">
        <v>9403760095</v>
      </c>
      <c r="C92" s="28" t="s">
        <v>137</v>
      </c>
      <c r="D92" s="31">
        <v>32707.35</v>
      </c>
      <c r="E92" s="29">
        <f t="shared" si="4"/>
        <v>4579.0290000000005</v>
      </c>
      <c r="F92" s="29">
        <f t="shared" si="5"/>
        <v>163.53674999999998</v>
      </c>
      <c r="G92" s="29"/>
      <c r="H92" s="29">
        <v>37450</v>
      </c>
    </row>
    <row r="93" spans="1:11" ht="18" customHeight="1" x14ac:dyDescent="0.2">
      <c r="A93" s="35" t="s">
        <v>57</v>
      </c>
      <c r="B93" s="27">
        <v>9403760096</v>
      </c>
      <c r="C93" s="28" t="s">
        <v>137</v>
      </c>
      <c r="D93" s="31">
        <v>38842.6</v>
      </c>
      <c r="E93" s="29">
        <f t="shared" si="4"/>
        <v>5437.9639999999999</v>
      </c>
      <c r="F93" s="29">
        <f t="shared" si="5"/>
        <v>194.21299999999999</v>
      </c>
      <c r="G93" s="29"/>
      <c r="H93" s="29">
        <v>44475</v>
      </c>
    </row>
    <row r="94" spans="1:11" ht="18" customHeight="1" x14ac:dyDescent="0.2">
      <c r="A94" s="35" t="s">
        <v>90</v>
      </c>
      <c r="B94" s="27">
        <v>9403760097</v>
      </c>
      <c r="C94" s="28" t="s">
        <v>137</v>
      </c>
      <c r="D94" s="31">
        <v>35555.300000000003</v>
      </c>
      <c r="E94" s="29">
        <f t="shared" si="4"/>
        <v>4977.7420000000011</v>
      </c>
      <c r="F94" s="29">
        <f t="shared" si="5"/>
        <v>177.77650000000003</v>
      </c>
      <c r="G94" s="29"/>
      <c r="H94" s="29">
        <v>40711</v>
      </c>
    </row>
    <row r="95" spans="1:11" ht="18" customHeight="1" x14ac:dyDescent="0.2">
      <c r="A95" s="35" t="s">
        <v>33</v>
      </c>
      <c r="B95" s="27">
        <v>9403760098</v>
      </c>
      <c r="C95" s="28" t="s">
        <v>137</v>
      </c>
      <c r="D95" s="31">
        <v>3000</v>
      </c>
      <c r="E95" s="29">
        <f t="shared" si="4"/>
        <v>420.00000000000006</v>
      </c>
      <c r="F95" s="29">
        <f t="shared" si="5"/>
        <v>15</v>
      </c>
      <c r="G95" s="29"/>
      <c r="H95" s="29">
        <v>3435</v>
      </c>
    </row>
    <row r="96" spans="1:11" ht="18" customHeight="1" x14ac:dyDescent="0.2">
      <c r="A96" s="35" t="s">
        <v>90</v>
      </c>
      <c r="B96" s="27">
        <v>9403760099</v>
      </c>
      <c r="C96" s="28" t="s">
        <v>137</v>
      </c>
      <c r="D96" s="31">
        <v>8400</v>
      </c>
      <c r="E96" s="29">
        <f t="shared" si="4"/>
        <v>1176</v>
      </c>
      <c r="F96" s="29">
        <f t="shared" si="5"/>
        <v>42</v>
      </c>
      <c r="G96" s="29"/>
      <c r="H96" s="29">
        <v>9618</v>
      </c>
    </row>
    <row r="97" spans="1:11" ht="18" customHeight="1" x14ac:dyDescent="0.2">
      <c r="A97" s="35" t="s">
        <v>87</v>
      </c>
      <c r="B97" s="27">
        <v>9403760100</v>
      </c>
      <c r="C97" s="28" t="s">
        <v>137</v>
      </c>
      <c r="D97" s="31">
        <v>3000</v>
      </c>
      <c r="E97" s="29">
        <f t="shared" si="4"/>
        <v>420.00000000000006</v>
      </c>
      <c r="F97" s="29">
        <f t="shared" si="5"/>
        <v>15</v>
      </c>
      <c r="G97" s="29"/>
      <c r="H97" s="29">
        <v>3435</v>
      </c>
    </row>
    <row r="98" spans="1:11" ht="18" customHeight="1" x14ac:dyDescent="0.2">
      <c r="A98" s="35" t="s">
        <v>90</v>
      </c>
      <c r="B98" s="27">
        <v>9403760101</v>
      </c>
      <c r="C98" s="28" t="s">
        <v>137</v>
      </c>
      <c r="D98" s="31">
        <v>32088.95</v>
      </c>
      <c r="E98" s="29">
        <f t="shared" si="4"/>
        <v>4492.4530000000004</v>
      </c>
      <c r="F98" s="29">
        <f t="shared" si="5"/>
        <v>160.44475</v>
      </c>
      <c r="G98" s="29"/>
      <c r="H98" s="29">
        <v>36742</v>
      </c>
    </row>
    <row r="99" spans="1:11" ht="18" customHeight="1" x14ac:dyDescent="0.2">
      <c r="A99" s="35" t="s">
        <v>21</v>
      </c>
      <c r="B99" s="27">
        <v>9403760102</v>
      </c>
      <c r="C99" s="28" t="s">
        <v>137</v>
      </c>
      <c r="D99" s="31">
        <v>98384.25</v>
      </c>
      <c r="E99" s="29">
        <f t="shared" si="4"/>
        <v>13773.795000000002</v>
      </c>
      <c r="F99" s="29">
        <f t="shared" si="5"/>
        <v>491.92124999999999</v>
      </c>
      <c r="G99" s="29"/>
      <c r="H99" s="29">
        <v>112650</v>
      </c>
      <c r="I99" s="17">
        <f>H99-K99</f>
        <v>102812</v>
      </c>
      <c r="J99" s="2" t="s">
        <v>173</v>
      </c>
      <c r="K99" s="4">
        <f>ROUND(D99*10%,0)</f>
        <v>9838</v>
      </c>
    </row>
    <row r="100" spans="1:11" ht="18" customHeight="1" x14ac:dyDescent="0.2">
      <c r="A100" s="35" t="s">
        <v>33</v>
      </c>
      <c r="B100" s="27">
        <v>9403760103</v>
      </c>
      <c r="C100" s="28" t="s">
        <v>137</v>
      </c>
      <c r="D100" s="31">
        <v>22828.15</v>
      </c>
      <c r="E100" s="29">
        <f t="shared" si="4"/>
        <v>3195.9410000000007</v>
      </c>
      <c r="F100" s="29">
        <f t="shared" si="5"/>
        <v>114.14075000000001</v>
      </c>
      <c r="G100" s="29"/>
      <c r="H100" s="29">
        <v>26138</v>
      </c>
    </row>
    <row r="101" spans="1:11" ht="18" customHeight="1" x14ac:dyDescent="0.2">
      <c r="A101" s="35" t="s">
        <v>48</v>
      </c>
      <c r="B101" s="27">
        <v>9403760105</v>
      </c>
      <c r="C101" s="28" t="s">
        <v>137</v>
      </c>
      <c r="D101" s="49">
        <v>35340.6</v>
      </c>
      <c r="E101" s="49">
        <f t="shared" ref="E101:E112" si="6">D101*14%</f>
        <v>4947.6840000000002</v>
      </c>
      <c r="F101" s="49">
        <f t="shared" ref="F101:F112" si="7">D101*0.5%</f>
        <v>176.703</v>
      </c>
      <c r="G101" s="29"/>
      <c r="H101" s="49">
        <f>MROUND(SUM(D101:G101),1)</f>
        <v>40465</v>
      </c>
    </row>
    <row r="102" spans="1:11" ht="18" customHeight="1" x14ac:dyDescent="0.2">
      <c r="A102" s="35" t="s">
        <v>48</v>
      </c>
      <c r="B102" s="27">
        <v>9403760108</v>
      </c>
      <c r="C102" s="28" t="s">
        <v>137</v>
      </c>
      <c r="D102" s="49">
        <v>22305.1</v>
      </c>
      <c r="E102" s="49">
        <f t="shared" si="6"/>
        <v>3122.7139999999999</v>
      </c>
      <c r="F102" s="49">
        <f t="shared" si="7"/>
        <v>111.52549999999999</v>
      </c>
      <c r="G102" s="29"/>
      <c r="H102" s="49">
        <f t="shared" ref="H102:H112" si="8">MROUND(SUM(D102:G102),1)</f>
        <v>25539</v>
      </c>
    </row>
    <row r="103" spans="1:11" ht="18" customHeight="1" x14ac:dyDescent="0.2">
      <c r="A103" s="35" t="s">
        <v>48</v>
      </c>
      <c r="B103" s="27">
        <v>9403760112</v>
      </c>
      <c r="C103" s="28" t="s">
        <v>137</v>
      </c>
      <c r="D103" s="49">
        <v>34447.599999999999</v>
      </c>
      <c r="E103" s="49">
        <f t="shared" si="6"/>
        <v>4822.6640000000007</v>
      </c>
      <c r="F103" s="49">
        <f t="shared" si="7"/>
        <v>172.238</v>
      </c>
      <c r="G103" s="29"/>
      <c r="H103" s="49">
        <f t="shared" si="8"/>
        <v>39443</v>
      </c>
    </row>
    <row r="104" spans="1:11" ht="18" customHeight="1" x14ac:dyDescent="0.2">
      <c r="A104" s="35" t="s">
        <v>48</v>
      </c>
      <c r="B104" s="27">
        <v>9403760115</v>
      </c>
      <c r="C104" s="28" t="s">
        <v>137</v>
      </c>
      <c r="D104" s="49">
        <v>11100</v>
      </c>
      <c r="E104" s="49">
        <f t="shared" si="6"/>
        <v>1554.0000000000002</v>
      </c>
      <c r="F104" s="49">
        <f t="shared" si="7"/>
        <v>55.5</v>
      </c>
      <c r="G104" s="29"/>
      <c r="H104" s="49">
        <f t="shared" si="8"/>
        <v>12710</v>
      </c>
    </row>
    <row r="105" spans="1:11" ht="18" customHeight="1" x14ac:dyDescent="0.2">
      <c r="A105" s="35" t="s">
        <v>21</v>
      </c>
      <c r="B105" s="27">
        <v>9403760117</v>
      </c>
      <c r="C105" s="28" t="s">
        <v>137</v>
      </c>
      <c r="D105" s="49">
        <v>15300</v>
      </c>
      <c r="E105" s="49">
        <f t="shared" si="6"/>
        <v>2142</v>
      </c>
      <c r="F105" s="49">
        <f t="shared" si="7"/>
        <v>76.5</v>
      </c>
      <c r="G105" s="29"/>
      <c r="H105" s="49">
        <f t="shared" si="8"/>
        <v>17519</v>
      </c>
      <c r="I105" s="17">
        <f>H105-K105</f>
        <v>15989</v>
      </c>
      <c r="J105" s="2" t="s">
        <v>173</v>
      </c>
      <c r="K105" s="4">
        <f>ROUND(D105*10%,0)</f>
        <v>1530</v>
      </c>
    </row>
    <row r="106" spans="1:11" ht="18" customHeight="1" x14ac:dyDescent="0.2">
      <c r="A106" s="35" t="s">
        <v>25</v>
      </c>
      <c r="B106" s="27">
        <v>9403760118</v>
      </c>
      <c r="C106" s="28" t="s">
        <v>137</v>
      </c>
      <c r="D106" s="49">
        <v>1500</v>
      </c>
      <c r="E106" s="49">
        <f t="shared" si="6"/>
        <v>210.00000000000003</v>
      </c>
      <c r="F106" s="49">
        <f t="shared" si="7"/>
        <v>7.5</v>
      </c>
      <c r="G106" s="29"/>
      <c r="H106" s="49">
        <f t="shared" si="8"/>
        <v>1718</v>
      </c>
    </row>
    <row r="107" spans="1:11" ht="18" customHeight="1" x14ac:dyDescent="0.2">
      <c r="A107" s="35" t="s">
        <v>34</v>
      </c>
      <c r="B107" s="27">
        <v>9403760119</v>
      </c>
      <c r="C107" s="28" t="s">
        <v>138</v>
      </c>
      <c r="D107" s="49">
        <v>900</v>
      </c>
      <c r="E107" s="49">
        <f t="shared" si="6"/>
        <v>126.00000000000001</v>
      </c>
      <c r="F107" s="49">
        <f t="shared" si="7"/>
        <v>4.5</v>
      </c>
      <c r="G107" s="29"/>
      <c r="H107" s="49">
        <f t="shared" si="8"/>
        <v>1031</v>
      </c>
    </row>
    <row r="108" spans="1:11" ht="18" customHeight="1" x14ac:dyDescent="0.2">
      <c r="A108" s="35" t="s">
        <v>179</v>
      </c>
      <c r="B108" s="27">
        <v>9403760120</v>
      </c>
      <c r="C108" s="28" t="s">
        <v>138</v>
      </c>
      <c r="D108" s="49">
        <v>5100</v>
      </c>
      <c r="E108" s="49">
        <f t="shared" si="6"/>
        <v>714.00000000000011</v>
      </c>
      <c r="F108" s="49">
        <f t="shared" si="7"/>
        <v>25.5</v>
      </c>
      <c r="G108" s="29"/>
      <c r="H108" s="49">
        <f t="shared" si="8"/>
        <v>5840</v>
      </c>
    </row>
    <row r="109" spans="1:11" ht="18" customHeight="1" x14ac:dyDescent="0.2">
      <c r="A109" s="35" t="s">
        <v>57</v>
      </c>
      <c r="B109" s="27">
        <v>9403760121</v>
      </c>
      <c r="C109" s="28" t="s">
        <v>138</v>
      </c>
      <c r="D109" s="49">
        <v>3000</v>
      </c>
      <c r="E109" s="49">
        <f t="shared" si="6"/>
        <v>420.00000000000006</v>
      </c>
      <c r="F109" s="49">
        <f t="shared" si="7"/>
        <v>15</v>
      </c>
      <c r="G109" s="29"/>
      <c r="H109" s="49">
        <f t="shared" si="8"/>
        <v>3435</v>
      </c>
    </row>
    <row r="110" spans="1:11" ht="18" customHeight="1" x14ac:dyDescent="0.2">
      <c r="A110" s="35" t="s">
        <v>179</v>
      </c>
      <c r="B110" s="27">
        <v>9403760122</v>
      </c>
      <c r="C110" s="28" t="s">
        <v>138</v>
      </c>
      <c r="D110" s="49">
        <v>21000</v>
      </c>
      <c r="E110" s="49">
        <f t="shared" si="6"/>
        <v>2940.0000000000005</v>
      </c>
      <c r="F110" s="49">
        <f t="shared" si="7"/>
        <v>105</v>
      </c>
      <c r="G110" s="29"/>
      <c r="H110" s="49">
        <f t="shared" si="8"/>
        <v>24045</v>
      </c>
    </row>
    <row r="111" spans="1:11" ht="18" customHeight="1" x14ac:dyDescent="0.2">
      <c r="A111" s="35" t="s">
        <v>179</v>
      </c>
      <c r="B111" s="27">
        <v>9403760123</v>
      </c>
      <c r="C111" s="28" t="s">
        <v>138</v>
      </c>
      <c r="D111" s="49">
        <v>7472</v>
      </c>
      <c r="E111" s="49">
        <f t="shared" si="6"/>
        <v>1046.0800000000002</v>
      </c>
      <c r="F111" s="49">
        <f t="shared" si="7"/>
        <v>37.36</v>
      </c>
      <c r="G111" s="29"/>
      <c r="H111" s="49">
        <f t="shared" si="8"/>
        <v>8555</v>
      </c>
    </row>
    <row r="112" spans="1:11" ht="18" customHeight="1" x14ac:dyDescent="0.2">
      <c r="A112" s="35" t="s">
        <v>179</v>
      </c>
      <c r="B112" s="27">
        <v>9403760124</v>
      </c>
      <c r="C112" s="28" t="s">
        <v>138</v>
      </c>
      <c r="D112" s="49">
        <v>19100</v>
      </c>
      <c r="E112" s="49">
        <f t="shared" si="6"/>
        <v>2674.0000000000005</v>
      </c>
      <c r="F112" s="49">
        <f t="shared" si="7"/>
        <v>95.5</v>
      </c>
      <c r="G112" s="29"/>
      <c r="H112" s="49">
        <f t="shared" si="8"/>
        <v>21870</v>
      </c>
    </row>
    <row r="113" spans="1:16" s="21" customFormat="1" x14ac:dyDescent="0.2">
      <c r="A113" s="8"/>
      <c r="B113" s="2"/>
      <c r="C113" s="33"/>
      <c r="D113" s="20">
        <f>SUBTOTAL(9,D5:D112)</f>
        <v>14720776.859999999</v>
      </c>
      <c r="E113" s="20">
        <f>SUBTOTAL(9,E5:E112)</f>
        <v>2060908.7604000005</v>
      </c>
      <c r="F113" s="20">
        <f>SUBTOTAL(9,F5:F112)</f>
        <v>73603.88430000002</v>
      </c>
      <c r="G113" s="20">
        <f>SUBTOTAL(9,G5:G103)</f>
        <v>0</v>
      </c>
      <c r="H113" s="20">
        <f>SUBTOTAL(9,H5:H112)</f>
        <v>16855713</v>
      </c>
      <c r="I113" s="20"/>
      <c r="J113" s="20"/>
      <c r="K113" s="20"/>
      <c r="L113" s="20"/>
      <c r="M113" s="20"/>
      <c r="N113" s="20"/>
      <c r="O113" s="20"/>
      <c r="P113" s="20" t="e">
        <f>SUBTOTAL(9,#REF!)</f>
        <v>#REF!</v>
      </c>
    </row>
    <row r="114" spans="1:16" x14ac:dyDescent="0.2">
      <c r="A114" s="8"/>
      <c r="B114" s="19"/>
      <c r="C114" s="22"/>
    </row>
    <row r="115" spans="1:16" x14ac:dyDescent="0.2">
      <c r="H115" s="25"/>
    </row>
    <row r="116" spans="1:16" x14ac:dyDescent="0.2">
      <c r="B116" s="34"/>
    </row>
    <row r="122" spans="1:16" x14ac:dyDescent="0.2">
      <c r="B122" s="24"/>
    </row>
    <row r="123" spans="1:16" x14ac:dyDescent="0.2">
      <c r="B123" s="24"/>
    </row>
    <row r="124" spans="1:16" x14ac:dyDescent="0.2">
      <c r="B124" s="24"/>
    </row>
    <row r="125" spans="1:16" x14ac:dyDescent="0.2">
      <c r="B125" s="24"/>
    </row>
    <row r="126" spans="1:16" x14ac:dyDescent="0.2">
      <c r="B126" s="24"/>
    </row>
    <row r="134" spans="4:4" x14ac:dyDescent="0.2">
      <c r="D134" s="23"/>
    </row>
  </sheetData>
  <autoFilter ref="A4:P112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04"/>
  <sheetViews>
    <sheetView workbookViewId="0">
      <selection activeCell="I7" sqref="I7:K7"/>
    </sheetView>
  </sheetViews>
  <sheetFormatPr defaultColWidth="11.42578125" defaultRowHeight="12.75" x14ac:dyDescent="0.2"/>
  <cols>
    <col min="1" max="1" width="11.28515625" style="1" customWidth="1"/>
    <col min="2" max="2" width="12.42578125" style="1" customWidth="1"/>
    <col min="3" max="3" width="10" style="1" customWidth="1"/>
    <col min="4" max="4" width="13.42578125" style="1" customWidth="1"/>
    <col min="5" max="5" width="13.140625" style="1" customWidth="1"/>
    <col min="6" max="6" width="9.85546875" style="1" customWidth="1"/>
    <col min="7" max="7" width="9.42578125" style="1" customWidth="1"/>
    <col min="8" max="8" width="11.42578125" style="23" customWidth="1"/>
    <col min="9" max="9" width="11.5703125" style="1" customWidth="1"/>
    <col min="10" max="10" width="25" style="1" customWidth="1"/>
    <col min="11" max="11" width="12.5703125" style="1" customWidth="1"/>
    <col min="12" max="12" width="11.42578125" style="1" customWidth="1"/>
    <col min="13" max="13" width="19.5703125" style="1" customWidth="1"/>
    <col min="14" max="16384" width="11.42578125" style="1"/>
  </cols>
  <sheetData>
    <row r="1" spans="1:17" x14ac:dyDescent="0.2">
      <c r="B1" s="2"/>
      <c r="F1" s="3"/>
      <c r="G1" s="2"/>
      <c r="H1" s="4"/>
      <c r="J1" s="5">
        <v>42614</v>
      </c>
      <c r="M1" s="6"/>
    </row>
    <row r="2" spans="1:17" ht="12.95" customHeight="1" x14ac:dyDescent="0.2">
      <c r="I2" s="8"/>
    </row>
    <row r="3" spans="1:17" ht="12.95" customHeight="1" x14ac:dyDescent="0.2">
      <c r="B3" s="1" t="s">
        <v>0</v>
      </c>
      <c r="I3" s="8"/>
    </row>
    <row r="4" spans="1:17" s="8" customFormat="1" ht="12.95" customHeight="1" x14ac:dyDescent="0.2">
      <c r="A4" s="8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107</v>
      </c>
      <c r="H4" s="32" t="s">
        <v>10</v>
      </c>
      <c r="I4" s="11" t="s">
        <v>11</v>
      </c>
      <c r="J4" s="12" t="s">
        <v>12</v>
      </c>
      <c r="K4" s="10" t="s">
        <v>13</v>
      </c>
      <c r="L4" s="10"/>
      <c r="M4" s="13" t="s">
        <v>10</v>
      </c>
      <c r="N4" s="14" t="s">
        <v>14</v>
      </c>
      <c r="O4" s="15" t="s">
        <v>15</v>
      </c>
      <c r="P4" s="16" t="s">
        <v>16</v>
      </c>
      <c r="Q4" s="14">
        <v>0.01</v>
      </c>
    </row>
    <row r="5" spans="1:17" customFormat="1" ht="17.25" customHeight="1" x14ac:dyDescent="0.2">
      <c r="A5" t="s">
        <v>33</v>
      </c>
      <c r="B5">
        <v>9403760226</v>
      </c>
      <c r="C5" t="s">
        <v>106</v>
      </c>
      <c r="D5">
        <v>900</v>
      </c>
      <c r="H5">
        <v>1031</v>
      </c>
      <c r="I5" s="17">
        <f t="shared" ref="I5:I14" si="0">H5-K5</f>
        <v>1013</v>
      </c>
      <c r="J5" s="2" t="s">
        <v>180</v>
      </c>
      <c r="K5" s="4">
        <f>ROUND(D5*2%,0)</f>
        <v>18</v>
      </c>
    </row>
    <row r="6" spans="1:17" ht="18" customHeight="1" x14ac:dyDescent="0.2">
      <c r="A6" s="35" t="s">
        <v>48</v>
      </c>
      <c r="B6" s="27">
        <v>9403760234</v>
      </c>
      <c r="C6" s="28" t="s">
        <v>110</v>
      </c>
      <c r="D6" s="31">
        <v>645923.88</v>
      </c>
      <c r="E6" s="29">
        <f t="shared" ref="E6:E16" si="1">(D6*14%)</f>
        <v>90429.343200000003</v>
      </c>
      <c r="F6" s="29">
        <f t="shared" ref="F6:F16" si="2">(D6*0.5%)</f>
        <v>3229.6194</v>
      </c>
      <c r="G6" s="29"/>
      <c r="H6" s="29">
        <v>742812</v>
      </c>
      <c r="I6" s="17">
        <f t="shared" si="0"/>
        <v>678220</v>
      </c>
      <c r="J6" s="2" t="s">
        <v>181</v>
      </c>
      <c r="K6" s="4">
        <f t="shared" ref="K6:K14" si="3">ROUND(D6*10%,0)</f>
        <v>64592</v>
      </c>
    </row>
    <row r="7" spans="1:17" ht="18" customHeight="1" x14ac:dyDescent="0.2">
      <c r="A7" s="35" t="s">
        <v>48</v>
      </c>
      <c r="B7" s="27">
        <v>9403760235</v>
      </c>
      <c r="C7" s="28" t="s">
        <v>110</v>
      </c>
      <c r="D7" s="31">
        <v>574986.16</v>
      </c>
      <c r="E7" s="29">
        <f t="shared" si="1"/>
        <v>80498.06240000001</v>
      </c>
      <c r="F7" s="29">
        <f t="shared" si="2"/>
        <v>2874.9308000000001</v>
      </c>
      <c r="G7" s="29"/>
      <c r="H7" s="29">
        <v>661234</v>
      </c>
      <c r="I7" s="17">
        <f t="shared" si="0"/>
        <v>603735</v>
      </c>
      <c r="J7" s="2" t="s">
        <v>181</v>
      </c>
      <c r="K7" s="4">
        <f t="shared" si="3"/>
        <v>57499</v>
      </c>
    </row>
    <row r="8" spans="1:17" ht="18" customHeight="1" x14ac:dyDescent="0.2">
      <c r="A8" s="35" t="s">
        <v>48</v>
      </c>
      <c r="B8" s="27">
        <v>9403760236</v>
      </c>
      <c r="C8" s="28" t="s">
        <v>110</v>
      </c>
      <c r="D8" s="31">
        <v>652543.07999999996</v>
      </c>
      <c r="E8" s="29">
        <f t="shared" si="1"/>
        <v>91356.031199999998</v>
      </c>
      <c r="F8" s="29">
        <f t="shared" si="2"/>
        <v>3262.7154</v>
      </c>
      <c r="G8" s="29"/>
      <c r="H8" s="29">
        <v>750425</v>
      </c>
      <c r="I8" s="17">
        <f t="shared" si="0"/>
        <v>685171</v>
      </c>
      <c r="J8" s="2" t="s">
        <v>181</v>
      </c>
      <c r="K8" s="4">
        <f t="shared" si="3"/>
        <v>65254</v>
      </c>
    </row>
    <row r="9" spans="1:17" ht="18" customHeight="1" x14ac:dyDescent="0.2">
      <c r="A9" s="35" t="s">
        <v>48</v>
      </c>
      <c r="B9" s="27">
        <v>9403760237</v>
      </c>
      <c r="C9" s="28" t="s">
        <v>110</v>
      </c>
      <c r="D9" s="31">
        <v>638645.56000000006</v>
      </c>
      <c r="E9" s="29">
        <f t="shared" si="1"/>
        <v>89410.378400000016</v>
      </c>
      <c r="F9" s="29">
        <f t="shared" si="2"/>
        <v>3193.2278000000006</v>
      </c>
      <c r="G9" s="29"/>
      <c r="H9" s="29">
        <v>734442</v>
      </c>
      <c r="I9" s="17">
        <f t="shared" si="0"/>
        <v>670577</v>
      </c>
      <c r="J9" s="2" t="s">
        <v>181</v>
      </c>
      <c r="K9" s="4">
        <f t="shared" si="3"/>
        <v>63865</v>
      </c>
    </row>
    <row r="10" spans="1:17" ht="18" customHeight="1" x14ac:dyDescent="0.2">
      <c r="A10" s="35" t="s">
        <v>48</v>
      </c>
      <c r="B10" s="27">
        <v>9403760238</v>
      </c>
      <c r="C10" s="28" t="s">
        <v>110</v>
      </c>
      <c r="D10" s="31">
        <v>324177</v>
      </c>
      <c r="E10" s="29">
        <f t="shared" si="1"/>
        <v>45384.780000000006</v>
      </c>
      <c r="F10" s="29">
        <f t="shared" si="2"/>
        <v>1620.885</v>
      </c>
      <c r="G10" s="29"/>
      <c r="H10" s="29">
        <v>372804</v>
      </c>
      <c r="I10" s="17">
        <f t="shared" si="0"/>
        <v>340386</v>
      </c>
      <c r="J10" s="2" t="s">
        <v>181</v>
      </c>
      <c r="K10" s="4">
        <f t="shared" si="3"/>
        <v>32418</v>
      </c>
    </row>
    <row r="11" spans="1:17" ht="18" customHeight="1" x14ac:dyDescent="0.2">
      <c r="A11" s="35" t="s">
        <v>33</v>
      </c>
      <c r="B11" s="27">
        <v>9403760239</v>
      </c>
      <c r="C11" s="28" t="s">
        <v>110</v>
      </c>
      <c r="D11" s="31">
        <v>161893.48000000001</v>
      </c>
      <c r="E11" s="29">
        <f t="shared" si="1"/>
        <v>22665.087200000005</v>
      </c>
      <c r="F11" s="29">
        <f t="shared" si="2"/>
        <v>809.46740000000011</v>
      </c>
      <c r="G11" s="29">
        <f>(D11*0.5%)</f>
        <v>809.46740000000011</v>
      </c>
      <c r="H11" s="29">
        <v>186178</v>
      </c>
      <c r="I11" s="17">
        <f t="shared" si="0"/>
        <v>169989</v>
      </c>
      <c r="J11" s="2" t="s">
        <v>180</v>
      </c>
      <c r="K11" s="4">
        <f t="shared" si="3"/>
        <v>16189</v>
      </c>
    </row>
    <row r="12" spans="1:17" ht="18" customHeight="1" x14ac:dyDescent="0.2">
      <c r="A12" s="35" t="s">
        <v>33</v>
      </c>
      <c r="B12" s="27">
        <v>9403760240</v>
      </c>
      <c r="C12" s="28" t="s">
        <v>110</v>
      </c>
      <c r="D12" s="31">
        <v>163406.32</v>
      </c>
      <c r="E12" s="29">
        <f t="shared" si="1"/>
        <v>22876.884800000003</v>
      </c>
      <c r="F12" s="29">
        <f t="shared" si="2"/>
        <v>817.03160000000003</v>
      </c>
      <c r="G12" s="29">
        <f>(D12*0.5%)</f>
        <v>817.03160000000003</v>
      </c>
      <c r="H12" s="29">
        <v>187917</v>
      </c>
      <c r="I12" s="17">
        <f t="shared" si="0"/>
        <v>171576</v>
      </c>
      <c r="J12" s="2" t="s">
        <v>180</v>
      </c>
      <c r="K12" s="4">
        <f t="shared" si="3"/>
        <v>16341</v>
      </c>
    </row>
    <row r="13" spans="1:17" ht="18" customHeight="1" x14ac:dyDescent="0.2">
      <c r="A13" s="35" t="s">
        <v>33</v>
      </c>
      <c r="B13" s="27">
        <v>9403760242</v>
      </c>
      <c r="C13" s="28" t="s">
        <v>110</v>
      </c>
      <c r="D13" s="31">
        <v>629509.43999999994</v>
      </c>
      <c r="E13" s="29">
        <f t="shared" si="1"/>
        <v>88131.321599999996</v>
      </c>
      <c r="F13" s="29">
        <f t="shared" si="2"/>
        <v>3147.5472</v>
      </c>
      <c r="G13" s="29">
        <f>(D13*0.5%)</f>
        <v>3147.5472</v>
      </c>
      <c r="H13" s="29">
        <v>723936</v>
      </c>
      <c r="I13" s="17">
        <f t="shared" si="0"/>
        <v>660985</v>
      </c>
      <c r="J13" s="2" t="s">
        <v>182</v>
      </c>
      <c r="K13" s="4">
        <f t="shared" si="3"/>
        <v>62951</v>
      </c>
    </row>
    <row r="14" spans="1:17" ht="18" customHeight="1" x14ac:dyDescent="0.2">
      <c r="A14" s="35" t="s">
        <v>33</v>
      </c>
      <c r="B14" s="27">
        <v>9403760243</v>
      </c>
      <c r="C14" s="28" t="s">
        <v>110</v>
      </c>
      <c r="D14" s="31">
        <v>581003.92000000004</v>
      </c>
      <c r="E14" s="29">
        <f t="shared" si="1"/>
        <v>81340.548800000019</v>
      </c>
      <c r="F14" s="29">
        <f t="shared" si="2"/>
        <v>2905.0196000000001</v>
      </c>
      <c r="G14" s="29">
        <f>(D14*0.5%)</f>
        <v>2905.0196000000001</v>
      </c>
      <c r="H14" s="29">
        <v>668155</v>
      </c>
      <c r="I14" s="17">
        <f t="shared" si="0"/>
        <v>610055</v>
      </c>
      <c r="J14" s="2" t="s">
        <v>182</v>
      </c>
      <c r="K14" s="4">
        <f t="shared" si="3"/>
        <v>58100</v>
      </c>
    </row>
    <row r="15" spans="1:17" ht="18" customHeight="1" x14ac:dyDescent="0.2">
      <c r="A15" s="35" t="s">
        <v>87</v>
      </c>
      <c r="B15" s="27">
        <v>9403760248</v>
      </c>
      <c r="C15" s="28" t="s">
        <v>110</v>
      </c>
      <c r="D15" s="31">
        <v>384062.56</v>
      </c>
      <c r="E15" s="29">
        <f t="shared" si="1"/>
        <v>53768.758400000006</v>
      </c>
      <c r="F15" s="29">
        <f t="shared" si="2"/>
        <v>1920.3127999999999</v>
      </c>
      <c r="G15" s="29"/>
      <c r="H15" s="29">
        <v>441672</v>
      </c>
      <c r="I15" s="8"/>
    </row>
    <row r="16" spans="1:17" ht="18" customHeight="1" x14ac:dyDescent="0.2">
      <c r="A16" s="35" t="s">
        <v>90</v>
      </c>
      <c r="B16" s="27">
        <v>9403760249</v>
      </c>
      <c r="C16" s="28" t="s">
        <v>111</v>
      </c>
      <c r="D16" s="31">
        <v>456022.84</v>
      </c>
      <c r="E16" s="29">
        <f t="shared" si="1"/>
        <v>63843.197600000007</v>
      </c>
      <c r="F16" s="29">
        <f t="shared" si="2"/>
        <v>2280.1142</v>
      </c>
      <c r="G16" s="29"/>
      <c r="H16" s="29">
        <v>524426</v>
      </c>
      <c r="I16" s="8">
        <v>23175</v>
      </c>
      <c r="J16" s="1" t="s">
        <v>183</v>
      </c>
    </row>
    <row r="17" spans="1:11" ht="18" customHeight="1" x14ac:dyDescent="0.2">
      <c r="A17" s="35" t="s">
        <v>33</v>
      </c>
      <c r="B17" s="27">
        <v>9403760255</v>
      </c>
      <c r="C17" s="28" t="s">
        <v>112</v>
      </c>
      <c r="D17" s="31">
        <v>5700</v>
      </c>
      <c r="E17" s="29">
        <f t="shared" ref="E17:E69" si="4">(D17*14%)</f>
        <v>798.00000000000011</v>
      </c>
      <c r="F17" s="29">
        <f t="shared" ref="F17:F69" si="5">(D17*0.5%)</f>
        <v>28.5</v>
      </c>
      <c r="G17" s="29">
        <f t="shared" ref="G17:G68" si="6">(D17*0.5%)</f>
        <v>28.5</v>
      </c>
      <c r="H17" s="29">
        <v>6555</v>
      </c>
      <c r="I17" s="17">
        <f>H17-K17</f>
        <v>6441</v>
      </c>
      <c r="J17" s="2" t="s">
        <v>182</v>
      </c>
      <c r="K17" s="4">
        <f>ROUND(D17*2%,0)</f>
        <v>114</v>
      </c>
    </row>
    <row r="18" spans="1:11" ht="18" customHeight="1" x14ac:dyDescent="0.2">
      <c r="A18" s="35" t="s">
        <v>33</v>
      </c>
      <c r="B18" s="27">
        <v>9403760256</v>
      </c>
      <c r="C18" s="28" t="s">
        <v>112</v>
      </c>
      <c r="D18" s="31">
        <v>3600</v>
      </c>
      <c r="E18" s="29">
        <f t="shared" si="4"/>
        <v>504.00000000000006</v>
      </c>
      <c r="F18" s="29">
        <f t="shared" si="5"/>
        <v>18</v>
      </c>
      <c r="G18" s="29">
        <f t="shared" si="6"/>
        <v>18</v>
      </c>
      <c r="H18" s="29">
        <v>4340</v>
      </c>
      <c r="I18" s="17">
        <v>4068</v>
      </c>
      <c r="J18" s="2" t="s">
        <v>182</v>
      </c>
      <c r="K18" s="4">
        <f>ROUND(D18*2%,0)</f>
        <v>72</v>
      </c>
    </row>
    <row r="19" spans="1:11" ht="18" customHeight="1" x14ac:dyDescent="0.2">
      <c r="A19" s="35" t="s">
        <v>33</v>
      </c>
      <c r="B19" s="27">
        <v>9403760259</v>
      </c>
      <c r="C19" s="28" t="s">
        <v>114</v>
      </c>
      <c r="D19" s="31">
        <v>36648.5</v>
      </c>
      <c r="E19" s="29">
        <f t="shared" si="4"/>
        <v>5130.7900000000009</v>
      </c>
      <c r="F19" s="29">
        <f t="shared" si="5"/>
        <v>183.24250000000001</v>
      </c>
      <c r="G19" s="29">
        <f t="shared" si="6"/>
        <v>183.24250000000001</v>
      </c>
      <c r="H19" s="29">
        <v>42146</v>
      </c>
      <c r="I19" s="17">
        <f t="shared" ref="I19:I26" si="7">H19-K19</f>
        <v>41413</v>
      </c>
      <c r="J19" s="2" t="s">
        <v>184</v>
      </c>
      <c r="K19" s="4">
        <f>ROUND(D19*2%,0)</f>
        <v>733</v>
      </c>
    </row>
    <row r="20" spans="1:11" ht="18" customHeight="1" x14ac:dyDescent="0.2">
      <c r="A20" s="35" t="s">
        <v>21</v>
      </c>
      <c r="B20" s="27">
        <v>9403760260</v>
      </c>
      <c r="C20" s="28" t="s">
        <v>114</v>
      </c>
      <c r="D20" s="31">
        <v>1205128.96</v>
      </c>
      <c r="E20" s="29">
        <f t="shared" si="4"/>
        <v>168718.05440000002</v>
      </c>
      <c r="F20" s="29">
        <f t="shared" si="5"/>
        <v>6025.6448</v>
      </c>
      <c r="G20" s="29">
        <f t="shared" si="6"/>
        <v>6025.6448</v>
      </c>
      <c r="H20" s="29">
        <v>1385898</v>
      </c>
      <c r="I20" s="17">
        <f t="shared" si="7"/>
        <v>1265385</v>
      </c>
      <c r="J20" s="2" t="s">
        <v>185</v>
      </c>
      <c r="K20" s="4">
        <f>ROUND(D20*10%,0)</f>
        <v>120513</v>
      </c>
    </row>
    <row r="21" spans="1:11" ht="18" customHeight="1" x14ac:dyDescent="0.2">
      <c r="A21" s="35" t="s">
        <v>93</v>
      </c>
      <c r="B21" s="27">
        <v>9403760261</v>
      </c>
      <c r="C21" s="28" t="s">
        <v>115</v>
      </c>
      <c r="D21" s="31">
        <v>161072.24</v>
      </c>
      <c r="E21" s="29">
        <f t="shared" si="4"/>
        <v>22550.113600000001</v>
      </c>
      <c r="F21" s="29">
        <f t="shared" si="5"/>
        <v>805.36119999999994</v>
      </c>
      <c r="G21" s="29">
        <f t="shared" si="6"/>
        <v>805.36119999999994</v>
      </c>
      <c r="H21" s="29">
        <v>185233</v>
      </c>
      <c r="I21" s="17">
        <f t="shared" si="7"/>
        <v>182012</v>
      </c>
      <c r="J21" s="1" t="s">
        <v>186</v>
      </c>
      <c r="K21" s="4">
        <f>ROUND(D21*2%,0)</f>
        <v>3221</v>
      </c>
    </row>
    <row r="22" spans="1:11" ht="18" customHeight="1" x14ac:dyDescent="0.2">
      <c r="A22" s="35" t="s">
        <v>25</v>
      </c>
      <c r="B22" s="27">
        <v>9403760262</v>
      </c>
      <c r="C22" s="28" t="s">
        <v>116</v>
      </c>
      <c r="D22" s="31">
        <v>158200</v>
      </c>
      <c r="E22" s="29">
        <f t="shared" si="4"/>
        <v>22148.000000000004</v>
      </c>
      <c r="F22" s="29">
        <f t="shared" si="5"/>
        <v>791</v>
      </c>
      <c r="G22" s="29">
        <f t="shared" si="6"/>
        <v>791</v>
      </c>
      <c r="H22" s="29">
        <v>181930</v>
      </c>
      <c r="I22" s="17">
        <f t="shared" si="7"/>
        <v>166110</v>
      </c>
      <c r="J22" s="2" t="s">
        <v>187</v>
      </c>
      <c r="K22" s="4">
        <f>ROUND(D22*10%,0)</f>
        <v>15820</v>
      </c>
    </row>
    <row r="23" spans="1:11" ht="18" customHeight="1" x14ac:dyDescent="0.2">
      <c r="A23" s="35" t="s">
        <v>33</v>
      </c>
      <c r="B23" s="27">
        <v>9403760264</v>
      </c>
      <c r="C23" s="28" t="s">
        <v>116</v>
      </c>
      <c r="D23" s="31">
        <v>42284.65</v>
      </c>
      <c r="E23" s="29">
        <f t="shared" si="4"/>
        <v>5919.8510000000006</v>
      </c>
      <c r="F23" s="29">
        <f t="shared" si="5"/>
        <v>211.42325000000002</v>
      </c>
      <c r="G23" s="29">
        <f t="shared" si="6"/>
        <v>211.42325000000002</v>
      </c>
      <c r="H23" s="29">
        <v>48627</v>
      </c>
      <c r="I23" s="17">
        <f t="shared" si="7"/>
        <v>47781</v>
      </c>
      <c r="J23" s="2" t="s">
        <v>184</v>
      </c>
      <c r="K23" s="4">
        <f>ROUND(D23*2%,0)</f>
        <v>846</v>
      </c>
    </row>
    <row r="24" spans="1:11" ht="18" customHeight="1" x14ac:dyDescent="0.2">
      <c r="A24" s="35" t="s">
        <v>33</v>
      </c>
      <c r="B24" s="27">
        <v>9403760265</v>
      </c>
      <c r="C24" s="28" t="s">
        <v>116</v>
      </c>
      <c r="D24" s="31">
        <v>52904.3</v>
      </c>
      <c r="E24" s="29">
        <f t="shared" si="4"/>
        <v>7406.6020000000008</v>
      </c>
      <c r="F24" s="29">
        <f t="shared" si="5"/>
        <v>264.5215</v>
      </c>
      <c r="G24" s="29">
        <f t="shared" si="6"/>
        <v>264.5215</v>
      </c>
      <c r="H24" s="29">
        <v>60840</v>
      </c>
      <c r="I24" s="17">
        <f t="shared" si="7"/>
        <v>59782</v>
      </c>
      <c r="J24" s="2" t="s">
        <v>184</v>
      </c>
      <c r="K24" s="4">
        <f>ROUND(D24*2%,0)</f>
        <v>1058</v>
      </c>
    </row>
    <row r="25" spans="1:11" ht="18" customHeight="1" x14ac:dyDescent="0.2">
      <c r="A25" s="35" t="s">
        <v>25</v>
      </c>
      <c r="B25" s="27">
        <v>9403760266</v>
      </c>
      <c r="C25" s="28" t="s">
        <v>116</v>
      </c>
      <c r="D25" s="31">
        <v>275719.08</v>
      </c>
      <c r="E25" s="29">
        <f t="shared" si="4"/>
        <v>38600.671200000004</v>
      </c>
      <c r="F25" s="29">
        <f t="shared" si="5"/>
        <v>1378.5954000000002</v>
      </c>
      <c r="G25" s="29">
        <f t="shared" si="6"/>
        <v>1378.5954000000002</v>
      </c>
      <c r="H25" s="29">
        <v>317077</v>
      </c>
      <c r="I25" s="17">
        <f t="shared" si="7"/>
        <v>289505</v>
      </c>
      <c r="J25" s="2" t="s">
        <v>188</v>
      </c>
      <c r="K25" s="4">
        <f>ROUND(D25*10%,0)</f>
        <v>27572</v>
      </c>
    </row>
    <row r="26" spans="1:11" ht="18" customHeight="1" x14ac:dyDescent="0.2">
      <c r="A26" s="35" t="s">
        <v>21</v>
      </c>
      <c r="B26" s="27">
        <v>9403760269</v>
      </c>
      <c r="C26" s="28" t="s">
        <v>117</v>
      </c>
      <c r="D26" s="31">
        <v>653397.92000000004</v>
      </c>
      <c r="E26" s="29">
        <f t="shared" si="4"/>
        <v>91475.708800000008</v>
      </c>
      <c r="F26" s="29">
        <f t="shared" si="5"/>
        <v>3266.9896000000003</v>
      </c>
      <c r="G26" s="29">
        <f t="shared" si="6"/>
        <v>3266.9896000000003</v>
      </c>
      <c r="H26" s="29">
        <v>751408</v>
      </c>
      <c r="I26" s="17">
        <f t="shared" si="7"/>
        <v>686068</v>
      </c>
      <c r="J26" s="2" t="s">
        <v>185</v>
      </c>
      <c r="K26" s="4">
        <f>ROUND(D26*10%,0)</f>
        <v>65340</v>
      </c>
    </row>
    <row r="27" spans="1:11" ht="18" customHeight="1" x14ac:dyDescent="0.2">
      <c r="A27" s="35" t="s">
        <v>21</v>
      </c>
      <c r="B27" s="27">
        <v>9403760270</v>
      </c>
      <c r="C27" s="28" t="s">
        <v>117</v>
      </c>
      <c r="D27" s="31">
        <v>42247.85</v>
      </c>
      <c r="E27" s="29">
        <f t="shared" si="4"/>
        <v>5914.6990000000005</v>
      </c>
      <c r="F27" s="29">
        <f t="shared" si="5"/>
        <v>211.23925</v>
      </c>
      <c r="G27" s="29">
        <f t="shared" si="6"/>
        <v>211.23925</v>
      </c>
      <c r="H27" s="29">
        <v>48585</v>
      </c>
      <c r="I27" s="8"/>
    </row>
    <row r="28" spans="1:11" ht="18" customHeight="1" x14ac:dyDescent="0.2">
      <c r="A28" s="35" t="s">
        <v>21</v>
      </c>
      <c r="B28" s="27">
        <v>9403760271</v>
      </c>
      <c r="C28" s="28" t="s">
        <v>117</v>
      </c>
      <c r="D28" s="31">
        <v>55085.9</v>
      </c>
      <c r="E28" s="29">
        <f t="shared" si="4"/>
        <v>7712.0260000000007</v>
      </c>
      <c r="F28" s="29">
        <f t="shared" si="5"/>
        <v>275.42950000000002</v>
      </c>
      <c r="G28" s="29">
        <f t="shared" si="6"/>
        <v>275.42950000000002</v>
      </c>
      <c r="H28" s="29">
        <v>63349</v>
      </c>
      <c r="I28" s="8"/>
    </row>
    <row r="29" spans="1:11" ht="18" customHeight="1" x14ac:dyDescent="0.2">
      <c r="A29" s="35" t="s">
        <v>21</v>
      </c>
      <c r="B29" s="27">
        <v>9403760272</v>
      </c>
      <c r="C29" s="28" t="s">
        <v>117</v>
      </c>
      <c r="D29" s="31">
        <v>111519.65</v>
      </c>
      <c r="E29" s="29">
        <f t="shared" si="4"/>
        <v>15612.751</v>
      </c>
      <c r="F29" s="29">
        <f t="shared" si="5"/>
        <v>557.59825000000001</v>
      </c>
      <c r="G29" s="29">
        <f t="shared" si="6"/>
        <v>557.59825000000001</v>
      </c>
      <c r="H29" s="29">
        <v>128248</v>
      </c>
      <c r="I29" s="8"/>
    </row>
    <row r="30" spans="1:11" ht="18" customHeight="1" x14ac:dyDescent="0.2">
      <c r="A30" s="35" t="s">
        <v>21</v>
      </c>
      <c r="B30" s="27">
        <v>9403760273</v>
      </c>
      <c r="C30" s="28" t="s">
        <v>117</v>
      </c>
      <c r="D30" s="31">
        <v>26063.200000000001</v>
      </c>
      <c r="E30" s="29">
        <f t="shared" si="4"/>
        <v>3648.8480000000004</v>
      </c>
      <c r="F30" s="29">
        <f t="shared" si="5"/>
        <v>130.316</v>
      </c>
      <c r="G30" s="29">
        <f t="shared" si="6"/>
        <v>130.316</v>
      </c>
      <c r="H30" s="29">
        <v>29973</v>
      </c>
      <c r="I30" s="8"/>
    </row>
    <row r="31" spans="1:11" ht="18" customHeight="1" x14ac:dyDescent="0.2">
      <c r="A31" s="35" t="s">
        <v>25</v>
      </c>
      <c r="B31" s="27">
        <v>9403760274</v>
      </c>
      <c r="C31" s="28" t="s">
        <v>118</v>
      </c>
      <c r="D31" s="31">
        <v>458382.96</v>
      </c>
      <c r="E31" s="29">
        <f t="shared" si="4"/>
        <v>64173.614400000006</v>
      </c>
      <c r="F31" s="29">
        <f t="shared" si="5"/>
        <v>2291.9148</v>
      </c>
      <c r="G31" s="29">
        <f t="shared" si="6"/>
        <v>2291.9148</v>
      </c>
      <c r="H31" s="29">
        <v>527140</v>
      </c>
      <c r="I31" s="17">
        <f>H31-K31</f>
        <v>481302</v>
      </c>
      <c r="J31" s="2" t="s">
        <v>188</v>
      </c>
      <c r="K31" s="4">
        <f>ROUND(D31*10%,0)</f>
        <v>45838</v>
      </c>
    </row>
    <row r="32" spans="1:11" ht="18" customHeight="1" x14ac:dyDescent="0.2">
      <c r="A32" s="35" t="s">
        <v>21</v>
      </c>
      <c r="B32" s="27">
        <v>9403760277</v>
      </c>
      <c r="C32" s="28" t="s">
        <v>118</v>
      </c>
      <c r="D32" s="31">
        <v>22800</v>
      </c>
      <c r="E32" s="29">
        <f t="shared" si="4"/>
        <v>3192.0000000000005</v>
      </c>
      <c r="F32" s="29">
        <f t="shared" si="5"/>
        <v>114</v>
      </c>
      <c r="G32" s="29">
        <f t="shared" si="6"/>
        <v>114</v>
      </c>
      <c r="H32" s="29">
        <v>26220</v>
      </c>
      <c r="I32" s="8"/>
    </row>
    <row r="33" spans="1:11" ht="18" customHeight="1" x14ac:dyDescent="0.2">
      <c r="A33" s="35" t="s">
        <v>21</v>
      </c>
      <c r="B33" s="27">
        <v>9403760278</v>
      </c>
      <c r="C33" s="28" t="s">
        <v>118</v>
      </c>
      <c r="D33" s="31">
        <v>15000</v>
      </c>
      <c r="E33" s="29">
        <f t="shared" si="4"/>
        <v>2100</v>
      </c>
      <c r="F33" s="29">
        <f t="shared" si="5"/>
        <v>75</v>
      </c>
      <c r="G33" s="29">
        <f t="shared" si="6"/>
        <v>75</v>
      </c>
      <c r="H33" s="29">
        <v>17250</v>
      </c>
      <c r="I33" s="8"/>
    </row>
    <row r="34" spans="1:11" ht="18" customHeight="1" x14ac:dyDescent="0.2">
      <c r="A34" s="35" t="s">
        <v>90</v>
      </c>
      <c r="B34" s="27">
        <v>9403760279</v>
      </c>
      <c r="C34" s="28" t="s">
        <v>118</v>
      </c>
      <c r="D34" s="31">
        <v>3300</v>
      </c>
      <c r="E34" s="29">
        <f t="shared" si="4"/>
        <v>462.00000000000006</v>
      </c>
      <c r="F34" s="29">
        <f t="shared" si="5"/>
        <v>16.5</v>
      </c>
      <c r="G34" s="29">
        <f t="shared" si="6"/>
        <v>16.5</v>
      </c>
      <c r="H34" s="29">
        <v>3795</v>
      </c>
      <c r="I34" s="17">
        <f>H34-K34</f>
        <v>3729</v>
      </c>
      <c r="J34" s="1" t="s">
        <v>186</v>
      </c>
      <c r="K34" s="4">
        <f>ROUND(D34*2%,0)</f>
        <v>66</v>
      </c>
    </row>
    <row r="35" spans="1:11" ht="18" customHeight="1" x14ac:dyDescent="0.2">
      <c r="A35" s="35" t="s">
        <v>33</v>
      </c>
      <c r="B35" s="27">
        <v>9403760280</v>
      </c>
      <c r="C35" s="28" t="s">
        <v>118</v>
      </c>
      <c r="D35" s="31">
        <v>2400</v>
      </c>
      <c r="E35" s="29">
        <f t="shared" si="4"/>
        <v>336.00000000000006</v>
      </c>
      <c r="F35" s="29">
        <f t="shared" si="5"/>
        <v>12</v>
      </c>
      <c r="G35" s="29">
        <f t="shared" si="6"/>
        <v>12</v>
      </c>
      <c r="H35" s="29">
        <v>2760</v>
      </c>
      <c r="I35" s="17">
        <f>H35-K35</f>
        <v>2712</v>
      </c>
      <c r="J35" s="2" t="s">
        <v>184</v>
      </c>
      <c r="K35" s="4">
        <f>ROUND(D35*2%,0)</f>
        <v>48</v>
      </c>
    </row>
    <row r="36" spans="1:11" ht="18" customHeight="1" x14ac:dyDescent="0.2">
      <c r="A36" s="35" t="s">
        <v>33</v>
      </c>
      <c r="B36" s="27">
        <v>9403760283</v>
      </c>
      <c r="C36" s="28" t="s">
        <v>119</v>
      </c>
      <c r="D36" s="31">
        <v>19100</v>
      </c>
      <c r="E36" s="29">
        <f t="shared" si="4"/>
        <v>2674.0000000000005</v>
      </c>
      <c r="F36" s="29">
        <f t="shared" si="5"/>
        <v>95.5</v>
      </c>
      <c r="G36" s="29">
        <f t="shared" si="6"/>
        <v>95.5</v>
      </c>
      <c r="H36" s="29">
        <v>21965</v>
      </c>
      <c r="I36" s="8"/>
    </row>
    <row r="37" spans="1:11" ht="18" customHeight="1" x14ac:dyDescent="0.2">
      <c r="A37" s="35" t="s">
        <v>21</v>
      </c>
      <c r="B37" s="27">
        <v>9403760284</v>
      </c>
      <c r="C37" s="28" t="s">
        <v>119</v>
      </c>
      <c r="D37" s="31">
        <v>58833.35</v>
      </c>
      <c r="E37" s="29">
        <f t="shared" si="4"/>
        <v>8236.6689999999999</v>
      </c>
      <c r="F37" s="29">
        <f t="shared" si="5"/>
        <v>294.16674999999998</v>
      </c>
      <c r="G37" s="29">
        <f t="shared" si="6"/>
        <v>294.16674999999998</v>
      </c>
      <c r="H37" s="29">
        <v>67658</v>
      </c>
      <c r="I37" s="8"/>
    </row>
    <row r="38" spans="1:11" ht="18" customHeight="1" x14ac:dyDescent="0.2">
      <c r="A38" s="35" t="s">
        <v>21</v>
      </c>
      <c r="B38" s="27">
        <v>9403760285</v>
      </c>
      <c r="C38" s="28" t="s">
        <v>119</v>
      </c>
      <c r="D38" s="31">
        <v>61582.75</v>
      </c>
      <c r="E38" s="29">
        <f t="shared" si="4"/>
        <v>8621.5850000000009</v>
      </c>
      <c r="F38" s="29">
        <f t="shared" si="5"/>
        <v>307.91374999999999</v>
      </c>
      <c r="G38" s="29">
        <f t="shared" si="6"/>
        <v>307.91374999999999</v>
      </c>
      <c r="H38" s="29">
        <v>70820</v>
      </c>
      <c r="I38" s="8"/>
    </row>
    <row r="39" spans="1:11" ht="18" customHeight="1" x14ac:dyDescent="0.2">
      <c r="A39" s="35" t="s">
        <v>25</v>
      </c>
      <c r="B39" s="27">
        <v>9403760286</v>
      </c>
      <c r="C39" s="28" t="s">
        <v>120</v>
      </c>
      <c r="D39" s="31">
        <v>165668.44</v>
      </c>
      <c r="E39" s="29">
        <f t="shared" si="4"/>
        <v>23193.581600000001</v>
      </c>
      <c r="F39" s="29">
        <f t="shared" si="5"/>
        <v>828.34220000000005</v>
      </c>
      <c r="G39" s="29">
        <f t="shared" si="6"/>
        <v>828.34220000000005</v>
      </c>
      <c r="H39" s="29">
        <v>190519</v>
      </c>
      <c r="I39" s="17">
        <f>H39-K39</f>
        <v>173952</v>
      </c>
      <c r="J39" s="2" t="s">
        <v>187</v>
      </c>
      <c r="K39" s="4">
        <f>ROUND(D39*10%,0)</f>
        <v>16567</v>
      </c>
    </row>
    <row r="40" spans="1:11" ht="18" customHeight="1" x14ac:dyDescent="0.2">
      <c r="A40" s="35" t="s">
        <v>57</v>
      </c>
      <c r="B40" s="27">
        <v>9403760287</v>
      </c>
      <c r="C40" s="28" t="s">
        <v>120</v>
      </c>
      <c r="D40" s="31">
        <v>228973.36</v>
      </c>
      <c r="E40" s="29">
        <f t="shared" si="4"/>
        <v>32056.270400000001</v>
      </c>
      <c r="F40" s="29">
        <f t="shared" si="5"/>
        <v>1144.8668</v>
      </c>
      <c r="G40" s="29">
        <f t="shared" si="6"/>
        <v>1144.8668</v>
      </c>
      <c r="H40" s="29">
        <v>263319</v>
      </c>
      <c r="I40" s="8"/>
    </row>
    <row r="41" spans="1:11" ht="18" customHeight="1" x14ac:dyDescent="0.2">
      <c r="A41" s="35" t="s">
        <v>21</v>
      </c>
      <c r="B41" s="27">
        <v>9403760289</v>
      </c>
      <c r="C41" s="28" t="s">
        <v>120</v>
      </c>
      <c r="D41" s="31">
        <v>8100</v>
      </c>
      <c r="E41" s="29">
        <f t="shared" si="4"/>
        <v>1134</v>
      </c>
      <c r="F41" s="29">
        <f t="shared" si="5"/>
        <v>40.5</v>
      </c>
      <c r="G41" s="29">
        <f t="shared" si="6"/>
        <v>40.5</v>
      </c>
      <c r="H41" s="29">
        <v>9315</v>
      </c>
      <c r="I41" s="8"/>
    </row>
    <row r="42" spans="1:11" ht="18" customHeight="1" x14ac:dyDescent="0.2">
      <c r="A42" s="35" t="s">
        <v>57</v>
      </c>
      <c r="B42" s="27">
        <v>9403760290</v>
      </c>
      <c r="C42" s="28" t="s">
        <v>121</v>
      </c>
      <c r="D42" s="31">
        <v>12300</v>
      </c>
      <c r="E42" s="29">
        <f t="shared" si="4"/>
        <v>1722.0000000000002</v>
      </c>
      <c r="F42" s="29">
        <f t="shared" si="5"/>
        <v>61.5</v>
      </c>
      <c r="G42" s="29">
        <f t="shared" si="6"/>
        <v>61.5</v>
      </c>
      <c r="H42" s="29">
        <v>14145</v>
      </c>
      <c r="I42" s="8"/>
    </row>
    <row r="43" spans="1:11" ht="18" customHeight="1" x14ac:dyDescent="0.2">
      <c r="A43" s="35" t="s">
        <v>33</v>
      </c>
      <c r="B43" s="27">
        <v>9403760291</v>
      </c>
      <c r="C43" s="28" t="s">
        <v>121</v>
      </c>
      <c r="D43" s="31">
        <v>34200</v>
      </c>
      <c r="E43" s="29">
        <f>(D43*14%)</f>
        <v>4788.0000000000009</v>
      </c>
      <c r="F43" s="29">
        <f>(D43*0.5%)</f>
        <v>171</v>
      </c>
      <c r="G43" s="29">
        <f>(D43*0.5%)</f>
        <v>171</v>
      </c>
      <c r="H43" s="29">
        <v>39330</v>
      </c>
      <c r="I43" s="8"/>
    </row>
    <row r="44" spans="1:11" ht="18" customHeight="1" x14ac:dyDescent="0.2">
      <c r="A44" s="35" t="s">
        <v>33</v>
      </c>
      <c r="B44" s="27">
        <v>9403760292</v>
      </c>
      <c r="C44" s="28" t="s">
        <v>121</v>
      </c>
      <c r="D44" s="31">
        <v>4500</v>
      </c>
      <c r="E44" s="29">
        <f>(D44*14%)</f>
        <v>630.00000000000011</v>
      </c>
      <c r="F44" s="29">
        <f>(D44*0.5%)</f>
        <v>22.5</v>
      </c>
      <c r="G44" s="29">
        <f>(D44*0.5%)</f>
        <v>22.5</v>
      </c>
      <c r="H44" s="29">
        <v>5175</v>
      </c>
      <c r="I44" s="8"/>
    </row>
    <row r="45" spans="1:11" ht="18" customHeight="1" x14ac:dyDescent="0.2">
      <c r="A45" s="35" t="s">
        <v>57</v>
      </c>
      <c r="B45" s="27">
        <v>9403760293</v>
      </c>
      <c r="C45" s="28" t="s">
        <v>121</v>
      </c>
      <c r="D45" s="31">
        <v>34203.1</v>
      </c>
      <c r="E45" s="29">
        <f>(D45*14%)</f>
        <v>4788.4340000000002</v>
      </c>
      <c r="F45" s="29">
        <f>(D45*0.5%)</f>
        <v>171.0155</v>
      </c>
      <c r="G45" s="29">
        <f>(D45*0.5%)</f>
        <v>171.0155</v>
      </c>
      <c r="H45" s="29">
        <v>39334</v>
      </c>
      <c r="I45" s="8"/>
    </row>
    <row r="46" spans="1:11" ht="18" customHeight="1" x14ac:dyDescent="0.2">
      <c r="A46" s="35" t="s">
        <v>33</v>
      </c>
      <c r="B46" s="27">
        <v>9403760294</v>
      </c>
      <c r="C46" s="28" t="s">
        <v>121</v>
      </c>
      <c r="D46" s="31">
        <v>36134.9</v>
      </c>
      <c r="E46" s="29">
        <f>(D46*14%)</f>
        <v>5058.8860000000004</v>
      </c>
      <c r="F46" s="29">
        <f>(D46*0.5%)</f>
        <v>180.67450000000002</v>
      </c>
      <c r="G46" s="29">
        <f>(D46*0.5%)</f>
        <v>180.67450000000002</v>
      </c>
      <c r="H46" s="29">
        <v>41555</v>
      </c>
      <c r="I46" s="17">
        <f>H46-K46</f>
        <v>40832</v>
      </c>
      <c r="J46" s="2" t="s">
        <v>184</v>
      </c>
      <c r="K46" s="4">
        <f>ROUND(D46*2%,0)</f>
        <v>723</v>
      </c>
    </row>
    <row r="47" spans="1:11" ht="18" customHeight="1" x14ac:dyDescent="0.2">
      <c r="A47" s="35" t="s">
        <v>33</v>
      </c>
      <c r="B47" s="27">
        <v>9403760295</v>
      </c>
      <c r="C47" s="28" t="s">
        <v>121</v>
      </c>
      <c r="D47" s="31">
        <v>4770.6000000000004</v>
      </c>
      <c r="E47" s="29">
        <f t="shared" si="4"/>
        <v>667.88400000000013</v>
      </c>
      <c r="F47" s="29">
        <f t="shared" si="5"/>
        <v>23.853000000000002</v>
      </c>
      <c r="G47" s="29">
        <f t="shared" si="6"/>
        <v>23.853000000000002</v>
      </c>
      <c r="H47" s="29">
        <v>5486</v>
      </c>
      <c r="I47" s="8"/>
    </row>
    <row r="48" spans="1:11" ht="18" customHeight="1" x14ac:dyDescent="0.2">
      <c r="A48" s="35" t="s">
        <v>21</v>
      </c>
      <c r="B48" s="27">
        <v>9403760296</v>
      </c>
      <c r="C48" s="28" t="s">
        <v>122</v>
      </c>
      <c r="D48" s="31">
        <v>4500</v>
      </c>
      <c r="E48" s="29">
        <f t="shared" si="4"/>
        <v>630.00000000000011</v>
      </c>
      <c r="F48" s="29">
        <f t="shared" si="5"/>
        <v>22.5</v>
      </c>
      <c r="G48" s="29">
        <f t="shared" si="6"/>
        <v>22.5</v>
      </c>
      <c r="H48" s="29">
        <v>5175</v>
      </c>
      <c r="I48" s="8"/>
    </row>
    <row r="49" spans="1:11" ht="18" customHeight="1" x14ac:dyDescent="0.2">
      <c r="A49" s="35" t="s">
        <v>33</v>
      </c>
      <c r="B49" s="27">
        <v>9403760297</v>
      </c>
      <c r="C49" s="28" t="s">
        <v>122</v>
      </c>
      <c r="D49" s="31">
        <v>7200</v>
      </c>
      <c r="E49" s="29">
        <f t="shared" si="4"/>
        <v>1008.0000000000001</v>
      </c>
      <c r="F49" s="29">
        <f t="shared" si="5"/>
        <v>36</v>
      </c>
      <c r="G49" s="29">
        <f t="shared" si="6"/>
        <v>36</v>
      </c>
      <c r="H49" s="29">
        <v>8280</v>
      </c>
      <c r="I49" s="8"/>
    </row>
    <row r="50" spans="1:11" ht="18" customHeight="1" x14ac:dyDescent="0.2">
      <c r="A50" s="35" t="s">
        <v>123</v>
      </c>
      <c r="B50" s="27">
        <v>9403760299</v>
      </c>
      <c r="C50" s="28" t="s">
        <v>122</v>
      </c>
      <c r="D50" s="31">
        <v>31766</v>
      </c>
      <c r="E50" s="29">
        <f t="shared" si="4"/>
        <v>4447.2400000000007</v>
      </c>
      <c r="F50" s="29">
        <f t="shared" si="5"/>
        <v>158.83000000000001</v>
      </c>
      <c r="G50" s="29">
        <f t="shared" si="6"/>
        <v>158.83000000000001</v>
      </c>
      <c r="H50" s="29">
        <v>36531</v>
      </c>
      <c r="I50" s="17">
        <f t="shared" ref="I50:I55" si="8">H50-K50</f>
        <v>35895</v>
      </c>
      <c r="J50" s="2" t="s">
        <v>189</v>
      </c>
      <c r="K50" s="4">
        <f>ROUND(D50*2%,0)+1</f>
        <v>636</v>
      </c>
    </row>
    <row r="51" spans="1:11" ht="18" customHeight="1" x14ac:dyDescent="0.2">
      <c r="A51" s="35" t="s">
        <v>123</v>
      </c>
      <c r="B51" s="27">
        <v>9403760300</v>
      </c>
      <c r="C51" s="28" t="s">
        <v>122</v>
      </c>
      <c r="D51" s="31">
        <v>33082.25</v>
      </c>
      <c r="E51" s="29">
        <f t="shared" si="4"/>
        <v>4631.5150000000003</v>
      </c>
      <c r="F51" s="29">
        <f t="shared" si="5"/>
        <v>165.41125</v>
      </c>
      <c r="G51" s="29">
        <f t="shared" si="6"/>
        <v>165.41125</v>
      </c>
      <c r="H51" s="29">
        <v>38045</v>
      </c>
      <c r="I51" s="17">
        <f t="shared" si="8"/>
        <v>37383</v>
      </c>
      <c r="J51" s="2" t="s">
        <v>189</v>
      </c>
      <c r="K51" s="4">
        <f t="shared" ref="K51:K56" si="9">ROUND(D51*2%,0)</f>
        <v>662</v>
      </c>
    </row>
    <row r="52" spans="1:11" ht="18" customHeight="1" x14ac:dyDescent="0.2">
      <c r="A52" s="35" t="s">
        <v>33</v>
      </c>
      <c r="B52" s="27">
        <v>9403760301</v>
      </c>
      <c r="C52" s="28" t="s">
        <v>122</v>
      </c>
      <c r="D52" s="31">
        <v>83053.5</v>
      </c>
      <c r="E52" s="29">
        <f t="shared" si="4"/>
        <v>11627.490000000002</v>
      </c>
      <c r="F52" s="29">
        <f t="shared" si="5"/>
        <v>415.26749999999998</v>
      </c>
      <c r="G52" s="29">
        <f t="shared" si="6"/>
        <v>415.26749999999998</v>
      </c>
      <c r="H52" s="29">
        <v>95512</v>
      </c>
      <c r="I52" s="17">
        <f t="shared" si="8"/>
        <v>93851</v>
      </c>
      <c r="J52" s="2" t="s">
        <v>184</v>
      </c>
      <c r="K52" s="4">
        <f t="shared" si="9"/>
        <v>1661</v>
      </c>
    </row>
    <row r="53" spans="1:11" ht="18" customHeight="1" x14ac:dyDescent="0.2">
      <c r="A53" s="35" t="s">
        <v>123</v>
      </c>
      <c r="B53" s="27">
        <v>9403760302</v>
      </c>
      <c r="C53" s="28" t="s">
        <v>122</v>
      </c>
      <c r="D53" s="31">
        <v>36295.550000000003</v>
      </c>
      <c r="E53" s="29">
        <f t="shared" si="4"/>
        <v>5081.3770000000013</v>
      </c>
      <c r="F53" s="29">
        <f t="shared" si="5"/>
        <v>181.47775000000001</v>
      </c>
      <c r="G53" s="29">
        <f t="shared" si="6"/>
        <v>181.47775000000001</v>
      </c>
      <c r="H53" s="29">
        <v>41740</v>
      </c>
      <c r="I53" s="17">
        <f t="shared" si="8"/>
        <v>41014</v>
      </c>
      <c r="J53" s="2" t="s">
        <v>189</v>
      </c>
      <c r="K53" s="4">
        <f t="shared" si="9"/>
        <v>726</v>
      </c>
    </row>
    <row r="54" spans="1:11" ht="18" customHeight="1" x14ac:dyDescent="0.2">
      <c r="A54" s="35" t="s">
        <v>33</v>
      </c>
      <c r="B54" s="27">
        <v>9403760303</v>
      </c>
      <c r="C54" s="28" t="s">
        <v>122</v>
      </c>
      <c r="D54" s="31">
        <v>35847.85</v>
      </c>
      <c r="E54" s="29">
        <f t="shared" si="4"/>
        <v>5018.6990000000005</v>
      </c>
      <c r="F54" s="29">
        <f t="shared" si="5"/>
        <v>179.23925</v>
      </c>
      <c r="G54" s="29">
        <f t="shared" si="6"/>
        <v>179.23925</v>
      </c>
      <c r="H54" s="29">
        <v>41225</v>
      </c>
      <c r="I54" s="17">
        <f t="shared" si="8"/>
        <v>40508</v>
      </c>
      <c r="J54" s="2" t="s">
        <v>184</v>
      </c>
      <c r="K54" s="4">
        <f t="shared" si="9"/>
        <v>717</v>
      </c>
    </row>
    <row r="55" spans="1:11" ht="18" customHeight="1" x14ac:dyDescent="0.2">
      <c r="A55" s="35" t="s">
        <v>123</v>
      </c>
      <c r="B55" s="27">
        <v>9403760304</v>
      </c>
      <c r="C55" s="28" t="s">
        <v>122</v>
      </c>
      <c r="D55" s="31">
        <v>47838.2</v>
      </c>
      <c r="E55" s="29">
        <f t="shared" si="4"/>
        <v>6697.348</v>
      </c>
      <c r="F55" s="29">
        <f t="shared" si="5"/>
        <v>239.191</v>
      </c>
      <c r="G55" s="29">
        <f t="shared" si="6"/>
        <v>239.191</v>
      </c>
      <c r="H55" s="29">
        <v>55014</v>
      </c>
      <c r="I55" s="17">
        <f t="shared" si="8"/>
        <v>54057</v>
      </c>
      <c r="J55" s="2" t="s">
        <v>189</v>
      </c>
      <c r="K55" s="4">
        <f t="shared" si="9"/>
        <v>957</v>
      </c>
    </row>
    <row r="56" spans="1:11" ht="18" customHeight="1" x14ac:dyDescent="0.2">
      <c r="A56" s="35" t="s">
        <v>90</v>
      </c>
      <c r="B56" s="27">
        <v>9403760306</v>
      </c>
      <c r="C56" s="28" t="s">
        <v>125</v>
      </c>
      <c r="D56" s="31">
        <v>6000</v>
      </c>
      <c r="E56" s="29">
        <f t="shared" si="4"/>
        <v>840.00000000000011</v>
      </c>
      <c r="F56" s="29">
        <f t="shared" si="5"/>
        <v>30</v>
      </c>
      <c r="G56" s="29">
        <f t="shared" si="6"/>
        <v>30</v>
      </c>
      <c r="H56" s="29">
        <v>6900</v>
      </c>
      <c r="I56" s="17">
        <f>H56-K56</f>
        <v>6780</v>
      </c>
      <c r="J56" s="2" t="s">
        <v>190</v>
      </c>
      <c r="K56" s="4">
        <f t="shared" si="9"/>
        <v>120</v>
      </c>
    </row>
    <row r="57" spans="1:11" ht="18" customHeight="1" x14ac:dyDescent="0.2">
      <c r="A57" s="35" t="s">
        <v>21</v>
      </c>
      <c r="B57" s="27">
        <v>9403760307</v>
      </c>
      <c r="C57" s="28" t="s">
        <v>125</v>
      </c>
      <c r="D57" s="31">
        <v>21300</v>
      </c>
      <c r="E57" s="29">
        <f t="shared" si="4"/>
        <v>2982.0000000000005</v>
      </c>
      <c r="F57" s="29">
        <f t="shared" si="5"/>
        <v>106.5</v>
      </c>
      <c r="G57" s="29">
        <f t="shared" si="6"/>
        <v>106.5</v>
      </c>
      <c r="H57" s="29">
        <v>24495</v>
      </c>
      <c r="I57" s="8"/>
    </row>
    <row r="58" spans="1:11" ht="18" customHeight="1" x14ac:dyDescent="0.2">
      <c r="A58" s="35" t="s">
        <v>33</v>
      </c>
      <c r="B58" s="27">
        <v>9403760308</v>
      </c>
      <c r="C58" s="28" t="s">
        <v>125</v>
      </c>
      <c r="D58" s="31">
        <v>10800</v>
      </c>
      <c r="E58" s="29">
        <f t="shared" si="4"/>
        <v>1512.0000000000002</v>
      </c>
      <c r="F58" s="29">
        <f t="shared" si="5"/>
        <v>54</v>
      </c>
      <c r="G58" s="29">
        <f t="shared" si="6"/>
        <v>54</v>
      </c>
      <c r="H58" s="29">
        <v>12420</v>
      </c>
      <c r="I58" s="8"/>
    </row>
    <row r="59" spans="1:11" ht="18" customHeight="1" x14ac:dyDescent="0.2">
      <c r="A59" s="35" t="s">
        <v>33</v>
      </c>
      <c r="B59" s="27">
        <v>9403760309</v>
      </c>
      <c r="C59" s="28" t="s">
        <v>125</v>
      </c>
      <c r="D59" s="31">
        <v>6900</v>
      </c>
      <c r="E59" s="29">
        <f t="shared" si="4"/>
        <v>966.00000000000011</v>
      </c>
      <c r="F59" s="29">
        <f t="shared" si="5"/>
        <v>34.5</v>
      </c>
      <c r="G59" s="29">
        <f t="shared" si="6"/>
        <v>34.5</v>
      </c>
      <c r="H59" s="29">
        <v>7935</v>
      </c>
      <c r="I59" s="8"/>
    </row>
    <row r="60" spans="1:11" ht="18" customHeight="1" x14ac:dyDescent="0.2">
      <c r="A60" s="35" t="s">
        <v>33</v>
      </c>
      <c r="B60" s="27">
        <v>9403760311</v>
      </c>
      <c r="C60" s="28" t="s">
        <v>125</v>
      </c>
      <c r="D60" s="31">
        <v>19698.25</v>
      </c>
      <c r="E60" s="29">
        <f t="shared" si="4"/>
        <v>2757.7550000000001</v>
      </c>
      <c r="F60" s="29">
        <f t="shared" si="5"/>
        <v>98.491250000000008</v>
      </c>
      <c r="G60" s="29">
        <f t="shared" si="6"/>
        <v>98.491250000000008</v>
      </c>
      <c r="H60" s="29">
        <v>22653</v>
      </c>
      <c r="I60" s="17">
        <f>H60-K60</f>
        <v>22259</v>
      </c>
      <c r="J60" s="2" t="s">
        <v>184</v>
      </c>
      <c r="K60" s="4">
        <f>ROUND(D60*2%,0)</f>
        <v>394</v>
      </c>
    </row>
    <row r="61" spans="1:11" ht="18" customHeight="1" x14ac:dyDescent="0.2">
      <c r="A61" s="35" t="s">
        <v>33</v>
      </c>
      <c r="B61" s="27">
        <v>9403760313</v>
      </c>
      <c r="C61" s="28" t="s">
        <v>125</v>
      </c>
      <c r="D61" s="31">
        <v>50574.05</v>
      </c>
      <c r="E61" s="29">
        <f t="shared" si="4"/>
        <v>7080.3670000000011</v>
      </c>
      <c r="F61" s="29">
        <f t="shared" si="5"/>
        <v>252.87025000000003</v>
      </c>
      <c r="G61" s="29">
        <f t="shared" si="6"/>
        <v>252.87025000000003</v>
      </c>
      <c r="H61" s="29">
        <v>58160</v>
      </c>
      <c r="I61" s="17">
        <f>H61-K61</f>
        <v>57149</v>
      </c>
      <c r="J61" s="2" t="s">
        <v>184</v>
      </c>
      <c r="K61" s="4">
        <f>ROUND(D61*2%,0)</f>
        <v>1011</v>
      </c>
    </row>
    <row r="62" spans="1:11" ht="18" customHeight="1" x14ac:dyDescent="0.2">
      <c r="A62" s="35" t="s">
        <v>33</v>
      </c>
      <c r="B62" s="27">
        <v>9403760314</v>
      </c>
      <c r="C62" s="28" t="s">
        <v>126</v>
      </c>
      <c r="D62" s="31">
        <v>318160.08</v>
      </c>
      <c r="E62" s="29">
        <f t="shared" si="4"/>
        <v>44542.41120000001</v>
      </c>
      <c r="F62" s="29">
        <f t="shared" si="5"/>
        <v>1590.8004000000001</v>
      </c>
      <c r="G62" s="29">
        <f t="shared" si="6"/>
        <v>1590.8004000000001</v>
      </c>
      <c r="H62" s="29">
        <v>365884</v>
      </c>
      <c r="I62" s="17">
        <f>H62-K62</f>
        <v>334068</v>
      </c>
      <c r="J62" s="2" t="s">
        <v>191</v>
      </c>
      <c r="K62" s="4">
        <f>ROUND(D62*10%,0)</f>
        <v>31816</v>
      </c>
    </row>
    <row r="63" spans="1:11" ht="18" customHeight="1" x14ac:dyDescent="0.2">
      <c r="A63" s="35" t="s">
        <v>33</v>
      </c>
      <c r="B63" s="27">
        <v>9403760315</v>
      </c>
      <c r="C63" s="28" t="s">
        <v>126</v>
      </c>
      <c r="D63" s="31">
        <v>29693.85</v>
      </c>
      <c r="E63" s="29">
        <f t="shared" si="4"/>
        <v>4157.1390000000001</v>
      </c>
      <c r="F63" s="29">
        <f t="shared" si="5"/>
        <v>148.46924999999999</v>
      </c>
      <c r="G63" s="29">
        <f t="shared" si="6"/>
        <v>148.46924999999999</v>
      </c>
      <c r="H63" s="29">
        <v>34148</v>
      </c>
      <c r="I63" s="17">
        <f>H63-K63</f>
        <v>33554</v>
      </c>
      <c r="J63" s="2" t="s">
        <v>184</v>
      </c>
      <c r="K63" s="4">
        <f>ROUND(D63*2%,0)</f>
        <v>594</v>
      </c>
    </row>
    <row r="64" spans="1:11" ht="18" customHeight="1" x14ac:dyDescent="0.2">
      <c r="A64" s="35" t="s">
        <v>21</v>
      </c>
      <c r="B64" s="27">
        <v>9403760316</v>
      </c>
      <c r="C64" s="28" t="s">
        <v>126</v>
      </c>
      <c r="D64" s="31">
        <v>164572.6</v>
      </c>
      <c r="E64" s="29">
        <f t="shared" si="4"/>
        <v>23040.164000000004</v>
      </c>
      <c r="F64" s="29">
        <f t="shared" si="5"/>
        <v>822.86300000000006</v>
      </c>
      <c r="G64" s="29">
        <f t="shared" si="6"/>
        <v>822.86300000000006</v>
      </c>
      <c r="H64" s="29">
        <v>189258</v>
      </c>
      <c r="I64" s="8"/>
    </row>
    <row r="65" spans="1:11" ht="18" customHeight="1" x14ac:dyDescent="0.2">
      <c r="A65" s="35" t="s">
        <v>33</v>
      </c>
      <c r="B65" s="27">
        <v>9403760318</v>
      </c>
      <c r="C65" s="28" t="s">
        <v>128</v>
      </c>
      <c r="D65" s="31">
        <v>74726.8</v>
      </c>
      <c r="E65" s="29">
        <f t="shared" si="4"/>
        <v>10461.752000000002</v>
      </c>
      <c r="F65" s="29">
        <f t="shared" si="5"/>
        <v>373.63400000000001</v>
      </c>
      <c r="G65" s="29">
        <f t="shared" si="6"/>
        <v>373.63400000000001</v>
      </c>
      <c r="H65" s="29">
        <v>85936</v>
      </c>
      <c r="I65" s="8"/>
    </row>
    <row r="66" spans="1:11" ht="18" customHeight="1" x14ac:dyDescent="0.2">
      <c r="A66" s="35" t="s">
        <v>33</v>
      </c>
      <c r="B66" s="27">
        <v>9403760319</v>
      </c>
      <c r="C66" s="28" t="s">
        <v>128</v>
      </c>
      <c r="D66" s="31">
        <v>164497.25</v>
      </c>
      <c r="E66" s="29">
        <f t="shared" si="4"/>
        <v>23029.615000000002</v>
      </c>
      <c r="F66" s="29">
        <f t="shared" si="5"/>
        <v>822.48625000000004</v>
      </c>
      <c r="G66" s="29">
        <f t="shared" si="6"/>
        <v>822.48625000000004</v>
      </c>
      <c r="H66" s="29">
        <v>189172</v>
      </c>
      <c r="I66" s="8"/>
    </row>
    <row r="67" spans="1:11" ht="18" customHeight="1" x14ac:dyDescent="0.2">
      <c r="A67" s="35" t="s">
        <v>87</v>
      </c>
      <c r="B67" s="27">
        <v>9403760320</v>
      </c>
      <c r="C67" s="28" t="s">
        <v>128</v>
      </c>
      <c r="D67" s="31">
        <v>36857.5</v>
      </c>
      <c r="E67" s="29">
        <f t="shared" si="4"/>
        <v>5160.05</v>
      </c>
      <c r="F67" s="29">
        <f t="shared" si="5"/>
        <v>184.28749999999999</v>
      </c>
      <c r="G67" s="29">
        <f t="shared" si="6"/>
        <v>184.28749999999999</v>
      </c>
      <c r="H67" s="29">
        <v>42386</v>
      </c>
      <c r="I67" s="8"/>
    </row>
    <row r="68" spans="1:11" ht="18" customHeight="1" x14ac:dyDescent="0.2">
      <c r="A68" s="35" t="s">
        <v>123</v>
      </c>
      <c r="B68" s="27">
        <v>9403760321</v>
      </c>
      <c r="C68" s="28" t="s">
        <v>128</v>
      </c>
      <c r="D68" s="31">
        <v>24000</v>
      </c>
      <c r="E68" s="29">
        <f t="shared" si="4"/>
        <v>3360.0000000000005</v>
      </c>
      <c r="F68" s="29">
        <f t="shared" si="5"/>
        <v>120</v>
      </c>
      <c r="G68" s="29">
        <f t="shared" si="6"/>
        <v>120</v>
      </c>
      <c r="H68" s="29">
        <v>27600</v>
      </c>
      <c r="I68" s="8"/>
    </row>
    <row r="69" spans="1:11" ht="18" customHeight="1" x14ac:dyDescent="0.2">
      <c r="A69" s="35" t="s">
        <v>33</v>
      </c>
      <c r="B69" s="27">
        <v>9403760322</v>
      </c>
      <c r="C69" s="28" t="s">
        <v>128</v>
      </c>
      <c r="D69" s="31">
        <v>2700</v>
      </c>
      <c r="E69" s="29">
        <f t="shared" si="4"/>
        <v>378.00000000000006</v>
      </c>
      <c r="F69" s="29">
        <f t="shared" si="5"/>
        <v>13.5</v>
      </c>
      <c r="G69" s="29">
        <f t="shared" ref="G69:G116" si="10">(D69*0.5%)</f>
        <v>13.5</v>
      </c>
      <c r="H69" s="29">
        <v>3105</v>
      </c>
      <c r="I69" s="8"/>
    </row>
    <row r="70" spans="1:11" ht="18" customHeight="1" x14ac:dyDescent="0.2">
      <c r="A70" s="35" t="s">
        <v>33</v>
      </c>
      <c r="B70" s="27">
        <v>9403760323</v>
      </c>
      <c r="C70" s="28" t="s">
        <v>128</v>
      </c>
      <c r="D70" s="31">
        <v>40500</v>
      </c>
      <c r="E70" s="29">
        <f t="shared" ref="E70:E116" si="11">(D70*14%)</f>
        <v>5670.0000000000009</v>
      </c>
      <c r="F70" s="29">
        <f t="shared" ref="F70:F116" si="12">(D70*0.5%)</f>
        <v>202.5</v>
      </c>
      <c r="G70" s="29">
        <f t="shared" si="10"/>
        <v>202.5</v>
      </c>
      <c r="H70" s="29">
        <v>46575</v>
      </c>
      <c r="I70" s="8"/>
    </row>
    <row r="71" spans="1:11" ht="18" customHeight="1" x14ac:dyDescent="0.2">
      <c r="A71" s="35" t="s">
        <v>21</v>
      </c>
      <c r="B71" s="27">
        <v>9403760324</v>
      </c>
      <c r="C71" s="28" t="s">
        <v>128</v>
      </c>
      <c r="D71" s="31">
        <v>18000</v>
      </c>
      <c r="E71" s="29">
        <f t="shared" si="11"/>
        <v>2520.0000000000005</v>
      </c>
      <c r="F71" s="29">
        <f t="shared" si="12"/>
        <v>90</v>
      </c>
      <c r="G71" s="29">
        <f t="shared" si="10"/>
        <v>90</v>
      </c>
      <c r="H71" s="29">
        <v>20700</v>
      </c>
      <c r="I71" s="8"/>
    </row>
    <row r="72" spans="1:11" ht="18" customHeight="1" x14ac:dyDescent="0.2">
      <c r="A72" s="35" t="s">
        <v>90</v>
      </c>
      <c r="B72" s="27">
        <v>9403760325</v>
      </c>
      <c r="C72" s="28" t="s">
        <v>128</v>
      </c>
      <c r="D72" s="31">
        <v>2400</v>
      </c>
      <c r="E72" s="29">
        <f t="shared" si="11"/>
        <v>336.00000000000006</v>
      </c>
      <c r="F72" s="29">
        <f t="shared" si="12"/>
        <v>12</v>
      </c>
      <c r="G72" s="29">
        <f t="shared" si="10"/>
        <v>12</v>
      </c>
      <c r="H72" s="29">
        <v>2760</v>
      </c>
      <c r="I72" s="17">
        <f>H72-K72</f>
        <v>2712</v>
      </c>
      <c r="J72" s="2" t="s">
        <v>190</v>
      </c>
      <c r="K72" s="4">
        <f>ROUND(D72*2%,0)</f>
        <v>48</v>
      </c>
    </row>
    <row r="73" spans="1:11" ht="18" customHeight="1" x14ac:dyDescent="0.2">
      <c r="A73" s="35" t="s">
        <v>57</v>
      </c>
      <c r="B73" s="27">
        <v>9403760327</v>
      </c>
      <c r="C73" s="28" t="s">
        <v>128</v>
      </c>
      <c r="D73" s="31">
        <v>600</v>
      </c>
      <c r="E73" s="29">
        <f t="shared" si="11"/>
        <v>84.000000000000014</v>
      </c>
      <c r="F73" s="29">
        <f t="shared" si="12"/>
        <v>3</v>
      </c>
      <c r="G73" s="29">
        <f t="shared" si="10"/>
        <v>3</v>
      </c>
      <c r="H73" s="29">
        <v>690</v>
      </c>
      <c r="I73" s="8"/>
    </row>
    <row r="74" spans="1:11" ht="18" customHeight="1" x14ac:dyDescent="0.2">
      <c r="A74" s="35" t="s">
        <v>25</v>
      </c>
      <c r="B74" s="27">
        <v>9403760329</v>
      </c>
      <c r="C74" s="28" t="s">
        <v>128</v>
      </c>
      <c r="D74" s="31">
        <v>2400</v>
      </c>
      <c r="E74" s="29">
        <f t="shared" si="11"/>
        <v>336.00000000000006</v>
      </c>
      <c r="F74" s="29">
        <f t="shared" si="12"/>
        <v>12</v>
      </c>
      <c r="G74" s="29">
        <f t="shared" si="10"/>
        <v>12</v>
      </c>
      <c r="H74" s="29">
        <v>2760</v>
      </c>
      <c r="I74" s="17">
        <f>H74-K74</f>
        <v>2520</v>
      </c>
      <c r="J74" s="2" t="s">
        <v>187</v>
      </c>
      <c r="K74" s="4">
        <f>ROUND(D74*10%,0)</f>
        <v>240</v>
      </c>
    </row>
    <row r="75" spans="1:11" ht="18" customHeight="1" x14ac:dyDescent="0.2">
      <c r="A75" s="35" t="s">
        <v>105</v>
      </c>
      <c r="B75" s="27">
        <v>9403760330</v>
      </c>
      <c r="C75" s="28" t="s">
        <v>129</v>
      </c>
      <c r="D75" s="31">
        <v>329173.88</v>
      </c>
      <c r="E75" s="29">
        <f t="shared" si="11"/>
        <v>46084.343200000003</v>
      </c>
      <c r="F75" s="29">
        <f t="shared" si="12"/>
        <v>1645.8694</v>
      </c>
      <c r="G75" s="29">
        <f t="shared" si="10"/>
        <v>1645.8694</v>
      </c>
      <c r="H75" s="29">
        <v>378550</v>
      </c>
      <c r="I75" s="17">
        <f>H75-K75</f>
        <v>345632</v>
      </c>
      <c r="J75" s="2" t="s">
        <v>192</v>
      </c>
      <c r="K75" s="4">
        <f>ROUND(D75*10%,0)+1</f>
        <v>32918</v>
      </c>
    </row>
    <row r="76" spans="1:11" ht="18" customHeight="1" x14ac:dyDescent="0.2">
      <c r="A76" s="35" t="s">
        <v>21</v>
      </c>
      <c r="B76" s="27">
        <v>9403760331</v>
      </c>
      <c r="C76" s="28" t="s">
        <v>129</v>
      </c>
      <c r="D76" s="31">
        <v>139351.70000000001</v>
      </c>
      <c r="E76" s="29">
        <f t="shared" si="11"/>
        <v>19509.238000000005</v>
      </c>
      <c r="F76" s="29">
        <f t="shared" si="12"/>
        <v>696.75850000000003</v>
      </c>
      <c r="G76" s="29">
        <f t="shared" si="10"/>
        <v>696.75850000000003</v>
      </c>
      <c r="H76" s="29">
        <v>160254</v>
      </c>
      <c r="I76" s="8"/>
    </row>
    <row r="77" spans="1:11" ht="18" customHeight="1" x14ac:dyDescent="0.2">
      <c r="A77" s="35" t="s">
        <v>33</v>
      </c>
      <c r="B77" s="27">
        <v>9403760332</v>
      </c>
      <c r="C77" s="28" t="s">
        <v>129</v>
      </c>
      <c r="D77" s="31">
        <v>34785.949999999997</v>
      </c>
      <c r="E77" s="29">
        <f t="shared" si="11"/>
        <v>4870.0330000000004</v>
      </c>
      <c r="F77" s="29">
        <f t="shared" si="12"/>
        <v>173.92974999999998</v>
      </c>
      <c r="G77" s="29">
        <f t="shared" si="10"/>
        <v>173.92974999999998</v>
      </c>
      <c r="H77" s="29">
        <v>40004</v>
      </c>
      <c r="I77" s="8"/>
    </row>
    <row r="78" spans="1:11" ht="18" customHeight="1" x14ac:dyDescent="0.2">
      <c r="A78" s="35" t="s">
        <v>33</v>
      </c>
      <c r="B78" s="27">
        <v>9403760333</v>
      </c>
      <c r="C78" s="28" t="s">
        <v>129</v>
      </c>
      <c r="D78" s="31">
        <v>37631.9</v>
      </c>
      <c r="E78" s="29">
        <f t="shared" si="11"/>
        <v>5268.4660000000003</v>
      </c>
      <c r="F78" s="29">
        <f t="shared" si="12"/>
        <v>188.15950000000001</v>
      </c>
      <c r="G78" s="29">
        <f t="shared" si="10"/>
        <v>188.15950000000001</v>
      </c>
      <c r="H78" s="29">
        <v>43277</v>
      </c>
      <c r="I78" s="8"/>
    </row>
    <row r="79" spans="1:11" ht="18" customHeight="1" x14ac:dyDescent="0.2">
      <c r="A79" s="35" t="s">
        <v>48</v>
      </c>
      <c r="B79" s="27">
        <v>9403760334</v>
      </c>
      <c r="C79" s="28" t="s">
        <v>129</v>
      </c>
      <c r="D79" s="31">
        <v>1101.8499999999999</v>
      </c>
      <c r="E79" s="29">
        <f t="shared" si="11"/>
        <v>154.25900000000001</v>
      </c>
      <c r="F79" s="29">
        <f t="shared" si="12"/>
        <v>5.5092499999999998</v>
      </c>
      <c r="G79" s="29">
        <f t="shared" si="10"/>
        <v>5.5092499999999998</v>
      </c>
      <c r="H79" s="29">
        <v>1267</v>
      </c>
      <c r="I79" s="8"/>
    </row>
    <row r="80" spans="1:11" ht="18" customHeight="1" x14ac:dyDescent="0.2">
      <c r="A80" s="35" t="s">
        <v>90</v>
      </c>
      <c r="B80" s="27">
        <v>9403760335</v>
      </c>
      <c r="C80" s="28" t="s">
        <v>129</v>
      </c>
      <c r="D80" s="31">
        <v>12600</v>
      </c>
      <c r="E80" s="29">
        <f t="shared" si="11"/>
        <v>1764.0000000000002</v>
      </c>
      <c r="F80" s="29">
        <f t="shared" si="12"/>
        <v>63</v>
      </c>
      <c r="G80" s="29">
        <f t="shared" si="10"/>
        <v>63</v>
      </c>
      <c r="H80" s="29">
        <v>14490</v>
      </c>
      <c r="I80" s="17">
        <f>H80-K80</f>
        <v>14238</v>
      </c>
      <c r="J80" s="2" t="s">
        <v>190</v>
      </c>
      <c r="K80" s="4">
        <f>ROUND(D80*2%,0)</f>
        <v>252</v>
      </c>
    </row>
    <row r="81" spans="1:11" ht="18" customHeight="1" x14ac:dyDescent="0.2">
      <c r="A81" s="35" t="s">
        <v>57</v>
      </c>
      <c r="B81" s="27">
        <v>9403760336</v>
      </c>
      <c r="C81" s="28" t="s">
        <v>129</v>
      </c>
      <c r="D81" s="31">
        <v>13200</v>
      </c>
      <c r="E81" s="29">
        <f t="shared" si="11"/>
        <v>1848.0000000000002</v>
      </c>
      <c r="F81" s="29">
        <f t="shared" si="12"/>
        <v>66</v>
      </c>
      <c r="G81" s="29">
        <f t="shared" si="10"/>
        <v>66</v>
      </c>
      <c r="H81" s="29">
        <v>15180</v>
      </c>
      <c r="I81" s="8"/>
    </row>
    <row r="82" spans="1:11" ht="18" customHeight="1" x14ac:dyDescent="0.2">
      <c r="A82" s="35" t="s">
        <v>130</v>
      </c>
      <c r="B82" s="27">
        <v>9403760337</v>
      </c>
      <c r="C82" s="28" t="s">
        <v>129</v>
      </c>
      <c r="D82" s="31">
        <v>227857.28</v>
      </c>
      <c r="E82" s="29">
        <f t="shared" si="11"/>
        <v>31900.019200000002</v>
      </c>
      <c r="F82" s="29">
        <f t="shared" si="12"/>
        <v>1139.2864</v>
      </c>
      <c r="G82" s="29">
        <f t="shared" si="10"/>
        <v>1139.2864</v>
      </c>
      <c r="H82" s="29">
        <v>262036</v>
      </c>
      <c r="I82" s="17">
        <f>H82-K82</f>
        <v>256795</v>
      </c>
      <c r="J82" s="2" t="s">
        <v>193</v>
      </c>
      <c r="K82" s="4">
        <f>ROUND(H82*2%,0)</f>
        <v>5241</v>
      </c>
    </row>
    <row r="83" spans="1:11" ht="18" customHeight="1" x14ac:dyDescent="0.2">
      <c r="A83" s="35" t="s">
        <v>33</v>
      </c>
      <c r="B83" s="27">
        <v>9403760343</v>
      </c>
      <c r="C83" s="28" t="s">
        <v>145</v>
      </c>
      <c r="D83" s="31">
        <v>466085.76</v>
      </c>
      <c r="E83" s="29">
        <f t="shared" si="11"/>
        <v>65252.006400000006</v>
      </c>
      <c r="F83" s="29">
        <f t="shared" si="12"/>
        <v>2330.4288000000001</v>
      </c>
      <c r="G83" s="29">
        <f t="shared" si="10"/>
        <v>2330.4288000000001</v>
      </c>
      <c r="H83" s="29">
        <v>535999</v>
      </c>
      <c r="I83" s="17">
        <v>469230</v>
      </c>
      <c r="J83" s="2" t="s">
        <v>191</v>
      </c>
      <c r="K83" s="4">
        <f>ROUND(D83*10%,0)</f>
        <v>46609</v>
      </c>
    </row>
    <row r="84" spans="1:11" ht="18" customHeight="1" x14ac:dyDescent="0.2">
      <c r="A84" s="35" t="s">
        <v>33</v>
      </c>
      <c r="B84" s="27">
        <v>9403760344</v>
      </c>
      <c r="C84" s="28" t="s">
        <v>145</v>
      </c>
      <c r="D84" s="31">
        <v>652252.16000000003</v>
      </c>
      <c r="E84" s="29">
        <f t="shared" si="11"/>
        <v>91315.302400000015</v>
      </c>
      <c r="F84" s="29">
        <f t="shared" si="12"/>
        <v>3261.2608</v>
      </c>
      <c r="G84" s="29">
        <f t="shared" si="10"/>
        <v>3261.2608</v>
      </c>
      <c r="H84" s="29">
        <v>750090</v>
      </c>
      <c r="I84" s="17">
        <f>H84-K84</f>
        <v>684865</v>
      </c>
      <c r="J84" s="2" t="s">
        <v>191</v>
      </c>
      <c r="K84" s="4">
        <f>ROUND(D84*10%,0)</f>
        <v>65225</v>
      </c>
    </row>
    <row r="85" spans="1:11" ht="18" customHeight="1" x14ac:dyDescent="0.2">
      <c r="A85" s="35" t="s">
        <v>33</v>
      </c>
      <c r="B85" s="27">
        <v>9403760345</v>
      </c>
      <c r="C85" s="28" t="s">
        <v>145</v>
      </c>
      <c r="D85" s="31">
        <v>584999.80000000005</v>
      </c>
      <c r="E85" s="29">
        <f t="shared" si="11"/>
        <v>81899.972000000009</v>
      </c>
      <c r="F85" s="29">
        <f t="shared" si="12"/>
        <v>2924.9990000000003</v>
      </c>
      <c r="G85" s="29">
        <f t="shared" si="10"/>
        <v>2924.9990000000003</v>
      </c>
      <c r="H85" s="29">
        <v>672750</v>
      </c>
      <c r="I85" s="17">
        <f>H85-K85</f>
        <v>614250</v>
      </c>
      <c r="J85" s="2" t="s">
        <v>191</v>
      </c>
      <c r="K85" s="4">
        <f>ROUND(D85*10%,0)</f>
        <v>58500</v>
      </c>
    </row>
    <row r="86" spans="1:11" ht="18" customHeight="1" x14ac:dyDescent="0.2">
      <c r="A86" s="35" t="s">
        <v>33</v>
      </c>
      <c r="B86" s="27">
        <v>9403760348</v>
      </c>
      <c r="C86" s="28" t="s">
        <v>145</v>
      </c>
      <c r="D86" s="31">
        <v>491637.16</v>
      </c>
      <c r="E86" s="29">
        <f t="shared" si="11"/>
        <v>68829.202400000009</v>
      </c>
      <c r="F86" s="29">
        <f t="shared" si="12"/>
        <v>2458.1857999999997</v>
      </c>
      <c r="G86" s="29">
        <f t="shared" si="10"/>
        <v>2458.1857999999997</v>
      </c>
      <c r="H86" s="29">
        <v>565383</v>
      </c>
      <c r="I86" s="17">
        <f>H86-K86</f>
        <v>516219</v>
      </c>
      <c r="J86" s="2" t="s">
        <v>191</v>
      </c>
      <c r="K86" s="4">
        <f>ROUND(D86*10%,0)</f>
        <v>49164</v>
      </c>
    </row>
    <row r="87" spans="1:11" ht="18" customHeight="1" x14ac:dyDescent="0.2">
      <c r="A87" s="35" t="s">
        <v>25</v>
      </c>
      <c r="B87" s="27">
        <v>9403760349</v>
      </c>
      <c r="C87" s="28" t="s">
        <v>145</v>
      </c>
      <c r="D87" s="31">
        <v>727721.68</v>
      </c>
      <c r="E87" s="29">
        <f t="shared" si="11"/>
        <v>101881.03520000001</v>
      </c>
      <c r="F87" s="29">
        <f t="shared" si="12"/>
        <v>3638.6084000000005</v>
      </c>
      <c r="G87" s="29">
        <f t="shared" si="10"/>
        <v>3638.6084000000005</v>
      </c>
      <c r="H87" s="29">
        <v>836880</v>
      </c>
      <c r="I87" s="17">
        <f>H87-K87</f>
        <v>764108</v>
      </c>
      <c r="J87" s="2" t="s">
        <v>194</v>
      </c>
      <c r="K87" s="4">
        <f>ROUND(D87*10%,0)</f>
        <v>72772</v>
      </c>
    </row>
    <row r="88" spans="1:11" ht="18" customHeight="1" x14ac:dyDescent="0.2">
      <c r="A88" s="35" t="s">
        <v>57</v>
      </c>
      <c r="B88" s="27">
        <v>9403760350</v>
      </c>
      <c r="C88" s="28" t="s">
        <v>145</v>
      </c>
      <c r="D88" s="31">
        <v>165677.96</v>
      </c>
      <c r="E88" s="29">
        <f t="shared" si="11"/>
        <v>23194.914400000001</v>
      </c>
      <c r="F88" s="29">
        <f t="shared" si="12"/>
        <v>828.38979999999992</v>
      </c>
      <c r="G88" s="29">
        <f t="shared" si="10"/>
        <v>828.38979999999992</v>
      </c>
      <c r="H88" s="29">
        <v>190530</v>
      </c>
      <c r="I88" s="8"/>
    </row>
    <row r="89" spans="1:11" ht="18" customHeight="1" x14ac:dyDescent="0.2">
      <c r="A89" s="35" t="s">
        <v>87</v>
      </c>
      <c r="B89" s="27">
        <v>9403760351</v>
      </c>
      <c r="C89" s="28" t="s">
        <v>145</v>
      </c>
      <c r="D89" s="31">
        <v>384062.56</v>
      </c>
      <c r="E89" s="29">
        <f t="shared" si="11"/>
        <v>53768.758400000006</v>
      </c>
      <c r="F89" s="29">
        <f t="shared" si="12"/>
        <v>1920.3127999999999</v>
      </c>
      <c r="G89" s="29">
        <f t="shared" si="10"/>
        <v>1920.3127999999999</v>
      </c>
      <c r="H89" s="29">
        <v>441672</v>
      </c>
      <c r="I89" s="8"/>
    </row>
    <row r="90" spans="1:11" ht="18" customHeight="1" x14ac:dyDescent="0.2">
      <c r="A90" s="35" t="s">
        <v>90</v>
      </c>
      <c r="B90" s="27">
        <v>9403760352</v>
      </c>
      <c r="C90" s="28" t="s">
        <v>147</v>
      </c>
      <c r="D90" s="31">
        <v>228165.56</v>
      </c>
      <c r="E90" s="29">
        <f t="shared" si="11"/>
        <v>31943.178400000004</v>
      </c>
      <c r="F90" s="29">
        <f t="shared" si="12"/>
        <v>1140.8278</v>
      </c>
      <c r="G90" s="29">
        <f t="shared" si="10"/>
        <v>1140.8278</v>
      </c>
      <c r="H90" s="29">
        <v>262390</v>
      </c>
      <c r="I90" s="17">
        <f>H90-K90</f>
        <v>257827</v>
      </c>
      <c r="J90" s="2" t="s">
        <v>190</v>
      </c>
      <c r="K90" s="4">
        <f>ROUND(D90*2%,0)</f>
        <v>4563</v>
      </c>
    </row>
    <row r="91" spans="1:11" ht="18" customHeight="1" x14ac:dyDescent="0.2">
      <c r="A91" s="35" t="s">
        <v>21</v>
      </c>
      <c r="B91" s="27">
        <v>9403760353</v>
      </c>
      <c r="C91" s="28" t="s">
        <v>148</v>
      </c>
      <c r="D91" s="31">
        <v>3600</v>
      </c>
      <c r="E91" s="29">
        <f t="shared" si="11"/>
        <v>504.00000000000006</v>
      </c>
      <c r="F91" s="29">
        <f t="shared" si="12"/>
        <v>18</v>
      </c>
      <c r="G91" s="29">
        <f t="shared" si="10"/>
        <v>18</v>
      </c>
      <c r="H91" s="29">
        <v>4140</v>
      </c>
      <c r="I91" s="8"/>
    </row>
    <row r="92" spans="1:11" ht="18" customHeight="1" x14ac:dyDescent="0.2">
      <c r="A92" s="35" t="s">
        <v>90</v>
      </c>
      <c r="B92" s="27">
        <v>9403760355</v>
      </c>
      <c r="C92" s="28" t="s">
        <v>148</v>
      </c>
      <c r="D92" s="31">
        <v>12000</v>
      </c>
      <c r="E92" s="29">
        <f t="shared" si="11"/>
        <v>1680.0000000000002</v>
      </c>
      <c r="F92" s="29">
        <f t="shared" si="12"/>
        <v>60</v>
      </c>
      <c r="G92" s="29">
        <f t="shared" si="10"/>
        <v>60</v>
      </c>
      <c r="H92" s="29">
        <v>13800</v>
      </c>
      <c r="I92" s="17">
        <f>H92-K92</f>
        <v>13560</v>
      </c>
      <c r="J92" s="2" t="s">
        <v>190</v>
      </c>
      <c r="K92" s="4">
        <f>ROUND(D92*2%,0)</f>
        <v>240</v>
      </c>
    </row>
    <row r="93" spans="1:11" ht="18" customHeight="1" x14ac:dyDescent="0.2">
      <c r="A93" s="35" t="s">
        <v>130</v>
      </c>
      <c r="B93" s="27">
        <v>9403760356</v>
      </c>
      <c r="C93" s="28" t="s">
        <v>149</v>
      </c>
      <c r="D93" s="31">
        <v>40371.65</v>
      </c>
      <c r="E93" s="29">
        <f t="shared" si="11"/>
        <v>5652.0310000000009</v>
      </c>
      <c r="F93" s="29">
        <f t="shared" si="12"/>
        <v>201.85825</v>
      </c>
      <c r="G93" s="29">
        <f t="shared" si="10"/>
        <v>201.85825</v>
      </c>
      <c r="H93" s="29">
        <v>46427</v>
      </c>
      <c r="I93" s="17">
        <f>H93-K93</f>
        <v>45498</v>
      </c>
      <c r="J93" s="2" t="s">
        <v>193</v>
      </c>
      <c r="K93" s="4">
        <f>ROUND(H93*2%,0)</f>
        <v>929</v>
      </c>
    </row>
    <row r="94" spans="1:11" ht="18" customHeight="1" x14ac:dyDescent="0.2">
      <c r="A94" s="35" t="s">
        <v>21</v>
      </c>
      <c r="B94" s="27">
        <v>9403760357</v>
      </c>
      <c r="C94" s="28" t="s">
        <v>149</v>
      </c>
      <c r="D94" s="31">
        <v>34313.75</v>
      </c>
      <c r="E94" s="29">
        <f t="shared" si="11"/>
        <v>4803.9250000000002</v>
      </c>
      <c r="F94" s="29">
        <f t="shared" si="12"/>
        <v>171.56874999999999</v>
      </c>
      <c r="G94" s="29">
        <f t="shared" si="10"/>
        <v>171.56874999999999</v>
      </c>
      <c r="H94" s="29">
        <v>39461</v>
      </c>
      <c r="I94" s="8"/>
    </row>
    <row r="95" spans="1:11" ht="18" customHeight="1" x14ac:dyDescent="0.2">
      <c r="A95" s="35" t="s">
        <v>87</v>
      </c>
      <c r="B95" s="27">
        <v>9403760358</v>
      </c>
      <c r="C95" s="28" t="s">
        <v>149</v>
      </c>
      <c r="D95" s="31">
        <v>4200</v>
      </c>
      <c r="E95" s="29">
        <f t="shared" si="11"/>
        <v>588</v>
      </c>
      <c r="F95" s="29">
        <f t="shared" si="12"/>
        <v>21</v>
      </c>
      <c r="G95" s="29">
        <f t="shared" si="10"/>
        <v>21</v>
      </c>
      <c r="H95" s="29">
        <v>4830</v>
      </c>
      <c r="I95" s="8"/>
    </row>
    <row r="96" spans="1:11" ht="18" customHeight="1" x14ac:dyDescent="0.2">
      <c r="A96" s="35" t="s">
        <v>25</v>
      </c>
      <c r="B96" s="27">
        <v>9403760359</v>
      </c>
      <c r="C96" s="28" t="s">
        <v>149</v>
      </c>
      <c r="D96" s="31">
        <v>13500</v>
      </c>
      <c r="E96" s="29">
        <f t="shared" si="11"/>
        <v>1890.0000000000002</v>
      </c>
      <c r="F96" s="29">
        <f t="shared" si="12"/>
        <v>67.5</v>
      </c>
      <c r="G96" s="29">
        <f t="shared" si="10"/>
        <v>67.5</v>
      </c>
      <c r="H96" s="29">
        <v>15525</v>
      </c>
      <c r="I96" s="17">
        <f t="shared" ref="I96:I101" si="13">H96-K96</f>
        <v>14175</v>
      </c>
      <c r="J96" s="2" t="s">
        <v>187</v>
      </c>
      <c r="K96" s="4">
        <f>ROUND(D96*10%,0)</f>
        <v>1350</v>
      </c>
    </row>
    <row r="97" spans="1:11" ht="18" customHeight="1" x14ac:dyDescent="0.2">
      <c r="A97" s="35" t="s">
        <v>130</v>
      </c>
      <c r="B97" s="27">
        <v>9403760360</v>
      </c>
      <c r="C97" s="28" t="s">
        <v>149</v>
      </c>
      <c r="D97" s="31">
        <v>5100</v>
      </c>
      <c r="E97" s="29">
        <f t="shared" si="11"/>
        <v>714.00000000000011</v>
      </c>
      <c r="F97" s="29">
        <f t="shared" si="12"/>
        <v>25.5</v>
      </c>
      <c r="G97" s="29">
        <f t="shared" si="10"/>
        <v>25.5</v>
      </c>
      <c r="H97" s="29">
        <v>5865</v>
      </c>
      <c r="I97" s="17">
        <f t="shared" si="13"/>
        <v>5748</v>
      </c>
      <c r="J97" s="2" t="s">
        <v>193</v>
      </c>
      <c r="K97" s="4">
        <f>ROUND(H97*2%,0)</f>
        <v>117</v>
      </c>
    </row>
    <row r="98" spans="1:11" ht="18" customHeight="1" x14ac:dyDescent="0.2">
      <c r="A98" s="35" t="s">
        <v>33</v>
      </c>
      <c r="B98" s="27">
        <v>9403760361</v>
      </c>
      <c r="C98" s="28" t="s">
        <v>149</v>
      </c>
      <c r="D98" s="31">
        <v>9900</v>
      </c>
      <c r="E98" s="29">
        <f t="shared" si="11"/>
        <v>1386.0000000000002</v>
      </c>
      <c r="F98" s="29">
        <f t="shared" si="12"/>
        <v>49.5</v>
      </c>
      <c r="G98" s="29">
        <f t="shared" si="10"/>
        <v>49.5</v>
      </c>
      <c r="H98" s="29">
        <v>11385</v>
      </c>
      <c r="I98" s="17">
        <f t="shared" si="13"/>
        <v>11187</v>
      </c>
      <c r="J98" s="2" t="s">
        <v>184</v>
      </c>
      <c r="K98" s="4">
        <f>ROUND(D98*2%,0)</f>
        <v>198</v>
      </c>
    </row>
    <row r="99" spans="1:11" ht="18" customHeight="1" x14ac:dyDescent="0.2">
      <c r="A99" s="35" t="s">
        <v>25</v>
      </c>
      <c r="B99" s="27">
        <v>9403760362</v>
      </c>
      <c r="C99" s="28" t="s">
        <v>150</v>
      </c>
      <c r="D99" s="31">
        <v>97238.5</v>
      </c>
      <c r="E99" s="29">
        <f t="shared" si="11"/>
        <v>13613.390000000001</v>
      </c>
      <c r="F99" s="29">
        <f t="shared" si="12"/>
        <v>486.1925</v>
      </c>
      <c r="G99" s="29">
        <f t="shared" si="10"/>
        <v>486.1925</v>
      </c>
      <c r="H99" s="29">
        <v>111824</v>
      </c>
      <c r="I99" s="17">
        <f t="shared" si="13"/>
        <v>102100</v>
      </c>
      <c r="J99" s="2" t="s">
        <v>187</v>
      </c>
      <c r="K99" s="4">
        <f>ROUND(D99*10%,0)</f>
        <v>9724</v>
      </c>
    </row>
    <row r="100" spans="1:11" ht="18" customHeight="1" x14ac:dyDescent="0.2">
      <c r="A100" s="35" t="s">
        <v>25</v>
      </c>
      <c r="B100" s="27">
        <v>9403760363</v>
      </c>
      <c r="C100" s="28" t="s">
        <v>150</v>
      </c>
      <c r="D100" s="31">
        <v>53287.35</v>
      </c>
      <c r="E100" s="29">
        <f t="shared" si="11"/>
        <v>7460.2290000000003</v>
      </c>
      <c r="F100" s="29">
        <f t="shared" si="12"/>
        <v>266.43675000000002</v>
      </c>
      <c r="G100" s="29">
        <f t="shared" si="10"/>
        <v>266.43675000000002</v>
      </c>
      <c r="H100" s="29">
        <v>61280</v>
      </c>
      <c r="I100" s="17">
        <f t="shared" si="13"/>
        <v>55951</v>
      </c>
      <c r="J100" s="2" t="s">
        <v>187</v>
      </c>
      <c r="K100" s="4">
        <f>ROUND(D100*10%,0)</f>
        <v>5329</v>
      </c>
    </row>
    <row r="101" spans="1:11" ht="18" customHeight="1" x14ac:dyDescent="0.2">
      <c r="A101" s="35" t="s">
        <v>33</v>
      </c>
      <c r="B101" s="27">
        <v>9403760364</v>
      </c>
      <c r="C101" s="28" t="s">
        <v>150</v>
      </c>
      <c r="D101" s="31">
        <v>24861.599999999999</v>
      </c>
      <c r="E101" s="29">
        <f t="shared" si="11"/>
        <v>3480.6240000000003</v>
      </c>
      <c r="F101" s="29">
        <f t="shared" si="12"/>
        <v>124.30799999999999</v>
      </c>
      <c r="G101" s="29">
        <f t="shared" si="10"/>
        <v>124.30799999999999</v>
      </c>
      <c r="H101" s="29">
        <v>28591</v>
      </c>
      <c r="I101" s="17">
        <f t="shared" si="13"/>
        <v>28094</v>
      </c>
      <c r="J101" s="2" t="s">
        <v>184</v>
      </c>
      <c r="K101" s="4">
        <f>ROUND(D101*2%,0)</f>
        <v>497</v>
      </c>
    </row>
    <row r="102" spans="1:11" ht="18" customHeight="1" x14ac:dyDescent="0.2">
      <c r="A102" s="35" t="s">
        <v>21</v>
      </c>
      <c r="B102" s="27">
        <v>9403760366</v>
      </c>
      <c r="C102" s="28" t="s">
        <v>151</v>
      </c>
      <c r="D102" s="31">
        <v>1205128.96</v>
      </c>
      <c r="E102" s="29">
        <f t="shared" si="11"/>
        <v>168718.05440000002</v>
      </c>
      <c r="F102" s="29">
        <f t="shared" si="12"/>
        <v>6025.6448</v>
      </c>
      <c r="G102" s="29">
        <f t="shared" si="10"/>
        <v>6025.6448</v>
      </c>
      <c r="H102" s="29">
        <v>1385898</v>
      </c>
      <c r="I102" s="8"/>
    </row>
    <row r="103" spans="1:11" ht="18" customHeight="1" x14ac:dyDescent="0.2">
      <c r="A103" s="35" t="s">
        <v>33</v>
      </c>
      <c r="B103" s="27">
        <v>9403760367</v>
      </c>
      <c r="C103" s="28" t="s">
        <v>152</v>
      </c>
      <c r="D103" s="31">
        <v>16800</v>
      </c>
      <c r="E103" s="29">
        <f t="shared" si="11"/>
        <v>2352</v>
      </c>
      <c r="F103" s="29">
        <f t="shared" si="12"/>
        <v>84</v>
      </c>
      <c r="G103" s="29">
        <f t="shared" si="10"/>
        <v>84</v>
      </c>
      <c r="H103" s="29">
        <v>19320</v>
      </c>
      <c r="I103" s="8"/>
    </row>
    <row r="104" spans="1:11" ht="18" customHeight="1" x14ac:dyDescent="0.2">
      <c r="A104" s="35" t="s">
        <v>33</v>
      </c>
      <c r="B104" s="27">
        <v>9403760368</v>
      </c>
      <c r="C104" s="28" t="s">
        <v>152</v>
      </c>
      <c r="D104" s="31">
        <v>10500</v>
      </c>
      <c r="E104" s="29">
        <f t="shared" si="11"/>
        <v>1470.0000000000002</v>
      </c>
      <c r="F104" s="29">
        <f t="shared" si="12"/>
        <v>52.5</v>
      </c>
      <c r="G104" s="29">
        <f t="shared" si="10"/>
        <v>52.5</v>
      </c>
      <c r="H104" s="29">
        <v>12075</v>
      </c>
      <c r="I104" s="8"/>
    </row>
    <row r="105" spans="1:11" ht="18" customHeight="1" x14ac:dyDescent="0.2">
      <c r="A105" s="35" t="s">
        <v>21</v>
      </c>
      <c r="B105" s="27">
        <v>9403760370</v>
      </c>
      <c r="C105" s="28" t="s">
        <v>152</v>
      </c>
      <c r="D105" s="31">
        <v>21000</v>
      </c>
      <c r="E105" s="29">
        <f t="shared" si="11"/>
        <v>2940.0000000000005</v>
      </c>
      <c r="F105" s="29">
        <f t="shared" si="12"/>
        <v>105</v>
      </c>
      <c r="G105" s="29">
        <f t="shared" si="10"/>
        <v>105</v>
      </c>
      <c r="H105" s="29">
        <v>24150</v>
      </c>
      <c r="I105" s="8"/>
    </row>
    <row r="106" spans="1:11" ht="18" customHeight="1" x14ac:dyDescent="0.2">
      <c r="A106" s="35" t="s">
        <v>90</v>
      </c>
      <c r="B106" s="27">
        <v>9403760371</v>
      </c>
      <c r="C106" s="28" t="s">
        <v>152</v>
      </c>
      <c r="D106" s="31">
        <v>7500</v>
      </c>
      <c r="E106" s="29">
        <f t="shared" si="11"/>
        <v>1050</v>
      </c>
      <c r="F106" s="29">
        <f t="shared" si="12"/>
        <v>37.5</v>
      </c>
      <c r="G106" s="29">
        <f t="shared" si="10"/>
        <v>37.5</v>
      </c>
      <c r="H106" s="29">
        <v>8625</v>
      </c>
      <c r="I106" s="17">
        <f>H106-K106</f>
        <v>8475</v>
      </c>
      <c r="J106" s="2" t="s">
        <v>190</v>
      </c>
      <c r="K106" s="4">
        <f>ROUND(D106*2%,0)</f>
        <v>150</v>
      </c>
    </row>
    <row r="107" spans="1:11" ht="18" customHeight="1" x14ac:dyDescent="0.2">
      <c r="A107" s="35" t="s">
        <v>57</v>
      </c>
      <c r="B107" s="27">
        <v>9403760373</v>
      </c>
      <c r="C107" s="28" t="s">
        <v>152</v>
      </c>
      <c r="D107" s="31">
        <v>6000</v>
      </c>
      <c r="E107" s="29">
        <f t="shared" si="11"/>
        <v>840.00000000000011</v>
      </c>
      <c r="F107" s="29">
        <f t="shared" si="12"/>
        <v>30</v>
      </c>
      <c r="G107" s="29">
        <f t="shared" si="10"/>
        <v>30</v>
      </c>
      <c r="H107" s="29">
        <v>6900</v>
      </c>
      <c r="I107" s="8"/>
    </row>
    <row r="108" spans="1:11" ht="18" customHeight="1" x14ac:dyDescent="0.2">
      <c r="A108" s="35" t="s">
        <v>130</v>
      </c>
      <c r="B108" s="27">
        <v>9403760374</v>
      </c>
      <c r="C108" s="28" t="s">
        <v>152</v>
      </c>
      <c r="D108" s="31">
        <v>3300</v>
      </c>
      <c r="E108" s="29">
        <f t="shared" si="11"/>
        <v>462.00000000000006</v>
      </c>
      <c r="F108" s="29">
        <f t="shared" si="12"/>
        <v>16.5</v>
      </c>
      <c r="G108" s="29">
        <f t="shared" si="10"/>
        <v>16.5</v>
      </c>
      <c r="H108" s="29">
        <v>3795</v>
      </c>
      <c r="I108" s="17">
        <f>H108-K108</f>
        <v>3719</v>
      </c>
      <c r="J108" s="2" t="s">
        <v>193</v>
      </c>
      <c r="K108" s="4">
        <f>ROUND(H108*2%,0)</f>
        <v>76</v>
      </c>
    </row>
    <row r="109" spans="1:11" ht="18" customHeight="1" x14ac:dyDescent="0.2">
      <c r="A109" s="35" t="s">
        <v>25</v>
      </c>
      <c r="B109" s="27">
        <v>9403760376</v>
      </c>
      <c r="C109" s="28" t="s">
        <v>153</v>
      </c>
      <c r="D109" s="31">
        <v>158200</v>
      </c>
      <c r="E109" s="29">
        <f t="shared" si="11"/>
        <v>22148.000000000004</v>
      </c>
      <c r="F109" s="29">
        <f t="shared" si="12"/>
        <v>791</v>
      </c>
      <c r="G109" s="29">
        <f t="shared" si="10"/>
        <v>791</v>
      </c>
      <c r="H109" s="29">
        <v>181930</v>
      </c>
      <c r="I109" s="17">
        <f>H109-K109</f>
        <v>166110</v>
      </c>
      <c r="J109" s="2" t="s">
        <v>187</v>
      </c>
      <c r="K109" s="4">
        <f>ROUND(D109*10%,0)</f>
        <v>15820</v>
      </c>
    </row>
    <row r="110" spans="1:11" ht="18" customHeight="1" x14ac:dyDescent="0.2">
      <c r="A110" s="35" t="s">
        <v>48</v>
      </c>
      <c r="B110" s="27">
        <v>9403760378</v>
      </c>
      <c r="C110" s="28" t="s">
        <v>153</v>
      </c>
      <c r="D110" s="31">
        <v>27947.3</v>
      </c>
      <c r="E110" s="29">
        <f t="shared" si="11"/>
        <v>3912.6220000000003</v>
      </c>
      <c r="F110" s="29">
        <f t="shared" si="12"/>
        <v>139.73650000000001</v>
      </c>
      <c r="G110" s="29">
        <f t="shared" si="10"/>
        <v>139.73650000000001</v>
      </c>
      <c r="H110" s="29">
        <v>32139</v>
      </c>
      <c r="I110" s="8"/>
    </row>
    <row r="111" spans="1:11" ht="18" customHeight="1" x14ac:dyDescent="0.2">
      <c r="A111" s="35" t="s">
        <v>21</v>
      </c>
      <c r="B111" s="27">
        <v>9403760379</v>
      </c>
      <c r="C111" s="28" t="s">
        <v>153</v>
      </c>
      <c r="D111" s="31">
        <v>66072.7</v>
      </c>
      <c r="E111" s="29">
        <f t="shared" si="11"/>
        <v>9250.1779999999999</v>
      </c>
      <c r="F111" s="29">
        <f t="shared" si="12"/>
        <v>330.36349999999999</v>
      </c>
      <c r="G111" s="29">
        <f t="shared" si="10"/>
        <v>330.36349999999999</v>
      </c>
      <c r="H111" s="29">
        <v>75984</v>
      </c>
      <c r="I111" s="8"/>
    </row>
    <row r="112" spans="1:11" ht="18" customHeight="1" x14ac:dyDescent="0.2">
      <c r="A112" s="35" t="s">
        <v>33</v>
      </c>
      <c r="B112" s="27">
        <v>9403760380</v>
      </c>
      <c r="C112" s="28" t="s">
        <v>153</v>
      </c>
      <c r="D112" s="31">
        <v>113480.7</v>
      </c>
      <c r="E112" s="29">
        <f t="shared" si="11"/>
        <v>15887.298000000001</v>
      </c>
      <c r="F112" s="29">
        <f t="shared" si="12"/>
        <v>567.40350000000001</v>
      </c>
      <c r="G112" s="29">
        <f t="shared" si="10"/>
        <v>567.40350000000001</v>
      </c>
      <c r="H112" s="29">
        <v>130503</v>
      </c>
      <c r="I112" s="8"/>
    </row>
    <row r="113" spans="1:11" ht="18" customHeight="1" x14ac:dyDescent="0.2">
      <c r="A113" s="35" t="s">
        <v>21</v>
      </c>
      <c r="B113" s="27">
        <v>9403760383</v>
      </c>
      <c r="C113" s="28" t="s">
        <v>154</v>
      </c>
      <c r="D113" s="31">
        <v>120102.3</v>
      </c>
      <c r="E113" s="29">
        <f t="shared" si="11"/>
        <v>16814.322000000004</v>
      </c>
      <c r="F113" s="29">
        <f t="shared" si="12"/>
        <v>600.51150000000007</v>
      </c>
      <c r="G113" s="29">
        <f t="shared" si="10"/>
        <v>600.51150000000007</v>
      </c>
      <c r="H113" s="29">
        <v>138118</v>
      </c>
      <c r="I113" s="8"/>
    </row>
    <row r="114" spans="1:11" ht="18" customHeight="1" x14ac:dyDescent="0.2">
      <c r="A114" s="35" t="s">
        <v>21</v>
      </c>
      <c r="B114" s="27">
        <v>9403760384</v>
      </c>
      <c r="C114" s="28" t="s">
        <v>154</v>
      </c>
      <c r="D114" s="31">
        <v>120102.3</v>
      </c>
      <c r="E114" s="29">
        <f t="shared" si="11"/>
        <v>16814.322000000004</v>
      </c>
      <c r="F114" s="29">
        <f t="shared" si="12"/>
        <v>600.51150000000007</v>
      </c>
      <c r="G114" s="29">
        <f t="shared" si="10"/>
        <v>600.51150000000007</v>
      </c>
      <c r="H114" s="29">
        <v>138118</v>
      </c>
      <c r="I114" s="8"/>
    </row>
    <row r="115" spans="1:11" ht="18" customHeight="1" x14ac:dyDescent="0.2">
      <c r="A115" s="35" t="s">
        <v>90</v>
      </c>
      <c r="B115" s="27">
        <v>9403760386</v>
      </c>
      <c r="C115" s="28" t="s">
        <v>154</v>
      </c>
      <c r="D115" s="31">
        <v>12000</v>
      </c>
      <c r="E115" s="29">
        <f t="shared" si="11"/>
        <v>1680.0000000000002</v>
      </c>
      <c r="F115" s="29">
        <f t="shared" si="12"/>
        <v>60</v>
      </c>
      <c r="G115" s="29">
        <f t="shared" si="10"/>
        <v>60</v>
      </c>
      <c r="H115" s="29">
        <v>13800</v>
      </c>
      <c r="I115" s="17"/>
      <c r="J115" s="2"/>
      <c r="K115" s="4"/>
    </row>
    <row r="116" spans="1:11" ht="18" customHeight="1" x14ac:dyDescent="0.2">
      <c r="A116" s="35" t="s">
        <v>90</v>
      </c>
      <c r="B116" s="27">
        <v>9403760387</v>
      </c>
      <c r="C116" s="28" t="s">
        <v>154</v>
      </c>
      <c r="D116" s="31">
        <v>31636.65</v>
      </c>
      <c r="E116" s="29">
        <f t="shared" si="11"/>
        <v>4429.1310000000003</v>
      </c>
      <c r="F116" s="29">
        <f t="shared" si="12"/>
        <v>158.18325000000002</v>
      </c>
      <c r="G116" s="29">
        <f t="shared" si="10"/>
        <v>158.18325000000002</v>
      </c>
      <c r="H116" s="29">
        <v>36382</v>
      </c>
      <c r="I116" s="17"/>
      <c r="J116" s="2"/>
      <c r="K116" s="4"/>
    </row>
    <row r="117" spans="1:11" ht="18" customHeight="1" x14ac:dyDescent="0.2">
      <c r="A117" s="35" t="s">
        <v>21</v>
      </c>
      <c r="B117" s="27">
        <v>9403760390</v>
      </c>
      <c r="C117" s="28" t="s">
        <v>154</v>
      </c>
      <c r="D117" s="31">
        <v>176222.45</v>
      </c>
      <c r="E117" s="29">
        <f t="shared" ref="E117:E175" si="14">(D117*14%)</f>
        <v>24671.143000000004</v>
      </c>
      <c r="F117" s="29">
        <f t="shared" ref="F117:F175" si="15">(D117*0.5%)</f>
        <v>881.11225000000013</v>
      </c>
      <c r="G117" s="29">
        <f t="shared" ref="G117:G174" si="16">(D117*0.5%)</f>
        <v>881.11225000000013</v>
      </c>
      <c r="H117" s="29">
        <v>202656</v>
      </c>
      <c r="I117" s="8"/>
    </row>
    <row r="118" spans="1:11" ht="18" customHeight="1" x14ac:dyDescent="0.2">
      <c r="A118" s="35" t="s">
        <v>25</v>
      </c>
      <c r="B118" s="27">
        <v>9403760392</v>
      </c>
      <c r="C118" s="28" t="s">
        <v>155</v>
      </c>
      <c r="D118" s="31">
        <v>275719.08</v>
      </c>
      <c r="E118" s="29">
        <f t="shared" si="14"/>
        <v>38600.671200000004</v>
      </c>
      <c r="F118" s="29">
        <f t="shared" si="15"/>
        <v>1378.5954000000002</v>
      </c>
      <c r="G118" s="29">
        <f t="shared" si="16"/>
        <v>1378.5954000000002</v>
      </c>
      <c r="H118" s="29">
        <v>317077</v>
      </c>
      <c r="I118" s="17">
        <f>H118-K118</f>
        <v>289505</v>
      </c>
      <c r="J118" s="2" t="s">
        <v>194</v>
      </c>
      <c r="K118" s="4">
        <f>ROUND(D118*10%,0)</f>
        <v>27572</v>
      </c>
    </row>
    <row r="119" spans="1:11" ht="18" customHeight="1" x14ac:dyDescent="0.2">
      <c r="A119" s="35" t="s">
        <v>33</v>
      </c>
      <c r="B119" s="27">
        <v>9403760393</v>
      </c>
      <c r="C119" s="28" t="s">
        <v>155</v>
      </c>
      <c r="D119" s="31">
        <v>902505.8</v>
      </c>
      <c r="E119" s="29">
        <f t="shared" si="14"/>
        <v>126350.81200000002</v>
      </c>
      <c r="F119" s="29">
        <f t="shared" si="15"/>
        <v>4512.5290000000005</v>
      </c>
      <c r="G119" s="29">
        <f t="shared" si="16"/>
        <v>4512.5290000000005</v>
      </c>
      <c r="H119" s="29">
        <v>1037882</v>
      </c>
      <c r="I119" s="17">
        <f>H119-K119</f>
        <v>947631</v>
      </c>
      <c r="J119" s="2" t="s">
        <v>195</v>
      </c>
      <c r="K119" s="4">
        <f>ROUND(D119*10%,0)</f>
        <v>90251</v>
      </c>
    </row>
    <row r="120" spans="1:11" ht="18" customHeight="1" x14ac:dyDescent="0.2">
      <c r="A120" s="35" t="s">
        <v>33</v>
      </c>
      <c r="B120" s="27">
        <v>9403760394</v>
      </c>
      <c r="C120" s="28" t="s">
        <v>155</v>
      </c>
      <c r="D120" s="31">
        <v>163345.28</v>
      </c>
      <c r="E120" s="29">
        <f t="shared" si="14"/>
        <v>22868.339200000002</v>
      </c>
      <c r="F120" s="29">
        <f t="shared" si="15"/>
        <v>816.72640000000001</v>
      </c>
      <c r="G120" s="29">
        <f t="shared" si="16"/>
        <v>816.72640000000001</v>
      </c>
      <c r="H120" s="29">
        <v>187847</v>
      </c>
      <c r="I120" s="17">
        <f>H120-K120</f>
        <v>171512</v>
      </c>
      <c r="J120" s="2" t="s">
        <v>184</v>
      </c>
      <c r="K120" s="4">
        <f>ROUND(D120*10%,0)</f>
        <v>16335</v>
      </c>
    </row>
    <row r="121" spans="1:11" ht="18" customHeight="1" x14ac:dyDescent="0.2">
      <c r="A121" s="35" t="s">
        <v>21</v>
      </c>
      <c r="B121" s="27">
        <v>9403760395</v>
      </c>
      <c r="C121" s="28" t="s">
        <v>155</v>
      </c>
      <c r="D121" s="31">
        <v>653397.92000000004</v>
      </c>
      <c r="E121" s="29">
        <f t="shared" si="14"/>
        <v>91475.708800000008</v>
      </c>
      <c r="F121" s="29">
        <f t="shared" si="15"/>
        <v>3266.9896000000003</v>
      </c>
      <c r="G121" s="29">
        <f t="shared" si="16"/>
        <v>3266.9896000000003</v>
      </c>
      <c r="H121" s="29">
        <v>751408</v>
      </c>
      <c r="I121" s="8"/>
    </row>
    <row r="122" spans="1:11" ht="18" customHeight="1" x14ac:dyDescent="0.2">
      <c r="A122" s="35" t="s">
        <v>33</v>
      </c>
      <c r="B122" s="27">
        <v>9403760397</v>
      </c>
      <c r="C122" s="28" t="s">
        <v>156</v>
      </c>
      <c r="D122" s="31">
        <v>19100</v>
      </c>
      <c r="E122" s="29">
        <f t="shared" si="14"/>
        <v>2674.0000000000005</v>
      </c>
      <c r="F122" s="29">
        <f t="shared" si="15"/>
        <v>95.5</v>
      </c>
      <c r="G122" s="29">
        <f t="shared" si="16"/>
        <v>95.5</v>
      </c>
      <c r="H122" s="29">
        <v>21965</v>
      </c>
      <c r="I122" s="8"/>
    </row>
    <row r="123" spans="1:11" ht="18" customHeight="1" x14ac:dyDescent="0.2">
      <c r="A123" s="35" t="s">
        <v>25</v>
      </c>
      <c r="B123" s="27">
        <v>9403760398</v>
      </c>
      <c r="C123" s="28" t="s">
        <v>156</v>
      </c>
      <c r="D123" s="31">
        <v>458382.96</v>
      </c>
      <c r="E123" s="29">
        <f t="shared" si="14"/>
        <v>64173.614400000006</v>
      </c>
      <c r="F123" s="29">
        <f>(D123*0.5%)</f>
        <v>2291.9148</v>
      </c>
      <c r="G123" s="29">
        <f>(D123*0.5%)</f>
        <v>2291.9148</v>
      </c>
      <c r="H123" s="29">
        <v>527140</v>
      </c>
      <c r="I123" s="8"/>
    </row>
    <row r="124" spans="1:11" ht="18" customHeight="1" x14ac:dyDescent="0.2">
      <c r="A124" s="35" t="s">
        <v>21</v>
      </c>
      <c r="B124" s="27">
        <v>9403760399</v>
      </c>
      <c r="C124" s="28" t="s">
        <v>156</v>
      </c>
      <c r="D124" s="31">
        <v>12300</v>
      </c>
      <c r="E124" s="29">
        <f t="shared" si="14"/>
        <v>1722.0000000000002</v>
      </c>
      <c r="F124" s="29">
        <f t="shared" si="15"/>
        <v>61.5</v>
      </c>
      <c r="G124" s="29">
        <f t="shared" si="16"/>
        <v>61.5</v>
      </c>
      <c r="H124" s="29">
        <v>14145</v>
      </c>
      <c r="I124" s="8"/>
    </row>
    <row r="125" spans="1:11" ht="18" customHeight="1" x14ac:dyDescent="0.2">
      <c r="A125" s="35" t="s">
        <v>33</v>
      </c>
      <c r="B125" s="27">
        <v>9403760400</v>
      </c>
      <c r="C125" s="28" t="s">
        <v>157</v>
      </c>
      <c r="D125" s="31">
        <v>12300</v>
      </c>
      <c r="E125" s="29">
        <f t="shared" si="14"/>
        <v>1722.0000000000002</v>
      </c>
      <c r="F125" s="29">
        <f t="shared" si="15"/>
        <v>61.5</v>
      </c>
      <c r="G125" s="29">
        <f t="shared" si="16"/>
        <v>61.5</v>
      </c>
      <c r="H125" s="29">
        <v>14145</v>
      </c>
      <c r="I125" s="8"/>
    </row>
    <row r="126" spans="1:11" ht="18" customHeight="1" x14ac:dyDescent="0.2">
      <c r="A126" s="35" t="s">
        <v>33</v>
      </c>
      <c r="B126" s="27">
        <v>9403760401</v>
      </c>
      <c r="C126" s="28" t="s">
        <v>157</v>
      </c>
      <c r="D126" s="31">
        <v>5100</v>
      </c>
      <c r="E126" s="29">
        <f t="shared" si="14"/>
        <v>714.00000000000011</v>
      </c>
      <c r="F126" s="29">
        <f t="shared" si="15"/>
        <v>25.5</v>
      </c>
      <c r="G126" s="29">
        <f t="shared" si="16"/>
        <v>25.5</v>
      </c>
      <c r="H126" s="29">
        <v>5865</v>
      </c>
      <c r="I126" s="8"/>
    </row>
    <row r="127" spans="1:11" ht="18" customHeight="1" x14ac:dyDescent="0.2">
      <c r="A127" s="35" t="s">
        <v>57</v>
      </c>
      <c r="B127" s="27">
        <v>9403760402</v>
      </c>
      <c r="C127" s="28" t="s">
        <v>157</v>
      </c>
      <c r="D127" s="31">
        <v>5100</v>
      </c>
      <c r="E127" s="29">
        <f t="shared" si="14"/>
        <v>714.00000000000011</v>
      </c>
      <c r="F127" s="29">
        <f>(D127*0.5%)</f>
        <v>25.5</v>
      </c>
      <c r="G127" s="29">
        <f>(D127*0.5%)</f>
        <v>25.5</v>
      </c>
      <c r="H127" s="29">
        <v>5865</v>
      </c>
      <c r="I127" s="8"/>
    </row>
    <row r="128" spans="1:11" ht="18" customHeight="1" x14ac:dyDescent="0.2">
      <c r="A128" s="35" t="s">
        <v>33</v>
      </c>
      <c r="B128" s="27">
        <v>9403760403</v>
      </c>
      <c r="C128" s="28" t="s">
        <v>157</v>
      </c>
      <c r="D128" s="31">
        <v>21624.05</v>
      </c>
      <c r="E128" s="29">
        <f t="shared" si="14"/>
        <v>3027.3670000000002</v>
      </c>
      <c r="F128" s="29">
        <f t="shared" si="15"/>
        <v>108.12025</v>
      </c>
      <c r="G128" s="29">
        <f t="shared" si="16"/>
        <v>108.12025</v>
      </c>
      <c r="H128" s="29">
        <v>24868</v>
      </c>
      <c r="I128" s="8"/>
    </row>
    <row r="129" spans="1:11" ht="18" customHeight="1" x14ac:dyDescent="0.2">
      <c r="A129" s="35" t="s">
        <v>21</v>
      </c>
      <c r="B129" s="27">
        <v>9403760404</v>
      </c>
      <c r="C129" s="28" t="s">
        <v>157</v>
      </c>
      <c r="D129" s="31">
        <v>36464.65</v>
      </c>
      <c r="E129" s="29">
        <f t="shared" si="14"/>
        <v>5105.0510000000004</v>
      </c>
      <c r="F129" s="29">
        <f t="shared" si="15"/>
        <v>182.32325</v>
      </c>
      <c r="G129" s="29">
        <f t="shared" si="16"/>
        <v>182.32325</v>
      </c>
      <c r="H129" s="29">
        <v>41934</v>
      </c>
      <c r="I129" s="8"/>
    </row>
    <row r="130" spans="1:11" ht="18" customHeight="1" x14ac:dyDescent="0.2">
      <c r="A130" s="35" t="s">
        <v>33</v>
      </c>
      <c r="B130" s="27">
        <v>9403760405</v>
      </c>
      <c r="C130" s="28" t="s">
        <v>157</v>
      </c>
      <c r="D130" s="31">
        <v>59247.55</v>
      </c>
      <c r="E130" s="29">
        <f t="shared" si="14"/>
        <v>8294.6570000000011</v>
      </c>
      <c r="F130" s="29">
        <f t="shared" si="15"/>
        <v>296.23775000000001</v>
      </c>
      <c r="G130" s="29">
        <f t="shared" si="16"/>
        <v>296.23775000000001</v>
      </c>
      <c r="H130" s="29">
        <v>68135</v>
      </c>
      <c r="I130" s="8"/>
    </row>
    <row r="131" spans="1:11" ht="18" customHeight="1" x14ac:dyDescent="0.2">
      <c r="A131" s="35" t="s">
        <v>21</v>
      </c>
      <c r="B131" s="27">
        <v>9403760406</v>
      </c>
      <c r="C131" s="28" t="s">
        <v>157</v>
      </c>
      <c r="D131" s="31">
        <v>61786.95</v>
      </c>
      <c r="E131" s="29">
        <f t="shared" si="14"/>
        <v>8650.1730000000007</v>
      </c>
      <c r="F131" s="29">
        <f t="shared" si="15"/>
        <v>308.93475000000001</v>
      </c>
      <c r="G131" s="29">
        <f t="shared" si="16"/>
        <v>308.93475000000001</v>
      </c>
      <c r="H131" s="29">
        <v>71055</v>
      </c>
      <c r="I131" s="8"/>
    </row>
    <row r="132" spans="1:11" ht="18" customHeight="1" x14ac:dyDescent="0.2">
      <c r="A132" s="35" t="s">
        <v>48</v>
      </c>
      <c r="B132" s="27">
        <v>9403760407</v>
      </c>
      <c r="C132" s="28" t="s">
        <v>157</v>
      </c>
      <c r="D132" s="31">
        <v>36007.699999999997</v>
      </c>
      <c r="E132" s="29">
        <f t="shared" si="14"/>
        <v>5041.0780000000004</v>
      </c>
      <c r="F132" s="29">
        <f t="shared" si="15"/>
        <v>180.0385</v>
      </c>
      <c r="G132" s="29">
        <f t="shared" si="16"/>
        <v>180.0385</v>
      </c>
      <c r="H132" s="29">
        <v>41409</v>
      </c>
      <c r="I132" s="8"/>
    </row>
    <row r="133" spans="1:11" ht="18" customHeight="1" x14ac:dyDescent="0.2">
      <c r="A133" s="35" t="s">
        <v>25</v>
      </c>
      <c r="B133" s="27">
        <v>9403760408</v>
      </c>
      <c r="C133" s="28" t="s">
        <v>158</v>
      </c>
      <c r="D133" s="31">
        <v>165668.44</v>
      </c>
      <c r="E133" s="29">
        <f>(D133*14%)</f>
        <v>23193.581600000001</v>
      </c>
      <c r="F133" s="29">
        <f>(D133*0.5%)</f>
        <v>828.34220000000005</v>
      </c>
      <c r="G133" s="29">
        <f>(D133*0.5%)</f>
        <v>828.34220000000005</v>
      </c>
      <c r="H133" s="29">
        <v>190519</v>
      </c>
      <c r="I133" s="8"/>
    </row>
    <row r="134" spans="1:11" ht="18" customHeight="1" x14ac:dyDescent="0.2">
      <c r="A134" s="35" t="s">
        <v>57</v>
      </c>
      <c r="B134" s="27">
        <v>9403760409</v>
      </c>
      <c r="C134" s="28" t="s">
        <v>158</v>
      </c>
      <c r="D134" s="31">
        <v>228973.36</v>
      </c>
      <c r="E134" s="29">
        <f t="shared" si="14"/>
        <v>32056.270400000001</v>
      </c>
      <c r="F134" s="29">
        <f t="shared" si="15"/>
        <v>1144.8668</v>
      </c>
      <c r="G134" s="29">
        <f t="shared" si="16"/>
        <v>1144.8668</v>
      </c>
      <c r="H134" s="29">
        <v>263319</v>
      </c>
      <c r="I134" s="8"/>
    </row>
    <row r="135" spans="1:11" ht="18" customHeight="1" x14ac:dyDescent="0.2">
      <c r="A135" s="35" t="s">
        <v>33</v>
      </c>
      <c r="B135" s="27">
        <v>9403760412</v>
      </c>
      <c r="C135" s="28" t="s">
        <v>160</v>
      </c>
      <c r="D135" s="31">
        <v>325983</v>
      </c>
      <c r="E135" s="29">
        <f t="shared" si="14"/>
        <v>45637.62</v>
      </c>
      <c r="F135" s="29">
        <f t="shared" si="15"/>
        <v>1629.915</v>
      </c>
      <c r="G135" s="29">
        <f t="shared" si="16"/>
        <v>1629.915</v>
      </c>
      <c r="H135" s="29">
        <v>374880</v>
      </c>
      <c r="I135" s="17">
        <f>H135-K135</f>
        <v>342282</v>
      </c>
      <c r="J135" s="2" t="s">
        <v>184</v>
      </c>
      <c r="K135" s="4">
        <f>ROUND(D135*10%,0)</f>
        <v>32598</v>
      </c>
    </row>
    <row r="136" spans="1:11" ht="18" customHeight="1" x14ac:dyDescent="0.2">
      <c r="A136" s="35" t="s">
        <v>33</v>
      </c>
      <c r="B136" s="27">
        <v>9403760414</v>
      </c>
      <c r="C136" s="28" t="s">
        <v>160</v>
      </c>
      <c r="D136" s="31">
        <v>29750.7</v>
      </c>
      <c r="E136" s="29">
        <f t="shared" si="14"/>
        <v>4165.0980000000009</v>
      </c>
      <c r="F136" s="29">
        <f t="shared" si="15"/>
        <v>148.7535</v>
      </c>
      <c r="G136" s="29">
        <f t="shared" si="16"/>
        <v>148.7535</v>
      </c>
      <c r="H136" s="29">
        <v>34213</v>
      </c>
      <c r="I136" s="8"/>
    </row>
    <row r="137" spans="1:11" ht="18" customHeight="1" x14ac:dyDescent="0.2">
      <c r="A137" s="35" t="s">
        <v>33</v>
      </c>
      <c r="B137" s="27">
        <v>9403760415</v>
      </c>
      <c r="C137" s="28" t="s">
        <v>160</v>
      </c>
      <c r="D137" s="31">
        <v>47654.9</v>
      </c>
      <c r="E137" s="29">
        <f t="shared" si="14"/>
        <v>6671.6860000000006</v>
      </c>
      <c r="F137" s="29">
        <f t="shared" si="15"/>
        <v>238.27450000000002</v>
      </c>
      <c r="G137" s="29">
        <f t="shared" si="16"/>
        <v>238.27450000000002</v>
      </c>
      <c r="H137" s="29">
        <v>54803</v>
      </c>
      <c r="I137" s="8"/>
    </row>
    <row r="138" spans="1:11" ht="18" customHeight="1" x14ac:dyDescent="0.2">
      <c r="A138" s="35" t="s">
        <v>21</v>
      </c>
      <c r="B138" s="27">
        <v>9403760416</v>
      </c>
      <c r="C138" s="28" t="s">
        <v>160</v>
      </c>
      <c r="D138" s="31">
        <v>123063.2</v>
      </c>
      <c r="E138" s="29">
        <f t="shared" si="14"/>
        <v>17228.848000000002</v>
      </c>
      <c r="F138" s="29">
        <f t="shared" si="15"/>
        <v>615.31600000000003</v>
      </c>
      <c r="G138" s="29">
        <f t="shared" si="16"/>
        <v>615.31600000000003</v>
      </c>
      <c r="H138" s="29">
        <v>141523</v>
      </c>
      <c r="I138" s="8"/>
    </row>
    <row r="139" spans="1:11" ht="18" customHeight="1" x14ac:dyDescent="0.2">
      <c r="A139" s="35" t="s">
        <v>48</v>
      </c>
      <c r="B139" s="27">
        <v>9403760417</v>
      </c>
      <c r="C139" s="28" t="s">
        <v>160</v>
      </c>
      <c r="D139" s="31">
        <v>19390.900000000001</v>
      </c>
      <c r="E139" s="29">
        <f t="shared" si="14"/>
        <v>2714.7260000000006</v>
      </c>
      <c r="F139" s="29">
        <f t="shared" si="15"/>
        <v>96.95450000000001</v>
      </c>
      <c r="G139" s="29">
        <f t="shared" si="16"/>
        <v>96.95450000000001</v>
      </c>
      <c r="H139" s="29">
        <v>22300</v>
      </c>
      <c r="I139" s="8"/>
    </row>
    <row r="140" spans="1:11" ht="18" customHeight="1" x14ac:dyDescent="0.2">
      <c r="A140" s="35" t="s">
        <v>33</v>
      </c>
      <c r="B140" s="27">
        <v>9403760419</v>
      </c>
      <c r="C140" s="28" t="s">
        <v>160</v>
      </c>
      <c r="D140" s="31">
        <v>8400</v>
      </c>
      <c r="E140" s="29">
        <f t="shared" si="14"/>
        <v>1176</v>
      </c>
      <c r="F140" s="29">
        <f t="shared" si="15"/>
        <v>42</v>
      </c>
      <c r="G140" s="29">
        <f t="shared" si="16"/>
        <v>42</v>
      </c>
      <c r="H140" s="29">
        <v>9660</v>
      </c>
      <c r="I140" s="8"/>
    </row>
    <row r="141" spans="1:11" ht="18" customHeight="1" x14ac:dyDescent="0.2">
      <c r="A141" s="35" t="s">
        <v>21</v>
      </c>
      <c r="B141" s="27">
        <v>9403760420</v>
      </c>
      <c r="C141" s="28" t="s">
        <v>160</v>
      </c>
      <c r="D141" s="31">
        <v>297028.05</v>
      </c>
      <c r="E141" s="29">
        <f t="shared" si="14"/>
        <v>41583.927000000003</v>
      </c>
      <c r="F141" s="29">
        <f t="shared" si="15"/>
        <v>1485.1402499999999</v>
      </c>
      <c r="G141" s="29">
        <f t="shared" si="16"/>
        <v>1485.1402499999999</v>
      </c>
      <c r="H141" s="29">
        <v>341582</v>
      </c>
      <c r="I141" s="8"/>
    </row>
    <row r="142" spans="1:11" ht="18" customHeight="1" x14ac:dyDescent="0.2">
      <c r="A142" s="35" t="s">
        <v>21</v>
      </c>
      <c r="B142" s="27">
        <v>9403760421</v>
      </c>
      <c r="C142" s="28" t="s">
        <v>161</v>
      </c>
      <c r="D142" s="31">
        <v>14400</v>
      </c>
      <c r="E142" s="29">
        <f t="shared" si="14"/>
        <v>2016.0000000000002</v>
      </c>
      <c r="F142" s="29">
        <f t="shared" si="15"/>
        <v>72</v>
      </c>
      <c r="G142" s="29">
        <f t="shared" si="16"/>
        <v>72</v>
      </c>
      <c r="H142" s="29">
        <v>16560</v>
      </c>
      <c r="I142" s="8"/>
    </row>
    <row r="143" spans="1:11" ht="18" customHeight="1" x14ac:dyDescent="0.2">
      <c r="A143" s="35" t="s">
        <v>33</v>
      </c>
      <c r="B143" s="27">
        <v>9403760422</v>
      </c>
      <c r="C143" s="28" t="s">
        <v>161</v>
      </c>
      <c r="D143" s="31">
        <v>163296.28</v>
      </c>
      <c r="E143" s="29">
        <f t="shared" si="14"/>
        <v>22861.479200000002</v>
      </c>
      <c r="F143" s="29">
        <f t="shared" si="15"/>
        <v>816.48140000000001</v>
      </c>
      <c r="G143" s="29">
        <f t="shared" si="16"/>
        <v>816.48140000000001</v>
      </c>
      <c r="H143" s="29">
        <v>187791</v>
      </c>
      <c r="I143" s="8"/>
    </row>
    <row r="144" spans="1:11" ht="18" customHeight="1" x14ac:dyDescent="0.2">
      <c r="A144" s="35" t="s">
        <v>33</v>
      </c>
      <c r="B144" s="27">
        <v>9403760424</v>
      </c>
      <c r="C144" s="28" t="s">
        <v>162</v>
      </c>
      <c r="D144" s="31">
        <v>19100</v>
      </c>
      <c r="E144" s="29">
        <f t="shared" si="14"/>
        <v>2674.0000000000005</v>
      </c>
      <c r="F144" s="29">
        <f t="shared" si="15"/>
        <v>95.5</v>
      </c>
      <c r="G144" s="29">
        <f t="shared" si="16"/>
        <v>95.5</v>
      </c>
      <c r="H144" s="29">
        <v>21965</v>
      </c>
      <c r="I144" s="8"/>
    </row>
    <row r="145" spans="1:11" ht="18" customHeight="1" x14ac:dyDescent="0.2">
      <c r="A145" s="35" t="s">
        <v>33</v>
      </c>
      <c r="B145" s="27">
        <v>9403760425</v>
      </c>
      <c r="C145" s="28" t="s">
        <v>162</v>
      </c>
      <c r="D145" s="31">
        <v>16751.8</v>
      </c>
      <c r="E145" s="29">
        <f t="shared" si="14"/>
        <v>2345.252</v>
      </c>
      <c r="F145" s="29">
        <f t="shared" si="15"/>
        <v>83.759</v>
      </c>
      <c r="G145" s="29">
        <f t="shared" si="16"/>
        <v>83.759</v>
      </c>
      <c r="H145" s="29">
        <v>19265</v>
      </c>
      <c r="I145" s="8"/>
    </row>
    <row r="146" spans="1:11" ht="18" customHeight="1" x14ac:dyDescent="0.2">
      <c r="A146" s="35" t="s">
        <v>33</v>
      </c>
      <c r="B146" s="27">
        <v>9403760427</v>
      </c>
      <c r="C146" s="28" t="s">
        <v>162</v>
      </c>
      <c r="D146" s="31">
        <v>37240.65</v>
      </c>
      <c r="E146" s="29">
        <f t="shared" si="14"/>
        <v>5213.6910000000007</v>
      </c>
      <c r="F146" s="29">
        <f t="shared" si="15"/>
        <v>186.20325</v>
      </c>
      <c r="G146" s="29">
        <f t="shared" si="16"/>
        <v>186.20325</v>
      </c>
      <c r="H146" s="29">
        <v>42827</v>
      </c>
      <c r="I146" s="8"/>
    </row>
    <row r="147" spans="1:11" ht="18" customHeight="1" x14ac:dyDescent="0.2">
      <c r="A147" s="35" t="s">
        <v>21</v>
      </c>
      <c r="B147" s="27">
        <v>9403760428</v>
      </c>
      <c r="C147" s="28" t="s">
        <v>162</v>
      </c>
      <c r="D147" s="31">
        <v>27629.200000000001</v>
      </c>
      <c r="E147" s="29">
        <f t="shared" si="14"/>
        <v>3868.0880000000006</v>
      </c>
      <c r="F147" s="29">
        <f t="shared" si="15"/>
        <v>138.14600000000002</v>
      </c>
      <c r="G147" s="29">
        <f t="shared" si="16"/>
        <v>138.14600000000002</v>
      </c>
      <c r="H147" s="29">
        <v>31774</v>
      </c>
      <c r="I147" s="8"/>
    </row>
    <row r="148" spans="1:11" ht="18" customHeight="1" x14ac:dyDescent="0.2">
      <c r="A148" s="35" t="s">
        <v>48</v>
      </c>
      <c r="B148" s="27">
        <v>9403760429</v>
      </c>
      <c r="C148" s="28" t="s">
        <v>162</v>
      </c>
      <c r="D148" s="31">
        <v>30660.400000000001</v>
      </c>
      <c r="E148" s="29">
        <f t="shared" si="14"/>
        <v>4292.456000000001</v>
      </c>
      <c r="F148" s="29">
        <f t="shared" si="15"/>
        <v>153.30200000000002</v>
      </c>
      <c r="G148" s="29">
        <f t="shared" si="16"/>
        <v>153.30200000000002</v>
      </c>
      <c r="H148" s="29">
        <v>35259</v>
      </c>
      <c r="I148" s="8"/>
    </row>
    <row r="149" spans="1:11" ht="18" customHeight="1" x14ac:dyDescent="0.2">
      <c r="A149" s="35" t="s">
        <v>33</v>
      </c>
      <c r="B149" s="27">
        <v>9403760430</v>
      </c>
      <c r="C149" s="28" t="s">
        <v>162</v>
      </c>
      <c r="D149" s="31">
        <v>46578.8</v>
      </c>
      <c r="E149" s="29">
        <f t="shared" si="14"/>
        <v>6521.0320000000011</v>
      </c>
      <c r="F149" s="29">
        <f t="shared" si="15"/>
        <v>232.89400000000001</v>
      </c>
      <c r="G149" s="29">
        <f t="shared" si="16"/>
        <v>232.89400000000001</v>
      </c>
      <c r="H149" s="29">
        <v>53566</v>
      </c>
      <c r="I149" s="8"/>
    </row>
    <row r="150" spans="1:11" ht="18" customHeight="1" x14ac:dyDescent="0.2">
      <c r="A150" s="35" t="s">
        <v>48</v>
      </c>
      <c r="B150" s="27">
        <v>9403760431</v>
      </c>
      <c r="C150" s="28" t="s">
        <v>162</v>
      </c>
      <c r="D150" s="31">
        <v>29764.3</v>
      </c>
      <c r="E150" s="29">
        <f t="shared" si="14"/>
        <v>4167.0020000000004</v>
      </c>
      <c r="F150" s="29">
        <f t="shared" si="15"/>
        <v>148.82149999999999</v>
      </c>
      <c r="G150" s="29">
        <f t="shared" si="16"/>
        <v>148.82149999999999</v>
      </c>
      <c r="H150" s="29">
        <v>34229</v>
      </c>
      <c r="I150" s="8"/>
    </row>
    <row r="151" spans="1:11" ht="18" customHeight="1" x14ac:dyDescent="0.2">
      <c r="A151" s="35" t="s">
        <v>87</v>
      </c>
      <c r="B151" s="27">
        <v>9403760432</v>
      </c>
      <c r="C151" s="28" t="s">
        <v>163</v>
      </c>
      <c r="D151" s="31">
        <v>600</v>
      </c>
      <c r="E151" s="29">
        <f t="shared" si="14"/>
        <v>84.000000000000014</v>
      </c>
      <c r="F151" s="29">
        <f t="shared" si="15"/>
        <v>3</v>
      </c>
      <c r="G151" s="29">
        <f t="shared" si="16"/>
        <v>3</v>
      </c>
      <c r="H151" s="29">
        <v>690</v>
      </c>
      <c r="I151" s="8"/>
    </row>
    <row r="152" spans="1:11" ht="18" customHeight="1" x14ac:dyDescent="0.2">
      <c r="A152" s="35" t="s">
        <v>33</v>
      </c>
      <c r="B152" s="27">
        <v>9403760434</v>
      </c>
      <c r="C152" s="28" t="s">
        <v>164</v>
      </c>
      <c r="D152" s="31">
        <v>318160.08</v>
      </c>
      <c r="E152" s="29">
        <f t="shared" si="14"/>
        <v>44542.41120000001</v>
      </c>
      <c r="F152" s="29">
        <f t="shared" si="15"/>
        <v>1590.8004000000001</v>
      </c>
      <c r="G152" s="29">
        <f t="shared" si="16"/>
        <v>1590.8004000000001</v>
      </c>
      <c r="H152" s="29">
        <v>365884</v>
      </c>
      <c r="I152" s="8"/>
    </row>
    <row r="153" spans="1:11" ht="18" customHeight="1" x14ac:dyDescent="0.2">
      <c r="A153" s="35" t="s">
        <v>33</v>
      </c>
      <c r="B153" s="27">
        <v>9403760435</v>
      </c>
      <c r="C153" s="28" t="s">
        <v>165</v>
      </c>
      <c r="D153" s="31">
        <v>8700</v>
      </c>
      <c r="E153" s="29">
        <f t="shared" si="14"/>
        <v>1218.0000000000002</v>
      </c>
      <c r="F153" s="29">
        <f t="shared" si="15"/>
        <v>43.5</v>
      </c>
      <c r="G153" s="29">
        <f t="shared" si="16"/>
        <v>43.5</v>
      </c>
      <c r="H153" s="29">
        <v>10005</v>
      </c>
      <c r="I153" s="8"/>
    </row>
    <row r="154" spans="1:11" ht="18" customHeight="1" x14ac:dyDescent="0.2">
      <c r="A154" s="35" t="s">
        <v>25</v>
      </c>
      <c r="B154" s="27">
        <v>9403760436</v>
      </c>
      <c r="C154" s="28" t="s">
        <v>165</v>
      </c>
      <c r="D154" s="31">
        <v>2100</v>
      </c>
      <c r="E154" s="29">
        <f t="shared" si="14"/>
        <v>294</v>
      </c>
      <c r="F154" s="29">
        <f t="shared" si="15"/>
        <v>10.5</v>
      </c>
      <c r="G154" s="29">
        <f t="shared" si="16"/>
        <v>10.5</v>
      </c>
      <c r="H154" s="29">
        <v>2415</v>
      </c>
      <c r="I154" s="8"/>
    </row>
    <row r="155" spans="1:11" ht="18" customHeight="1" x14ac:dyDescent="0.2">
      <c r="A155" s="35" t="s">
        <v>48</v>
      </c>
      <c r="B155" s="27">
        <v>9403760437</v>
      </c>
      <c r="C155" s="28" t="s">
        <v>165</v>
      </c>
      <c r="D155" s="31">
        <v>17700</v>
      </c>
      <c r="E155" s="29">
        <f t="shared" si="14"/>
        <v>2478.0000000000005</v>
      </c>
      <c r="F155" s="29">
        <f t="shared" si="15"/>
        <v>88.5</v>
      </c>
      <c r="G155" s="29">
        <f t="shared" si="16"/>
        <v>88.5</v>
      </c>
      <c r="H155" s="29">
        <v>20355</v>
      </c>
      <c r="I155" s="17">
        <f>H155-K155</f>
        <v>19948</v>
      </c>
      <c r="J155" s="2" t="s">
        <v>196</v>
      </c>
      <c r="K155" s="4">
        <f>ROUND(H155*2%,0)</f>
        <v>407</v>
      </c>
    </row>
    <row r="156" spans="1:11" ht="18" customHeight="1" x14ac:dyDescent="0.2">
      <c r="A156" s="35" t="s">
        <v>48</v>
      </c>
      <c r="B156" s="27">
        <v>9403760438</v>
      </c>
      <c r="C156" s="28" t="s">
        <v>165</v>
      </c>
      <c r="D156" s="31">
        <v>45445</v>
      </c>
      <c r="E156" s="29">
        <f t="shared" si="14"/>
        <v>6362.3</v>
      </c>
      <c r="F156" s="29">
        <f t="shared" si="15"/>
        <v>227.22499999999999</v>
      </c>
      <c r="G156" s="29">
        <f t="shared" si="16"/>
        <v>227.22499999999999</v>
      </c>
      <c r="H156" s="29">
        <v>52262</v>
      </c>
      <c r="I156" s="8"/>
    </row>
    <row r="157" spans="1:11" ht="18" customHeight="1" x14ac:dyDescent="0.2">
      <c r="A157" s="35" t="s">
        <v>33</v>
      </c>
      <c r="B157" s="27">
        <v>9403760439</v>
      </c>
      <c r="C157" s="28" t="s">
        <v>165</v>
      </c>
      <c r="D157" s="31">
        <v>21445.45</v>
      </c>
      <c r="E157" s="29">
        <f t="shared" si="14"/>
        <v>3002.3630000000003</v>
      </c>
      <c r="F157" s="29">
        <f t="shared" si="15"/>
        <v>107.22725000000001</v>
      </c>
      <c r="G157" s="29">
        <f t="shared" si="16"/>
        <v>107.22725000000001</v>
      </c>
      <c r="H157" s="29">
        <v>24662</v>
      </c>
      <c r="I157" s="8"/>
    </row>
    <row r="158" spans="1:11" ht="18" customHeight="1" x14ac:dyDescent="0.2">
      <c r="A158" s="35" t="s">
        <v>33</v>
      </c>
      <c r="B158" s="27">
        <v>9403760440</v>
      </c>
      <c r="C158" s="28" t="s">
        <v>165</v>
      </c>
      <c r="D158" s="31">
        <v>19100</v>
      </c>
      <c r="E158" s="29">
        <f t="shared" si="14"/>
        <v>2674.0000000000005</v>
      </c>
      <c r="F158" s="29">
        <f t="shared" si="15"/>
        <v>95.5</v>
      </c>
      <c r="G158" s="29">
        <f t="shared" si="16"/>
        <v>95.5</v>
      </c>
      <c r="H158" s="29">
        <v>21965</v>
      </c>
      <c r="I158" s="8"/>
    </row>
    <row r="159" spans="1:11" ht="18" customHeight="1" x14ac:dyDescent="0.2">
      <c r="A159" s="35" t="s">
        <v>33</v>
      </c>
      <c r="B159" s="27">
        <v>9403760441</v>
      </c>
      <c r="C159" s="28" t="s">
        <v>165</v>
      </c>
      <c r="D159" s="31">
        <v>41772.85</v>
      </c>
      <c r="E159" s="29">
        <f t="shared" si="14"/>
        <v>5848.1990000000005</v>
      </c>
      <c r="F159" s="29">
        <f t="shared" si="15"/>
        <v>208.86425</v>
      </c>
      <c r="G159" s="29">
        <f t="shared" si="16"/>
        <v>208.86425</v>
      </c>
      <c r="H159" s="29">
        <v>48039</v>
      </c>
      <c r="I159" s="8"/>
    </row>
    <row r="160" spans="1:11" ht="18" customHeight="1" x14ac:dyDescent="0.2">
      <c r="A160" s="35" t="s">
        <v>33</v>
      </c>
      <c r="B160" s="27">
        <v>9403760442</v>
      </c>
      <c r="C160" s="28" t="s">
        <v>165</v>
      </c>
      <c r="D160" s="31">
        <v>4500</v>
      </c>
      <c r="E160" s="29">
        <f t="shared" si="14"/>
        <v>630.00000000000011</v>
      </c>
      <c r="F160" s="29">
        <f t="shared" si="15"/>
        <v>22.5</v>
      </c>
      <c r="G160" s="29">
        <f t="shared" si="16"/>
        <v>22.5</v>
      </c>
      <c r="H160" s="29">
        <v>5175</v>
      </c>
      <c r="I160" s="8"/>
    </row>
    <row r="161" spans="1:11" ht="18" customHeight="1" x14ac:dyDescent="0.2">
      <c r="A161" s="35" t="s">
        <v>130</v>
      </c>
      <c r="B161" s="27">
        <v>9403760443</v>
      </c>
      <c r="C161" s="28" t="s">
        <v>166</v>
      </c>
      <c r="D161" s="31">
        <v>227857</v>
      </c>
      <c r="E161" s="29">
        <f t="shared" si="14"/>
        <v>31899.980000000003</v>
      </c>
      <c r="F161" s="29">
        <f t="shared" si="15"/>
        <v>1139.2850000000001</v>
      </c>
      <c r="G161" s="29">
        <f t="shared" si="16"/>
        <v>1139.2850000000001</v>
      </c>
      <c r="H161" s="29">
        <v>262036</v>
      </c>
      <c r="I161" s="17">
        <f>H161-K161</f>
        <v>256795</v>
      </c>
      <c r="J161" s="2" t="s">
        <v>197</v>
      </c>
      <c r="K161" s="4">
        <f>ROUND(H161*2%,0)</f>
        <v>5241</v>
      </c>
    </row>
    <row r="162" spans="1:11" ht="18" customHeight="1" x14ac:dyDescent="0.2">
      <c r="A162" s="35" t="s">
        <v>105</v>
      </c>
      <c r="B162" s="27">
        <v>9403760444</v>
      </c>
      <c r="C162" s="28" t="s">
        <v>166</v>
      </c>
      <c r="D162" s="31">
        <v>329173.88</v>
      </c>
      <c r="E162" s="29">
        <f t="shared" si="14"/>
        <v>46084.343200000003</v>
      </c>
      <c r="F162" s="29">
        <f t="shared" si="15"/>
        <v>1645.8694</v>
      </c>
      <c r="G162" s="29">
        <f t="shared" si="16"/>
        <v>1645.8694</v>
      </c>
      <c r="H162" s="29">
        <v>378550</v>
      </c>
      <c r="I162" s="17">
        <f>H162-K162</f>
        <v>345632</v>
      </c>
      <c r="J162" s="2" t="s">
        <v>192</v>
      </c>
      <c r="K162" s="4">
        <f>ROUND(D162*10%,0)+1</f>
        <v>32918</v>
      </c>
    </row>
    <row r="163" spans="1:11" ht="18" customHeight="1" x14ac:dyDescent="0.2">
      <c r="A163" s="35" t="s">
        <v>198</v>
      </c>
      <c r="B163" s="27">
        <v>9403760445</v>
      </c>
      <c r="C163" s="28" t="s">
        <v>166</v>
      </c>
      <c r="D163" s="31">
        <v>13800</v>
      </c>
      <c r="E163" s="29">
        <f t="shared" si="14"/>
        <v>1932.0000000000002</v>
      </c>
      <c r="F163" s="29">
        <f t="shared" si="15"/>
        <v>69</v>
      </c>
      <c r="G163" s="29">
        <f t="shared" si="16"/>
        <v>69</v>
      </c>
      <c r="H163" s="29">
        <v>15870</v>
      </c>
      <c r="I163" s="8"/>
    </row>
    <row r="164" spans="1:11" ht="18" customHeight="1" x14ac:dyDescent="0.2">
      <c r="A164" s="35" t="s">
        <v>88</v>
      </c>
      <c r="B164" s="27">
        <v>9403760446</v>
      </c>
      <c r="C164" s="28" t="s">
        <v>166</v>
      </c>
      <c r="D164" s="31">
        <v>1500</v>
      </c>
      <c r="E164" s="29">
        <f t="shared" si="14"/>
        <v>210.00000000000003</v>
      </c>
      <c r="F164" s="29">
        <f t="shared" si="15"/>
        <v>7.5</v>
      </c>
      <c r="G164" s="29">
        <f t="shared" si="16"/>
        <v>7.5</v>
      </c>
      <c r="H164" s="29">
        <v>1725</v>
      </c>
      <c r="I164" s="8"/>
    </row>
    <row r="165" spans="1:11" ht="18" customHeight="1" x14ac:dyDescent="0.2">
      <c r="A165" s="35" t="s">
        <v>21</v>
      </c>
      <c r="B165" s="27">
        <v>9403760447</v>
      </c>
      <c r="C165" s="28" t="s">
        <v>166</v>
      </c>
      <c r="D165" s="31">
        <v>2100</v>
      </c>
      <c r="E165" s="29">
        <f t="shared" si="14"/>
        <v>294</v>
      </c>
      <c r="F165" s="29">
        <f t="shared" si="15"/>
        <v>10.5</v>
      </c>
      <c r="G165" s="29">
        <f t="shared" si="16"/>
        <v>10.5</v>
      </c>
      <c r="H165" s="29">
        <v>2415</v>
      </c>
      <c r="I165" s="8"/>
    </row>
    <row r="166" spans="1:11" ht="18" customHeight="1" x14ac:dyDescent="0.2">
      <c r="A166" s="35" t="s">
        <v>25</v>
      </c>
      <c r="B166" s="27">
        <v>9403760448</v>
      </c>
      <c r="C166" s="28" t="s">
        <v>166</v>
      </c>
      <c r="D166" s="31">
        <v>1200</v>
      </c>
      <c r="E166" s="29">
        <f t="shared" si="14"/>
        <v>168.00000000000003</v>
      </c>
      <c r="F166" s="29">
        <f t="shared" si="15"/>
        <v>6</v>
      </c>
      <c r="G166" s="29">
        <f t="shared" si="16"/>
        <v>6</v>
      </c>
      <c r="H166" s="29">
        <v>1380</v>
      </c>
      <c r="I166" s="8"/>
    </row>
    <row r="167" spans="1:11" ht="18" customHeight="1" x14ac:dyDescent="0.2">
      <c r="A167" s="35" t="s">
        <v>48</v>
      </c>
      <c r="B167" s="27">
        <v>9403760449</v>
      </c>
      <c r="C167" s="28" t="s">
        <v>166</v>
      </c>
      <c r="D167" s="31">
        <v>30404.85</v>
      </c>
      <c r="E167" s="29">
        <f t="shared" si="14"/>
        <v>4256.6790000000001</v>
      </c>
      <c r="F167" s="29">
        <f t="shared" si="15"/>
        <v>152.02424999999999</v>
      </c>
      <c r="G167" s="29">
        <f t="shared" si="16"/>
        <v>152.02424999999999</v>
      </c>
      <c r="H167" s="29">
        <v>34966</v>
      </c>
      <c r="I167" s="8"/>
    </row>
    <row r="168" spans="1:11" ht="18" customHeight="1" x14ac:dyDescent="0.2">
      <c r="A168" s="35" t="s">
        <v>48</v>
      </c>
      <c r="B168" s="27">
        <v>9403760450</v>
      </c>
      <c r="C168" s="28" t="s">
        <v>166</v>
      </c>
      <c r="D168" s="31">
        <v>19697.95</v>
      </c>
      <c r="E168" s="29">
        <f t="shared" si="14"/>
        <v>2757.7130000000002</v>
      </c>
      <c r="F168" s="29">
        <f t="shared" si="15"/>
        <v>98.489750000000001</v>
      </c>
      <c r="G168" s="29">
        <f t="shared" si="16"/>
        <v>98.489750000000001</v>
      </c>
      <c r="H168" s="29">
        <v>22653</v>
      </c>
      <c r="I168" s="8"/>
    </row>
    <row r="169" spans="1:11" ht="18" customHeight="1" x14ac:dyDescent="0.2">
      <c r="A169" s="35" t="s">
        <v>33</v>
      </c>
      <c r="B169" s="27">
        <v>9403760451</v>
      </c>
      <c r="C169" s="28" t="s">
        <v>166</v>
      </c>
      <c r="D169" s="31">
        <v>8400</v>
      </c>
      <c r="E169" s="29">
        <f t="shared" si="14"/>
        <v>1176</v>
      </c>
      <c r="F169" s="29">
        <f t="shared" si="15"/>
        <v>42</v>
      </c>
      <c r="G169" s="29">
        <f t="shared" si="16"/>
        <v>42</v>
      </c>
      <c r="H169" s="29">
        <v>9660</v>
      </c>
      <c r="I169" s="8"/>
    </row>
    <row r="170" spans="1:11" ht="18" customHeight="1" x14ac:dyDescent="0.2">
      <c r="A170" s="35" t="s">
        <v>33</v>
      </c>
      <c r="B170" s="27">
        <v>9403760452</v>
      </c>
      <c r="C170" s="28" t="s">
        <v>166</v>
      </c>
      <c r="D170" s="31">
        <v>9900</v>
      </c>
      <c r="E170" s="29">
        <f t="shared" si="14"/>
        <v>1386.0000000000002</v>
      </c>
      <c r="F170" s="29">
        <f t="shared" si="15"/>
        <v>49.5</v>
      </c>
      <c r="G170" s="29">
        <f t="shared" si="16"/>
        <v>49.5</v>
      </c>
      <c r="H170" s="29">
        <v>11385</v>
      </c>
      <c r="I170" s="8"/>
    </row>
    <row r="171" spans="1:11" ht="18" customHeight="1" x14ac:dyDescent="0.2">
      <c r="A171" s="35" t="s">
        <v>48</v>
      </c>
      <c r="B171" s="27">
        <v>9403760453</v>
      </c>
      <c r="C171" s="28" t="s">
        <v>166</v>
      </c>
      <c r="D171" s="31">
        <v>17700</v>
      </c>
      <c r="E171" s="29">
        <f t="shared" si="14"/>
        <v>2478.0000000000005</v>
      </c>
      <c r="F171" s="29">
        <f t="shared" si="15"/>
        <v>88.5</v>
      </c>
      <c r="G171" s="29">
        <f t="shared" si="16"/>
        <v>88.5</v>
      </c>
      <c r="H171" s="29">
        <v>20355</v>
      </c>
      <c r="I171" s="17">
        <f>H171-K171</f>
        <v>19948</v>
      </c>
      <c r="J171" s="2" t="s">
        <v>196</v>
      </c>
      <c r="K171" s="4">
        <f>ROUND(H171*2%,0)</f>
        <v>407</v>
      </c>
    </row>
    <row r="172" spans="1:11" ht="18" customHeight="1" x14ac:dyDescent="0.2">
      <c r="A172" s="35" t="s">
        <v>48</v>
      </c>
      <c r="B172" s="27">
        <v>9403760454</v>
      </c>
      <c r="C172" s="28" t="s">
        <v>166</v>
      </c>
      <c r="D172" s="31">
        <v>23700</v>
      </c>
      <c r="E172" s="29">
        <f t="shared" si="14"/>
        <v>3318.0000000000005</v>
      </c>
      <c r="F172" s="29">
        <f t="shared" si="15"/>
        <v>118.5</v>
      </c>
      <c r="G172" s="29">
        <f t="shared" si="16"/>
        <v>118.5</v>
      </c>
      <c r="H172" s="29">
        <v>27255</v>
      </c>
      <c r="I172" s="17">
        <f>H172-K172</f>
        <v>26710</v>
      </c>
      <c r="J172" s="2" t="s">
        <v>196</v>
      </c>
      <c r="K172" s="4">
        <f>ROUND(H172*2%,0)</f>
        <v>545</v>
      </c>
    </row>
    <row r="173" spans="1:11" ht="18" customHeight="1" x14ac:dyDescent="0.2">
      <c r="A173" s="35" t="s">
        <v>57</v>
      </c>
      <c r="B173" s="27">
        <v>9403760455</v>
      </c>
      <c r="C173" s="28" t="s">
        <v>166</v>
      </c>
      <c r="D173" s="31">
        <v>2100</v>
      </c>
      <c r="E173" s="29">
        <f t="shared" si="14"/>
        <v>294</v>
      </c>
      <c r="F173" s="29">
        <f t="shared" si="15"/>
        <v>10.5</v>
      </c>
      <c r="G173" s="29">
        <f t="shared" si="16"/>
        <v>10.5</v>
      </c>
      <c r="H173" s="29">
        <v>2415</v>
      </c>
      <c r="I173" s="8"/>
    </row>
    <row r="174" spans="1:11" ht="18" customHeight="1" x14ac:dyDescent="0.2">
      <c r="A174" s="35" t="s">
        <v>33</v>
      </c>
      <c r="B174" s="27">
        <v>9403760456</v>
      </c>
      <c r="C174" s="28" t="s">
        <v>166</v>
      </c>
      <c r="D174" s="31">
        <v>34503.15</v>
      </c>
      <c r="E174" s="29">
        <f t="shared" si="14"/>
        <v>4830.4410000000007</v>
      </c>
      <c r="F174" s="29">
        <f t="shared" si="15"/>
        <v>172.51575</v>
      </c>
      <c r="G174" s="29">
        <f t="shared" si="16"/>
        <v>172.51575</v>
      </c>
      <c r="H174" s="29">
        <v>39679</v>
      </c>
      <c r="I174" s="8"/>
    </row>
    <row r="175" spans="1:11" ht="18" customHeight="1" x14ac:dyDescent="0.2">
      <c r="A175" s="35" t="s">
        <v>33</v>
      </c>
      <c r="B175" s="27">
        <v>9403760457</v>
      </c>
      <c r="C175" s="28" t="s">
        <v>166</v>
      </c>
      <c r="D175" s="31">
        <v>35810.25</v>
      </c>
      <c r="E175" s="29">
        <f t="shared" si="14"/>
        <v>5013.4350000000004</v>
      </c>
      <c r="F175" s="29">
        <f t="shared" si="15"/>
        <v>179.05125000000001</v>
      </c>
      <c r="G175" s="29">
        <f>(D175*0.5%)</f>
        <v>179.05125000000001</v>
      </c>
      <c r="H175" s="29">
        <v>41182</v>
      </c>
      <c r="I175" s="8"/>
    </row>
    <row r="176" spans="1:11" ht="18" customHeight="1" x14ac:dyDescent="0.2">
      <c r="A176" s="35" t="s">
        <v>33</v>
      </c>
      <c r="B176" s="27">
        <v>9403760458</v>
      </c>
      <c r="C176" s="28" t="s">
        <v>166</v>
      </c>
      <c r="D176" s="31">
        <v>31952.7</v>
      </c>
      <c r="E176" s="29">
        <f>(D176*14%)</f>
        <v>4473.3780000000006</v>
      </c>
      <c r="F176" s="29">
        <f>(D176*0.5%)</f>
        <v>159.76349999999999</v>
      </c>
      <c r="G176" s="29">
        <f>(D176*0.5%)</f>
        <v>159.76349999999999</v>
      </c>
      <c r="H176" s="29">
        <v>36746</v>
      </c>
      <c r="I176" s="8"/>
    </row>
    <row r="177" spans="1:11" ht="18" customHeight="1" x14ac:dyDescent="0.2">
      <c r="A177" s="35" t="s">
        <v>33</v>
      </c>
      <c r="B177" s="27">
        <v>9403760459</v>
      </c>
      <c r="C177" s="28" t="s">
        <v>166</v>
      </c>
      <c r="D177" s="31">
        <v>41529</v>
      </c>
      <c r="E177" s="29">
        <f>(D177*14%)</f>
        <v>5814.06</v>
      </c>
      <c r="F177" s="29">
        <f>(D177*0.5%)</f>
        <v>207.64500000000001</v>
      </c>
      <c r="G177" s="29">
        <f>(D177*0.5%)</f>
        <v>207.64500000000001</v>
      </c>
      <c r="H177" s="29">
        <v>47758</v>
      </c>
      <c r="I177" s="8"/>
    </row>
    <row r="178" spans="1:11" ht="18" customHeight="1" x14ac:dyDescent="0.2">
      <c r="A178" s="35" t="s">
        <v>48</v>
      </c>
      <c r="B178" s="27">
        <v>9403760460</v>
      </c>
      <c r="C178" s="28" t="s">
        <v>167</v>
      </c>
      <c r="D178" s="31">
        <v>20728.95</v>
      </c>
      <c r="E178" s="29">
        <f>(D178*14%)</f>
        <v>2902.0530000000003</v>
      </c>
      <c r="F178" s="29">
        <f>(D178*0.5%)</f>
        <v>103.64475</v>
      </c>
      <c r="G178" s="29">
        <f>(D178*0.5%)</f>
        <v>103.64475</v>
      </c>
      <c r="H178" s="29">
        <v>23838</v>
      </c>
      <c r="I178" s="8"/>
    </row>
    <row r="179" spans="1:11" ht="18" customHeight="1" x14ac:dyDescent="0.2">
      <c r="A179" s="35" t="s">
        <v>48</v>
      </c>
      <c r="B179" s="27">
        <v>9403760461</v>
      </c>
      <c r="C179" s="28" t="s">
        <v>199</v>
      </c>
      <c r="D179" s="31">
        <v>663722.64</v>
      </c>
      <c r="E179" s="29">
        <f t="shared" ref="E179:E239" si="17">(D179*14%)</f>
        <v>92921.169600000008</v>
      </c>
      <c r="F179" s="29">
        <f t="shared" ref="F179:F195" si="18">(D179*0.5%)</f>
        <v>3318.6132000000002</v>
      </c>
      <c r="G179" s="29">
        <f t="shared" ref="G179:G195" si="19">(D179*0.5%)</f>
        <v>3318.6132000000002</v>
      </c>
      <c r="H179" s="29">
        <v>763281</v>
      </c>
      <c r="I179" s="17">
        <f>H179-K179</f>
        <v>696908</v>
      </c>
      <c r="J179" s="2" t="s">
        <v>200</v>
      </c>
      <c r="K179" s="4">
        <f>ROUND(D179*10%,0)+1</f>
        <v>66373</v>
      </c>
    </row>
    <row r="180" spans="1:11" ht="18" customHeight="1" x14ac:dyDescent="0.2">
      <c r="A180" s="35" t="s">
        <v>48</v>
      </c>
      <c r="B180" s="27">
        <v>9403760462</v>
      </c>
      <c r="C180" s="28" t="s">
        <v>199</v>
      </c>
      <c r="D180" s="31">
        <v>541922.92000000004</v>
      </c>
      <c r="E180" s="29">
        <f t="shared" si="17"/>
        <v>75869.208800000008</v>
      </c>
      <c r="F180" s="29">
        <f t="shared" si="18"/>
        <v>2709.6146000000003</v>
      </c>
      <c r="G180" s="29">
        <f t="shared" si="19"/>
        <v>2709.6146000000003</v>
      </c>
      <c r="H180" s="29">
        <v>623211</v>
      </c>
      <c r="I180" s="17">
        <f>H180-K180</f>
        <v>569018</v>
      </c>
      <c r="J180" s="2" t="s">
        <v>200</v>
      </c>
      <c r="K180" s="4">
        <f>ROUND(D180*10%,0)+1</f>
        <v>54193</v>
      </c>
    </row>
    <row r="181" spans="1:11" ht="18" customHeight="1" x14ac:dyDescent="0.2">
      <c r="A181" s="35" t="s">
        <v>48</v>
      </c>
      <c r="B181" s="27">
        <v>9403760463</v>
      </c>
      <c r="C181" s="28" t="s">
        <v>199</v>
      </c>
      <c r="D181" s="31">
        <v>650653.36</v>
      </c>
      <c r="E181" s="29">
        <f t="shared" si="17"/>
        <v>91091.470400000006</v>
      </c>
      <c r="F181" s="29">
        <f t="shared" si="18"/>
        <v>3253.2667999999999</v>
      </c>
      <c r="G181" s="29">
        <f t="shared" si="19"/>
        <v>3253.2667999999999</v>
      </c>
      <c r="H181" s="29">
        <v>748251</v>
      </c>
      <c r="I181" s="17">
        <f>H181-K181</f>
        <v>683185</v>
      </c>
      <c r="J181" s="2" t="s">
        <v>200</v>
      </c>
      <c r="K181" s="4">
        <f>ROUND(D181*10%,0)+1</f>
        <v>65066</v>
      </c>
    </row>
    <row r="182" spans="1:11" ht="18" customHeight="1" x14ac:dyDescent="0.2">
      <c r="A182" s="35" t="s">
        <v>48</v>
      </c>
      <c r="B182" s="27">
        <v>9403760464</v>
      </c>
      <c r="C182" s="28" t="s">
        <v>199</v>
      </c>
      <c r="D182" s="31">
        <v>653017.96</v>
      </c>
      <c r="E182" s="29">
        <f t="shared" si="17"/>
        <v>91422.5144</v>
      </c>
      <c r="F182" s="29">
        <f t="shared" si="18"/>
        <v>3265.0897999999997</v>
      </c>
      <c r="G182" s="29">
        <f t="shared" si="19"/>
        <v>3265.0897999999997</v>
      </c>
      <c r="H182" s="29">
        <v>750971</v>
      </c>
      <c r="I182" s="17">
        <f>H182-K182</f>
        <v>685668</v>
      </c>
      <c r="J182" s="2" t="s">
        <v>200</v>
      </c>
      <c r="K182" s="4">
        <f>ROUND(D182*10%,0)+1</f>
        <v>65303</v>
      </c>
    </row>
    <row r="183" spans="1:11" ht="18" customHeight="1" x14ac:dyDescent="0.2">
      <c r="A183" s="35" t="s">
        <v>33</v>
      </c>
      <c r="B183" s="27">
        <v>9403760465</v>
      </c>
      <c r="C183" s="28" t="s">
        <v>199</v>
      </c>
      <c r="D183" s="31">
        <v>787159.52</v>
      </c>
      <c r="E183" s="29">
        <f t="shared" si="17"/>
        <v>110202.33280000002</v>
      </c>
      <c r="F183" s="29">
        <f t="shared" si="18"/>
        <v>3935.7976000000003</v>
      </c>
      <c r="G183" s="29">
        <f t="shared" si="19"/>
        <v>3935.7976000000003</v>
      </c>
      <c r="H183" s="29">
        <v>905233</v>
      </c>
      <c r="I183" s="8"/>
    </row>
    <row r="184" spans="1:11" ht="18" customHeight="1" x14ac:dyDescent="0.2">
      <c r="A184" s="35" t="s">
        <v>33</v>
      </c>
      <c r="B184" s="27">
        <v>9403760466</v>
      </c>
      <c r="C184" s="28" t="s">
        <v>199</v>
      </c>
      <c r="D184" s="31">
        <v>466085.76</v>
      </c>
      <c r="E184" s="29">
        <f t="shared" si="17"/>
        <v>65252.006400000006</v>
      </c>
      <c r="F184" s="29">
        <f t="shared" si="18"/>
        <v>2330.4288000000001</v>
      </c>
      <c r="G184" s="29">
        <f t="shared" si="19"/>
        <v>2330.4288000000001</v>
      </c>
      <c r="H184" s="29">
        <v>535999</v>
      </c>
      <c r="I184" s="8"/>
    </row>
    <row r="185" spans="1:11" ht="18" customHeight="1" x14ac:dyDescent="0.2">
      <c r="A185" s="35" t="s">
        <v>33</v>
      </c>
      <c r="B185" s="27">
        <v>9403760467</v>
      </c>
      <c r="C185" s="28" t="s">
        <v>199</v>
      </c>
      <c r="D185" s="31">
        <v>652252.16000000003</v>
      </c>
      <c r="E185" s="29">
        <f t="shared" si="17"/>
        <v>91315.302400000015</v>
      </c>
      <c r="F185" s="29">
        <f t="shared" si="18"/>
        <v>3261.2608</v>
      </c>
      <c r="G185" s="29">
        <f t="shared" si="19"/>
        <v>3261.2608</v>
      </c>
      <c r="H185" s="29">
        <v>750090</v>
      </c>
      <c r="I185" s="8"/>
    </row>
    <row r="186" spans="1:11" ht="18" customHeight="1" x14ac:dyDescent="0.2">
      <c r="A186" s="35" t="s">
        <v>33</v>
      </c>
      <c r="B186" s="27">
        <v>9403760468</v>
      </c>
      <c r="C186" s="28" t="s">
        <v>199</v>
      </c>
      <c r="D186" s="31">
        <v>584999.80000000005</v>
      </c>
      <c r="E186" s="29">
        <f t="shared" si="17"/>
        <v>81899.972000000009</v>
      </c>
      <c r="F186" s="29">
        <f t="shared" si="18"/>
        <v>2924.9990000000003</v>
      </c>
      <c r="G186" s="29">
        <f t="shared" si="19"/>
        <v>2924.9990000000003</v>
      </c>
      <c r="H186" s="29">
        <v>672750</v>
      </c>
      <c r="I186" s="8"/>
    </row>
    <row r="187" spans="1:11" ht="18" customHeight="1" x14ac:dyDescent="0.2">
      <c r="A187" s="35" t="s">
        <v>33</v>
      </c>
      <c r="B187" s="27">
        <v>9403760469</v>
      </c>
      <c r="C187" s="28" t="s">
        <v>201</v>
      </c>
      <c r="D187" s="31">
        <v>656857.88</v>
      </c>
      <c r="E187" s="29">
        <f t="shared" si="17"/>
        <v>91960.103200000012</v>
      </c>
      <c r="F187" s="29">
        <f t="shared" si="18"/>
        <v>3284.2894000000001</v>
      </c>
      <c r="G187" s="29">
        <f t="shared" si="19"/>
        <v>3284.2894000000001</v>
      </c>
      <c r="H187" s="29">
        <v>755387</v>
      </c>
      <c r="I187" s="8"/>
    </row>
    <row r="188" spans="1:11" ht="18" customHeight="1" x14ac:dyDescent="0.2">
      <c r="A188" s="35" t="s">
        <v>33</v>
      </c>
      <c r="B188" s="27">
        <v>9403760470</v>
      </c>
      <c r="C188" s="28" t="s">
        <v>201</v>
      </c>
      <c r="D188" s="31">
        <v>649399.24</v>
      </c>
      <c r="E188" s="29">
        <f t="shared" si="17"/>
        <v>90915.89360000001</v>
      </c>
      <c r="F188" s="29">
        <f t="shared" si="18"/>
        <v>3246.9962</v>
      </c>
      <c r="G188" s="29">
        <f t="shared" si="19"/>
        <v>3246.9962</v>
      </c>
      <c r="H188" s="29">
        <v>746809</v>
      </c>
      <c r="I188" s="8"/>
    </row>
    <row r="189" spans="1:11" ht="18" customHeight="1" x14ac:dyDescent="0.2">
      <c r="A189" s="35" t="s">
        <v>33</v>
      </c>
      <c r="B189" s="27">
        <v>9403760471</v>
      </c>
      <c r="C189" s="28" t="s">
        <v>201</v>
      </c>
      <c r="D189" s="31">
        <v>491637.16</v>
      </c>
      <c r="E189" s="29">
        <f t="shared" si="17"/>
        <v>68829.202400000009</v>
      </c>
      <c r="F189" s="29">
        <f t="shared" si="18"/>
        <v>2458.1857999999997</v>
      </c>
      <c r="G189" s="29">
        <f t="shared" si="19"/>
        <v>2458.1857999999997</v>
      </c>
      <c r="H189" s="29">
        <v>565383</v>
      </c>
      <c r="I189" s="8"/>
    </row>
    <row r="190" spans="1:11" ht="18" customHeight="1" x14ac:dyDescent="0.2">
      <c r="A190" s="35" t="s">
        <v>33</v>
      </c>
      <c r="B190" s="27">
        <v>9403760472</v>
      </c>
      <c r="C190" s="28" t="s">
        <v>201</v>
      </c>
      <c r="D190" s="31">
        <v>165677.96</v>
      </c>
      <c r="E190" s="29">
        <f t="shared" si="17"/>
        <v>23194.914400000001</v>
      </c>
      <c r="F190" s="29">
        <f t="shared" si="18"/>
        <v>828.38979999999992</v>
      </c>
      <c r="G190" s="29">
        <f t="shared" si="19"/>
        <v>828.38979999999992</v>
      </c>
      <c r="H190" s="29">
        <v>190530</v>
      </c>
      <c r="I190" s="8"/>
    </row>
    <row r="191" spans="1:11" ht="18" customHeight="1" x14ac:dyDescent="0.2">
      <c r="A191" s="35" t="s">
        <v>25</v>
      </c>
      <c r="B191" s="27">
        <v>9403760473</v>
      </c>
      <c r="C191" s="28" t="s">
        <v>201</v>
      </c>
      <c r="D191" s="31">
        <v>727721.68</v>
      </c>
      <c r="E191" s="29">
        <f t="shared" si="17"/>
        <v>101881.03520000001</v>
      </c>
      <c r="F191" s="29">
        <f t="shared" si="18"/>
        <v>3638.6084000000005</v>
      </c>
      <c r="G191" s="29">
        <f t="shared" si="19"/>
        <v>3638.6084000000005</v>
      </c>
      <c r="H191" s="29">
        <v>836880</v>
      </c>
      <c r="I191" s="8"/>
    </row>
    <row r="192" spans="1:11" ht="18" customHeight="1" x14ac:dyDescent="0.2">
      <c r="A192" s="35" t="s">
        <v>87</v>
      </c>
      <c r="B192" s="27">
        <v>9403760474</v>
      </c>
      <c r="C192" s="28" t="s">
        <v>201</v>
      </c>
      <c r="D192" s="31">
        <v>384062.56</v>
      </c>
      <c r="E192" s="29">
        <f t="shared" si="17"/>
        <v>53768.758400000006</v>
      </c>
      <c r="F192" s="29">
        <f t="shared" si="18"/>
        <v>1920.3127999999999</v>
      </c>
      <c r="G192" s="29">
        <f t="shared" si="19"/>
        <v>1920.3127999999999</v>
      </c>
      <c r="H192" s="29">
        <v>441672</v>
      </c>
      <c r="I192" s="8"/>
    </row>
    <row r="193" spans="1:11" ht="18" customHeight="1" x14ac:dyDescent="0.2">
      <c r="A193" s="35" t="s">
        <v>33</v>
      </c>
      <c r="B193" s="27">
        <v>9403760475</v>
      </c>
      <c r="C193" s="28" t="s">
        <v>202</v>
      </c>
      <c r="D193" s="31">
        <v>19100</v>
      </c>
      <c r="E193" s="29">
        <f t="shared" si="17"/>
        <v>2674.0000000000005</v>
      </c>
      <c r="F193" s="29">
        <f t="shared" si="18"/>
        <v>95.5</v>
      </c>
      <c r="G193" s="29">
        <f t="shared" si="19"/>
        <v>95.5</v>
      </c>
      <c r="H193" s="29">
        <v>21965</v>
      </c>
      <c r="I193" s="8"/>
    </row>
    <row r="194" spans="1:11" ht="18" customHeight="1" x14ac:dyDescent="0.2">
      <c r="A194" s="35" t="s">
        <v>48</v>
      </c>
      <c r="B194" s="27">
        <v>9403760476</v>
      </c>
      <c r="C194" s="28" t="s">
        <v>202</v>
      </c>
      <c r="D194" s="31">
        <v>59396.35</v>
      </c>
      <c r="E194" s="29">
        <f t="shared" si="17"/>
        <v>8315.4890000000014</v>
      </c>
      <c r="F194" s="29">
        <f t="shared" si="18"/>
        <v>296.98174999999998</v>
      </c>
      <c r="G194" s="29">
        <f t="shared" si="19"/>
        <v>296.98174999999998</v>
      </c>
      <c r="H194" s="29">
        <v>68306</v>
      </c>
      <c r="I194" s="8"/>
    </row>
    <row r="195" spans="1:11" ht="18" customHeight="1" x14ac:dyDescent="0.2">
      <c r="A195" s="35" t="s">
        <v>48</v>
      </c>
      <c r="B195" s="27">
        <v>9403760477</v>
      </c>
      <c r="C195" s="28" t="s">
        <v>202</v>
      </c>
      <c r="D195" s="31">
        <v>44968.9</v>
      </c>
      <c r="E195" s="29">
        <f t="shared" si="17"/>
        <v>6295.6460000000006</v>
      </c>
      <c r="F195" s="29">
        <f t="shared" si="18"/>
        <v>224.84450000000001</v>
      </c>
      <c r="G195" s="29">
        <f t="shared" si="19"/>
        <v>224.84450000000001</v>
      </c>
      <c r="H195" s="29">
        <v>51714</v>
      </c>
      <c r="I195" s="8"/>
    </row>
    <row r="196" spans="1:11" ht="18" customHeight="1" x14ac:dyDescent="0.2">
      <c r="A196" s="35" t="s">
        <v>48</v>
      </c>
      <c r="B196" s="27">
        <v>9403760478</v>
      </c>
      <c r="C196" s="28" t="s">
        <v>202</v>
      </c>
      <c r="D196" s="31">
        <v>8400</v>
      </c>
      <c r="E196" s="29">
        <f t="shared" si="17"/>
        <v>1176</v>
      </c>
      <c r="F196" s="29">
        <f>(D196*0.5%)</f>
        <v>42</v>
      </c>
      <c r="G196" s="29">
        <f>(D196*0.5%)</f>
        <v>42</v>
      </c>
      <c r="H196" s="29">
        <v>9660</v>
      </c>
      <c r="I196" s="17">
        <f>H196-K196</f>
        <v>9467</v>
      </c>
      <c r="J196" s="2" t="s">
        <v>196</v>
      </c>
      <c r="K196" s="4">
        <f>ROUND(H196*2%,0)</f>
        <v>193</v>
      </c>
    </row>
    <row r="197" spans="1:11" ht="18" customHeight="1" x14ac:dyDescent="0.2">
      <c r="A197" s="35" t="s">
        <v>21</v>
      </c>
      <c r="B197" s="27">
        <v>9403760479</v>
      </c>
      <c r="C197" s="28" t="s">
        <v>202</v>
      </c>
      <c r="D197" s="31">
        <v>4200</v>
      </c>
      <c r="E197" s="29">
        <f t="shared" si="17"/>
        <v>588</v>
      </c>
      <c r="F197" s="29">
        <f>(D197*0.5%)</f>
        <v>21</v>
      </c>
      <c r="G197" s="29">
        <f>(D197*0.5%)</f>
        <v>21</v>
      </c>
      <c r="H197" s="29">
        <v>4830</v>
      </c>
      <c r="I197" s="8"/>
    </row>
    <row r="198" spans="1:11" ht="19.5" customHeight="1" x14ac:dyDescent="0.2">
      <c r="A198" s="35" t="s">
        <v>25</v>
      </c>
      <c r="B198" s="27">
        <v>9403760480</v>
      </c>
      <c r="C198" s="28" t="s">
        <v>202</v>
      </c>
      <c r="D198" s="31">
        <v>7500</v>
      </c>
      <c r="E198" s="29">
        <f t="shared" si="17"/>
        <v>1050</v>
      </c>
      <c r="F198" s="29">
        <f>(D198*0.5%)</f>
        <v>37.5</v>
      </c>
      <c r="G198" s="29">
        <f>(D198*0.5%)</f>
        <v>37.5</v>
      </c>
      <c r="H198" s="29">
        <v>8625</v>
      </c>
      <c r="I198" s="8"/>
    </row>
    <row r="199" spans="1:11" ht="19.5" customHeight="1" x14ac:dyDescent="0.2">
      <c r="A199" s="35" t="s">
        <v>90</v>
      </c>
      <c r="B199" s="27">
        <v>9403760481</v>
      </c>
      <c r="C199" s="28" t="s">
        <v>203</v>
      </c>
      <c r="D199" s="31">
        <v>228165.56</v>
      </c>
      <c r="E199" s="29">
        <f t="shared" si="17"/>
        <v>31943.178400000004</v>
      </c>
      <c r="F199" s="29">
        <f t="shared" ref="F199:F211" si="20">(D199*0.5%)</f>
        <v>1140.8278</v>
      </c>
      <c r="G199" s="29">
        <f t="shared" ref="G199:G211" si="21">(D199*0.5%)</f>
        <v>1140.8278</v>
      </c>
      <c r="H199" s="29">
        <v>262390</v>
      </c>
      <c r="I199" s="8"/>
    </row>
    <row r="200" spans="1:11" ht="19.5" customHeight="1" x14ac:dyDescent="0.2">
      <c r="A200" s="35" t="s">
        <v>33</v>
      </c>
      <c r="B200" s="27">
        <v>9403760482</v>
      </c>
      <c r="C200" s="28" t="s">
        <v>204</v>
      </c>
      <c r="D200" s="31">
        <v>161072.24</v>
      </c>
      <c r="E200" s="29">
        <f t="shared" si="17"/>
        <v>22550.113600000001</v>
      </c>
      <c r="F200" s="29">
        <f t="shared" si="20"/>
        <v>805.36119999999994</v>
      </c>
      <c r="G200" s="29">
        <f t="shared" si="21"/>
        <v>805.36119999999994</v>
      </c>
      <c r="H200" s="29">
        <v>185233</v>
      </c>
      <c r="I200" s="8"/>
    </row>
    <row r="201" spans="1:11" ht="19.5" customHeight="1" x14ac:dyDescent="0.2">
      <c r="A201" s="35" t="s">
        <v>33</v>
      </c>
      <c r="B201" s="27">
        <v>9403760484</v>
      </c>
      <c r="C201" s="28" t="s">
        <v>204</v>
      </c>
      <c r="D201" s="31">
        <v>13500</v>
      </c>
      <c r="E201" s="29">
        <f t="shared" si="17"/>
        <v>1890.0000000000002</v>
      </c>
      <c r="F201" s="29">
        <f t="shared" si="20"/>
        <v>67.5</v>
      </c>
      <c r="G201" s="29">
        <f t="shared" si="21"/>
        <v>67.5</v>
      </c>
      <c r="H201" s="29">
        <v>15525</v>
      </c>
      <c r="I201" s="8"/>
    </row>
    <row r="202" spans="1:11" ht="19.5" customHeight="1" x14ac:dyDescent="0.2">
      <c r="A202" s="35" t="s">
        <v>48</v>
      </c>
      <c r="B202" s="27">
        <v>9403760485</v>
      </c>
      <c r="C202" s="28" t="s">
        <v>204</v>
      </c>
      <c r="D202" s="31">
        <v>8400</v>
      </c>
      <c r="E202" s="29">
        <f t="shared" si="17"/>
        <v>1176</v>
      </c>
      <c r="F202" s="29">
        <f t="shared" si="20"/>
        <v>42</v>
      </c>
      <c r="G202" s="29">
        <f t="shared" si="21"/>
        <v>42</v>
      </c>
      <c r="H202" s="29">
        <v>9660</v>
      </c>
      <c r="I202" s="17">
        <f>H202-K202</f>
        <v>9467</v>
      </c>
      <c r="J202" s="2" t="s">
        <v>196</v>
      </c>
      <c r="K202" s="4">
        <f>ROUND(H202*2%,0)</f>
        <v>193</v>
      </c>
    </row>
    <row r="203" spans="1:11" ht="19.5" customHeight="1" x14ac:dyDescent="0.2">
      <c r="A203" s="35" t="s">
        <v>21</v>
      </c>
      <c r="B203" s="27">
        <v>9403760486</v>
      </c>
      <c r="C203" s="28" t="s">
        <v>205</v>
      </c>
      <c r="D203" s="31">
        <v>1205128.96</v>
      </c>
      <c r="E203" s="29">
        <f t="shared" si="17"/>
        <v>168718.05440000002</v>
      </c>
      <c r="F203" s="29">
        <f t="shared" si="20"/>
        <v>6025.6448</v>
      </c>
      <c r="G203" s="29">
        <f t="shared" si="21"/>
        <v>6025.6448</v>
      </c>
      <c r="H203" s="29">
        <v>1385898</v>
      </c>
      <c r="I203" s="8"/>
    </row>
    <row r="204" spans="1:11" ht="19.5" customHeight="1" x14ac:dyDescent="0.2">
      <c r="A204" s="35" t="s">
        <v>33</v>
      </c>
      <c r="B204" s="27">
        <v>9403760487</v>
      </c>
      <c r="C204" s="28" t="s">
        <v>205</v>
      </c>
      <c r="D204" s="31">
        <v>32923.4</v>
      </c>
      <c r="E204" s="29">
        <f t="shared" si="17"/>
        <v>4609.2760000000007</v>
      </c>
      <c r="F204" s="29">
        <f t="shared" si="20"/>
        <v>164.61700000000002</v>
      </c>
      <c r="G204" s="29">
        <f t="shared" si="21"/>
        <v>164.61700000000002</v>
      </c>
      <c r="H204" s="29">
        <v>37862</v>
      </c>
      <c r="I204" s="8"/>
    </row>
    <row r="205" spans="1:11" ht="19.5" customHeight="1" x14ac:dyDescent="0.2">
      <c r="A205" s="35" t="s">
        <v>21</v>
      </c>
      <c r="B205" s="27">
        <v>9403760488</v>
      </c>
      <c r="C205" s="28" t="s">
        <v>205</v>
      </c>
      <c r="D205" s="31">
        <v>112194.25</v>
      </c>
      <c r="E205" s="29">
        <f t="shared" si="17"/>
        <v>15707.195000000002</v>
      </c>
      <c r="F205" s="29">
        <f t="shared" si="20"/>
        <v>560.97125000000005</v>
      </c>
      <c r="G205" s="29">
        <f t="shared" si="21"/>
        <v>560.97125000000005</v>
      </c>
      <c r="H205" s="29">
        <v>129023</v>
      </c>
      <c r="I205" s="8"/>
    </row>
    <row r="206" spans="1:11" ht="19.5" customHeight="1" x14ac:dyDescent="0.2">
      <c r="A206" s="35" t="s">
        <v>130</v>
      </c>
      <c r="B206" s="27">
        <v>9403760489</v>
      </c>
      <c r="C206" s="28" t="s">
        <v>205</v>
      </c>
      <c r="D206" s="31">
        <v>1500</v>
      </c>
      <c r="E206" s="29">
        <f t="shared" si="17"/>
        <v>210.00000000000003</v>
      </c>
      <c r="F206" s="29">
        <f t="shared" si="20"/>
        <v>7.5</v>
      </c>
      <c r="G206" s="29">
        <f t="shared" si="21"/>
        <v>7.5</v>
      </c>
      <c r="H206" s="29">
        <v>1725</v>
      </c>
      <c r="I206" s="8"/>
    </row>
    <row r="207" spans="1:11" ht="19.5" customHeight="1" x14ac:dyDescent="0.2">
      <c r="A207" s="35" t="s">
        <v>105</v>
      </c>
      <c r="B207" s="27">
        <v>9403760490</v>
      </c>
      <c r="C207" s="28" t="s">
        <v>205</v>
      </c>
      <c r="D207" s="31">
        <v>1200</v>
      </c>
      <c r="E207" s="29">
        <f t="shared" si="17"/>
        <v>168.00000000000003</v>
      </c>
      <c r="F207" s="29">
        <f t="shared" si="20"/>
        <v>6</v>
      </c>
      <c r="G207" s="29">
        <f t="shared" si="21"/>
        <v>6</v>
      </c>
      <c r="H207" s="29">
        <v>1380</v>
      </c>
      <c r="I207" s="8"/>
    </row>
    <row r="208" spans="1:11" ht="19.5" customHeight="1" x14ac:dyDescent="0.2">
      <c r="A208" s="35" t="s">
        <v>21</v>
      </c>
      <c r="B208" s="27">
        <v>9403760491</v>
      </c>
      <c r="C208" s="28" t="s">
        <v>205</v>
      </c>
      <c r="D208" s="31">
        <v>14700</v>
      </c>
      <c r="E208" s="29">
        <f t="shared" si="17"/>
        <v>2058</v>
      </c>
      <c r="F208" s="29">
        <f t="shared" si="20"/>
        <v>73.5</v>
      </c>
      <c r="G208" s="29">
        <f t="shared" si="21"/>
        <v>73.5</v>
      </c>
      <c r="H208" s="29">
        <v>16905</v>
      </c>
      <c r="I208" s="8"/>
    </row>
    <row r="209" spans="1:11" ht="19.5" customHeight="1" x14ac:dyDescent="0.2">
      <c r="A209" s="35" t="s">
        <v>88</v>
      </c>
      <c r="B209" s="27">
        <v>9403760492</v>
      </c>
      <c r="C209" s="28" t="s">
        <v>205</v>
      </c>
      <c r="D209" s="31">
        <v>1500</v>
      </c>
      <c r="E209" s="29">
        <f t="shared" si="17"/>
        <v>210.00000000000003</v>
      </c>
      <c r="F209" s="29">
        <f t="shared" si="20"/>
        <v>7.5</v>
      </c>
      <c r="G209" s="29">
        <f t="shared" si="21"/>
        <v>7.5</v>
      </c>
      <c r="H209" s="29">
        <v>1725</v>
      </c>
      <c r="I209" s="8"/>
    </row>
    <row r="210" spans="1:11" ht="19.5" customHeight="1" x14ac:dyDescent="0.2">
      <c r="A210" s="35" t="s">
        <v>48</v>
      </c>
      <c r="B210" s="27">
        <v>9403760493</v>
      </c>
      <c r="C210" s="28" t="s">
        <v>205</v>
      </c>
      <c r="D210" s="31">
        <v>3300</v>
      </c>
      <c r="E210" s="29">
        <f t="shared" si="17"/>
        <v>462.00000000000006</v>
      </c>
      <c r="F210" s="29">
        <f t="shared" si="20"/>
        <v>16.5</v>
      </c>
      <c r="G210" s="29">
        <f t="shared" si="21"/>
        <v>16.5</v>
      </c>
      <c r="H210" s="29">
        <v>3795</v>
      </c>
      <c r="I210" s="17">
        <f>H210-K210</f>
        <v>3719</v>
      </c>
      <c r="J210" s="2" t="s">
        <v>196</v>
      </c>
      <c r="K210" s="4">
        <f>ROUND(H210*2%,0)</f>
        <v>76</v>
      </c>
    </row>
    <row r="211" spans="1:11" ht="19.5" customHeight="1" x14ac:dyDescent="0.2">
      <c r="A211" s="35" t="s">
        <v>33</v>
      </c>
      <c r="B211" s="27">
        <v>9403760494</v>
      </c>
      <c r="C211" s="28" t="s">
        <v>205</v>
      </c>
      <c r="D211" s="31">
        <v>10500</v>
      </c>
      <c r="E211" s="29">
        <f t="shared" si="17"/>
        <v>1470.0000000000002</v>
      </c>
      <c r="F211" s="29">
        <f t="shared" si="20"/>
        <v>52.5</v>
      </c>
      <c r="G211" s="29">
        <f t="shared" si="21"/>
        <v>52.5</v>
      </c>
      <c r="H211" s="29">
        <v>12075</v>
      </c>
      <c r="I211" s="8"/>
    </row>
    <row r="212" spans="1:11" ht="19.5" customHeight="1" x14ac:dyDescent="0.2">
      <c r="A212" s="35" t="s">
        <v>33</v>
      </c>
      <c r="B212" s="27">
        <v>9403760495</v>
      </c>
      <c r="C212" s="28" t="s">
        <v>205</v>
      </c>
      <c r="D212" s="31">
        <v>5700</v>
      </c>
      <c r="E212" s="29">
        <f t="shared" si="17"/>
        <v>798.00000000000011</v>
      </c>
      <c r="F212" s="29">
        <f t="shared" ref="F212:F239" si="22">(D212*0.5%)</f>
        <v>28.5</v>
      </c>
      <c r="G212" s="29">
        <f t="shared" ref="G212:G239" si="23">(D212*0.5%)</f>
        <v>28.5</v>
      </c>
      <c r="H212" s="29">
        <v>6555</v>
      </c>
      <c r="I212" s="8"/>
    </row>
    <row r="213" spans="1:11" ht="19.5" customHeight="1" x14ac:dyDescent="0.2">
      <c r="A213" s="35" t="s">
        <v>25</v>
      </c>
      <c r="B213" s="27">
        <v>9403760496</v>
      </c>
      <c r="C213" s="28" t="s">
        <v>205</v>
      </c>
      <c r="D213" s="31">
        <v>12600</v>
      </c>
      <c r="E213" s="29">
        <f t="shared" si="17"/>
        <v>1764.0000000000002</v>
      </c>
      <c r="F213" s="29">
        <f t="shared" si="22"/>
        <v>63</v>
      </c>
      <c r="G213" s="29">
        <f t="shared" si="23"/>
        <v>63</v>
      </c>
      <c r="H213" s="29">
        <v>14490</v>
      </c>
      <c r="I213" s="8"/>
    </row>
    <row r="214" spans="1:11" ht="19.5" customHeight="1" x14ac:dyDescent="0.2">
      <c r="A214" s="35" t="s">
        <v>25</v>
      </c>
      <c r="B214" s="27">
        <v>9403760497</v>
      </c>
      <c r="C214" s="28" t="s">
        <v>206</v>
      </c>
      <c r="D214" s="31">
        <v>94838.2</v>
      </c>
      <c r="E214" s="29">
        <f t="shared" si="17"/>
        <v>13277.348</v>
      </c>
      <c r="F214" s="29">
        <f t="shared" si="22"/>
        <v>474.19099999999997</v>
      </c>
      <c r="G214" s="29">
        <f t="shared" si="23"/>
        <v>474.19099999999997</v>
      </c>
      <c r="H214" s="29">
        <v>109064</v>
      </c>
      <c r="I214" s="8"/>
    </row>
    <row r="215" spans="1:11" ht="19.5" customHeight="1" x14ac:dyDescent="0.2">
      <c r="A215" s="35" t="s">
        <v>33</v>
      </c>
      <c r="B215" s="27">
        <v>9403760498</v>
      </c>
      <c r="C215" s="28" t="s">
        <v>206</v>
      </c>
      <c r="D215" s="31">
        <v>34643.9</v>
      </c>
      <c r="E215" s="29">
        <f t="shared" si="17"/>
        <v>4850.1460000000006</v>
      </c>
      <c r="F215" s="29">
        <f t="shared" si="22"/>
        <v>173.21950000000001</v>
      </c>
      <c r="G215" s="29">
        <f t="shared" si="23"/>
        <v>173.21950000000001</v>
      </c>
      <c r="H215" s="29">
        <v>39840</v>
      </c>
      <c r="I215" s="8"/>
    </row>
    <row r="216" spans="1:11" ht="19.5" customHeight="1" x14ac:dyDescent="0.2">
      <c r="A216" s="35" t="s">
        <v>88</v>
      </c>
      <c r="B216" s="27">
        <v>9403760499</v>
      </c>
      <c r="C216" s="28" t="s">
        <v>206</v>
      </c>
      <c r="D216" s="31">
        <v>38760.35</v>
      </c>
      <c r="E216" s="29">
        <f t="shared" si="17"/>
        <v>5426.4490000000005</v>
      </c>
      <c r="F216" s="29">
        <f t="shared" si="22"/>
        <v>193.80175</v>
      </c>
      <c r="G216" s="29">
        <f t="shared" si="23"/>
        <v>193.80175</v>
      </c>
      <c r="H216" s="29">
        <v>44574</v>
      </c>
      <c r="I216" s="8"/>
    </row>
    <row r="217" spans="1:11" ht="19.5" customHeight="1" x14ac:dyDescent="0.2">
      <c r="A217" s="35" t="s">
        <v>33</v>
      </c>
      <c r="B217" s="27">
        <v>9403760500</v>
      </c>
      <c r="C217" s="28" t="s">
        <v>206</v>
      </c>
      <c r="D217" s="31">
        <v>28236.45</v>
      </c>
      <c r="E217" s="29">
        <f t="shared" si="17"/>
        <v>3953.1030000000005</v>
      </c>
      <c r="F217" s="29">
        <f t="shared" si="22"/>
        <v>141.18225000000001</v>
      </c>
      <c r="G217" s="29">
        <f t="shared" si="23"/>
        <v>141.18225000000001</v>
      </c>
      <c r="H217" s="29">
        <v>32472</v>
      </c>
      <c r="I217" s="8"/>
    </row>
    <row r="218" spans="1:11" ht="19.5" customHeight="1" x14ac:dyDescent="0.2">
      <c r="A218" s="35"/>
      <c r="B218" s="27">
        <v>9403760500</v>
      </c>
      <c r="C218" s="28" t="s">
        <v>206</v>
      </c>
      <c r="D218" s="31"/>
      <c r="E218" s="29">
        <f t="shared" si="17"/>
        <v>0</v>
      </c>
      <c r="F218" s="29">
        <f t="shared" si="22"/>
        <v>0</v>
      </c>
      <c r="G218" s="29">
        <f t="shared" si="23"/>
        <v>0</v>
      </c>
      <c r="H218" s="29"/>
      <c r="I218" s="8"/>
    </row>
    <row r="219" spans="1:11" ht="19.5" customHeight="1" x14ac:dyDescent="0.2">
      <c r="A219" s="35" t="s">
        <v>21</v>
      </c>
      <c r="B219" s="27">
        <v>9403760502</v>
      </c>
      <c r="C219" s="28" t="s">
        <v>206</v>
      </c>
      <c r="D219" s="31">
        <v>179070.55</v>
      </c>
      <c r="E219" s="29">
        <f t="shared" si="17"/>
        <v>25069.877</v>
      </c>
      <c r="F219" s="29">
        <f t="shared" si="22"/>
        <v>895.35275000000001</v>
      </c>
      <c r="G219" s="29">
        <f t="shared" si="23"/>
        <v>895.35275000000001</v>
      </c>
      <c r="H219" s="29">
        <v>205931</v>
      </c>
      <c r="I219" s="8"/>
    </row>
    <row r="220" spans="1:11" ht="19.5" customHeight="1" x14ac:dyDescent="0.2">
      <c r="A220" s="35" t="s">
        <v>48</v>
      </c>
      <c r="B220" s="27">
        <v>9403760503</v>
      </c>
      <c r="C220" s="28" t="s">
        <v>206</v>
      </c>
      <c r="D220" s="31">
        <v>18000</v>
      </c>
      <c r="E220" s="29">
        <f t="shared" si="17"/>
        <v>2520.0000000000005</v>
      </c>
      <c r="F220" s="29">
        <f t="shared" si="22"/>
        <v>90</v>
      </c>
      <c r="G220" s="29">
        <f t="shared" si="23"/>
        <v>90</v>
      </c>
      <c r="H220" s="29">
        <v>20700</v>
      </c>
      <c r="I220" s="17">
        <f>H220-K220</f>
        <v>20286</v>
      </c>
      <c r="J220" s="2" t="s">
        <v>196</v>
      </c>
      <c r="K220" s="4">
        <f>ROUND(H220*2%,0)</f>
        <v>414</v>
      </c>
    </row>
    <row r="221" spans="1:11" ht="19.5" customHeight="1" x14ac:dyDescent="0.2">
      <c r="A221" s="35" t="s">
        <v>33</v>
      </c>
      <c r="B221" s="27">
        <v>9403760504</v>
      </c>
      <c r="C221" s="28" t="s">
        <v>206</v>
      </c>
      <c r="D221" s="31">
        <v>13800</v>
      </c>
      <c r="E221" s="29">
        <f t="shared" si="17"/>
        <v>1932.0000000000002</v>
      </c>
      <c r="F221" s="29">
        <f t="shared" si="22"/>
        <v>69</v>
      </c>
      <c r="G221" s="29">
        <f t="shared" si="23"/>
        <v>69</v>
      </c>
      <c r="H221" s="29">
        <v>15870</v>
      </c>
      <c r="I221" s="8"/>
    </row>
    <row r="222" spans="1:11" ht="19.5" customHeight="1" x14ac:dyDescent="0.2">
      <c r="A222" s="35" t="s">
        <v>25</v>
      </c>
      <c r="B222" s="27">
        <v>9403760505</v>
      </c>
      <c r="C222" s="28" t="s">
        <v>207</v>
      </c>
      <c r="D222" s="31">
        <v>158200</v>
      </c>
      <c r="E222" s="29">
        <f t="shared" si="17"/>
        <v>22148.000000000004</v>
      </c>
      <c r="F222" s="29">
        <f t="shared" si="22"/>
        <v>791</v>
      </c>
      <c r="G222" s="29">
        <f t="shared" si="23"/>
        <v>791</v>
      </c>
      <c r="H222" s="29">
        <v>181930</v>
      </c>
      <c r="I222" s="8"/>
    </row>
    <row r="223" spans="1:11" ht="19.5" customHeight="1" x14ac:dyDescent="0.2">
      <c r="A223" s="35" t="s">
        <v>88</v>
      </c>
      <c r="B223" s="27">
        <v>9403760506</v>
      </c>
      <c r="C223" s="28" t="s">
        <v>207</v>
      </c>
      <c r="D223" s="31">
        <v>161563.35999999999</v>
      </c>
      <c r="E223" s="29">
        <f t="shared" si="17"/>
        <v>22618.8704</v>
      </c>
      <c r="F223" s="29">
        <f t="shared" si="22"/>
        <v>807.81679999999994</v>
      </c>
      <c r="G223" s="29">
        <f t="shared" si="23"/>
        <v>807.81679999999994</v>
      </c>
      <c r="H223" s="29">
        <v>185798</v>
      </c>
      <c r="I223" s="8"/>
    </row>
    <row r="224" spans="1:11" ht="19.5" customHeight="1" x14ac:dyDescent="0.2">
      <c r="A224" s="35" t="s">
        <v>25</v>
      </c>
      <c r="B224" s="27">
        <v>9403760507</v>
      </c>
      <c r="C224" s="28" t="s">
        <v>207</v>
      </c>
      <c r="D224" s="31">
        <v>275719.08</v>
      </c>
      <c r="E224" s="29">
        <f t="shared" si="17"/>
        <v>38600.671200000004</v>
      </c>
      <c r="F224" s="29">
        <f t="shared" si="22"/>
        <v>1378.5954000000002</v>
      </c>
      <c r="G224" s="29">
        <f t="shared" si="23"/>
        <v>1378.5954000000002</v>
      </c>
      <c r="H224" s="29">
        <v>317077</v>
      </c>
      <c r="I224" s="8"/>
    </row>
    <row r="225" spans="1:9" ht="19.5" customHeight="1" x14ac:dyDescent="0.2">
      <c r="A225" s="35" t="s">
        <v>33</v>
      </c>
      <c r="B225" s="27">
        <v>9403760508</v>
      </c>
      <c r="C225" s="28" t="s">
        <v>207</v>
      </c>
      <c r="D225" s="31">
        <v>902505.8</v>
      </c>
      <c r="E225" s="29">
        <f t="shared" si="17"/>
        <v>126350.81200000002</v>
      </c>
      <c r="F225" s="29">
        <f t="shared" si="22"/>
        <v>4512.5290000000005</v>
      </c>
      <c r="G225" s="29">
        <f t="shared" si="23"/>
        <v>4512.5290000000005</v>
      </c>
      <c r="H225" s="29">
        <v>1037882</v>
      </c>
      <c r="I225" s="8"/>
    </row>
    <row r="226" spans="1:9" ht="19.5" customHeight="1" x14ac:dyDescent="0.2">
      <c r="A226" s="35" t="s">
        <v>33</v>
      </c>
      <c r="B226" s="27">
        <v>9403760509</v>
      </c>
      <c r="C226" s="28" t="s">
        <v>207</v>
      </c>
      <c r="D226" s="31">
        <v>163345.28</v>
      </c>
      <c r="E226" s="29">
        <f t="shared" si="17"/>
        <v>22868.339200000002</v>
      </c>
      <c r="F226" s="29">
        <f t="shared" si="22"/>
        <v>816.72640000000001</v>
      </c>
      <c r="G226" s="29">
        <f t="shared" si="23"/>
        <v>816.72640000000001</v>
      </c>
      <c r="H226" s="29">
        <v>187847</v>
      </c>
      <c r="I226" s="8"/>
    </row>
    <row r="227" spans="1:9" ht="19.5" customHeight="1" x14ac:dyDescent="0.2">
      <c r="A227" s="35" t="s">
        <v>21</v>
      </c>
      <c r="B227" s="27">
        <v>9403760510</v>
      </c>
      <c r="C227" s="28" t="s">
        <v>207</v>
      </c>
      <c r="D227" s="31">
        <v>653397.92000000004</v>
      </c>
      <c r="E227" s="29">
        <f t="shared" si="17"/>
        <v>91475.708800000008</v>
      </c>
      <c r="F227" s="29">
        <f t="shared" si="22"/>
        <v>3266.9896000000003</v>
      </c>
      <c r="G227" s="29">
        <f t="shared" si="23"/>
        <v>3266.9896000000003</v>
      </c>
      <c r="H227" s="29">
        <v>751408</v>
      </c>
      <c r="I227" s="8"/>
    </row>
    <row r="228" spans="1:9" ht="19.5" customHeight="1" x14ac:dyDescent="0.2">
      <c r="A228" s="35" t="s">
        <v>25</v>
      </c>
      <c r="B228" s="27">
        <v>9403760511</v>
      </c>
      <c r="C228" s="28" t="s">
        <v>207</v>
      </c>
      <c r="D228" s="31">
        <v>458382.96</v>
      </c>
      <c r="E228" s="29">
        <f t="shared" si="17"/>
        <v>64173.614400000006</v>
      </c>
      <c r="F228" s="29">
        <f t="shared" si="22"/>
        <v>2291.9148</v>
      </c>
      <c r="G228" s="29">
        <f t="shared" si="23"/>
        <v>2291.9148</v>
      </c>
      <c r="H228" s="29">
        <v>527140</v>
      </c>
      <c r="I228" s="8"/>
    </row>
    <row r="229" spans="1:9" ht="19.5" customHeight="1" x14ac:dyDescent="0.2">
      <c r="A229" s="35" t="s">
        <v>48</v>
      </c>
      <c r="B229" s="27">
        <v>9403760512</v>
      </c>
      <c r="C229" s="28" t="s">
        <v>208</v>
      </c>
      <c r="D229" s="31">
        <v>45697.15</v>
      </c>
      <c r="E229" s="29">
        <f t="shared" si="17"/>
        <v>6397.6010000000006</v>
      </c>
      <c r="F229" s="29">
        <f t="shared" si="22"/>
        <v>228.48575000000002</v>
      </c>
      <c r="G229" s="29">
        <f t="shared" si="23"/>
        <v>228.48575000000002</v>
      </c>
      <c r="H229" s="29">
        <v>52552</v>
      </c>
      <c r="I229" s="8"/>
    </row>
    <row r="230" spans="1:9" ht="19.5" customHeight="1" x14ac:dyDescent="0.2">
      <c r="A230" s="35" t="s">
        <v>48</v>
      </c>
      <c r="B230" s="27">
        <v>9403760513</v>
      </c>
      <c r="C230" s="28" t="s">
        <v>208</v>
      </c>
      <c r="D230" s="31">
        <v>40679.599999999999</v>
      </c>
      <c r="E230" s="29">
        <f t="shared" si="17"/>
        <v>5695.1440000000002</v>
      </c>
      <c r="F230" s="29">
        <f t="shared" si="22"/>
        <v>203.398</v>
      </c>
      <c r="G230" s="29">
        <f t="shared" si="23"/>
        <v>203.398</v>
      </c>
      <c r="H230" s="29">
        <v>46782</v>
      </c>
      <c r="I230" s="8"/>
    </row>
    <row r="231" spans="1:9" ht="19.5" customHeight="1" x14ac:dyDescent="0.2">
      <c r="A231" s="35" t="s">
        <v>33</v>
      </c>
      <c r="B231" s="27">
        <v>9403760514</v>
      </c>
      <c r="C231" s="28" t="s">
        <v>208</v>
      </c>
      <c r="D231" s="31">
        <v>9900</v>
      </c>
      <c r="E231" s="29">
        <f t="shared" si="17"/>
        <v>1386.0000000000002</v>
      </c>
      <c r="F231" s="29">
        <f t="shared" si="22"/>
        <v>49.5</v>
      </c>
      <c r="G231" s="29">
        <f t="shared" si="23"/>
        <v>49.5</v>
      </c>
      <c r="H231" s="29">
        <v>11385</v>
      </c>
      <c r="I231" s="8"/>
    </row>
    <row r="232" spans="1:9" ht="19.5" customHeight="1" x14ac:dyDescent="0.2">
      <c r="A232" s="35" t="s">
        <v>33</v>
      </c>
      <c r="B232" s="27">
        <v>9403760515</v>
      </c>
      <c r="C232" s="28" t="s">
        <v>209</v>
      </c>
      <c r="D232" s="31">
        <v>13500</v>
      </c>
      <c r="E232" s="29">
        <f t="shared" si="17"/>
        <v>1890.0000000000002</v>
      </c>
      <c r="F232" s="29">
        <f t="shared" si="22"/>
        <v>67.5</v>
      </c>
      <c r="G232" s="29">
        <f t="shared" si="23"/>
        <v>67.5</v>
      </c>
      <c r="H232" s="29">
        <v>15525</v>
      </c>
      <c r="I232" s="8"/>
    </row>
    <row r="233" spans="1:9" ht="19.5" customHeight="1" x14ac:dyDescent="0.2">
      <c r="A233" s="35" t="s">
        <v>33</v>
      </c>
      <c r="B233" s="27">
        <v>9403760516</v>
      </c>
      <c r="C233" s="28" t="s">
        <v>209</v>
      </c>
      <c r="D233" s="31">
        <v>17400</v>
      </c>
      <c r="E233" s="29">
        <f t="shared" si="17"/>
        <v>2436.0000000000005</v>
      </c>
      <c r="F233" s="29">
        <f t="shared" si="22"/>
        <v>87</v>
      </c>
      <c r="G233" s="29">
        <f t="shared" si="23"/>
        <v>87</v>
      </c>
      <c r="H233" s="29">
        <v>20010</v>
      </c>
      <c r="I233" s="8"/>
    </row>
    <row r="234" spans="1:9" ht="19.5" customHeight="1" x14ac:dyDescent="0.2">
      <c r="A234" s="35" t="s">
        <v>25</v>
      </c>
      <c r="B234" s="27">
        <v>9403760517</v>
      </c>
      <c r="C234" s="28" t="s">
        <v>210</v>
      </c>
      <c r="D234" s="31">
        <v>165668.44</v>
      </c>
      <c r="E234" s="29">
        <f t="shared" si="17"/>
        <v>23193.581600000001</v>
      </c>
      <c r="F234" s="29">
        <f t="shared" si="22"/>
        <v>828.34220000000005</v>
      </c>
      <c r="G234" s="29">
        <f t="shared" si="23"/>
        <v>828.34220000000005</v>
      </c>
      <c r="H234" s="29">
        <v>190519</v>
      </c>
      <c r="I234" s="8"/>
    </row>
    <row r="235" spans="1:9" ht="19.5" customHeight="1" x14ac:dyDescent="0.2">
      <c r="A235" s="35" t="s">
        <v>198</v>
      </c>
      <c r="B235" s="27">
        <v>9403760518</v>
      </c>
      <c r="C235" s="28" t="s">
        <v>210</v>
      </c>
      <c r="D235" s="31">
        <v>228973.36</v>
      </c>
      <c r="E235" s="29">
        <f t="shared" si="17"/>
        <v>32056.270400000001</v>
      </c>
      <c r="F235" s="29">
        <f t="shared" si="22"/>
        <v>1144.8668</v>
      </c>
      <c r="G235" s="29">
        <f t="shared" si="23"/>
        <v>1144.8668</v>
      </c>
      <c r="H235" s="29">
        <v>263319</v>
      </c>
      <c r="I235" s="8"/>
    </row>
    <row r="236" spans="1:9" ht="19.5" customHeight="1" x14ac:dyDescent="0.2">
      <c r="A236" s="35" t="s">
        <v>33</v>
      </c>
      <c r="B236" s="27">
        <v>9403760519</v>
      </c>
      <c r="C236" s="28" t="s">
        <v>210</v>
      </c>
      <c r="D236" s="31">
        <v>163296.28</v>
      </c>
      <c r="E236" s="29">
        <f t="shared" si="17"/>
        <v>22861.479200000002</v>
      </c>
      <c r="F236" s="29">
        <f t="shared" si="22"/>
        <v>816.48140000000001</v>
      </c>
      <c r="G236" s="29">
        <f t="shared" si="23"/>
        <v>816.48140000000001</v>
      </c>
      <c r="H236" s="29">
        <v>187791</v>
      </c>
      <c r="I236" s="8"/>
    </row>
    <row r="237" spans="1:9" ht="19.5" customHeight="1" x14ac:dyDescent="0.2">
      <c r="A237" s="35" t="s">
        <v>48</v>
      </c>
      <c r="B237" s="27">
        <v>9403760520</v>
      </c>
      <c r="C237" s="28" t="s">
        <v>210</v>
      </c>
      <c r="D237" s="31">
        <v>23075.85</v>
      </c>
      <c r="E237" s="29">
        <f t="shared" si="17"/>
        <v>3230.6190000000001</v>
      </c>
      <c r="F237" s="29">
        <f t="shared" si="22"/>
        <v>115.37925</v>
      </c>
      <c r="G237" s="29">
        <f t="shared" si="23"/>
        <v>115.37925</v>
      </c>
      <c r="H237" s="29">
        <v>26537</v>
      </c>
      <c r="I237" s="8"/>
    </row>
    <row r="238" spans="1:9" ht="19.5" customHeight="1" x14ac:dyDescent="0.2">
      <c r="A238" s="35" t="s">
        <v>48</v>
      </c>
      <c r="B238" s="27">
        <v>9403760521</v>
      </c>
      <c r="C238" s="28" t="s">
        <v>210</v>
      </c>
      <c r="D238" s="31">
        <v>112889.8</v>
      </c>
      <c r="E238" s="29">
        <f t="shared" si="17"/>
        <v>15804.572000000002</v>
      </c>
      <c r="F238" s="29">
        <f t="shared" si="22"/>
        <v>564.44900000000007</v>
      </c>
      <c r="G238" s="29">
        <f t="shared" si="23"/>
        <v>564.44900000000007</v>
      </c>
      <c r="H238" s="29">
        <v>129823</v>
      </c>
      <c r="I238" s="8"/>
    </row>
    <row r="239" spans="1:9" ht="19.5" customHeight="1" x14ac:dyDescent="0.2">
      <c r="A239" s="35" t="s">
        <v>48</v>
      </c>
      <c r="B239" s="27">
        <v>9403760522</v>
      </c>
      <c r="C239" s="28" t="s">
        <v>210</v>
      </c>
      <c r="D239" s="31">
        <v>44493.1</v>
      </c>
      <c r="E239" s="29">
        <f t="shared" si="17"/>
        <v>6229.0340000000006</v>
      </c>
      <c r="F239" s="29">
        <f t="shared" si="22"/>
        <v>222.46549999999999</v>
      </c>
      <c r="G239" s="29">
        <f t="shared" si="23"/>
        <v>222.46549999999999</v>
      </c>
      <c r="H239" s="29">
        <v>51167</v>
      </c>
      <c r="I239" s="8"/>
    </row>
    <row r="240" spans="1:9" ht="19.5" customHeight="1" x14ac:dyDescent="0.2">
      <c r="A240" s="35" t="s">
        <v>33</v>
      </c>
      <c r="B240" s="27">
        <v>9403760523</v>
      </c>
      <c r="C240" s="28" t="s">
        <v>210</v>
      </c>
      <c r="D240" s="31">
        <v>43549.75</v>
      </c>
      <c r="E240" s="29">
        <f t="shared" ref="E240:E255" si="24">(D240*14%)</f>
        <v>6096.9650000000001</v>
      </c>
      <c r="F240" s="29">
        <f t="shared" ref="F240:F255" si="25">(D240*0.5%)</f>
        <v>217.74875</v>
      </c>
      <c r="G240" s="29">
        <f t="shared" ref="G240:G255" si="26">(D240*0.5%)</f>
        <v>217.74875</v>
      </c>
      <c r="H240" s="29">
        <v>50082</v>
      </c>
      <c r="I240" s="8"/>
    </row>
    <row r="241" spans="1:9" ht="19.5" customHeight="1" x14ac:dyDescent="0.2">
      <c r="A241" s="35" t="s">
        <v>48</v>
      </c>
      <c r="B241" s="27">
        <v>9403760524</v>
      </c>
      <c r="C241" s="28" t="s">
        <v>210</v>
      </c>
      <c r="D241" s="31">
        <v>21000</v>
      </c>
      <c r="E241" s="29">
        <f t="shared" si="24"/>
        <v>2940.0000000000005</v>
      </c>
      <c r="F241" s="29">
        <f t="shared" si="25"/>
        <v>105</v>
      </c>
      <c r="G241" s="29">
        <f t="shared" si="26"/>
        <v>105</v>
      </c>
      <c r="H241" s="29">
        <v>24150</v>
      </c>
      <c r="I241" s="8"/>
    </row>
    <row r="242" spans="1:9" ht="19.5" customHeight="1" x14ac:dyDescent="0.2">
      <c r="A242" s="35" t="s">
        <v>48</v>
      </c>
      <c r="B242" s="27">
        <v>9403760525</v>
      </c>
      <c r="C242" s="28" t="s">
        <v>210</v>
      </c>
      <c r="D242" s="31">
        <v>20100</v>
      </c>
      <c r="E242" s="29">
        <f t="shared" si="24"/>
        <v>2814.0000000000005</v>
      </c>
      <c r="F242" s="29">
        <f t="shared" si="25"/>
        <v>100.5</v>
      </c>
      <c r="G242" s="29">
        <f t="shared" si="26"/>
        <v>100.5</v>
      </c>
      <c r="H242" s="29">
        <v>23115</v>
      </c>
      <c r="I242" s="8"/>
    </row>
    <row r="243" spans="1:9" ht="19.5" customHeight="1" x14ac:dyDescent="0.2">
      <c r="A243" s="35" t="s">
        <v>33</v>
      </c>
      <c r="B243" s="27">
        <v>9403760526</v>
      </c>
      <c r="C243" s="28" t="s">
        <v>211</v>
      </c>
      <c r="D243" s="31">
        <v>24009.9</v>
      </c>
      <c r="E243" s="29">
        <f t="shared" si="24"/>
        <v>3361.3860000000004</v>
      </c>
      <c r="F243" s="29">
        <f t="shared" si="25"/>
        <v>120.04950000000001</v>
      </c>
      <c r="G243" s="29">
        <f t="shared" si="26"/>
        <v>120.04950000000001</v>
      </c>
      <c r="H243" s="29">
        <v>27611</v>
      </c>
      <c r="I243" s="8"/>
    </row>
    <row r="244" spans="1:9" ht="19.5" customHeight="1" x14ac:dyDescent="0.2">
      <c r="A244" s="35" t="s">
        <v>33</v>
      </c>
      <c r="B244" s="27">
        <v>9403760527</v>
      </c>
      <c r="C244" s="28" t="s">
        <v>211</v>
      </c>
      <c r="D244" s="31">
        <v>60413.4</v>
      </c>
      <c r="E244" s="29">
        <f t="shared" si="24"/>
        <v>8457.8760000000002</v>
      </c>
      <c r="F244" s="29">
        <f t="shared" si="25"/>
        <v>302.06700000000001</v>
      </c>
      <c r="G244" s="29">
        <f t="shared" si="26"/>
        <v>302.06700000000001</v>
      </c>
      <c r="H244" s="29">
        <v>69475</v>
      </c>
      <c r="I244" s="8"/>
    </row>
    <row r="245" spans="1:9" ht="19.5" customHeight="1" x14ac:dyDescent="0.2">
      <c r="A245" s="35" t="s">
        <v>33</v>
      </c>
      <c r="B245" s="27">
        <v>9403760528</v>
      </c>
      <c r="C245" s="28" t="s">
        <v>211</v>
      </c>
      <c r="D245" s="31">
        <v>25997.45</v>
      </c>
      <c r="E245" s="29">
        <f t="shared" si="24"/>
        <v>3639.6430000000005</v>
      </c>
      <c r="F245" s="29">
        <f t="shared" si="25"/>
        <v>129.98725000000002</v>
      </c>
      <c r="G245" s="29">
        <f t="shared" si="26"/>
        <v>129.98725000000002</v>
      </c>
      <c r="H245" s="29">
        <v>29897</v>
      </c>
      <c r="I245" s="8"/>
    </row>
    <row r="246" spans="1:9" ht="19.5" customHeight="1" x14ac:dyDescent="0.2">
      <c r="A246" s="35" t="s">
        <v>25</v>
      </c>
      <c r="B246" s="27">
        <v>9403760529</v>
      </c>
      <c r="C246" s="28" t="s">
        <v>211</v>
      </c>
      <c r="D246" s="31">
        <v>35444.400000000001</v>
      </c>
      <c r="E246" s="29">
        <f t="shared" si="24"/>
        <v>4962.2160000000003</v>
      </c>
      <c r="F246" s="29">
        <f t="shared" si="25"/>
        <v>177.22200000000001</v>
      </c>
      <c r="G246" s="29">
        <f t="shared" si="26"/>
        <v>177.22200000000001</v>
      </c>
      <c r="H246" s="29">
        <v>40761</v>
      </c>
      <c r="I246" s="8"/>
    </row>
    <row r="247" spans="1:9" ht="19.5" customHeight="1" x14ac:dyDescent="0.2">
      <c r="A247" s="35" t="s">
        <v>48</v>
      </c>
      <c r="B247" s="27">
        <v>9403760530</v>
      </c>
      <c r="C247" s="28" t="s">
        <v>212</v>
      </c>
      <c r="D247" s="31">
        <v>35087</v>
      </c>
      <c r="E247" s="29">
        <f t="shared" si="24"/>
        <v>4912.18</v>
      </c>
      <c r="F247" s="29">
        <f t="shared" si="25"/>
        <v>175.435</v>
      </c>
      <c r="G247" s="29">
        <f t="shared" si="26"/>
        <v>175.435</v>
      </c>
      <c r="H247" s="29">
        <v>40350</v>
      </c>
      <c r="I247" s="8"/>
    </row>
    <row r="248" spans="1:9" ht="19.5" customHeight="1" x14ac:dyDescent="0.2">
      <c r="A248" s="35" t="s">
        <v>33</v>
      </c>
      <c r="B248" s="27">
        <v>9403760531</v>
      </c>
      <c r="C248" s="28" t="s">
        <v>212</v>
      </c>
      <c r="D248" s="31">
        <v>54745.85</v>
      </c>
      <c r="E248" s="29">
        <f t="shared" si="24"/>
        <v>7664.4190000000008</v>
      </c>
      <c r="F248" s="29">
        <f t="shared" si="25"/>
        <v>273.72924999999998</v>
      </c>
      <c r="G248" s="29">
        <f t="shared" si="26"/>
        <v>273.72924999999998</v>
      </c>
      <c r="H248" s="29">
        <v>62958</v>
      </c>
      <c r="I248" s="8"/>
    </row>
    <row r="249" spans="1:9" ht="19.5" customHeight="1" x14ac:dyDescent="0.2">
      <c r="A249" s="35" t="s">
        <v>48</v>
      </c>
      <c r="B249" s="27">
        <v>9403760532</v>
      </c>
      <c r="C249" s="28" t="s">
        <v>212</v>
      </c>
      <c r="D249" s="31">
        <v>21339.8</v>
      </c>
      <c r="E249" s="29">
        <f t="shared" si="24"/>
        <v>2987.5720000000001</v>
      </c>
      <c r="F249" s="29">
        <f t="shared" si="25"/>
        <v>106.699</v>
      </c>
      <c r="G249" s="29">
        <f t="shared" si="26"/>
        <v>106.699</v>
      </c>
      <c r="H249" s="29">
        <v>24541</v>
      </c>
      <c r="I249" s="8"/>
    </row>
    <row r="250" spans="1:9" ht="19.5" customHeight="1" x14ac:dyDescent="0.2">
      <c r="A250" s="35" t="s">
        <v>48</v>
      </c>
      <c r="B250" s="27">
        <v>9403760533</v>
      </c>
      <c r="C250" s="28" t="s">
        <v>212</v>
      </c>
      <c r="D250" s="31">
        <v>37158.25</v>
      </c>
      <c r="E250" s="29">
        <f t="shared" si="24"/>
        <v>5202.1550000000007</v>
      </c>
      <c r="F250" s="29">
        <f t="shared" si="25"/>
        <v>185.79124999999999</v>
      </c>
      <c r="G250" s="29">
        <f t="shared" si="26"/>
        <v>185.79124999999999</v>
      </c>
      <c r="H250" s="29">
        <v>42732</v>
      </c>
      <c r="I250" s="8"/>
    </row>
    <row r="251" spans="1:9" ht="19.5" customHeight="1" x14ac:dyDescent="0.2">
      <c r="A251" s="35" t="s">
        <v>105</v>
      </c>
      <c r="B251" s="27">
        <v>9403760534</v>
      </c>
      <c r="C251" s="28" t="s">
        <v>212</v>
      </c>
      <c r="D251" s="31">
        <v>12000</v>
      </c>
      <c r="E251" s="29">
        <f t="shared" si="24"/>
        <v>1680.0000000000002</v>
      </c>
      <c r="F251" s="29">
        <f t="shared" si="25"/>
        <v>60</v>
      </c>
      <c r="G251" s="29">
        <f t="shared" si="26"/>
        <v>60</v>
      </c>
      <c r="H251" s="29">
        <v>13800</v>
      </c>
      <c r="I251" s="8"/>
    </row>
    <row r="252" spans="1:9" ht="19.5" customHeight="1" x14ac:dyDescent="0.2">
      <c r="A252" s="35" t="s">
        <v>33</v>
      </c>
      <c r="B252" s="27">
        <v>9403760535</v>
      </c>
      <c r="C252" s="28" t="s">
        <v>213</v>
      </c>
      <c r="D252" s="31">
        <v>17100</v>
      </c>
      <c r="E252" s="29">
        <f t="shared" si="24"/>
        <v>2394.0000000000005</v>
      </c>
      <c r="F252" s="29">
        <f t="shared" si="25"/>
        <v>85.5</v>
      </c>
      <c r="G252" s="29">
        <f t="shared" si="26"/>
        <v>85.5</v>
      </c>
      <c r="H252" s="29">
        <v>19665</v>
      </c>
      <c r="I252" s="8"/>
    </row>
    <row r="253" spans="1:9" ht="19.5" customHeight="1" x14ac:dyDescent="0.2">
      <c r="A253" s="35" t="s">
        <v>48</v>
      </c>
      <c r="B253" s="27">
        <v>9403760536</v>
      </c>
      <c r="C253" s="28" t="s">
        <v>213</v>
      </c>
      <c r="D253" s="31">
        <v>11100</v>
      </c>
      <c r="E253" s="29">
        <f t="shared" si="24"/>
        <v>1554.0000000000002</v>
      </c>
      <c r="F253" s="29">
        <f t="shared" si="25"/>
        <v>55.5</v>
      </c>
      <c r="G253" s="29">
        <f t="shared" si="26"/>
        <v>55.5</v>
      </c>
      <c r="H253" s="29">
        <v>12765</v>
      </c>
      <c r="I253" s="8"/>
    </row>
    <row r="254" spans="1:9" ht="19.5" customHeight="1" x14ac:dyDescent="0.2">
      <c r="A254" s="35" t="s">
        <v>33</v>
      </c>
      <c r="B254" s="27">
        <v>9403760537</v>
      </c>
      <c r="C254" s="28" t="s">
        <v>213</v>
      </c>
      <c r="D254" s="31">
        <v>3300</v>
      </c>
      <c r="E254" s="29">
        <f t="shared" si="24"/>
        <v>462.00000000000006</v>
      </c>
      <c r="F254" s="29">
        <f t="shared" si="25"/>
        <v>16.5</v>
      </c>
      <c r="G254" s="29">
        <f t="shared" si="26"/>
        <v>16.5</v>
      </c>
      <c r="H254" s="29">
        <v>3795</v>
      </c>
      <c r="I254" s="8"/>
    </row>
    <row r="255" spans="1:9" ht="19.5" customHeight="1" x14ac:dyDescent="0.2">
      <c r="A255" s="35" t="s">
        <v>33</v>
      </c>
      <c r="B255" s="27">
        <v>9403760538</v>
      </c>
      <c r="C255" s="28" t="s">
        <v>213</v>
      </c>
      <c r="D255" s="31">
        <v>3000</v>
      </c>
      <c r="E255" s="29">
        <f t="shared" si="24"/>
        <v>420.00000000000006</v>
      </c>
      <c r="F255" s="29">
        <f t="shared" si="25"/>
        <v>15</v>
      </c>
      <c r="G255" s="29">
        <f t="shared" si="26"/>
        <v>15</v>
      </c>
      <c r="H255" s="29">
        <v>3450</v>
      </c>
      <c r="I255" s="8"/>
    </row>
    <row r="256" spans="1:9" ht="19.5" customHeight="1" x14ac:dyDescent="0.2">
      <c r="A256" s="35" t="s">
        <v>105</v>
      </c>
      <c r="B256" s="27">
        <v>9403760539</v>
      </c>
      <c r="C256" s="28" t="s">
        <v>213</v>
      </c>
      <c r="D256" s="31">
        <v>3900</v>
      </c>
      <c r="E256" s="29">
        <f t="shared" ref="E256:E272" si="27">(D256*14%)</f>
        <v>546</v>
      </c>
      <c r="F256" s="29">
        <f t="shared" ref="F256:F272" si="28">(D256*0.5%)</f>
        <v>19.5</v>
      </c>
      <c r="G256" s="29">
        <f t="shared" ref="G256:G272" si="29">(D256*0.5%)</f>
        <v>19.5</v>
      </c>
      <c r="H256" s="29">
        <v>4485</v>
      </c>
      <c r="I256" s="8"/>
    </row>
    <row r="257" spans="1:9" ht="19.5" customHeight="1" x14ac:dyDescent="0.2">
      <c r="A257" s="35" t="s">
        <v>33</v>
      </c>
      <c r="B257" s="27">
        <v>9403760540</v>
      </c>
      <c r="C257" s="28" t="s">
        <v>213</v>
      </c>
      <c r="D257" s="31">
        <v>39428.25</v>
      </c>
      <c r="E257" s="29">
        <f t="shared" si="27"/>
        <v>5519.9550000000008</v>
      </c>
      <c r="F257" s="29">
        <f t="shared" si="28"/>
        <v>197.14125000000001</v>
      </c>
      <c r="G257" s="29">
        <f t="shared" si="29"/>
        <v>197.14125000000001</v>
      </c>
      <c r="H257" s="29">
        <v>45342</v>
      </c>
      <c r="I257" s="8"/>
    </row>
    <row r="258" spans="1:9" ht="19.5" customHeight="1" x14ac:dyDescent="0.2">
      <c r="A258" s="35" t="s">
        <v>33</v>
      </c>
      <c r="B258" s="27">
        <v>9403760541</v>
      </c>
      <c r="C258" s="28" t="s">
        <v>213</v>
      </c>
      <c r="D258" s="31">
        <v>21605.55</v>
      </c>
      <c r="E258" s="29">
        <f t="shared" si="27"/>
        <v>3024.777</v>
      </c>
      <c r="F258" s="29">
        <f t="shared" si="28"/>
        <v>108.02775</v>
      </c>
      <c r="G258" s="29">
        <f t="shared" si="29"/>
        <v>108.02775</v>
      </c>
      <c r="H258" s="29">
        <v>24846</v>
      </c>
      <c r="I258" s="8"/>
    </row>
    <row r="259" spans="1:9" ht="19.5" customHeight="1" x14ac:dyDescent="0.2">
      <c r="A259" s="35" t="s">
        <v>33</v>
      </c>
      <c r="B259" s="27">
        <v>9403760542</v>
      </c>
      <c r="C259" s="28" t="s">
        <v>214</v>
      </c>
      <c r="D259" s="31">
        <v>325983</v>
      </c>
      <c r="E259" s="29">
        <f t="shared" si="27"/>
        <v>45637.62</v>
      </c>
      <c r="F259" s="29">
        <f t="shared" si="28"/>
        <v>1629.915</v>
      </c>
      <c r="G259" s="29">
        <f t="shared" si="29"/>
        <v>1629.915</v>
      </c>
      <c r="H259" s="29">
        <v>374880</v>
      </c>
      <c r="I259" s="8"/>
    </row>
    <row r="260" spans="1:9" ht="19.5" customHeight="1" x14ac:dyDescent="0.2">
      <c r="A260" s="35" t="s">
        <v>33</v>
      </c>
      <c r="B260" s="27">
        <v>9403760543</v>
      </c>
      <c r="C260" s="28" t="s">
        <v>214</v>
      </c>
      <c r="D260" s="31">
        <v>161216.72</v>
      </c>
      <c r="E260" s="29">
        <f t="shared" si="27"/>
        <v>22570.340800000002</v>
      </c>
      <c r="F260" s="29">
        <f t="shared" si="28"/>
        <v>806.08360000000005</v>
      </c>
      <c r="G260" s="29">
        <f t="shared" si="29"/>
        <v>806.08360000000005</v>
      </c>
      <c r="H260" s="29">
        <v>185399</v>
      </c>
      <c r="I260" s="8"/>
    </row>
    <row r="261" spans="1:9" ht="19.5" customHeight="1" x14ac:dyDescent="0.2">
      <c r="A261" s="35" t="s">
        <v>33</v>
      </c>
      <c r="B261" s="27">
        <v>9403760544</v>
      </c>
      <c r="C261" s="28" t="s">
        <v>214</v>
      </c>
      <c r="D261" s="31">
        <v>318160.08</v>
      </c>
      <c r="E261" s="29">
        <f t="shared" si="27"/>
        <v>44542.41120000001</v>
      </c>
      <c r="F261" s="29">
        <f t="shared" si="28"/>
        <v>1590.8004000000001</v>
      </c>
      <c r="G261" s="29">
        <f t="shared" si="29"/>
        <v>1590.8004000000001</v>
      </c>
      <c r="H261" s="29">
        <v>365884</v>
      </c>
      <c r="I261" s="8"/>
    </row>
    <row r="262" spans="1:9" ht="19.5" customHeight="1" x14ac:dyDescent="0.2">
      <c r="A262" s="35" t="s">
        <v>33</v>
      </c>
      <c r="B262" s="27">
        <v>9403760545</v>
      </c>
      <c r="C262" s="28" t="s">
        <v>214</v>
      </c>
      <c r="D262" s="31">
        <v>30690.85</v>
      </c>
      <c r="E262" s="29">
        <f t="shared" si="27"/>
        <v>4296.7190000000001</v>
      </c>
      <c r="F262" s="29">
        <f t="shared" si="28"/>
        <v>153.45425</v>
      </c>
      <c r="G262" s="29">
        <f t="shared" si="29"/>
        <v>153.45425</v>
      </c>
      <c r="H262" s="29">
        <v>35294</v>
      </c>
      <c r="I262" s="8"/>
    </row>
    <row r="263" spans="1:9" ht="19.5" customHeight="1" x14ac:dyDescent="0.2">
      <c r="A263" s="35" t="s">
        <v>33</v>
      </c>
      <c r="B263" s="27">
        <v>9403760546</v>
      </c>
      <c r="C263" s="28" t="s">
        <v>214</v>
      </c>
      <c r="D263" s="31">
        <v>12000</v>
      </c>
      <c r="E263" s="29">
        <f t="shared" si="27"/>
        <v>1680.0000000000002</v>
      </c>
      <c r="F263" s="29">
        <f t="shared" si="28"/>
        <v>60</v>
      </c>
      <c r="G263" s="29">
        <f t="shared" si="29"/>
        <v>60</v>
      </c>
      <c r="H263" s="29">
        <v>13800</v>
      </c>
      <c r="I263" s="8"/>
    </row>
    <row r="264" spans="1:9" ht="19.5" customHeight="1" x14ac:dyDescent="0.2">
      <c r="A264" s="35" t="s">
        <v>25</v>
      </c>
      <c r="B264" s="27">
        <v>9403760547</v>
      </c>
      <c r="C264" s="28" t="s">
        <v>214</v>
      </c>
      <c r="D264" s="31">
        <v>4500</v>
      </c>
      <c r="E264" s="29">
        <f t="shared" si="27"/>
        <v>630.00000000000011</v>
      </c>
      <c r="F264" s="29">
        <f t="shared" si="28"/>
        <v>22.5</v>
      </c>
      <c r="G264" s="29">
        <f t="shared" si="29"/>
        <v>22.5</v>
      </c>
      <c r="H264" s="29">
        <v>5175</v>
      </c>
      <c r="I264" s="8"/>
    </row>
    <row r="265" spans="1:9" ht="19.5" customHeight="1" x14ac:dyDescent="0.2">
      <c r="A265" s="35" t="s">
        <v>33</v>
      </c>
      <c r="B265" s="27">
        <v>9403760549</v>
      </c>
      <c r="C265" s="28" t="s">
        <v>215</v>
      </c>
      <c r="D265" s="31">
        <v>35680.75</v>
      </c>
      <c r="E265" s="29">
        <f t="shared" si="27"/>
        <v>4995.3050000000003</v>
      </c>
      <c r="F265" s="29">
        <f t="shared" si="28"/>
        <v>178.40375</v>
      </c>
      <c r="G265" s="29">
        <f t="shared" si="29"/>
        <v>178.40375</v>
      </c>
      <c r="H265" s="29">
        <v>41033</v>
      </c>
      <c r="I265" s="8"/>
    </row>
    <row r="266" spans="1:9" ht="19.5" customHeight="1" x14ac:dyDescent="0.2">
      <c r="A266" s="35" t="s">
        <v>57</v>
      </c>
      <c r="B266" s="27">
        <v>9403760550</v>
      </c>
      <c r="C266" s="28" t="s">
        <v>215</v>
      </c>
      <c r="D266" s="31">
        <v>23120.45</v>
      </c>
      <c r="E266" s="29">
        <f t="shared" si="27"/>
        <v>3236.8630000000003</v>
      </c>
      <c r="F266" s="29">
        <f t="shared" si="28"/>
        <v>115.60225000000001</v>
      </c>
      <c r="G266" s="29">
        <f t="shared" si="29"/>
        <v>115.60225000000001</v>
      </c>
      <c r="H266" s="29">
        <v>26589</v>
      </c>
      <c r="I266" s="8"/>
    </row>
    <row r="267" spans="1:9" ht="19.5" customHeight="1" x14ac:dyDescent="0.2">
      <c r="A267" s="35" t="s">
        <v>33</v>
      </c>
      <c r="B267" s="27">
        <v>9403760551</v>
      </c>
      <c r="C267" s="28" t="s">
        <v>215</v>
      </c>
      <c r="D267" s="31">
        <v>4142.8500000000004</v>
      </c>
      <c r="E267" s="29">
        <f t="shared" si="27"/>
        <v>579.99900000000014</v>
      </c>
      <c r="F267" s="29">
        <f t="shared" si="28"/>
        <v>20.714250000000003</v>
      </c>
      <c r="G267" s="29">
        <f t="shared" si="29"/>
        <v>20.714250000000003</v>
      </c>
      <c r="H267" s="29">
        <v>4764</v>
      </c>
      <c r="I267" s="8"/>
    </row>
    <row r="268" spans="1:9" ht="19.5" customHeight="1" x14ac:dyDescent="0.2">
      <c r="A268" s="35" t="s">
        <v>25</v>
      </c>
      <c r="B268" s="27">
        <v>9403760552</v>
      </c>
      <c r="C268" s="28" t="s">
        <v>215</v>
      </c>
      <c r="D268" s="31">
        <v>12000</v>
      </c>
      <c r="E268" s="29">
        <f t="shared" si="27"/>
        <v>1680.0000000000002</v>
      </c>
      <c r="F268" s="29">
        <f t="shared" si="28"/>
        <v>60</v>
      </c>
      <c r="G268" s="29">
        <f t="shared" si="29"/>
        <v>60</v>
      </c>
      <c r="H268" s="29">
        <v>13800</v>
      </c>
      <c r="I268" s="8"/>
    </row>
    <row r="269" spans="1:9" ht="19.5" customHeight="1" x14ac:dyDescent="0.2">
      <c r="A269" s="35" t="s">
        <v>105</v>
      </c>
      <c r="B269" s="27">
        <v>9403760553</v>
      </c>
      <c r="C269" s="28" t="s">
        <v>215</v>
      </c>
      <c r="D269" s="31">
        <v>12000</v>
      </c>
      <c r="E269" s="29">
        <f t="shared" si="27"/>
        <v>1680.0000000000002</v>
      </c>
      <c r="F269" s="29">
        <f t="shared" si="28"/>
        <v>60</v>
      </c>
      <c r="G269" s="29">
        <f t="shared" si="29"/>
        <v>60</v>
      </c>
      <c r="H269" s="29">
        <v>13800</v>
      </c>
      <c r="I269" s="8"/>
    </row>
    <row r="270" spans="1:9" ht="19.5" customHeight="1" x14ac:dyDescent="0.2">
      <c r="A270" s="35" t="s">
        <v>87</v>
      </c>
      <c r="B270" s="27">
        <v>9403760554</v>
      </c>
      <c r="C270" s="28" t="s">
        <v>215</v>
      </c>
      <c r="D270" s="31">
        <v>17000</v>
      </c>
      <c r="E270" s="29">
        <f t="shared" si="27"/>
        <v>2380</v>
      </c>
      <c r="F270" s="29">
        <f t="shared" si="28"/>
        <v>85</v>
      </c>
      <c r="G270" s="29">
        <f t="shared" si="29"/>
        <v>85</v>
      </c>
      <c r="H270" s="29">
        <v>19550</v>
      </c>
      <c r="I270" s="8"/>
    </row>
    <row r="271" spans="1:9" ht="19.5" customHeight="1" x14ac:dyDescent="0.2">
      <c r="A271" s="35" t="s">
        <v>130</v>
      </c>
      <c r="B271" s="27">
        <v>9403760555</v>
      </c>
      <c r="C271" s="28" t="s">
        <v>215</v>
      </c>
      <c r="D271" s="31">
        <v>12000</v>
      </c>
      <c r="E271" s="29">
        <f t="shared" si="27"/>
        <v>1680.0000000000002</v>
      </c>
      <c r="F271" s="29">
        <f t="shared" si="28"/>
        <v>60</v>
      </c>
      <c r="G271" s="29">
        <f t="shared" si="29"/>
        <v>60</v>
      </c>
      <c r="H271" s="29">
        <v>13800</v>
      </c>
      <c r="I271" s="8"/>
    </row>
    <row r="272" spans="1:9" ht="19.5" customHeight="1" x14ac:dyDescent="0.2">
      <c r="A272" s="35" t="s">
        <v>48</v>
      </c>
      <c r="B272" s="27">
        <v>9403760556</v>
      </c>
      <c r="C272" s="28" t="s">
        <v>216</v>
      </c>
      <c r="D272" s="31">
        <v>86440.75</v>
      </c>
      <c r="E272" s="29">
        <f t="shared" si="27"/>
        <v>12101.705000000002</v>
      </c>
      <c r="F272" s="29">
        <f t="shared" si="28"/>
        <v>432.20375000000001</v>
      </c>
      <c r="G272" s="29">
        <f t="shared" si="29"/>
        <v>432.20375000000001</v>
      </c>
      <c r="H272" s="29">
        <v>99407</v>
      </c>
      <c r="I272" s="8"/>
    </row>
    <row r="273" spans="1:9" ht="19.5" customHeight="1" x14ac:dyDescent="0.2">
      <c r="A273" s="35" t="s">
        <v>33</v>
      </c>
      <c r="B273" s="27">
        <v>9403760557</v>
      </c>
      <c r="C273" s="28" t="s">
        <v>216</v>
      </c>
      <c r="D273" s="31">
        <v>7833.95</v>
      </c>
      <c r="E273" s="29">
        <f t="shared" ref="E273:E281" si="30">(D273*14%)</f>
        <v>1096.7530000000002</v>
      </c>
      <c r="F273" s="29">
        <f t="shared" ref="F273:F281" si="31">(D273*0.5%)</f>
        <v>39.169750000000001</v>
      </c>
      <c r="G273" s="29">
        <f t="shared" ref="G273:G281" si="32">(D273*0.5%)</f>
        <v>39.169750000000001</v>
      </c>
      <c r="H273" s="29">
        <v>9009</v>
      </c>
      <c r="I273" s="8"/>
    </row>
    <row r="274" spans="1:9" ht="19.5" customHeight="1" x14ac:dyDescent="0.2">
      <c r="A274" s="35" t="s">
        <v>33</v>
      </c>
      <c r="B274" s="27">
        <v>9403760558</v>
      </c>
      <c r="C274" s="28" t="s">
        <v>216</v>
      </c>
      <c r="D274" s="31">
        <v>12300</v>
      </c>
      <c r="E274" s="29">
        <f t="shared" si="30"/>
        <v>1722.0000000000002</v>
      </c>
      <c r="F274" s="29">
        <f t="shared" si="31"/>
        <v>61.5</v>
      </c>
      <c r="G274" s="29">
        <f t="shared" si="32"/>
        <v>61.5</v>
      </c>
      <c r="H274" s="29">
        <v>14145</v>
      </c>
      <c r="I274" s="8"/>
    </row>
    <row r="275" spans="1:9" ht="19.5" customHeight="1" x14ac:dyDescent="0.2">
      <c r="A275" s="35" t="s">
        <v>25</v>
      </c>
      <c r="B275" s="27">
        <v>9403760559</v>
      </c>
      <c r="C275" s="28" t="s">
        <v>216</v>
      </c>
      <c r="D275" s="31">
        <v>10800</v>
      </c>
      <c r="E275" s="29">
        <f t="shared" si="30"/>
        <v>1512.0000000000002</v>
      </c>
      <c r="F275" s="29">
        <f t="shared" si="31"/>
        <v>54</v>
      </c>
      <c r="G275" s="29">
        <f t="shared" si="32"/>
        <v>54</v>
      </c>
      <c r="H275" s="29">
        <v>12420</v>
      </c>
      <c r="I275" s="8"/>
    </row>
    <row r="276" spans="1:9" ht="19.5" customHeight="1" x14ac:dyDescent="0.2">
      <c r="A276" s="35" t="s">
        <v>130</v>
      </c>
      <c r="B276" s="27">
        <v>9403760560</v>
      </c>
      <c r="C276" s="28" t="s">
        <v>216</v>
      </c>
      <c r="D276" s="31">
        <v>600</v>
      </c>
      <c r="E276" s="29">
        <f t="shared" si="30"/>
        <v>84.000000000000014</v>
      </c>
      <c r="F276" s="29">
        <f t="shared" si="31"/>
        <v>3</v>
      </c>
      <c r="G276" s="29">
        <f t="shared" si="32"/>
        <v>3</v>
      </c>
      <c r="H276" s="29">
        <v>690</v>
      </c>
      <c r="I276" s="8"/>
    </row>
    <row r="277" spans="1:9" ht="19.5" customHeight="1" x14ac:dyDescent="0.2">
      <c r="A277" s="35" t="s">
        <v>105</v>
      </c>
      <c r="B277" s="27">
        <v>9403760561</v>
      </c>
      <c r="C277" s="28" t="s">
        <v>216</v>
      </c>
      <c r="D277" s="31">
        <v>600</v>
      </c>
      <c r="E277" s="29">
        <f t="shared" si="30"/>
        <v>84.000000000000014</v>
      </c>
      <c r="F277" s="29">
        <f t="shared" si="31"/>
        <v>3</v>
      </c>
      <c r="G277" s="29">
        <f t="shared" si="32"/>
        <v>3</v>
      </c>
      <c r="H277" s="29">
        <v>690</v>
      </c>
      <c r="I277" s="8"/>
    </row>
    <row r="278" spans="1:9" ht="19.5" customHeight="1" x14ac:dyDescent="0.2">
      <c r="A278" s="35" t="s">
        <v>21</v>
      </c>
      <c r="B278" s="27">
        <v>9403760562</v>
      </c>
      <c r="C278" s="28" t="s">
        <v>216</v>
      </c>
      <c r="D278" s="31">
        <v>600</v>
      </c>
      <c r="E278" s="29">
        <f t="shared" si="30"/>
        <v>84.000000000000014</v>
      </c>
      <c r="F278" s="29">
        <f t="shared" si="31"/>
        <v>3</v>
      </c>
      <c r="G278" s="29">
        <f t="shared" si="32"/>
        <v>3</v>
      </c>
      <c r="H278" s="29">
        <v>690</v>
      </c>
      <c r="I278" s="8"/>
    </row>
    <row r="279" spans="1:9" ht="19.5" customHeight="1" x14ac:dyDescent="0.2">
      <c r="A279" s="35" t="s">
        <v>90</v>
      </c>
      <c r="B279" s="27">
        <v>9403760563</v>
      </c>
      <c r="C279" s="28" t="s">
        <v>216</v>
      </c>
      <c r="D279" s="31">
        <v>900</v>
      </c>
      <c r="E279" s="29">
        <f t="shared" si="30"/>
        <v>126.00000000000001</v>
      </c>
      <c r="F279" s="29">
        <f t="shared" si="31"/>
        <v>4.5</v>
      </c>
      <c r="G279" s="29">
        <f t="shared" si="32"/>
        <v>4.5</v>
      </c>
      <c r="H279" s="29">
        <v>1035</v>
      </c>
      <c r="I279" s="8"/>
    </row>
    <row r="280" spans="1:9" ht="19.5" customHeight="1" x14ac:dyDescent="0.2">
      <c r="A280" s="35" t="s">
        <v>33</v>
      </c>
      <c r="B280" s="27">
        <v>9403760564</v>
      </c>
      <c r="C280" s="28" t="s">
        <v>216</v>
      </c>
      <c r="D280" s="31">
        <v>3900</v>
      </c>
      <c r="E280" s="29">
        <f t="shared" si="30"/>
        <v>546</v>
      </c>
      <c r="F280" s="29">
        <f t="shared" si="31"/>
        <v>19.5</v>
      </c>
      <c r="G280" s="29">
        <f t="shared" si="32"/>
        <v>19.5</v>
      </c>
      <c r="H280" s="29">
        <v>4485</v>
      </c>
      <c r="I280" s="8"/>
    </row>
    <row r="281" spans="1:9" ht="19.5" customHeight="1" x14ac:dyDescent="0.2">
      <c r="A281" s="35" t="s">
        <v>33</v>
      </c>
      <c r="B281" s="2">
        <v>9403760565</v>
      </c>
      <c r="C281" s="33" t="s">
        <v>216</v>
      </c>
      <c r="D281" s="64">
        <v>43829.9</v>
      </c>
      <c r="E281" s="17">
        <f t="shared" si="30"/>
        <v>6136.1860000000006</v>
      </c>
      <c r="F281" s="17">
        <f t="shared" si="31"/>
        <v>219.14950000000002</v>
      </c>
      <c r="G281" s="17">
        <f t="shared" si="32"/>
        <v>219.14950000000002</v>
      </c>
      <c r="H281" s="17">
        <v>50404</v>
      </c>
      <c r="I281" s="8"/>
    </row>
    <row r="282" spans="1:9" ht="19.5" customHeight="1" x14ac:dyDescent="0.2">
      <c r="A282" s="8"/>
      <c r="B282" s="19"/>
      <c r="C282" s="62"/>
      <c r="D282" s="63"/>
      <c r="E282" s="18"/>
      <c r="F282" s="18"/>
      <c r="G282" s="18"/>
      <c r="H282" s="18"/>
      <c r="I282" s="8"/>
    </row>
    <row r="283" spans="1:9" ht="21.75" customHeight="1" x14ac:dyDescent="0.2"/>
    <row r="284" spans="1:9" x14ac:dyDescent="0.2">
      <c r="A284" s="8"/>
      <c r="B284" s="19"/>
      <c r="C284" s="22"/>
    </row>
    <row r="285" spans="1:9" x14ac:dyDescent="0.2">
      <c r="H285" s="25"/>
    </row>
    <row r="286" spans="1:9" x14ac:dyDescent="0.2">
      <c r="B286" s="34"/>
    </row>
    <row r="292" spans="2:4" x14ac:dyDescent="0.2">
      <c r="B292" s="24"/>
    </row>
    <row r="293" spans="2:4" x14ac:dyDescent="0.2">
      <c r="B293" s="24"/>
    </row>
    <row r="294" spans="2:4" x14ac:dyDescent="0.2">
      <c r="B294" s="24"/>
    </row>
    <row r="295" spans="2:4" x14ac:dyDescent="0.2">
      <c r="B295" s="24"/>
    </row>
    <row r="296" spans="2:4" x14ac:dyDescent="0.2">
      <c r="B296" s="24"/>
    </row>
    <row r="304" spans="2:4" x14ac:dyDescent="0.2">
      <c r="D304" s="23"/>
    </row>
  </sheetData>
  <autoFilter ref="A4:AC281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86"/>
  <sheetViews>
    <sheetView topLeftCell="B66" workbookViewId="0">
      <selection activeCell="I82" sqref="I82:K82"/>
    </sheetView>
  </sheetViews>
  <sheetFormatPr defaultColWidth="11.42578125" defaultRowHeight="12.75" x14ac:dyDescent="0.2"/>
  <cols>
    <col min="1" max="1" width="27.42578125" style="1" customWidth="1"/>
    <col min="2" max="2" width="12.42578125" style="1" customWidth="1"/>
    <col min="3" max="4" width="13.42578125" style="1" customWidth="1"/>
    <col min="5" max="5" width="13.140625" style="1" customWidth="1"/>
    <col min="6" max="6" width="9.85546875" style="1" customWidth="1"/>
    <col min="7" max="7" width="9.42578125" style="1" customWidth="1"/>
    <col min="8" max="8" width="11.42578125" style="23" customWidth="1"/>
    <col min="9" max="9" width="11.5703125" style="1" customWidth="1"/>
    <col min="10" max="10" width="25" style="1" customWidth="1"/>
    <col min="11" max="11" width="12.5703125" style="1" customWidth="1"/>
    <col min="12" max="12" width="11.42578125" style="1" customWidth="1"/>
    <col min="13" max="13" width="19.5703125" style="1" customWidth="1"/>
    <col min="14" max="16384" width="11.42578125" style="1"/>
  </cols>
  <sheetData>
    <row r="1" spans="1:17" x14ac:dyDescent="0.2">
      <c r="B1" s="2"/>
      <c r="F1" s="3"/>
      <c r="G1" s="2"/>
      <c r="H1" s="4"/>
      <c r="J1" s="5">
        <v>42644</v>
      </c>
      <c r="M1" s="6"/>
    </row>
    <row r="2" spans="1:17" ht="12.95" customHeight="1" x14ac:dyDescent="0.2">
      <c r="I2" s="8"/>
    </row>
    <row r="3" spans="1:17" ht="12.95" customHeight="1" x14ac:dyDescent="0.2">
      <c r="B3" s="1" t="s">
        <v>0</v>
      </c>
      <c r="I3" s="8"/>
    </row>
    <row r="4" spans="1:17" s="8" customFormat="1" ht="12.95" customHeight="1" x14ac:dyDescent="0.2">
      <c r="A4" s="16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107</v>
      </c>
      <c r="H4" s="32" t="s">
        <v>10</v>
      </c>
      <c r="I4" s="11" t="s">
        <v>11</v>
      </c>
      <c r="J4" s="12" t="s">
        <v>12</v>
      </c>
      <c r="K4" s="10" t="s">
        <v>13</v>
      </c>
      <c r="L4" s="10"/>
      <c r="M4" s="13" t="s">
        <v>10</v>
      </c>
      <c r="N4" s="14" t="s">
        <v>14</v>
      </c>
      <c r="O4" s="15" t="s">
        <v>15</v>
      </c>
      <c r="P4" s="16" t="s">
        <v>16</v>
      </c>
      <c r="Q4" s="14">
        <v>0.01</v>
      </c>
    </row>
    <row r="5" spans="1:17" ht="18" customHeight="1" x14ac:dyDescent="0.2">
      <c r="A5" s="16" t="s">
        <v>87</v>
      </c>
      <c r="B5" s="27">
        <v>9403760248</v>
      </c>
      <c r="C5" s="28" t="s">
        <v>110</v>
      </c>
      <c r="D5" s="31">
        <v>384062.56</v>
      </c>
      <c r="E5" s="29">
        <f t="shared" ref="E5:E32" si="0">(D5*14%)</f>
        <v>53768.758400000006</v>
      </c>
      <c r="F5" s="29">
        <f t="shared" ref="F5:F32" si="1">(D5*0.5%)</f>
        <v>1920.3127999999999</v>
      </c>
      <c r="G5" s="29"/>
      <c r="H5" s="29">
        <v>441672</v>
      </c>
      <c r="I5" s="8"/>
    </row>
    <row r="6" spans="1:17" ht="18" customHeight="1" x14ac:dyDescent="0.2">
      <c r="A6" s="16" t="s">
        <v>21</v>
      </c>
      <c r="B6" s="27">
        <v>9403760270</v>
      </c>
      <c r="C6" s="28" t="s">
        <v>117</v>
      </c>
      <c r="D6" s="31">
        <v>42247.85</v>
      </c>
      <c r="E6" s="29">
        <f t="shared" si="0"/>
        <v>5914.6990000000005</v>
      </c>
      <c r="F6" s="29">
        <f t="shared" si="1"/>
        <v>211.23925</v>
      </c>
      <c r="G6" s="29">
        <f t="shared" ref="G6:G39" si="2">(D6*0.5%)</f>
        <v>211.23925</v>
      </c>
      <c r="H6" s="29">
        <v>48585</v>
      </c>
      <c r="I6" s="8"/>
    </row>
    <row r="7" spans="1:17" ht="18" customHeight="1" x14ac:dyDescent="0.2">
      <c r="A7" s="16" t="s">
        <v>21</v>
      </c>
      <c r="B7" s="27">
        <v>9403760271</v>
      </c>
      <c r="C7" s="28" t="s">
        <v>117</v>
      </c>
      <c r="D7" s="31">
        <v>55085.9</v>
      </c>
      <c r="E7" s="29">
        <f t="shared" si="0"/>
        <v>7712.0260000000007</v>
      </c>
      <c r="F7" s="29">
        <f t="shared" si="1"/>
        <v>275.42950000000002</v>
      </c>
      <c r="G7" s="29">
        <f t="shared" si="2"/>
        <v>275.42950000000002</v>
      </c>
      <c r="H7" s="29">
        <v>63349</v>
      </c>
      <c r="I7" s="8"/>
    </row>
    <row r="8" spans="1:17" ht="18" customHeight="1" x14ac:dyDescent="0.2">
      <c r="A8" s="16" t="s">
        <v>21</v>
      </c>
      <c r="B8" s="27">
        <v>9403760272</v>
      </c>
      <c r="C8" s="28" t="s">
        <v>117</v>
      </c>
      <c r="D8" s="31">
        <v>111519.65</v>
      </c>
      <c r="E8" s="29">
        <f t="shared" si="0"/>
        <v>15612.751</v>
      </c>
      <c r="F8" s="29">
        <f t="shared" si="1"/>
        <v>557.59825000000001</v>
      </c>
      <c r="G8" s="29">
        <f t="shared" si="2"/>
        <v>557.59825000000001</v>
      </c>
      <c r="H8" s="29">
        <v>128248</v>
      </c>
      <c r="I8" s="8"/>
    </row>
    <row r="9" spans="1:17" ht="18" customHeight="1" x14ac:dyDescent="0.2">
      <c r="A9" s="16" t="s">
        <v>21</v>
      </c>
      <c r="B9" s="27">
        <v>9403760273</v>
      </c>
      <c r="C9" s="28" t="s">
        <v>117</v>
      </c>
      <c r="D9" s="31">
        <v>26063.200000000001</v>
      </c>
      <c r="E9" s="29">
        <f t="shared" si="0"/>
        <v>3648.8480000000004</v>
      </c>
      <c r="F9" s="29">
        <f t="shared" si="1"/>
        <v>130.316</v>
      </c>
      <c r="G9" s="29">
        <f t="shared" si="2"/>
        <v>130.316</v>
      </c>
      <c r="H9" s="29">
        <v>29973</v>
      </c>
      <c r="I9" s="8"/>
    </row>
    <row r="10" spans="1:17" ht="18" customHeight="1" x14ac:dyDescent="0.2">
      <c r="A10" s="16" t="s">
        <v>21</v>
      </c>
      <c r="B10" s="27">
        <v>9403760277</v>
      </c>
      <c r="C10" s="28" t="s">
        <v>118</v>
      </c>
      <c r="D10" s="31">
        <v>22800</v>
      </c>
      <c r="E10" s="29">
        <f t="shared" si="0"/>
        <v>3192.0000000000005</v>
      </c>
      <c r="F10" s="29">
        <f t="shared" si="1"/>
        <v>114</v>
      </c>
      <c r="G10" s="29">
        <f t="shared" si="2"/>
        <v>114</v>
      </c>
      <c r="H10" s="29">
        <v>26220</v>
      </c>
      <c r="I10" s="8"/>
    </row>
    <row r="11" spans="1:17" ht="18" customHeight="1" x14ac:dyDescent="0.2">
      <c r="A11" s="16" t="s">
        <v>21</v>
      </c>
      <c r="B11" s="27">
        <v>9403760278</v>
      </c>
      <c r="C11" s="28" t="s">
        <v>118</v>
      </c>
      <c r="D11" s="31">
        <v>15000</v>
      </c>
      <c r="E11" s="29">
        <f t="shared" si="0"/>
        <v>2100</v>
      </c>
      <c r="F11" s="29">
        <f t="shared" si="1"/>
        <v>75</v>
      </c>
      <c r="G11" s="29">
        <f t="shared" si="2"/>
        <v>75</v>
      </c>
      <c r="H11" s="29">
        <v>17250</v>
      </c>
      <c r="I11" s="8"/>
    </row>
    <row r="12" spans="1:17" ht="18" customHeight="1" x14ac:dyDescent="0.2">
      <c r="A12" s="16" t="s">
        <v>33</v>
      </c>
      <c r="B12" s="27">
        <v>9403760283</v>
      </c>
      <c r="C12" s="28" t="s">
        <v>119</v>
      </c>
      <c r="D12" s="31">
        <v>19100</v>
      </c>
      <c r="E12" s="29">
        <f t="shared" si="0"/>
        <v>2674.0000000000005</v>
      </c>
      <c r="F12" s="29">
        <f t="shared" si="1"/>
        <v>95.5</v>
      </c>
      <c r="G12" s="29">
        <f t="shared" si="2"/>
        <v>95.5</v>
      </c>
      <c r="H12" s="29">
        <v>21965</v>
      </c>
      <c r="I12" s="17">
        <f>H12-K12</f>
        <v>21583</v>
      </c>
      <c r="J12" s="2" t="s">
        <v>217</v>
      </c>
      <c r="K12" s="4">
        <f>ROUND(D12*2%,0)</f>
        <v>382</v>
      </c>
    </row>
    <row r="13" spans="1:17" ht="18" customHeight="1" x14ac:dyDescent="0.2">
      <c r="A13" s="16" t="s">
        <v>21</v>
      </c>
      <c r="B13" s="27">
        <v>9403760284</v>
      </c>
      <c r="C13" s="28" t="s">
        <v>119</v>
      </c>
      <c r="D13" s="31">
        <v>58833.35</v>
      </c>
      <c r="E13" s="29">
        <f t="shared" si="0"/>
        <v>8236.6689999999999</v>
      </c>
      <c r="F13" s="29">
        <f t="shared" si="1"/>
        <v>294.16674999999998</v>
      </c>
      <c r="G13" s="29">
        <f t="shared" si="2"/>
        <v>294.16674999999998</v>
      </c>
      <c r="H13" s="29">
        <v>67658</v>
      </c>
      <c r="I13" s="8"/>
    </row>
    <row r="14" spans="1:17" ht="18" customHeight="1" x14ac:dyDescent="0.2">
      <c r="A14" s="16" t="s">
        <v>21</v>
      </c>
      <c r="B14" s="27">
        <v>9403760285</v>
      </c>
      <c r="C14" s="28" t="s">
        <v>119</v>
      </c>
      <c r="D14" s="31">
        <v>61582.75</v>
      </c>
      <c r="E14" s="29">
        <f t="shared" si="0"/>
        <v>8621.5850000000009</v>
      </c>
      <c r="F14" s="29">
        <f t="shared" si="1"/>
        <v>307.91374999999999</v>
      </c>
      <c r="G14" s="29">
        <f t="shared" si="2"/>
        <v>307.91374999999999</v>
      </c>
      <c r="H14" s="29">
        <v>70820</v>
      </c>
      <c r="I14" s="8"/>
    </row>
    <row r="15" spans="1:17" ht="18" customHeight="1" x14ac:dyDescent="0.2">
      <c r="A15" s="16" t="s">
        <v>57</v>
      </c>
      <c r="B15" s="27">
        <v>9403760287</v>
      </c>
      <c r="C15" s="28" t="s">
        <v>120</v>
      </c>
      <c r="D15" s="31">
        <v>228973.36</v>
      </c>
      <c r="E15" s="29">
        <f t="shared" si="0"/>
        <v>32056.270400000001</v>
      </c>
      <c r="F15" s="29">
        <f t="shared" si="1"/>
        <v>1144.8668</v>
      </c>
      <c r="G15" s="29">
        <f t="shared" si="2"/>
        <v>1144.8668</v>
      </c>
      <c r="H15" s="29">
        <v>263319</v>
      </c>
      <c r="I15" s="17">
        <f>H15-K15</f>
        <v>258740</v>
      </c>
      <c r="J15" s="2" t="s">
        <v>218</v>
      </c>
      <c r="K15" s="4">
        <f>ROUND(D15*2%,0)</f>
        <v>4579</v>
      </c>
    </row>
    <row r="16" spans="1:17" ht="18" customHeight="1" x14ac:dyDescent="0.2">
      <c r="A16" s="16" t="s">
        <v>21</v>
      </c>
      <c r="B16" s="27">
        <v>9403760289</v>
      </c>
      <c r="C16" s="28" t="s">
        <v>120</v>
      </c>
      <c r="D16" s="31">
        <v>8100</v>
      </c>
      <c r="E16" s="29">
        <f t="shared" si="0"/>
        <v>1134</v>
      </c>
      <c r="F16" s="29">
        <f t="shared" si="1"/>
        <v>40.5</v>
      </c>
      <c r="G16" s="29">
        <f t="shared" si="2"/>
        <v>40.5</v>
      </c>
      <c r="H16" s="29">
        <v>9315</v>
      </c>
      <c r="I16" s="8"/>
    </row>
    <row r="17" spans="1:11" ht="18" customHeight="1" x14ac:dyDescent="0.2">
      <c r="A17" s="16" t="s">
        <v>57</v>
      </c>
      <c r="B17" s="27">
        <v>9403760290</v>
      </c>
      <c r="C17" s="28" t="s">
        <v>121</v>
      </c>
      <c r="D17" s="31">
        <v>12300</v>
      </c>
      <c r="E17" s="29">
        <f t="shared" si="0"/>
        <v>1722.0000000000002</v>
      </c>
      <c r="F17" s="29">
        <f t="shared" si="1"/>
        <v>61.5</v>
      </c>
      <c r="G17" s="29">
        <f t="shared" si="2"/>
        <v>61.5</v>
      </c>
      <c r="H17" s="29">
        <v>14145</v>
      </c>
      <c r="I17" s="17">
        <f>H17-K17</f>
        <v>13899</v>
      </c>
      <c r="J17" s="2" t="s">
        <v>219</v>
      </c>
      <c r="K17" s="4">
        <f>ROUND(D17*2%,0)</f>
        <v>246</v>
      </c>
    </row>
    <row r="18" spans="1:11" ht="18" customHeight="1" x14ac:dyDescent="0.2">
      <c r="A18" s="16" t="s">
        <v>33</v>
      </c>
      <c r="B18" s="27">
        <v>9403760291</v>
      </c>
      <c r="C18" s="28" t="s">
        <v>121</v>
      </c>
      <c r="D18" s="31">
        <v>34200</v>
      </c>
      <c r="E18" s="29">
        <f>(D18*14%)</f>
        <v>4788.0000000000009</v>
      </c>
      <c r="F18" s="29">
        <f>(D18*0.5%)</f>
        <v>171</v>
      </c>
      <c r="G18" s="29">
        <f>(D18*0.5%)</f>
        <v>171</v>
      </c>
      <c r="H18" s="29">
        <v>39330</v>
      </c>
      <c r="I18" s="17">
        <f>H18-K18</f>
        <v>38646</v>
      </c>
      <c r="J18" s="2" t="s">
        <v>217</v>
      </c>
      <c r="K18" s="4">
        <f>ROUND(D18*2%,0)</f>
        <v>684</v>
      </c>
    </row>
    <row r="19" spans="1:11" ht="18" customHeight="1" x14ac:dyDescent="0.2">
      <c r="A19" s="16" t="s">
        <v>33</v>
      </c>
      <c r="B19" s="27">
        <v>9403760292</v>
      </c>
      <c r="C19" s="28" t="s">
        <v>121</v>
      </c>
      <c r="D19" s="31">
        <v>4500</v>
      </c>
      <c r="E19" s="29">
        <f>(D19*14%)</f>
        <v>630.00000000000011</v>
      </c>
      <c r="F19" s="29">
        <f>(D19*0.5%)</f>
        <v>22.5</v>
      </c>
      <c r="G19" s="29">
        <f>(D19*0.5%)</f>
        <v>22.5</v>
      </c>
      <c r="H19" s="29">
        <v>5175</v>
      </c>
      <c r="I19" s="17">
        <f>H19-K19</f>
        <v>5085</v>
      </c>
      <c r="J19" s="2" t="s">
        <v>217</v>
      </c>
      <c r="K19" s="4">
        <f>ROUND(D19*2%,0)</f>
        <v>90</v>
      </c>
    </row>
    <row r="20" spans="1:11" ht="18" customHeight="1" x14ac:dyDescent="0.2">
      <c r="A20" s="16" t="s">
        <v>57</v>
      </c>
      <c r="B20" s="27">
        <v>9403760293</v>
      </c>
      <c r="C20" s="28" t="s">
        <v>121</v>
      </c>
      <c r="D20" s="31">
        <v>34203.1</v>
      </c>
      <c r="E20" s="29">
        <f>(D20*14%)</f>
        <v>4788.4340000000002</v>
      </c>
      <c r="F20" s="29">
        <f>(D20*0.5%)</f>
        <v>171.0155</v>
      </c>
      <c r="G20" s="29">
        <f>(D20*0.5%)</f>
        <v>171.0155</v>
      </c>
      <c r="H20" s="29">
        <v>39334</v>
      </c>
      <c r="I20" s="17">
        <f>H20-K20</f>
        <v>38650</v>
      </c>
      <c r="J20" s="2" t="s">
        <v>219</v>
      </c>
      <c r="K20" s="4">
        <f>ROUND(D20*2%,0)</f>
        <v>684</v>
      </c>
    </row>
    <row r="21" spans="1:11" ht="18" customHeight="1" x14ac:dyDescent="0.2">
      <c r="A21" s="16" t="s">
        <v>33</v>
      </c>
      <c r="B21" s="27">
        <v>9403760295</v>
      </c>
      <c r="C21" s="28" t="s">
        <v>121</v>
      </c>
      <c r="D21" s="31">
        <v>4770.6000000000004</v>
      </c>
      <c r="E21" s="29">
        <f t="shared" si="0"/>
        <v>667.88400000000013</v>
      </c>
      <c r="F21" s="29">
        <f t="shared" si="1"/>
        <v>23.853000000000002</v>
      </c>
      <c r="G21" s="29">
        <f t="shared" si="2"/>
        <v>23.853000000000002</v>
      </c>
      <c r="H21" s="29">
        <v>5486</v>
      </c>
      <c r="I21" s="17">
        <f>H21-K21</f>
        <v>5391</v>
      </c>
      <c r="J21" s="2" t="s">
        <v>217</v>
      </c>
      <c r="K21" s="4">
        <f>ROUND(D21*2%,0)</f>
        <v>95</v>
      </c>
    </row>
    <row r="22" spans="1:11" ht="18" customHeight="1" x14ac:dyDescent="0.2">
      <c r="A22" s="16" t="s">
        <v>21</v>
      </c>
      <c r="B22" s="27">
        <v>9403760296</v>
      </c>
      <c r="C22" s="28" t="s">
        <v>122</v>
      </c>
      <c r="D22" s="31">
        <v>4500</v>
      </c>
      <c r="E22" s="29">
        <f t="shared" si="0"/>
        <v>630.00000000000011</v>
      </c>
      <c r="F22" s="29">
        <f t="shared" si="1"/>
        <v>22.5</v>
      </c>
      <c r="G22" s="29">
        <f t="shared" si="2"/>
        <v>22.5</v>
      </c>
      <c r="H22" s="29">
        <v>5175</v>
      </c>
      <c r="I22" s="8"/>
    </row>
    <row r="23" spans="1:11" ht="18" customHeight="1" x14ac:dyDescent="0.2">
      <c r="A23" s="16" t="s">
        <v>33</v>
      </c>
      <c r="B23" s="27">
        <v>9403760297</v>
      </c>
      <c r="C23" s="28" t="s">
        <v>122</v>
      </c>
      <c r="D23" s="31">
        <v>7200</v>
      </c>
      <c r="E23" s="29">
        <f t="shared" si="0"/>
        <v>1008.0000000000001</v>
      </c>
      <c r="F23" s="29">
        <f t="shared" si="1"/>
        <v>36</v>
      </c>
      <c r="G23" s="29">
        <f t="shared" si="2"/>
        <v>36</v>
      </c>
      <c r="H23" s="29">
        <v>8280</v>
      </c>
      <c r="I23" s="17">
        <f>H23-K23</f>
        <v>8136</v>
      </c>
      <c r="J23" s="2" t="s">
        <v>217</v>
      </c>
      <c r="K23" s="4">
        <f>ROUND(D23*2%,0)</f>
        <v>144</v>
      </c>
    </row>
    <row r="24" spans="1:11" ht="18" customHeight="1" x14ac:dyDescent="0.2">
      <c r="A24" s="16" t="s">
        <v>21</v>
      </c>
      <c r="B24" s="27">
        <v>9403760307</v>
      </c>
      <c r="C24" s="28" t="s">
        <v>125</v>
      </c>
      <c r="D24" s="31">
        <v>21300</v>
      </c>
      <c r="E24" s="29">
        <f t="shared" si="0"/>
        <v>2982.0000000000005</v>
      </c>
      <c r="F24" s="29">
        <f t="shared" si="1"/>
        <v>106.5</v>
      </c>
      <c r="G24" s="29">
        <f t="shared" si="2"/>
        <v>106.5</v>
      </c>
      <c r="H24" s="29">
        <v>24495</v>
      </c>
      <c r="I24" s="8"/>
    </row>
    <row r="25" spans="1:11" ht="18" customHeight="1" x14ac:dyDescent="0.2">
      <c r="A25" s="16" t="s">
        <v>33</v>
      </c>
      <c r="B25" s="27">
        <v>9403760308</v>
      </c>
      <c r="C25" s="28" t="s">
        <v>125</v>
      </c>
      <c r="D25" s="31">
        <v>10800</v>
      </c>
      <c r="E25" s="29">
        <f t="shared" si="0"/>
        <v>1512.0000000000002</v>
      </c>
      <c r="F25" s="29">
        <f t="shared" si="1"/>
        <v>54</v>
      </c>
      <c r="G25" s="29">
        <f t="shared" si="2"/>
        <v>54</v>
      </c>
      <c r="H25" s="29">
        <v>12420</v>
      </c>
      <c r="I25" s="17">
        <f>H25-K25</f>
        <v>12204</v>
      </c>
      <c r="J25" s="2" t="s">
        <v>217</v>
      </c>
      <c r="K25" s="4">
        <f>ROUND(D25*2%,0)</f>
        <v>216</v>
      </c>
    </row>
    <row r="26" spans="1:11" ht="18" customHeight="1" x14ac:dyDescent="0.2">
      <c r="A26" s="16" t="s">
        <v>33</v>
      </c>
      <c r="B26" s="27">
        <v>9403760309</v>
      </c>
      <c r="C26" s="28" t="s">
        <v>125</v>
      </c>
      <c r="D26" s="31">
        <v>6900</v>
      </c>
      <c r="E26" s="29">
        <f t="shared" si="0"/>
        <v>966.00000000000011</v>
      </c>
      <c r="F26" s="29">
        <f t="shared" si="1"/>
        <v>34.5</v>
      </c>
      <c r="G26" s="29">
        <f t="shared" si="2"/>
        <v>34.5</v>
      </c>
      <c r="H26" s="29">
        <v>7935</v>
      </c>
      <c r="I26" s="17">
        <f>H26-K26</f>
        <v>7797</v>
      </c>
      <c r="J26" s="2" t="s">
        <v>217</v>
      </c>
      <c r="K26" s="4">
        <f>ROUND(D26*2%,0)</f>
        <v>138</v>
      </c>
    </row>
    <row r="27" spans="1:11" ht="18" customHeight="1" x14ac:dyDescent="0.2">
      <c r="A27" s="16" t="s">
        <v>21</v>
      </c>
      <c r="B27" s="27">
        <v>9403760316</v>
      </c>
      <c r="C27" s="28" t="s">
        <v>126</v>
      </c>
      <c r="D27" s="31">
        <v>164572.6</v>
      </c>
      <c r="E27" s="29">
        <f t="shared" si="0"/>
        <v>23040.164000000004</v>
      </c>
      <c r="F27" s="29">
        <f t="shared" si="1"/>
        <v>822.86300000000006</v>
      </c>
      <c r="G27" s="29">
        <f t="shared" si="2"/>
        <v>822.86300000000006</v>
      </c>
      <c r="H27" s="29">
        <v>189258</v>
      </c>
      <c r="I27" s="8"/>
    </row>
    <row r="28" spans="1:11" ht="18" customHeight="1" x14ac:dyDescent="0.2">
      <c r="A28" s="16" t="s">
        <v>33</v>
      </c>
      <c r="B28" s="27">
        <v>9403760318</v>
      </c>
      <c r="C28" s="28" t="s">
        <v>128</v>
      </c>
      <c r="D28" s="31">
        <v>74726.8</v>
      </c>
      <c r="E28" s="29">
        <f t="shared" si="0"/>
        <v>10461.752000000002</v>
      </c>
      <c r="F28" s="29">
        <f t="shared" si="1"/>
        <v>373.63400000000001</v>
      </c>
      <c r="G28" s="29">
        <f t="shared" si="2"/>
        <v>373.63400000000001</v>
      </c>
      <c r="H28" s="29">
        <v>85936</v>
      </c>
      <c r="I28" s="17">
        <f>H28-K28</f>
        <v>84441</v>
      </c>
      <c r="J28" s="2" t="s">
        <v>217</v>
      </c>
      <c r="K28" s="4">
        <f>ROUND(D28*2%,0)</f>
        <v>1495</v>
      </c>
    </row>
    <row r="29" spans="1:11" ht="18" customHeight="1" x14ac:dyDescent="0.2">
      <c r="A29" s="16" t="s">
        <v>33</v>
      </c>
      <c r="B29" s="27">
        <v>9403760319</v>
      </c>
      <c r="C29" s="28" t="s">
        <v>128</v>
      </c>
      <c r="D29" s="31">
        <v>164497.25</v>
      </c>
      <c r="E29" s="29">
        <f t="shared" si="0"/>
        <v>23029.615000000002</v>
      </c>
      <c r="F29" s="29">
        <f t="shared" si="1"/>
        <v>822.48625000000004</v>
      </c>
      <c r="G29" s="29">
        <f t="shared" si="2"/>
        <v>822.48625000000004</v>
      </c>
      <c r="H29" s="29">
        <v>189172</v>
      </c>
      <c r="I29" s="17">
        <f>H29-K29</f>
        <v>185882</v>
      </c>
      <c r="J29" s="2" t="s">
        <v>217</v>
      </c>
      <c r="K29" s="4">
        <f>ROUND(D29*2%,0)</f>
        <v>3290</v>
      </c>
    </row>
    <row r="30" spans="1:11" ht="18" customHeight="1" x14ac:dyDescent="0.2">
      <c r="A30" s="16" t="s">
        <v>87</v>
      </c>
      <c r="B30" s="27">
        <v>9403760320</v>
      </c>
      <c r="C30" s="28" t="s">
        <v>128</v>
      </c>
      <c r="D30" s="31">
        <v>36857.5</v>
      </c>
      <c r="E30" s="29">
        <f t="shared" si="0"/>
        <v>5160.05</v>
      </c>
      <c r="F30" s="29">
        <f t="shared" si="1"/>
        <v>184.28749999999999</v>
      </c>
      <c r="G30" s="29">
        <f t="shared" si="2"/>
        <v>184.28749999999999</v>
      </c>
      <c r="H30" s="29">
        <v>42386</v>
      </c>
      <c r="I30" s="8"/>
    </row>
    <row r="31" spans="1:11" ht="18" customHeight="1" x14ac:dyDescent="0.2">
      <c r="A31" s="16" t="s">
        <v>123</v>
      </c>
      <c r="B31" s="27">
        <v>9403760321</v>
      </c>
      <c r="C31" s="28" t="s">
        <v>128</v>
      </c>
      <c r="D31" s="31">
        <v>24000</v>
      </c>
      <c r="E31" s="29">
        <f t="shared" si="0"/>
        <v>3360.0000000000005</v>
      </c>
      <c r="F31" s="29">
        <f t="shared" si="1"/>
        <v>120</v>
      </c>
      <c r="G31" s="29">
        <f t="shared" si="2"/>
        <v>120</v>
      </c>
      <c r="H31" s="29">
        <v>27600</v>
      </c>
      <c r="I31" s="8"/>
    </row>
    <row r="32" spans="1:11" ht="18" customHeight="1" x14ac:dyDescent="0.2">
      <c r="A32" s="16" t="s">
        <v>33</v>
      </c>
      <c r="B32" s="27">
        <v>9403760322</v>
      </c>
      <c r="C32" s="28" t="s">
        <v>128</v>
      </c>
      <c r="D32" s="31">
        <v>2700</v>
      </c>
      <c r="E32" s="29">
        <f t="shared" si="0"/>
        <v>378.00000000000006</v>
      </c>
      <c r="F32" s="29">
        <f t="shared" si="1"/>
        <v>13.5</v>
      </c>
      <c r="G32" s="29">
        <f t="shared" si="2"/>
        <v>13.5</v>
      </c>
      <c r="H32" s="29">
        <v>3105</v>
      </c>
      <c r="I32" s="17">
        <f>H32-K32</f>
        <v>3051</v>
      </c>
      <c r="J32" s="2" t="s">
        <v>217</v>
      </c>
      <c r="K32" s="4">
        <f>ROUND(D32*2%,0)</f>
        <v>54</v>
      </c>
    </row>
    <row r="33" spans="1:11" ht="18" customHeight="1" x14ac:dyDescent="0.2">
      <c r="A33" s="16" t="s">
        <v>33</v>
      </c>
      <c r="B33" s="27">
        <v>9403760323</v>
      </c>
      <c r="C33" s="28" t="s">
        <v>128</v>
      </c>
      <c r="D33" s="31">
        <v>40500</v>
      </c>
      <c r="E33" s="29">
        <f t="shared" ref="E33:E72" si="3">(D33*14%)</f>
        <v>5670.0000000000009</v>
      </c>
      <c r="F33" s="29">
        <f t="shared" ref="F33:F72" si="4">(D33*0.5%)</f>
        <v>202.5</v>
      </c>
      <c r="G33" s="29">
        <f t="shared" si="2"/>
        <v>202.5</v>
      </c>
      <c r="H33" s="29">
        <v>46575</v>
      </c>
      <c r="I33" s="17">
        <f>H33-K33</f>
        <v>45765</v>
      </c>
      <c r="J33" s="2" t="s">
        <v>217</v>
      </c>
      <c r="K33" s="4">
        <f>ROUND(D33*2%,0)</f>
        <v>810</v>
      </c>
    </row>
    <row r="34" spans="1:11" ht="18" customHeight="1" x14ac:dyDescent="0.2">
      <c r="A34" s="16" t="s">
        <v>21</v>
      </c>
      <c r="B34" s="27">
        <v>9403760324</v>
      </c>
      <c r="C34" s="28" t="s">
        <v>128</v>
      </c>
      <c r="D34" s="31">
        <v>18000</v>
      </c>
      <c r="E34" s="29">
        <f t="shared" si="3"/>
        <v>2520.0000000000005</v>
      </c>
      <c r="F34" s="29">
        <f t="shared" si="4"/>
        <v>90</v>
      </c>
      <c r="G34" s="29">
        <f t="shared" si="2"/>
        <v>90</v>
      </c>
      <c r="H34" s="29">
        <v>20700</v>
      </c>
      <c r="I34" s="8"/>
    </row>
    <row r="35" spans="1:11" ht="18" customHeight="1" x14ac:dyDescent="0.2">
      <c r="A35" s="16" t="s">
        <v>57</v>
      </c>
      <c r="B35" s="27">
        <v>9403760327</v>
      </c>
      <c r="C35" s="28" t="s">
        <v>128</v>
      </c>
      <c r="D35" s="31">
        <v>600</v>
      </c>
      <c r="E35" s="29">
        <f t="shared" si="3"/>
        <v>84.000000000000014</v>
      </c>
      <c r="F35" s="29">
        <f t="shared" si="4"/>
        <v>3</v>
      </c>
      <c r="G35" s="29">
        <f t="shared" si="2"/>
        <v>3</v>
      </c>
      <c r="H35" s="29">
        <v>690</v>
      </c>
      <c r="I35" s="17">
        <f>H35-K35</f>
        <v>678</v>
      </c>
      <c r="J35" s="2" t="s">
        <v>219</v>
      </c>
      <c r="K35" s="4">
        <f>ROUND(D35*2%,0)</f>
        <v>12</v>
      </c>
    </row>
    <row r="36" spans="1:11" ht="18" customHeight="1" x14ac:dyDescent="0.2">
      <c r="A36" s="16" t="s">
        <v>21</v>
      </c>
      <c r="B36" s="27">
        <v>9403760331</v>
      </c>
      <c r="C36" s="28" t="s">
        <v>129</v>
      </c>
      <c r="D36" s="31">
        <v>139351.70000000001</v>
      </c>
      <c r="E36" s="29">
        <f t="shared" si="3"/>
        <v>19509.238000000005</v>
      </c>
      <c r="F36" s="29">
        <f t="shared" si="4"/>
        <v>696.75850000000003</v>
      </c>
      <c r="G36" s="29">
        <f t="shared" si="2"/>
        <v>696.75850000000003</v>
      </c>
      <c r="H36" s="29">
        <v>160254</v>
      </c>
      <c r="I36" s="8"/>
    </row>
    <row r="37" spans="1:11" ht="18" customHeight="1" x14ac:dyDescent="0.2">
      <c r="A37" s="16" t="s">
        <v>33</v>
      </c>
      <c r="B37" s="27">
        <v>9403760332</v>
      </c>
      <c r="C37" s="28" t="s">
        <v>129</v>
      </c>
      <c r="D37" s="31">
        <v>34785.949999999997</v>
      </c>
      <c r="E37" s="29">
        <f t="shared" si="3"/>
        <v>4870.0330000000004</v>
      </c>
      <c r="F37" s="29">
        <f t="shared" si="4"/>
        <v>173.92974999999998</v>
      </c>
      <c r="G37" s="29">
        <f t="shared" si="2"/>
        <v>173.92974999999998</v>
      </c>
      <c r="H37" s="29">
        <v>40004</v>
      </c>
      <c r="I37" s="17">
        <f>H37-K37</f>
        <v>39308</v>
      </c>
      <c r="J37" s="2" t="s">
        <v>217</v>
      </c>
      <c r="K37" s="4">
        <f>ROUND(D37*2%,0)</f>
        <v>696</v>
      </c>
    </row>
    <row r="38" spans="1:11" ht="18" customHeight="1" x14ac:dyDescent="0.2">
      <c r="A38" s="16" t="s">
        <v>33</v>
      </c>
      <c r="B38" s="27">
        <v>9403760333</v>
      </c>
      <c r="C38" s="28" t="s">
        <v>129</v>
      </c>
      <c r="D38" s="31">
        <v>37631.9</v>
      </c>
      <c r="E38" s="29">
        <f t="shared" si="3"/>
        <v>5268.4660000000003</v>
      </c>
      <c r="F38" s="29">
        <f t="shared" si="4"/>
        <v>188.15950000000001</v>
      </c>
      <c r="G38" s="29">
        <f t="shared" si="2"/>
        <v>188.15950000000001</v>
      </c>
      <c r="H38" s="29">
        <v>43277</v>
      </c>
      <c r="I38" s="17">
        <f>H38-K38</f>
        <v>42524</v>
      </c>
      <c r="J38" s="2" t="s">
        <v>217</v>
      </c>
      <c r="K38" s="4">
        <f>ROUND(D38*2%,0)</f>
        <v>753</v>
      </c>
    </row>
    <row r="39" spans="1:11" ht="18" customHeight="1" x14ac:dyDescent="0.2">
      <c r="A39" s="16" t="s">
        <v>48</v>
      </c>
      <c r="B39" s="27">
        <v>9403760334</v>
      </c>
      <c r="C39" s="28" t="s">
        <v>129</v>
      </c>
      <c r="D39" s="31">
        <v>1101.8499999999999</v>
      </c>
      <c r="E39" s="29">
        <f t="shared" si="3"/>
        <v>154.25900000000001</v>
      </c>
      <c r="F39" s="29">
        <f t="shared" si="4"/>
        <v>5.5092499999999998</v>
      </c>
      <c r="G39" s="29">
        <f t="shared" si="2"/>
        <v>5.5092499999999998</v>
      </c>
      <c r="H39" s="29">
        <v>1267</v>
      </c>
      <c r="I39" s="8"/>
    </row>
    <row r="40" spans="1:11" ht="18" customHeight="1" x14ac:dyDescent="0.2">
      <c r="A40" s="16" t="s">
        <v>57</v>
      </c>
      <c r="B40" s="27">
        <v>9403760336</v>
      </c>
      <c r="C40" s="28" t="s">
        <v>129</v>
      </c>
      <c r="D40" s="31">
        <v>13200</v>
      </c>
      <c r="E40" s="29">
        <f t="shared" si="3"/>
        <v>1848.0000000000002</v>
      </c>
      <c r="F40" s="29">
        <f t="shared" si="4"/>
        <v>66</v>
      </c>
      <c r="G40" s="29">
        <f t="shared" ref="G40:G83" si="5">(D40*0.5%)</f>
        <v>66</v>
      </c>
      <c r="H40" s="29">
        <v>15180</v>
      </c>
      <c r="I40" s="17">
        <f>H40-K40</f>
        <v>14916</v>
      </c>
      <c r="J40" s="2" t="s">
        <v>219</v>
      </c>
      <c r="K40" s="4">
        <f>ROUND(D40*2%,0)</f>
        <v>264</v>
      </c>
    </row>
    <row r="41" spans="1:11" ht="18" customHeight="1" x14ac:dyDescent="0.2">
      <c r="A41" s="16" t="s">
        <v>25</v>
      </c>
      <c r="B41" s="27">
        <v>9403760349</v>
      </c>
      <c r="C41" s="28" t="s">
        <v>145</v>
      </c>
      <c r="D41" s="31">
        <v>727721.68</v>
      </c>
      <c r="E41" s="29">
        <f t="shared" si="3"/>
        <v>101881.03520000001</v>
      </c>
      <c r="F41" s="29">
        <f t="shared" si="4"/>
        <v>3638.6084000000005</v>
      </c>
      <c r="G41" s="29">
        <f t="shared" si="5"/>
        <v>3638.6084000000005</v>
      </c>
      <c r="H41" s="29">
        <v>836880</v>
      </c>
      <c r="I41" s="8"/>
    </row>
    <row r="42" spans="1:11" ht="18" customHeight="1" x14ac:dyDescent="0.2">
      <c r="A42" s="16" t="s">
        <v>57</v>
      </c>
      <c r="B42" s="27">
        <v>9403760350</v>
      </c>
      <c r="C42" s="28" t="s">
        <v>145</v>
      </c>
      <c r="D42" s="31">
        <v>165677.96</v>
      </c>
      <c r="E42" s="29">
        <f t="shared" si="3"/>
        <v>23194.914400000001</v>
      </c>
      <c r="F42" s="29">
        <f t="shared" si="4"/>
        <v>828.38979999999992</v>
      </c>
      <c r="G42" s="29">
        <f t="shared" si="5"/>
        <v>828.38979999999992</v>
      </c>
      <c r="H42" s="29">
        <v>190530</v>
      </c>
      <c r="I42" s="8"/>
    </row>
    <row r="43" spans="1:11" ht="18" customHeight="1" x14ac:dyDescent="0.2">
      <c r="A43" s="16" t="s">
        <v>87</v>
      </c>
      <c r="B43" s="27">
        <v>9403760351</v>
      </c>
      <c r="C43" s="28" t="s">
        <v>145</v>
      </c>
      <c r="D43" s="31">
        <v>384062.56</v>
      </c>
      <c r="E43" s="29">
        <f t="shared" si="3"/>
        <v>53768.758400000006</v>
      </c>
      <c r="F43" s="29">
        <f t="shared" si="4"/>
        <v>1920.3127999999999</v>
      </c>
      <c r="G43" s="29">
        <f t="shared" si="5"/>
        <v>1920.3127999999999</v>
      </c>
      <c r="H43" s="29">
        <v>441672</v>
      </c>
      <c r="I43" s="8"/>
    </row>
    <row r="44" spans="1:11" ht="18" customHeight="1" x14ac:dyDescent="0.2">
      <c r="A44" s="16" t="s">
        <v>21</v>
      </c>
      <c r="B44" s="27">
        <v>9403760353</v>
      </c>
      <c r="C44" s="28" t="s">
        <v>148</v>
      </c>
      <c r="D44" s="31">
        <v>3600</v>
      </c>
      <c r="E44" s="29">
        <f t="shared" si="3"/>
        <v>504.00000000000006</v>
      </c>
      <c r="F44" s="29">
        <f t="shared" si="4"/>
        <v>18</v>
      </c>
      <c r="G44" s="29">
        <f t="shared" si="5"/>
        <v>18</v>
      </c>
      <c r="H44" s="29">
        <v>4140</v>
      </c>
      <c r="I44" s="8"/>
    </row>
    <row r="45" spans="1:11" ht="18" customHeight="1" x14ac:dyDescent="0.2">
      <c r="A45" s="16" t="s">
        <v>21</v>
      </c>
      <c r="B45" s="27">
        <v>9403760357</v>
      </c>
      <c r="C45" s="28" t="s">
        <v>149</v>
      </c>
      <c r="D45" s="31">
        <v>34313.75</v>
      </c>
      <c r="E45" s="29">
        <f t="shared" si="3"/>
        <v>4803.9250000000002</v>
      </c>
      <c r="F45" s="29">
        <f t="shared" si="4"/>
        <v>171.56874999999999</v>
      </c>
      <c r="G45" s="29">
        <f t="shared" si="5"/>
        <v>171.56874999999999</v>
      </c>
      <c r="H45" s="29">
        <v>39461</v>
      </c>
      <c r="I45" s="8"/>
    </row>
    <row r="46" spans="1:11" ht="18" customHeight="1" x14ac:dyDescent="0.2">
      <c r="A46" s="16" t="s">
        <v>87</v>
      </c>
      <c r="B46" s="27">
        <v>9403760358</v>
      </c>
      <c r="C46" s="28" t="s">
        <v>149</v>
      </c>
      <c r="D46" s="31">
        <v>4200</v>
      </c>
      <c r="E46" s="29">
        <f t="shared" si="3"/>
        <v>588</v>
      </c>
      <c r="F46" s="29">
        <f t="shared" si="4"/>
        <v>21</v>
      </c>
      <c r="G46" s="29">
        <f t="shared" si="5"/>
        <v>21</v>
      </c>
      <c r="H46" s="29">
        <v>4830</v>
      </c>
      <c r="I46" s="8"/>
    </row>
    <row r="47" spans="1:11" ht="18" customHeight="1" x14ac:dyDescent="0.2">
      <c r="A47" s="16" t="s">
        <v>21</v>
      </c>
      <c r="B47" s="27">
        <v>9403760366</v>
      </c>
      <c r="C47" s="28" t="s">
        <v>151</v>
      </c>
      <c r="D47" s="31">
        <v>1205128.96</v>
      </c>
      <c r="E47" s="29">
        <f t="shared" si="3"/>
        <v>168718.05440000002</v>
      </c>
      <c r="F47" s="29">
        <f t="shared" si="4"/>
        <v>6025.6448</v>
      </c>
      <c r="G47" s="29">
        <f t="shared" si="5"/>
        <v>6025.6448</v>
      </c>
      <c r="H47" s="29">
        <v>1385898</v>
      </c>
      <c r="I47" s="8"/>
    </row>
    <row r="48" spans="1:11" ht="18" customHeight="1" x14ac:dyDescent="0.2">
      <c r="A48" s="16" t="s">
        <v>33</v>
      </c>
      <c r="B48" s="27">
        <v>9403760367</v>
      </c>
      <c r="C48" s="28" t="s">
        <v>152</v>
      </c>
      <c r="D48" s="31">
        <v>16800</v>
      </c>
      <c r="E48" s="29">
        <f t="shared" si="3"/>
        <v>2352</v>
      </c>
      <c r="F48" s="29">
        <f t="shared" si="4"/>
        <v>84</v>
      </c>
      <c r="G48" s="29">
        <f t="shared" si="5"/>
        <v>84</v>
      </c>
      <c r="H48" s="29">
        <v>19320</v>
      </c>
      <c r="I48" s="17">
        <f>H48-K48</f>
        <v>18984</v>
      </c>
      <c r="J48" s="2" t="s">
        <v>217</v>
      </c>
      <c r="K48" s="4">
        <f>ROUND(D48*2%,0)</f>
        <v>336</v>
      </c>
    </row>
    <row r="49" spans="1:11" ht="18" customHeight="1" x14ac:dyDescent="0.2">
      <c r="A49" s="16" t="s">
        <v>33</v>
      </c>
      <c r="B49" s="27">
        <v>9403760368</v>
      </c>
      <c r="C49" s="28" t="s">
        <v>152</v>
      </c>
      <c r="D49" s="31">
        <v>10500</v>
      </c>
      <c r="E49" s="29">
        <f t="shared" si="3"/>
        <v>1470.0000000000002</v>
      </c>
      <c r="F49" s="29">
        <f t="shared" si="4"/>
        <v>52.5</v>
      </c>
      <c r="G49" s="29">
        <f t="shared" si="5"/>
        <v>52.5</v>
      </c>
      <c r="H49" s="29">
        <v>12075</v>
      </c>
      <c r="I49" s="17">
        <f>H49-K49</f>
        <v>11865</v>
      </c>
      <c r="J49" s="2" t="s">
        <v>217</v>
      </c>
      <c r="K49" s="4">
        <f>ROUND(D49*2%,0)</f>
        <v>210</v>
      </c>
    </row>
    <row r="50" spans="1:11" ht="18" customHeight="1" x14ac:dyDescent="0.2">
      <c r="A50" s="16" t="s">
        <v>21</v>
      </c>
      <c r="B50" s="27">
        <v>9403760370</v>
      </c>
      <c r="C50" s="28" t="s">
        <v>152</v>
      </c>
      <c r="D50" s="31">
        <v>21000</v>
      </c>
      <c r="E50" s="29">
        <f t="shared" si="3"/>
        <v>2940.0000000000005</v>
      </c>
      <c r="F50" s="29">
        <f t="shared" si="4"/>
        <v>105</v>
      </c>
      <c r="G50" s="29">
        <f t="shared" si="5"/>
        <v>105</v>
      </c>
      <c r="H50" s="29">
        <v>24150</v>
      </c>
      <c r="I50" s="8"/>
    </row>
    <row r="51" spans="1:11" ht="18" customHeight="1" x14ac:dyDescent="0.2">
      <c r="A51" s="16" t="s">
        <v>57</v>
      </c>
      <c r="B51" s="27">
        <v>9403760373</v>
      </c>
      <c r="C51" s="28" t="s">
        <v>152</v>
      </c>
      <c r="D51" s="31">
        <v>6000</v>
      </c>
      <c r="E51" s="29">
        <f t="shared" si="3"/>
        <v>840.00000000000011</v>
      </c>
      <c r="F51" s="29">
        <f t="shared" si="4"/>
        <v>30</v>
      </c>
      <c r="G51" s="29">
        <f t="shared" si="5"/>
        <v>30</v>
      </c>
      <c r="H51" s="29">
        <v>6900</v>
      </c>
      <c r="I51" s="8"/>
    </row>
    <row r="52" spans="1:11" ht="18" customHeight="1" x14ac:dyDescent="0.2">
      <c r="A52" s="16" t="s">
        <v>48</v>
      </c>
      <c r="B52" s="27">
        <v>9403760378</v>
      </c>
      <c r="C52" s="28" t="s">
        <v>153</v>
      </c>
      <c r="D52" s="31">
        <v>27947.3</v>
      </c>
      <c r="E52" s="29">
        <f t="shared" si="3"/>
        <v>3912.6220000000003</v>
      </c>
      <c r="F52" s="29">
        <f t="shared" si="4"/>
        <v>139.73650000000001</v>
      </c>
      <c r="G52" s="29">
        <f t="shared" si="5"/>
        <v>139.73650000000001</v>
      </c>
      <c r="H52" s="29">
        <v>32139</v>
      </c>
      <c r="I52" s="8"/>
    </row>
    <row r="53" spans="1:11" ht="18" customHeight="1" x14ac:dyDescent="0.2">
      <c r="A53" s="16" t="s">
        <v>21</v>
      </c>
      <c r="B53" s="27">
        <v>9403760379</v>
      </c>
      <c r="C53" s="28" t="s">
        <v>153</v>
      </c>
      <c r="D53" s="31">
        <v>66072.7</v>
      </c>
      <c r="E53" s="29">
        <f t="shared" si="3"/>
        <v>9250.1779999999999</v>
      </c>
      <c r="F53" s="29">
        <f t="shared" si="4"/>
        <v>330.36349999999999</v>
      </c>
      <c r="G53" s="29">
        <f t="shared" si="5"/>
        <v>330.36349999999999</v>
      </c>
      <c r="H53" s="29">
        <v>75984</v>
      </c>
      <c r="I53" s="8"/>
    </row>
    <row r="54" spans="1:11" ht="18" customHeight="1" x14ac:dyDescent="0.2">
      <c r="A54" s="16" t="s">
        <v>33</v>
      </c>
      <c r="B54" s="27">
        <v>9403760380</v>
      </c>
      <c r="C54" s="28" t="s">
        <v>153</v>
      </c>
      <c r="D54" s="31">
        <v>113480.7</v>
      </c>
      <c r="E54" s="29">
        <f t="shared" si="3"/>
        <v>15887.298000000001</v>
      </c>
      <c r="F54" s="29">
        <f t="shared" si="4"/>
        <v>567.40350000000001</v>
      </c>
      <c r="G54" s="29">
        <f t="shared" si="5"/>
        <v>567.40350000000001</v>
      </c>
      <c r="H54" s="29">
        <v>130503</v>
      </c>
      <c r="I54" s="17">
        <f>H54-K54</f>
        <v>128233</v>
      </c>
      <c r="J54" s="2" t="s">
        <v>217</v>
      </c>
      <c r="K54" s="4">
        <f>ROUND(D54*2%,0)</f>
        <v>2270</v>
      </c>
    </row>
    <row r="55" spans="1:11" ht="18" customHeight="1" x14ac:dyDescent="0.2">
      <c r="A55" s="16" t="s">
        <v>21</v>
      </c>
      <c r="B55" s="27">
        <v>9403760383</v>
      </c>
      <c r="C55" s="28" t="s">
        <v>154</v>
      </c>
      <c r="D55" s="31">
        <v>120102.3</v>
      </c>
      <c r="E55" s="29">
        <f t="shared" si="3"/>
        <v>16814.322000000004</v>
      </c>
      <c r="F55" s="29">
        <f t="shared" si="4"/>
        <v>600.51150000000007</v>
      </c>
      <c r="G55" s="29">
        <f t="shared" si="5"/>
        <v>600.51150000000007</v>
      </c>
      <c r="H55" s="29">
        <v>138118</v>
      </c>
      <c r="I55" s="8"/>
    </row>
    <row r="56" spans="1:11" ht="18" customHeight="1" x14ac:dyDescent="0.2">
      <c r="A56" s="16" t="s">
        <v>21</v>
      </c>
      <c r="B56" s="27">
        <v>9403760384</v>
      </c>
      <c r="C56" s="28" t="s">
        <v>154</v>
      </c>
      <c r="D56" s="31">
        <v>120102.3</v>
      </c>
      <c r="E56" s="29">
        <f t="shared" si="3"/>
        <v>16814.322000000004</v>
      </c>
      <c r="F56" s="29">
        <f t="shared" si="4"/>
        <v>600.51150000000007</v>
      </c>
      <c r="G56" s="29">
        <f t="shared" si="5"/>
        <v>600.51150000000007</v>
      </c>
      <c r="H56" s="29">
        <v>138118</v>
      </c>
      <c r="I56" s="8"/>
    </row>
    <row r="57" spans="1:11" ht="18" customHeight="1" x14ac:dyDescent="0.2">
      <c r="A57" s="16" t="s">
        <v>90</v>
      </c>
      <c r="B57" s="27">
        <v>9403760386</v>
      </c>
      <c r="C57" s="28" t="s">
        <v>154</v>
      </c>
      <c r="D57" s="31">
        <v>12000</v>
      </c>
      <c r="E57" s="29">
        <f t="shared" si="3"/>
        <v>1680.0000000000002</v>
      </c>
      <c r="F57" s="29">
        <f t="shared" si="4"/>
        <v>60</v>
      </c>
      <c r="G57" s="29">
        <f t="shared" si="5"/>
        <v>60</v>
      </c>
      <c r="H57" s="29">
        <v>13800</v>
      </c>
      <c r="I57" s="17">
        <f>H57-K57</f>
        <v>13560</v>
      </c>
      <c r="J57" s="1" t="s">
        <v>220</v>
      </c>
      <c r="K57" s="4">
        <f>ROUND(D57*2%,0)</f>
        <v>240</v>
      </c>
    </row>
    <row r="58" spans="1:11" ht="18" customHeight="1" x14ac:dyDescent="0.2">
      <c r="A58" s="16" t="s">
        <v>90</v>
      </c>
      <c r="B58" s="27">
        <v>9403760387</v>
      </c>
      <c r="C58" s="28" t="s">
        <v>154</v>
      </c>
      <c r="D58" s="31">
        <v>31636.65</v>
      </c>
      <c r="E58" s="29">
        <f t="shared" si="3"/>
        <v>4429.1310000000003</v>
      </c>
      <c r="F58" s="29">
        <f t="shared" si="4"/>
        <v>158.18325000000002</v>
      </c>
      <c r="G58" s="29">
        <f t="shared" si="5"/>
        <v>158.18325000000002</v>
      </c>
      <c r="H58" s="29">
        <v>36382</v>
      </c>
      <c r="I58" s="17">
        <f>H58-K58</f>
        <v>35749</v>
      </c>
      <c r="J58" s="1" t="s">
        <v>220</v>
      </c>
      <c r="K58" s="4">
        <f>ROUND(D58*2%,0)</f>
        <v>633</v>
      </c>
    </row>
    <row r="59" spans="1:11" ht="18" customHeight="1" x14ac:dyDescent="0.2">
      <c r="A59" s="16" t="s">
        <v>21</v>
      </c>
      <c r="B59" s="27">
        <v>9403760390</v>
      </c>
      <c r="C59" s="28" t="s">
        <v>154</v>
      </c>
      <c r="D59" s="31">
        <v>176222.45</v>
      </c>
      <c r="E59" s="29">
        <f t="shared" si="3"/>
        <v>24671.143000000004</v>
      </c>
      <c r="F59" s="29">
        <f t="shared" si="4"/>
        <v>881.11225000000013</v>
      </c>
      <c r="G59" s="29">
        <f t="shared" si="5"/>
        <v>881.11225000000013</v>
      </c>
      <c r="H59" s="29">
        <v>202656</v>
      </c>
      <c r="I59" s="8"/>
    </row>
    <row r="60" spans="1:11" ht="18" customHeight="1" x14ac:dyDescent="0.2">
      <c r="A60" s="16" t="s">
        <v>25</v>
      </c>
      <c r="B60" s="27">
        <v>9403760392</v>
      </c>
      <c r="C60" s="28" t="s">
        <v>155</v>
      </c>
      <c r="D60" s="31">
        <v>275719.08</v>
      </c>
      <c r="E60" s="29">
        <f t="shared" si="3"/>
        <v>38600.671200000004</v>
      </c>
      <c r="F60" s="29">
        <f t="shared" si="4"/>
        <v>1378.5954000000002</v>
      </c>
      <c r="G60" s="29">
        <f t="shared" si="5"/>
        <v>1378.5954000000002</v>
      </c>
      <c r="H60" s="29">
        <v>317077</v>
      </c>
      <c r="I60" s="8"/>
    </row>
    <row r="61" spans="1:11" ht="18" customHeight="1" x14ac:dyDescent="0.2">
      <c r="A61" s="16" t="s">
        <v>21</v>
      </c>
      <c r="B61" s="27">
        <v>9403760395</v>
      </c>
      <c r="C61" s="28" t="s">
        <v>155</v>
      </c>
      <c r="D61" s="31">
        <v>653397.92000000004</v>
      </c>
      <c r="E61" s="29">
        <f t="shared" si="3"/>
        <v>91475.708800000008</v>
      </c>
      <c r="F61" s="29">
        <f t="shared" si="4"/>
        <v>3266.9896000000003</v>
      </c>
      <c r="G61" s="29">
        <f t="shared" si="5"/>
        <v>3266.9896000000003</v>
      </c>
      <c r="H61" s="29">
        <v>751408</v>
      </c>
      <c r="I61" s="8"/>
    </row>
    <row r="62" spans="1:11" ht="18" customHeight="1" x14ac:dyDescent="0.2">
      <c r="A62" s="16" t="s">
        <v>33</v>
      </c>
      <c r="B62" s="27">
        <v>9403760397</v>
      </c>
      <c r="C62" s="28" t="s">
        <v>156</v>
      </c>
      <c r="D62" s="31">
        <v>19100</v>
      </c>
      <c r="E62" s="29">
        <f t="shared" si="3"/>
        <v>2674.0000000000005</v>
      </c>
      <c r="F62" s="29">
        <f t="shared" si="4"/>
        <v>95.5</v>
      </c>
      <c r="G62" s="29">
        <f t="shared" si="5"/>
        <v>95.5</v>
      </c>
      <c r="H62" s="29">
        <v>21965</v>
      </c>
      <c r="I62" s="17">
        <f>H62-K62</f>
        <v>21583</v>
      </c>
      <c r="J62" s="2" t="s">
        <v>217</v>
      </c>
      <c r="K62" s="4">
        <f>ROUND(D62*2%,0)</f>
        <v>382</v>
      </c>
    </row>
    <row r="63" spans="1:11" ht="18" customHeight="1" x14ac:dyDescent="0.2">
      <c r="A63" s="16" t="s">
        <v>25</v>
      </c>
      <c r="B63" s="27">
        <v>9403760398</v>
      </c>
      <c r="C63" s="28" t="s">
        <v>156</v>
      </c>
      <c r="D63" s="31">
        <v>458382.96</v>
      </c>
      <c r="E63" s="29">
        <f t="shared" si="3"/>
        <v>64173.614400000006</v>
      </c>
      <c r="F63" s="29">
        <f>(D63*0.5%)</f>
        <v>2291.9148</v>
      </c>
      <c r="G63" s="29">
        <f>(D63*0.5%)</f>
        <v>2291.9148</v>
      </c>
      <c r="H63" s="29">
        <v>527140</v>
      </c>
      <c r="I63" s="17">
        <f>H63-K63</f>
        <v>481302</v>
      </c>
      <c r="J63" s="2" t="s">
        <v>221</v>
      </c>
      <c r="K63" s="4">
        <f>ROUND(D63*10%,0)</f>
        <v>45838</v>
      </c>
    </row>
    <row r="64" spans="1:11" ht="18" customHeight="1" x14ac:dyDescent="0.2">
      <c r="A64" s="16" t="s">
        <v>21</v>
      </c>
      <c r="B64" s="27">
        <v>9403760399</v>
      </c>
      <c r="C64" s="28" t="s">
        <v>156</v>
      </c>
      <c r="D64" s="31">
        <v>12300</v>
      </c>
      <c r="E64" s="29">
        <f t="shared" si="3"/>
        <v>1722.0000000000002</v>
      </c>
      <c r="F64" s="29">
        <f t="shared" si="4"/>
        <v>61.5</v>
      </c>
      <c r="G64" s="29">
        <f t="shared" si="5"/>
        <v>61.5</v>
      </c>
      <c r="H64" s="29">
        <v>14145</v>
      </c>
      <c r="I64" s="8"/>
    </row>
    <row r="65" spans="1:11" ht="18" customHeight="1" x14ac:dyDescent="0.2">
      <c r="A65" s="16" t="s">
        <v>33</v>
      </c>
      <c r="B65" s="27">
        <v>9403760400</v>
      </c>
      <c r="C65" s="28" t="s">
        <v>157</v>
      </c>
      <c r="D65" s="31">
        <v>12300</v>
      </c>
      <c r="E65" s="29">
        <f t="shared" si="3"/>
        <v>1722.0000000000002</v>
      </c>
      <c r="F65" s="29">
        <f t="shared" si="4"/>
        <v>61.5</v>
      </c>
      <c r="G65" s="29">
        <f t="shared" si="5"/>
        <v>61.5</v>
      </c>
      <c r="H65" s="29">
        <v>14145</v>
      </c>
      <c r="I65" s="17">
        <f>H65-K65</f>
        <v>13899</v>
      </c>
      <c r="J65" s="2" t="s">
        <v>217</v>
      </c>
      <c r="K65" s="4">
        <f>ROUND(D65*2%,0)</f>
        <v>246</v>
      </c>
    </row>
    <row r="66" spans="1:11" ht="18" customHeight="1" x14ac:dyDescent="0.2">
      <c r="A66" s="16" t="s">
        <v>33</v>
      </c>
      <c r="B66" s="27">
        <v>9403760401</v>
      </c>
      <c r="C66" s="28" t="s">
        <v>157</v>
      </c>
      <c r="D66" s="31">
        <v>5100</v>
      </c>
      <c r="E66" s="29">
        <f t="shared" si="3"/>
        <v>714.00000000000011</v>
      </c>
      <c r="F66" s="29">
        <f t="shared" si="4"/>
        <v>25.5</v>
      </c>
      <c r="G66" s="29">
        <f t="shared" si="5"/>
        <v>25.5</v>
      </c>
      <c r="H66" s="29">
        <v>5865</v>
      </c>
      <c r="I66" s="17">
        <f>H66-K66</f>
        <v>5763</v>
      </c>
      <c r="J66" s="2" t="s">
        <v>217</v>
      </c>
      <c r="K66" s="4">
        <f>ROUND(D66*2%,0)</f>
        <v>102</v>
      </c>
    </row>
    <row r="67" spans="1:11" ht="18" customHeight="1" x14ac:dyDescent="0.2">
      <c r="A67" s="16" t="s">
        <v>57</v>
      </c>
      <c r="B67" s="27">
        <v>9403760402</v>
      </c>
      <c r="C67" s="28" t="s">
        <v>157</v>
      </c>
      <c r="D67" s="31">
        <v>5100</v>
      </c>
      <c r="E67" s="29">
        <f t="shared" si="3"/>
        <v>714.00000000000011</v>
      </c>
      <c r="F67" s="29">
        <f>(D67*0.5%)</f>
        <v>25.5</v>
      </c>
      <c r="G67" s="29">
        <f>(D67*0.5%)</f>
        <v>25.5</v>
      </c>
      <c r="H67" s="29">
        <v>5865</v>
      </c>
      <c r="I67" s="8"/>
    </row>
    <row r="68" spans="1:11" ht="18" customHeight="1" x14ac:dyDescent="0.2">
      <c r="A68" s="16" t="s">
        <v>33</v>
      </c>
      <c r="B68" s="27">
        <v>9403760403</v>
      </c>
      <c r="C68" s="28" t="s">
        <v>157</v>
      </c>
      <c r="D68" s="31">
        <v>44047</v>
      </c>
      <c r="E68" s="29">
        <f t="shared" si="3"/>
        <v>6166.5800000000008</v>
      </c>
      <c r="F68" s="29">
        <f t="shared" si="4"/>
        <v>220.23500000000001</v>
      </c>
      <c r="G68" s="29">
        <f t="shared" si="5"/>
        <v>220.23500000000001</v>
      </c>
      <c r="H68" s="29">
        <v>50654</v>
      </c>
      <c r="I68" s="17">
        <f>H68-K68</f>
        <v>49773</v>
      </c>
      <c r="J68" s="2" t="s">
        <v>217</v>
      </c>
      <c r="K68" s="4">
        <f>ROUND(D68*2%,0)</f>
        <v>881</v>
      </c>
    </row>
    <row r="69" spans="1:11" ht="18" customHeight="1" x14ac:dyDescent="0.2">
      <c r="A69" s="16" t="s">
        <v>21</v>
      </c>
      <c r="B69" s="27">
        <v>9403760404</v>
      </c>
      <c r="C69" s="28" t="s">
        <v>157</v>
      </c>
      <c r="D69" s="31">
        <v>36464.65</v>
      </c>
      <c r="E69" s="29">
        <f t="shared" si="3"/>
        <v>5105.0510000000004</v>
      </c>
      <c r="F69" s="29">
        <f t="shared" si="4"/>
        <v>182.32325</v>
      </c>
      <c r="G69" s="29">
        <f t="shared" si="5"/>
        <v>182.32325</v>
      </c>
      <c r="H69" s="29">
        <v>41934</v>
      </c>
      <c r="I69" s="8"/>
    </row>
    <row r="70" spans="1:11" ht="18" customHeight="1" x14ac:dyDescent="0.2">
      <c r="A70" s="16" t="s">
        <v>33</v>
      </c>
      <c r="B70" s="27">
        <v>9403760405</v>
      </c>
      <c r="C70" s="28" t="s">
        <v>157</v>
      </c>
      <c r="D70" s="31">
        <v>59247.55</v>
      </c>
      <c r="E70" s="29">
        <f t="shared" si="3"/>
        <v>8294.6570000000011</v>
      </c>
      <c r="F70" s="29">
        <f t="shared" si="4"/>
        <v>296.23775000000001</v>
      </c>
      <c r="G70" s="29">
        <f t="shared" si="5"/>
        <v>296.23775000000001</v>
      </c>
      <c r="H70" s="29">
        <v>68135</v>
      </c>
      <c r="I70" s="17">
        <f>H70-K70</f>
        <v>66950</v>
      </c>
      <c r="J70" s="2" t="s">
        <v>217</v>
      </c>
      <c r="K70" s="4">
        <f>ROUND(D70*2%,0)</f>
        <v>1185</v>
      </c>
    </row>
    <row r="71" spans="1:11" ht="18" customHeight="1" x14ac:dyDescent="0.2">
      <c r="A71" s="16" t="s">
        <v>21</v>
      </c>
      <c r="B71" s="27">
        <v>9403760406</v>
      </c>
      <c r="C71" s="28" t="s">
        <v>157</v>
      </c>
      <c r="D71" s="31">
        <v>61786.95</v>
      </c>
      <c r="E71" s="29">
        <f t="shared" si="3"/>
        <v>8650.1730000000007</v>
      </c>
      <c r="F71" s="29">
        <f t="shared" si="4"/>
        <v>308.93475000000001</v>
      </c>
      <c r="G71" s="29">
        <f t="shared" si="5"/>
        <v>308.93475000000001</v>
      </c>
      <c r="H71" s="29">
        <v>71055</v>
      </c>
      <c r="I71" s="8"/>
    </row>
    <row r="72" spans="1:11" ht="18" customHeight="1" x14ac:dyDescent="0.2">
      <c r="A72" s="16" t="s">
        <v>48</v>
      </c>
      <c r="B72" s="27">
        <v>9403760407</v>
      </c>
      <c r="C72" s="28" t="s">
        <v>157</v>
      </c>
      <c r="D72" s="31">
        <v>36007.699999999997</v>
      </c>
      <c r="E72" s="29">
        <f t="shared" si="3"/>
        <v>5041.0780000000004</v>
      </c>
      <c r="F72" s="29">
        <f t="shared" si="4"/>
        <v>180.0385</v>
      </c>
      <c r="G72" s="29">
        <f t="shared" si="5"/>
        <v>180.0385</v>
      </c>
      <c r="H72" s="29">
        <v>41409</v>
      </c>
      <c r="I72" s="8"/>
    </row>
    <row r="73" spans="1:11" ht="18" customHeight="1" x14ac:dyDescent="0.2">
      <c r="A73" s="16" t="s">
        <v>25</v>
      </c>
      <c r="B73" s="27">
        <v>9403760408</v>
      </c>
      <c r="C73" s="28" t="s">
        <v>158</v>
      </c>
      <c r="D73" s="31">
        <v>165668.44</v>
      </c>
      <c r="E73" s="29">
        <f>(D73*14%)</f>
        <v>23193.581600000001</v>
      </c>
      <c r="F73" s="29">
        <f>(D73*0.5%)</f>
        <v>828.34220000000005</v>
      </c>
      <c r="G73" s="29">
        <f>(D73*0.5%)</f>
        <v>828.34220000000005</v>
      </c>
      <c r="H73" s="29">
        <v>190519</v>
      </c>
      <c r="I73" s="17">
        <f>H73-K73</f>
        <v>173952</v>
      </c>
      <c r="J73" s="2" t="s">
        <v>222</v>
      </c>
      <c r="K73" s="4">
        <f>ROUND(D73*10%,0)</f>
        <v>16567</v>
      </c>
    </row>
    <row r="74" spans="1:11" ht="18" customHeight="1" x14ac:dyDescent="0.2">
      <c r="A74" s="16" t="s">
        <v>57</v>
      </c>
      <c r="B74" s="27">
        <v>9403760409</v>
      </c>
      <c r="C74" s="28" t="s">
        <v>158</v>
      </c>
      <c r="D74" s="31">
        <v>228973.36</v>
      </c>
      <c r="E74" s="29">
        <f t="shared" ref="E74:E109" si="6">(D74*14%)</f>
        <v>32056.270400000001</v>
      </c>
      <c r="F74" s="29">
        <f t="shared" ref="F74:F109" si="7">(D74*0.5%)</f>
        <v>1144.8668</v>
      </c>
      <c r="G74" s="29">
        <f t="shared" si="5"/>
        <v>1144.8668</v>
      </c>
      <c r="H74" s="29">
        <v>263319</v>
      </c>
      <c r="I74" s="8"/>
    </row>
    <row r="75" spans="1:11" ht="18" customHeight="1" x14ac:dyDescent="0.2">
      <c r="A75" s="16" t="s">
        <v>33</v>
      </c>
      <c r="B75" s="27">
        <v>9403760414</v>
      </c>
      <c r="C75" s="28" t="s">
        <v>160</v>
      </c>
      <c r="D75" s="31">
        <v>29750.7</v>
      </c>
      <c r="E75" s="29">
        <f t="shared" si="6"/>
        <v>4165.0980000000009</v>
      </c>
      <c r="F75" s="29">
        <f t="shared" si="7"/>
        <v>148.7535</v>
      </c>
      <c r="G75" s="29">
        <f t="shared" si="5"/>
        <v>148.7535</v>
      </c>
      <c r="H75" s="29">
        <v>34213</v>
      </c>
      <c r="I75" s="17">
        <f>H75-K75</f>
        <v>33618</v>
      </c>
      <c r="J75" s="2" t="s">
        <v>217</v>
      </c>
      <c r="K75" s="4">
        <f>ROUND(D75*2%,0)</f>
        <v>595</v>
      </c>
    </row>
    <row r="76" spans="1:11" ht="18" customHeight="1" x14ac:dyDescent="0.2">
      <c r="A76" s="16" t="s">
        <v>33</v>
      </c>
      <c r="B76" s="27">
        <v>9403760415</v>
      </c>
      <c r="C76" s="28" t="s">
        <v>160</v>
      </c>
      <c r="D76" s="31">
        <v>47654.9</v>
      </c>
      <c r="E76" s="29">
        <f t="shared" si="6"/>
        <v>6671.6860000000006</v>
      </c>
      <c r="F76" s="29">
        <f t="shared" si="7"/>
        <v>238.27450000000002</v>
      </c>
      <c r="G76" s="29">
        <f t="shared" si="5"/>
        <v>238.27450000000002</v>
      </c>
      <c r="H76" s="29">
        <v>54803</v>
      </c>
      <c r="I76" s="17">
        <f>H76-K76</f>
        <v>53850</v>
      </c>
      <c r="J76" s="2" t="s">
        <v>217</v>
      </c>
      <c r="K76" s="4">
        <f>ROUND(D76*2%,0)</f>
        <v>953</v>
      </c>
    </row>
    <row r="77" spans="1:11" ht="18" customHeight="1" x14ac:dyDescent="0.2">
      <c r="A77" s="16" t="s">
        <v>21</v>
      </c>
      <c r="B77" s="27">
        <v>9403760416</v>
      </c>
      <c r="C77" s="28" t="s">
        <v>160</v>
      </c>
      <c r="D77" s="31">
        <v>123063.2</v>
      </c>
      <c r="E77" s="29">
        <f t="shared" si="6"/>
        <v>17228.848000000002</v>
      </c>
      <c r="F77" s="29">
        <f t="shared" si="7"/>
        <v>615.31600000000003</v>
      </c>
      <c r="G77" s="29">
        <f t="shared" si="5"/>
        <v>615.31600000000003</v>
      </c>
      <c r="H77" s="29">
        <v>141523</v>
      </c>
      <c r="I77" s="8"/>
    </row>
    <row r="78" spans="1:11" ht="18" customHeight="1" x14ac:dyDescent="0.2">
      <c r="A78" s="16" t="s">
        <v>48</v>
      </c>
      <c r="B78" s="27">
        <v>9403760417</v>
      </c>
      <c r="C78" s="28" t="s">
        <v>160</v>
      </c>
      <c r="D78" s="31">
        <v>19390.900000000001</v>
      </c>
      <c r="E78" s="29">
        <f t="shared" si="6"/>
        <v>2714.7260000000006</v>
      </c>
      <c r="F78" s="29">
        <f t="shared" si="7"/>
        <v>96.95450000000001</v>
      </c>
      <c r="G78" s="29">
        <f t="shared" si="5"/>
        <v>96.95450000000001</v>
      </c>
      <c r="H78" s="29">
        <v>22300</v>
      </c>
      <c r="I78" s="8"/>
    </row>
    <row r="79" spans="1:11" ht="18" customHeight="1" x14ac:dyDescent="0.2">
      <c r="A79" s="16" t="s">
        <v>33</v>
      </c>
      <c r="B79" s="27">
        <v>9403760419</v>
      </c>
      <c r="C79" s="28" t="s">
        <v>160</v>
      </c>
      <c r="D79" s="31">
        <v>8400</v>
      </c>
      <c r="E79" s="29">
        <f t="shared" si="6"/>
        <v>1176</v>
      </c>
      <c r="F79" s="29">
        <f t="shared" si="7"/>
        <v>42</v>
      </c>
      <c r="G79" s="29">
        <f t="shared" si="5"/>
        <v>42</v>
      </c>
      <c r="H79" s="29">
        <v>9660</v>
      </c>
      <c r="I79" s="17">
        <f>H79-K79</f>
        <v>9492</v>
      </c>
      <c r="J79" s="2" t="s">
        <v>217</v>
      </c>
      <c r="K79" s="4">
        <f>ROUND(D79*2%,0)</f>
        <v>168</v>
      </c>
    </row>
    <row r="80" spans="1:11" ht="18" customHeight="1" x14ac:dyDescent="0.2">
      <c r="A80" s="16" t="s">
        <v>21</v>
      </c>
      <c r="B80" s="27">
        <v>9403760420</v>
      </c>
      <c r="C80" s="28" t="s">
        <v>160</v>
      </c>
      <c r="D80" s="31">
        <v>297028.05</v>
      </c>
      <c r="E80" s="29">
        <f t="shared" si="6"/>
        <v>41583.927000000003</v>
      </c>
      <c r="F80" s="29">
        <f t="shared" si="7"/>
        <v>1485.1402499999999</v>
      </c>
      <c r="G80" s="29">
        <f t="shared" si="5"/>
        <v>1485.1402499999999</v>
      </c>
      <c r="H80" s="29">
        <v>341582</v>
      </c>
      <c r="I80" s="8"/>
    </row>
    <row r="81" spans="1:11" ht="18" customHeight="1" x14ac:dyDescent="0.2">
      <c r="A81" s="16" t="s">
        <v>21</v>
      </c>
      <c r="B81" s="27">
        <v>9403760421</v>
      </c>
      <c r="C81" s="28" t="s">
        <v>161</v>
      </c>
      <c r="D81" s="31">
        <v>14400</v>
      </c>
      <c r="E81" s="29">
        <f t="shared" si="6"/>
        <v>2016.0000000000002</v>
      </c>
      <c r="F81" s="29">
        <f t="shared" si="7"/>
        <v>72</v>
      </c>
      <c r="G81" s="29">
        <f t="shared" si="5"/>
        <v>72</v>
      </c>
      <c r="H81" s="29">
        <v>16560</v>
      </c>
      <c r="I81" s="8"/>
    </row>
    <row r="82" spans="1:11" ht="18" customHeight="1" x14ac:dyDescent="0.2">
      <c r="A82" s="16" t="s">
        <v>33</v>
      </c>
      <c r="B82" s="27">
        <v>9403760422</v>
      </c>
      <c r="C82" s="28" t="s">
        <v>161</v>
      </c>
      <c r="D82" s="31">
        <v>163296.28</v>
      </c>
      <c r="E82" s="29">
        <f t="shared" si="6"/>
        <v>22861.479200000002</v>
      </c>
      <c r="F82" s="29">
        <f t="shared" si="7"/>
        <v>816.48140000000001</v>
      </c>
      <c r="G82" s="29">
        <f t="shared" si="5"/>
        <v>816.48140000000001</v>
      </c>
      <c r="H82" s="29">
        <v>187791</v>
      </c>
      <c r="I82" s="17">
        <f>H82-K82</f>
        <v>171461</v>
      </c>
      <c r="J82" s="2" t="s">
        <v>217</v>
      </c>
      <c r="K82" s="4">
        <f>ROUND(D82*10%,0)</f>
        <v>16330</v>
      </c>
    </row>
    <row r="83" spans="1:11" ht="18" customHeight="1" x14ac:dyDescent="0.2">
      <c r="A83" s="16" t="s">
        <v>33</v>
      </c>
      <c r="B83" s="27">
        <v>9403760424</v>
      </c>
      <c r="C83" s="28" t="s">
        <v>162</v>
      </c>
      <c r="D83" s="31">
        <v>19100</v>
      </c>
      <c r="E83" s="29">
        <f t="shared" si="6"/>
        <v>2674.0000000000005</v>
      </c>
      <c r="F83" s="29">
        <f t="shared" si="7"/>
        <v>95.5</v>
      </c>
      <c r="G83" s="29">
        <f t="shared" si="5"/>
        <v>95.5</v>
      </c>
      <c r="H83" s="29">
        <v>21965</v>
      </c>
      <c r="I83" s="17">
        <f>H83-K83</f>
        <v>21583</v>
      </c>
      <c r="J83" s="2" t="s">
        <v>217</v>
      </c>
      <c r="K83" s="4">
        <f>ROUND(D83*2%,0)</f>
        <v>382</v>
      </c>
    </row>
    <row r="84" spans="1:11" ht="18" customHeight="1" x14ac:dyDescent="0.2">
      <c r="A84" s="16" t="s">
        <v>33</v>
      </c>
      <c r="B84" s="27">
        <v>9403760425</v>
      </c>
      <c r="C84" s="28" t="s">
        <v>162</v>
      </c>
      <c r="D84" s="31">
        <v>16751.8</v>
      </c>
      <c r="E84" s="29">
        <f t="shared" si="6"/>
        <v>2345.252</v>
      </c>
      <c r="F84" s="29">
        <f t="shared" si="7"/>
        <v>83.759</v>
      </c>
      <c r="G84" s="29">
        <f t="shared" ref="G84:G108" si="8">(D84*0.5%)</f>
        <v>83.759</v>
      </c>
      <c r="H84" s="29">
        <v>19265</v>
      </c>
      <c r="I84" s="17">
        <f>H84-K84</f>
        <v>18930</v>
      </c>
      <c r="J84" s="2" t="s">
        <v>217</v>
      </c>
      <c r="K84" s="4">
        <f>ROUND(D84*2%,0)</f>
        <v>335</v>
      </c>
    </row>
    <row r="85" spans="1:11" ht="18" customHeight="1" x14ac:dyDescent="0.2">
      <c r="A85" s="16" t="s">
        <v>33</v>
      </c>
      <c r="B85" s="27">
        <v>9403760427</v>
      </c>
      <c r="C85" s="28" t="s">
        <v>162</v>
      </c>
      <c r="D85" s="31">
        <v>37240.65</v>
      </c>
      <c r="E85" s="29">
        <f t="shared" si="6"/>
        <v>5213.6910000000007</v>
      </c>
      <c r="F85" s="29">
        <f t="shared" si="7"/>
        <v>186.20325</v>
      </c>
      <c r="G85" s="29">
        <f t="shared" si="8"/>
        <v>186.20325</v>
      </c>
      <c r="H85" s="29">
        <v>42827</v>
      </c>
      <c r="I85" s="17">
        <f>H85-K85</f>
        <v>42082</v>
      </c>
      <c r="J85" s="2" t="s">
        <v>217</v>
      </c>
      <c r="K85" s="4">
        <f>ROUND(D85*2%,0)</f>
        <v>745</v>
      </c>
    </row>
    <row r="86" spans="1:11" ht="18" customHeight="1" x14ac:dyDescent="0.2">
      <c r="A86" s="16" t="s">
        <v>21</v>
      </c>
      <c r="B86" s="27">
        <v>9403760428</v>
      </c>
      <c r="C86" s="28" t="s">
        <v>162</v>
      </c>
      <c r="D86" s="31">
        <v>27629.200000000001</v>
      </c>
      <c r="E86" s="29">
        <f t="shared" si="6"/>
        <v>3868.0880000000006</v>
      </c>
      <c r="F86" s="29">
        <f t="shared" si="7"/>
        <v>138.14600000000002</v>
      </c>
      <c r="G86" s="29">
        <f t="shared" si="8"/>
        <v>138.14600000000002</v>
      </c>
      <c r="H86" s="29">
        <v>31774</v>
      </c>
      <c r="I86" s="8"/>
    </row>
    <row r="87" spans="1:11" ht="18" customHeight="1" x14ac:dyDescent="0.2">
      <c r="A87" s="16" t="s">
        <v>48</v>
      </c>
      <c r="B87" s="27">
        <v>9403760429</v>
      </c>
      <c r="C87" s="28" t="s">
        <v>162</v>
      </c>
      <c r="D87" s="31">
        <v>30660.400000000001</v>
      </c>
      <c r="E87" s="29">
        <f t="shared" si="6"/>
        <v>4292.456000000001</v>
      </c>
      <c r="F87" s="29">
        <f t="shared" si="7"/>
        <v>153.30200000000002</v>
      </c>
      <c r="G87" s="29">
        <f t="shared" si="8"/>
        <v>153.30200000000002</v>
      </c>
      <c r="H87" s="29">
        <v>35259</v>
      </c>
      <c r="I87" s="8"/>
    </row>
    <row r="88" spans="1:11" ht="18" customHeight="1" x14ac:dyDescent="0.2">
      <c r="A88" s="16" t="s">
        <v>33</v>
      </c>
      <c r="B88" s="27">
        <v>9403760430</v>
      </c>
      <c r="C88" s="28" t="s">
        <v>162</v>
      </c>
      <c r="D88" s="31">
        <v>46578.8</v>
      </c>
      <c r="E88" s="29">
        <f t="shared" si="6"/>
        <v>6521.0320000000011</v>
      </c>
      <c r="F88" s="29">
        <f t="shared" si="7"/>
        <v>232.89400000000001</v>
      </c>
      <c r="G88" s="29">
        <f t="shared" si="8"/>
        <v>232.89400000000001</v>
      </c>
      <c r="H88" s="29">
        <v>53566</v>
      </c>
      <c r="I88" s="17">
        <f>H88-K88</f>
        <v>52634</v>
      </c>
      <c r="J88" s="2" t="s">
        <v>217</v>
      </c>
      <c r="K88" s="4">
        <f>ROUND(D88*2%,0)</f>
        <v>932</v>
      </c>
    </row>
    <row r="89" spans="1:11" ht="18" customHeight="1" x14ac:dyDescent="0.2">
      <c r="A89" s="16" t="s">
        <v>48</v>
      </c>
      <c r="B89" s="27">
        <v>9403760431</v>
      </c>
      <c r="C89" s="28" t="s">
        <v>162</v>
      </c>
      <c r="D89" s="31">
        <v>29764.3</v>
      </c>
      <c r="E89" s="29">
        <f t="shared" si="6"/>
        <v>4167.0020000000004</v>
      </c>
      <c r="F89" s="29">
        <f t="shared" si="7"/>
        <v>148.82149999999999</v>
      </c>
      <c r="G89" s="29">
        <f t="shared" si="8"/>
        <v>148.82149999999999</v>
      </c>
      <c r="H89" s="29">
        <v>34229</v>
      </c>
      <c r="I89" s="8"/>
    </row>
    <row r="90" spans="1:11" ht="18" customHeight="1" x14ac:dyDescent="0.2">
      <c r="A90" s="16" t="s">
        <v>87</v>
      </c>
      <c r="B90" s="27">
        <v>9403760432</v>
      </c>
      <c r="C90" s="28" t="s">
        <v>163</v>
      </c>
      <c r="D90" s="31">
        <v>600</v>
      </c>
      <c r="E90" s="29">
        <f t="shared" si="6"/>
        <v>84.000000000000014</v>
      </c>
      <c r="F90" s="29">
        <f t="shared" si="7"/>
        <v>3</v>
      </c>
      <c r="G90" s="29">
        <f t="shared" si="8"/>
        <v>3</v>
      </c>
      <c r="H90" s="29">
        <v>690</v>
      </c>
      <c r="I90" s="8"/>
    </row>
    <row r="91" spans="1:11" ht="18" customHeight="1" x14ac:dyDescent="0.2">
      <c r="A91" s="16" t="s">
        <v>33</v>
      </c>
      <c r="B91" s="27">
        <v>9403760434</v>
      </c>
      <c r="C91" s="28" t="s">
        <v>164</v>
      </c>
      <c r="D91" s="31">
        <v>318160.08</v>
      </c>
      <c r="E91" s="29">
        <f t="shared" si="6"/>
        <v>44542.41120000001</v>
      </c>
      <c r="F91" s="29">
        <f t="shared" si="7"/>
        <v>1590.8004000000001</v>
      </c>
      <c r="G91" s="29">
        <f t="shared" si="8"/>
        <v>1590.8004000000001</v>
      </c>
      <c r="H91" s="29">
        <v>365884</v>
      </c>
      <c r="I91" s="17">
        <f>H91-K91</f>
        <v>334068</v>
      </c>
      <c r="J91" s="2" t="s">
        <v>223</v>
      </c>
      <c r="K91" s="4">
        <f>ROUND(D91*10%,0)</f>
        <v>31816</v>
      </c>
    </row>
    <row r="92" spans="1:11" ht="18" customHeight="1" x14ac:dyDescent="0.2">
      <c r="A92" s="16" t="s">
        <v>33</v>
      </c>
      <c r="B92" s="27">
        <v>9403760435</v>
      </c>
      <c r="C92" s="28" t="s">
        <v>165</v>
      </c>
      <c r="D92" s="31">
        <v>8700</v>
      </c>
      <c r="E92" s="29">
        <f t="shared" si="6"/>
        <v>1218.0000000000002</v>
      </c>
      <c r="F92" s="29">
        <f t="shared" si="7"/>
        <v>43.5</v>
      </c>
      <c r="G92" s="29">
        <f t="shared" si="8"/>
        <v>43.5</v>
      </c>
      <c r="H92" s="29">
        <v>10005</v>
      </c>
      <c r="I92" s="8"/>
    </row>
    <row r="93" spans="1:11" ht="18" customHeight="1" x14ac:dyDescent="0.2">
      <c r="A93" s="16" t="s">
        <v>25</v>
      </c>
      <c r="B93" s="27">
        <v>9403760436</v>
      </c>
      <c r="C93" s="28" t="s">
        <v>165</v>
      </c>
      <c r="D93" s="31">
        <v>2100</v>
      </c>
      <c r="E93" s="29">
        <f t="shared" si="6"/>
        <v>294</v>
      </c>
      <c r="F93" s="29">
        <f t="shared" si="7"/>
        <v>10.5</v>
      </c>
      <c r="G93" s="29">
        <f t="shared" si="8"/>
        <v>10.5</v>
      </c>
      <c r="H93" s="29">
        <v>2415</v>
      </c>
      <c r="I93" s="17">
        <f>H93-K93</f>
        <v>2205</v>
      </c>
      <c r="J93" s="2" t="s">
        <v>221</v>
      </c>
      <c r="K93" s="4">
        <f>ROUND(D93*10%,0)</f>
        <v>210</v>
      </c>
    </row>
    <row r="94" spans="1:11" ht="18" customHeight="1" x14ac:dyDescent="0.2">
      <c r="A94" s="16" t="s">
        <v>48</v>
      </c>
      <c r="B94" s="27">
        <v>9403760438</v>
      </c>
      <c r="C94" s="28" t="s">
        <v>165</v>
      </c>
      <c r="D94" s="31">
        <v>45445</v>
      </c>
      <c r="E94" s="29">
        <f t="shared" si="6"/>
        <v>6362.3</v>
      </c>
      <c r="F94" s="29">
        <f t="shared" si="7"/>
        <v>227.22499999999999</v>
      </c>
      <c r="G94" s="29">
        <f t="shared" si="8"/>
        <v>227.22499999999999</v>
      </c>
      <c r="H94" s="29">
        <v>52262</v>
      </c>
      <c r="I94" s="8"/>
    </row>
    <row r="95" spans="1:11" ht="18" customHeight="1" x14ac:dyDescent="0.2">
      <c r="A95" s="16" t="s">
        <v>33</v>
      </c>
      <c r="B95" s="27">
        <v>9403760439</v>
      </c>
      <c r="C95" s="28" t="s">
        <v>165</v>
      </c>
      <c r="D95" s="31">
        <v>21445.45</v>
      </c>
      <c r="E95" s="29">
        <f t="shared" si="6"/>
        <v>3002.3630000000003</v>
      </c>
      <c r="F95" s="29">
        <f t="shared" si="7"/>
        <v>107.22725000000001</v>
      </c>
      <c r="G95" s="29">
        <f t="shared" si="8"/>
        <v>107.22725000000001</v>
      </c>
      <c r="H95" s="29">
        <v>24662</v>
      </c>
      <c r="I95" s="8"/>
    </row>
    <row r="96" spans="1:11" ht="18" customHeight="1" x14ac:dyDescent="0.2">
      <c r="A96" s="16" t="s">
        <v>33</v>
      </c>
      <c r="B96" s="27">
        <v>9403760440</v>
      </c>
      <c r="C96" s="28" t="s">
        <v>165</v>
      </c>
      <c r="D96" s="31">
        <v>19100</v>
      </c>
      <c r="E96" s="29">
        <f t="shared" si="6"/>
        <v>2674.0000000000005</v>
      </c>
      <c r="F96" s="29">
        <f t="shared" si="7"/>
        <v>95.5</v>
      </c>
      <c r="G96" s="29">
        <f t="shared" si="8"/>
        <v>95.5</v>
      </c>
      <c r="H96" s="29">
        <v>21965</v>
      </c>
      <c r="I96" s="8"/>
    </row>
    <row r="97" spans="1:11" ht="18" customHeight="1" x14ac:dyDescent="0.2">
      <c r="A97" s="16" t="s">
        <v>33</v>
      </c>
      <c r="B97" s="27">
        <v>9403760441</v>
      </c>
      <c r="C97" s="28" t="s">
        <v>165</v>
      </c>
      <c r="D97" s="31">
        <v>41772.85</v>
      </c>
      <c r="E97" s="29">
        <f t="shared" si="6"/>
        <v>5848.1990000000005</v>
      </c>
      <c r="F97" s="29">
        <f t="shared" si="7"/>
        <v>208.86425</v>
      </c>
      <c r="G97" s="29">
        <f t="shared" si="8"/>
        <v>208.86425</v>
      </c>
      <c r="H97" s="29">
        <v>48039</v>
      </c>
      <c r="I97" s="8"/>
    </row>
    <row r="98" spans="1:11" ht="18" customHeight="1" x14ac:dyDescent="0.2">
      <c r="A98" s="16" t="s">
        <v>33</v>
      </c>
      <c r="B98" s="27">
        <v>9403760442</v>
      </c>
      <c r="C98" s="28" t="s">
        <v>165</v>
      </c>
      <c r="D98" s="31">
        <v>4500</v>
      </c>
      <c r="E98" s="29">
        <f t="shared" si="6"/>
        <v>630.00000000000011</v>
      </c>
      <c r="F98" s="29">
        <f t="shared" si="7"/>
        <v>22.5</v>
      </c>
      <c r="G98" s="29">
        <f t="shared" si="8"/>
        <v>22.5</v>
      </c>
      <c r="H98" s="29">
        <v>5175</v>
      </c>
      <c r="I98" s="8"/>
    </row>
    <row r="99" spans="1:11" ht="18" customHeight="1" x14ac:dyDescent="0.2">
      <c r="A99" s="16" t="s">
        <v>198</v>
      </c>
      <c r="B99" s="27">
        <v>9403760445</v>
      </c>
      <c r="C99" s="28" t="s">
        <v>166</v>
      </c>
      <c r="D99" s="31">
        <v>13800</v>
      </c>
      <c r="E99" s="29">
        <f t="shared" si="6"/>
        <v>1932.0000000000002</v>
      </c>
      <c r="F99" s="29">
        <f t="shared" si="7"/>
        <v>69</v>
      </c>
      <c r="G99" s="29">
        <f t="shared" si="8"/>
        <v>69</v>
      </c>
      <c r="H99" s="29">
        <v>15870</v>
      </c>
      <c r="I99" s="8"/>
    </row>
    <row r="100" spans="1:11" ht="18" customHeight="1" x14ac:dyDescent="0.2">
      <c r="A100" s="16" t="s">
        <v>88</v>
      </c>
      <c r="B100" s="27">
        <v>9403760446</v>
      </c>
      <c r="C100" s="28" t="s">
        <v>166</v>
      </c>
      <c r="D100" s="31">
        <v>1500</v>
      </c>
      <c r="E100" s="29">
        <f t="shared" si="6"/>
        <v>210.00000000000003</v>
      </c>
      <c r="F100" s="29">
        <f t="shared" si="7"/>
        <v>7.5</v>
      </c>
      <c r="G100" s="29">
        <f t="shared" si="8"/>
        <v>7.5</v>
      </c>
      <c r="H100" s="29">
        <v>1725</v>
      </c>
      <c r="I100" s="17">
        <f>H100-K100</f>
        <v>1552</v>
      </c>
      <c r="J100" s="2" t="s">
        <v>224</v>
      </c>
      <c r="K100" s="4">
        <f>ROUND(H100*10%,0)</f>
        <v>173</v>
      </c>
    </row>
    <row r="101" spans="1:11" ht="18" customHeight="1" x14ac:dyDescent="0.2">
      <c r="A101" s="16" t="s">
        <v>21</v>
      </c>
      <c r="B101" s="27">
        <v>9403760447</v>
      </c>
      <c r="C101" s="28" t="s">
        <v>166</v>
      </c>
      <c r="D101" s="31">
        <v>2100</v>
      </c>
      <c r="E101" s="29">
        <f t="shared" si="6"/>
        <v>294</v>
      </c>
      <c r="F101" s="29">
        <f t="shared" si="7"/>
        <v>10.5</v>
      </c>
      <c r="G101" s="29">
        <f t="shared" si="8"/>
        <v>10.5</v>
      </c>
      <c r="H101" s="29">
        <v>2415</v>
      </c>
      <c r="I101" s="8"/>
    </row>
    <row r="102" spans="1:11" ht="18" customHeight="1" x14ac:dyDescent="0.2">
      <c r="A102" s="16" t="s">
        <v>25</v>
      </c>
      <c r="B102" s="27">
        <v>9403760448</v>
      </c>
      <c r="C102" s="28" t="s">
        <v>166</v>
      </c>
      <c r="D102" s="31">
        <v>1200</v>
      </c>
      <c r="E102" s="29">
        <f t="shared" si="6"/>
        <v>168.00000000000003</v>
      </c>
      <c r="F102" s="29">
        <f t="shared" si="7"/>
        <v>6</v>
      </c>
      <c r="G102" s="29">
        <f t="shared" si="8"/>
        <v>6</v>
      </c>
      <c r="H102" s="29">
        <v>1380</v>
      </c>
      <c r="I102" s="17">
        <f>H102-K102</f>
        <v>1260</v>
      </c>
      <c r="J102" s="2" t="s">
        <v>221</v>
      </c>
      <c r="K102" s="4">
        <f>ROUND(D102*10%,0)</f>
        <v>120</v>
      </c>
    </row>
    <row r="103" spans="1:11" ht="18" customHeight="1" x14ac:dyDescent="0.2">
      <c r="A103" s="16" t="s">
        <v>48</v>
      </c>
      <c r="B103" s="27">
        <v>9403760449</v>
      </c>
      <c r="C103" s="28" t="s">
        <v>166</v>
      </c>
      <c r="D103" s="31">
        <v>30404.85</v>
      </c>
      <c r="E103" s="29">
        <f t="shared" si="6"/>
        <v>4256.6790000000001</v>
      </c>
      <c r="F103" s="29">
        <f t="shared" si="7"/>
        <v>152.02424999999999</v>
      </c>
      <c r="G103" s="29">
        <f t="shared" si="8"/>
        <v>152.02424999999999</v>
      </c>
      <c r="H103" s="29">
        <v>34966</v>
      </c>
      <c r="I103" s="8"/>
    </row>
    <row r="104" spans="1:11" ht="18" customHeight="1" x14ac:dyDescent="0.2">
      <c r="A104" s="16" t="s">
        <v>48</v>
      </c>
      <c r="B104" s="27">
        <v>9403760450</v>
      </c>
      <c r="C104" s="28" t="s">
        <v>166</v>
      </c>
      <c r="D104" s="31">
        <v>19697.95</v>
      </c>
      <c r="E104" s="29">
        <f t="shared" si="6"/>
        <v>2757.7130000000002</v>
      </c>
      <c r="F104" s="29">
        <f t="shared" si="7"/>
        <v>98.489750000000001</v>
      </c>
      <c r="G104" s="29">
        <f t="shared" si="8"/>
        <v>98.489750000000001</v>
      </c>
      <c r="H104" s="29">
        <v>22653</v>
      </c>
      <c r="I104" s="8"/>
    </row>
    <row r="105" spans="1:11" ht="18" customHeight="1" x14ac:dyDescent="0.2">
      <c r="A105" s="16" t="s">
        <v>33</v>
      </c>
      <c r="B105" s="27">
        <v>9403760451</v>
      </c>
      <c r="C105" s="28" t="s">
        <v>166</v>
      </c>
      <c r="D105" s="31">
        <v>8400</v>
      </c>
      <c r="E105" s="29">
        <f t="shared" si="6"/>
        <v>1176</v>
      </c>
      <c r="F105" s="29">
        <f t="shared" si="7"/>
        <v>42</v>
      </c>
      <c r="G105" s="29">
        <f t="shared" si="8"/>
        <v>42</v>
      </c>
      <c r="H105" s="29">
        <v>9660</v>
      </c>
      <c r="I105" s="8"/>
    </row>
    <row r="106" spans="1:11" ht="18" customHeight="1" x14ac:dyDescent="0.2">
      <c r="A106" s="16" t="s">
        <v>33</v>
      </c>
      <c r="B106" s="27">
        <v>9403760452</v>
      </c>
      <c r="C106" s="28" t="s">
        <v>166</v>
      </c>
      <c r="D106" s="31">
        <v>9900</v>
      </c>
      <c r="E106" s="29">
        <f t="shared" si="6"/>
        <v>1386.0000000000002</v>
      </c>
      <c r="F106" s="29">
        <f t="shared" si="7"/>
        <v>49.5</v>
      </c>
      <c r="G106" s="29">
        <f t="shared" si="8"/>
        <v>49.5</v>
      </c>
      <c r="H106" s="29">
        <v>11385</v>
      </c>
      <c r="I106" s="8"/>
    </row>
    <row r="107" spans="1:11" ht="18" customHeight="1" x14ac:dyDescent="0.2">
      <c r="A107" s="16" t="s">
        <v>57</v>
      </c>
      <c r="B107" s="27">
        <v>9403760455</v>
      </c>
      <c r="C107" s="28" t="s">
        <v>166</v>
      </c>
      <c r="D107" s="31">
        <v>2100</v>
      </c>
      <c r="E107" s="29">
        <f t="shared" si="6"/>
        <v>294</v>
      </c>
      <c r="F107" s="29">
        <f t="shared" si="7"/>
        <v>10.5</v>
      </c>
      <c r="G107" s="29">
        <f t="shared" si="8"/>
        <v>10.5</v>
      </c>
      <c r="H107" s="29">
        <v>2415</v>
      </c>
      <c r="I107" s="8"/>
    </row>
    <row r="108" spans="1:11" ht="18" customHeight="1" x14ac:dyDescent="0.2">
      <c r="A108" s="16" t="s">
        <v>33</v>
      </c>
      <c r="B108" s="27">
        <v>9403760456</v>
      </c>
      <c r="C108" s="28" t="s">
        <v>166</v>
      </c>
      <c r="D108" s="31">
        <v>34503.15</v>
      </c>
      <c r="E108" s="29">
        <f t="shared" si="6"/>
        <v>4830.4410000000007</v>
      </c>
      <c r="F108" s="29">
        <f t="shared" si="7"/>
        <v>172.51575</v>
      </c>
      <c r="G108" s="29">
        <f t="shared" si="8"/>
        <v>172.51575</v>
      </c>
      <c r="H108" s="29">
        <v>39679</v>
      </c>
      <c r="I108" s="8"/>
    </row>
    <row r="109" spans="1:11" ht="18" customHeight="1" x14ac:dyDescent="0.2">
      <c r="A109" s="16" t="s">
        <v>33</v>
      </c>
      <c r="B109" s="27">
        <v>9403760457</v>
      </c>
      <c r="C109" s="28" t="s">
        <v>166</v>
      </c>
      <c r="D109" s="31">
        <v>35810.25</v>
      </c>
      <c r="E109" s="29">
        <f t="shared" si="6"/>
        <v>5013.4350000000004</v>
      </c>
      <c r="F109" s="29">
        <f t="shared" si="7"/>
        <v>179.05125000000001</v>
      </c>
      <c r="G109" s="29">
        <f>(D109*0.5%)</f>
        <v>179.05125000000001</v>
      </c>
      <c r="H109" s="29">
        <v>41182</v>
      </c>
      <c r="I109" s="8"/>
    </row>
    <row r="110" spans="1:11" ht="18" customHeight="1" x14ac:dyDescent="0.2">
      <c r="A110" s="16" t="s">
        <v>33</v>
      </c>
      <c r="B110" s="27">
        <v>9403760458</v>
      </c>
      <c r="C110" s="28" t="s">
        <v>166</v>
      </c>
      <c r="D110" s="31">
        <v>31952.7</v>
      </c>
      <c r="E110" s="29">
        <f>(D110*14%)</f>
        <v>4473.3780000000006</v>
      </c>
      <c r="F110" s="29">
        <f>(D110*0.5%)</f>
        <v>159.76349999999999</v>
      </c>
      <c r="G110" s="29">
        <f>(D110*0.5%)</f>
        <v>159.76349999999999</v>
      </c>
      <c r="H110" s="29">
        <v>36746</v>
      </c>
      <c r="I110" s="8"/>
    </row>
    <row r="111" spans="1:11" ht="18" customHeight="1" x14ac:dyDescent="0.2">
      <c r="A111" s="16" t="s">
        <v>33</v>
      </c>
      <c r="B111" s="27">
        <v>9403760459</v>
      </c>
      <c r="C111" s="28" t="s">
        <v>166</v>
      </c>
      <c r="D111" s="31">
        <v>41529</v>
      </c>
      <c r="E111" s="29">
        <f>(D111*14%)</f>
        <v>5814.06</v>
      </c>
      <c r="F111" s="29">
        <f>(D111*0.5%)</f>
        <v>207.64500000000001</v>
      </c>
      <c r="G111" s="29">
        <f>(D111*0.5%)</f>
        <v>207.64500000000001</v>
      </c>
      <c r="H111" s="29">
        <v>47758</v>
      </c>
      <c r="I111" s="8"/>
    </row>
    <row r="112" spans="1:11" ht="18" customHeight="1" x14ac:dyDescent="0.2">
      <c r="A112" s="16" t="s">
        <v>48</v>
      </c>
      <c r="B112" s="27">
        <v>9403760460</v>
      </c>
      <c r="C112" s="28" t="s">
        <v>167</v>
      </c>
      <c r="D112" s="31">
        <v>20728.95</v>
      </c>
      <c r="E112" s="29">
        <f>(D112*14%)</f>
        <v>2902.0530000000003</v>
      </c>
      <c r="F112" s="29">
        <f>(D112*0.5%)</f>
        <v>103.64475</v>
      </c>
      <c r="G112" s="29">
        <f>(D112*0.5%)</f>
        <v>103.64475</v>
      </c>
      <c r="H112" s="29">
        <v>23838</v>
      </c>
      <c r="I112" s="8"/>
    </row>
    <row r="113" spans="1:11" ht="18" customHeight="1" x14ac:dyDescent="0.2">
      <c r="A113" s="16" t="s">
        <v>33</v>
      </c>
      <c r="B113" s="27">
        <v>9403760465</v>
      </c>
      <c r="C113" s="28" t="s">
        <v>199</v>
      </c>
      <c r="D113" s="31">
        <v>787159.52</v>
      </c>
      <c r="E113" s="29">
        <f t="shared" ref="E113:E168" si="9">(D113*14%)</f>
        <v>110202.33280000002</v>
      </c>
      <c r="F113" s="29">
        <f t="shared" ref="F113:F125" si="10">(D113*0.5%)</f>
        <v>3935.7976000000003</v>
      </c>
      <c r="G113" s="29">
        <f t="shared" ref="G113:G125" si="11">(D113*0.5%)</f>
        <v>3935.7976000000003</v>
      </c>
      <c r="H113" s="29">
        <v>905233</v>
      </c>
      <c r="I113" s="17">
        <f t="shared" ref="I113:I120" si="12">H113-K113</f>
        <v>826517</v>
      </c>
      <c r="J113" s="2" t="s">
        <v>223</v>
      </c>
      <c r="K113" s="4">
        <f t="shared" ref="K113:K120" si="13">ROUND(D113*10%,0)</f>
        <v>78716</v>
      </c>
    </row>
    <row r="114" spans="1:11" ht="18" customHeight="1" x14ac:dyDescent="0.2">
      <c r="A114" s="16" t="s">
        <v>33</v>
      </c>
      <c r="B114" s="27">
        <v>9403760466</v>
      </c>
      <c r="C114" s="28" t="s">
        <v>199</v>
      </c>
      <c r="D114" s="31">
        <v>466085.76</v>
      </c>
      <c r="E114" s="29">
        <f t="shared" si="9"/>
        <v>65252.006400000006</v>
      </c>
      <c r="F114" s="29">
        <f t="shared" si="10"/>
        <v>2330.4288000000001</v>
      </c>
      <c r="G114" s="29">
        <f t="shared" si="11"/>
        <v>2330.4288000000001</v>
      </c>
      <c r="H114" s="29">
        <v>535999</v>
      </c>
      <c r="I114" s="17">
        <f t="shared" si="12"/>
        <v>489390</v>
      </c>
      <c r="J114" s="2" t="s">
        <v>225</v>
      </c>
      <c r="K114" s="4">
        <f t="shared" si="13"/>
        <v>46609</v>
      </c>
    </row>
    <row r="115" spans="1:11" ht="18" customHeight="1" x14ac:dyDescent="0.2">
      <c r="A115" s="16" t="s">
        <v>33</v>
      </c>
      <c r="B115" s="27">
        <v>9403760467</v>
      </c>
      <c r="C115" s="28" t="s">
        <v>199</v>
      </c>
      <c r="D115" s="31">
        <v>652252.16000000003</v>
      </c>
      <c r="E115" s="29">
        <f t="shared" si="9"/>
        <v>91315.302400000015</v>
      </c>
      <c r="F115" s="29">
        <f t="shared" si="10"/>
        <v>3261.2608</v>
      </c>
      <c r="G115" s="29">
        <f t="shared" si="11"/>
        <v>3261.2608</v>
      </c>
      <c r="H115" s="29">
        <v>750090</v>
      </c>
      <c r="I115" s="17">
        <f t="shared" si="12"/>
        <v>684865</v>
      </c>
      <c r="J115" s="2" t="s">
        <v>225</v>
      </c>
      <c r="K115" s="4">
        <f t="shared" si="13"/>
        <v>65225</v>
      </c>
    </row>
    <row r="116" spans="1:11" ht="18" customHeight="1" x14ac:dyDescent="0.2">
      <c r="A116" s="16" t="s">
        <v>33</v>
      </c>
      <c r="B116" s="27">
        <v>9403760468</v>
      </c>
      <c r="C116" s="28" t="s">
        <v>199</v>
      </c>
      <c r="D116" s="31">
        <v>584999.80000000005</v>
      </c>
      <c r="E116" s="29">
        <f t="shared" si="9"/>
        <v>81899.972000000009</v>
      </c>
      <c r="F116" s="29">
        <f t="shared" si="10"/>
        <v>2924.9990000000003</v>
      </c>
      <c r="G116" s="29">
        <f t="shared" si="11"/>
        <v>2924.9990000000003</v>
      </c>
      <c r="H116" s="29">
        <v>672750</v>
      </c>
      <c r="I116" s="17">
        <f t="shared" si="12"/>
        <v>614250</v>
      </c>
      <c r="J116" s="2" t="s">
        <v>226</v>
      </c>
      <c r="K116" s="4">
        <f t="shared" si="13"/>
        <v>58500</v>
      </c>
    </row>
    <row r="117" spans="1:11" ht="18" customHeight="1" x14ac:dyDescent="0.2">
      <c r="A117" s="16" t="s">
        <v>33</v>
      </c>
      <c r="B117" s="27">
        <v>9403760469</v>
      </c>
      <c r="C117" s="28" t="s">
        <v>201</v>
      </c>
      <c r="D117" s="31">
        <v>656857.88</v>
      </c>
      <c r="E117" s="29">
        <f t="shared" si="9"/>
        <v>91960.103200000012</v>
      </c>
      <c r="F117" s="29">
        <f t="shared" si="10"/>
        <v>3284.2894000000001</v>
      </c>
      <c r="G117" s="29">
        <f t="shared" si="11"/>
        <v>3284.2894000000001</v>
      </c>
      <c r="H117" s="29">
        <v>755387</v>
      </c>
      <c r="I117" s="17">
        <f t="shared" si="12"/>
        <v>689701</v>
      </c>
      <c r="J117" s="2" t="s">
        <v>226</v>
      </c>
      <c r="K117" s="4">
        <f t="shared" si="13"/>
        <v>65686</v>
      </c>
    </row>
    <row r="118" spans="1:11" ht="18" customHeight="1" x14ac:dyDescent="0.2">
      <c r="A118" s="16" t="s">
        <v>33</v>
      </c>
      <c r="B118" s="27">
        <v>9403760470</v>
      </c>
      <c r="C118" s="28" t="s">
        <v>201</v>
      </c>
      <c r="D118" s="31">
        <v>649399.24</v>
      </c>
      <c r="E118" s="29">
        <f t="shared" si="9"/>
        <v>90915.89360000001</v>
      </c>
      <c r="F118" s="29">
        <f t="shared" si="10"/>
        <v>3246.9962</v>
      </c>
      <c r="G118" s="29">
        <f t="shared" si="11"/>
        <v>3246.9962</v>
      </c>
      <c r="H118" s="29">
        <v>746809</v>
      </c>
      <c r="I118" s="17">
        <f t="shared" si="12"/>
        <v>681869</v>
      </c>
      <c r="J118" s="2" t="s">
        <v>227</v>
      </c>
      <c r="K118" s="4">
        <f t="shared" si="13"/>
        <v>64940</v>
      </c>
    </row>
    <row r="119" spans="1:11" ht="18" customHeight="1" x14ac:dyDescent="0.2">
      <c r="A119" s="16" t="s">
        <v>33</v>
      </c>
      <c r="B119" s="27">
        <v>9403760471</v>
      </c>
      <c r="C119" s="28" t="s">
        <v>201</v>
      </c>
      <c r="D119" s="31">
        <v>491637.16</v>
      </c>
      <c r="E119" s="29">
        <f t="shared" si="9"/>
        <v>68829.202400000009</v>
      </c>
      <c r="F119" s="29">
        <f t="shared" si="10"/>
        <v>2458.1857999999997</v>
      </c>
      <c r="G119" s="29">
        <f t="shared" si="11"/>
        <v>2458.1857999999997</v>
      </c>
      <c r="H119" s="29">
        <v>565383</v>
      </c>
      <c r="I119" s="17">
        <f t="shared" si="12"/>
        <v>516219</v>
      </c>
      <c r="J119" s="2" t="s">
        <v>225</v>
      </c>
      <c r="K119" s="4">
        <f t="shared" si="13"/>
        <v>49164</v>
      </c>
    </row>
    <row r="120" spans="1:11" ht="18" customHeight="1" x14ac:dyDescent="0.2">
      <c r="A120" s="16" t="s">
        <v>33</v>
      </c>
      <c r="B120" s="27">
        <v>9403760472</v>
      </c>
      <c r="C120" s="28" t="s">
        <v>201</v>
      </c>
      <c r="D120" s="31">
        <v>165677.96</v>
      </c>
      <c r="E120" s="29">
        <f t="shared" si="9"/>
        <v>23194.914400000001</v>
      </c>
      <c r="F120" s="29">
        <f t="shared" si="10"/>
        <v>828.38979999999992</v>
      </c>
      <c r="G120" s="29">
        <f t="shared" si="11"/>
        <v>828.38979999999992</v>
      </c>
      <c r="H120" s="29">
        <v>190530</v>
      </c>
      <c r="I120" s="17">
        <f t="shared" si="12"/>
        <v>173962</v>
      </c>
      <c r="J120" s="2" t="s">
        <v>227</v>
      </c>
      <c r="K120" s="4">
        <f t="shared" si="13"/>
        <v>16568</v>
      </c>
    </row>
    <row r="121" spans="1:11" ht="18" customHeight="1" x14ac:dyDescent="0.2">
      <c r="A121" s="16" t="s">
        <v>25</v>
      </c>
      <c r="B121" s="27">
        <v>9403760473</v>
      </c>
      <c r="C121" s="28" t="s">
        <v>201</v>
      </c>
      <c r="D121" s="31">
        <v>727721.68</v>
      </c>
      <c r="E121" s="29">
        <f t="shared" si="9"/>
        <v>101881.03520000001</v>
      </c>
      <c r="F121" s="29">
        <f t="shared" si="10"/>
        <v>3638.6084000000005</v>
      </c>
      <c r="G121" s="29">
        <f t="shared" si="11"/>
        <v>3638.6084000000005</v>
      </c>
      <c r="H121" s="29">
        <v>836880</v>
      </c>
      <c r="I121" s="8"/>
    </row>
    <row r="122" spans="1:11" ht="18" customHeight="1" x14ac:dyDescent="0.2">
      <c r="A122" s="16" t="s">
        <v>87</v>
      </c>
      <c r="B122" s="27">
        <v>9403760474</v>
      </c>
      <c r="C122" s="28" t="s">
        <v>201</v>
      </c>
      <c r="D122" s="31">
        <v>384062.56</v>
      </c>
      <c r="E122" s="29">
        <f t="shared" si="9"/>
        <v>53768.758400000006</v>
      </c>
      <c r="F122" s="29">
        <f t="shared" si="10"/>
        <v>1920.3127999999999</v>
      </c>
      <c r="G122" s="29">
        <f t="shared" si="11"/>
        <v>1920.3127999999999</v>
      </c>
      <c r="H122" s="29">
        <v>441672</v>
      </c>
      <c r="I122" s="8"/>
    </row>
    <row r="123" spans="1:11" ht="18" customHeight="1" x14ac:dyDescent="0.2">
      <c r="A123" s="16" t="s">
        <v>33</v>
      </c>
      <c r="B123" s="27">
        <v>9403760475</v>
      </c>
      <c r="C123" s="28" t="s">
        <v>202</v>
      </c>
      <c r="D123" s="31">
        <v>19100</v>
      </c>
      <c r="E123" s="29">
        <f t="shared" si="9"/>
        <v>2674.0000000000005</v>
      </c>
      <c r="F123" s="29">
        <f t="shared" si="10"/>
        <v>95.5</v>
      </c>
      <c r="G123" s="29">
        <f t="shared" si="11"/>
        <v>95.5</v>
      </c>
      <c r="H123" s="29">
        <v>21965</v>
      </c>
      <c r="I123" s="8"/>
    </row>
    <row r="124" spans="1:11" ht="18" customHeight="1" x14ac:dyDescent="0.2">
      <c r="A124" s="16" t="s">
        <v>48</v>
      </c>
      <c r="B124" s="27">
        <v>9403760476</v>
      </c>
      <c r="C124" s="28" t="s">
        <v>202</v>
      </c>
      <c r="D124" s="31">
        <v>59396.35</v>
      </c>
      <c r="E124" s="29">
        <f t="shared" si="9"/>
        <v>8315.4890000000014</v>
      </c>
      <c r="F124" s="29">
        <f t="shared" si="10"/>
        <v>296.98174999999998</v>
      </c>
      <c r="G124" s="29">
        <f t="shared" si="11"/>
        <v>296.98174999999998</v>
      </c>
      <c r="H124" s="29">
        <v>68306</v>
      </c>
      <c r="I124" s="8"/>
    </row>
    <row r="125" spans="1:11" ht="18" customHeight="1" x14ac:dyDescent="0.2">
      <c r="A125" s="16" t="s">
        <v>48</v>
      </c>
      <c r="B125" s="27">
        <v>9403760477</v>
      </c>
      <c r="C125" s="28" t="s">
        <v>202</v>
      </c>
      <c r="D125" s="31">
        <v>44968.9</v>
      </c>
      <c r="E125" s="29">
        <f t="shared" si="9"/>
        <v>6295.6460000000006</v>
      </c>
      <c r="F125" s="29">
        <f t="shared" si="10"/>
        <v>224.84450000000001</v>
      </c>
      <c r="G125" s="29">
        <f t="shared" si="11"/>
        <v>224.84450000000001</v>
      </c>
      <c r="H125" s="29">
        <v>51714</v>
      </c>
      <c r="I125" s="8"/>
    </row>
    <row r="126" spans="1:11" ht="18" customHeight="1" x14ac:dyDescent="0.2">
      <c r="A126" s="16" t="s">
        <v>21</v>
      </c>
      <c r="B126" s="27">
        <v>9403760479</v>
      </c>
      <c r="C126" s="28" t="s">
        <v>202</v>
      </c>
      <c r="D126" s="31">
        <v>4200</v>
      </c>
      <c r="E126" s="29">
        <f t="shared" si="9"/>
        <v>588</v>
      </c>
      <c r="F126" s="29">
        <f>(D126*0.5%)</f>
        <v>21</v>
      </c>
      <c r="G126" s="29">
        <f>(D126*0.5%)</f>
        <v>21</v>
      </c>
      <c r="H126" s="29">
        <v>4830</v>
      </c>
      <c r="I126" s="8"/>
    </row>
    <row r="127" spans="1:11" ht="19.5" customHeight="1" x14ac:dyDescent="0.2">
      <c r="A127" s="16" t="s">
        <v>25</v>
      </c>
      <c r="B127" s="27">
        <v>9403760480</v>
      </c>
      <c r="C127" s="28" t="s">
        <v>202</v>
      </c>
      <c r="D127" s="31">
        <v>7500</v>
      </c>
      <c r="E127" s="29">
        <f t="shared" si="9"/>
        <v>1050</v>
      </c>
      <c r="F127" s="29">
        <f>(D127*0.5%)</f>
        <v>37.5</v>
      </c>
      <c r="G127" s="29">
        <f>(D127*0.5%)</f>
        <v>37.5</v>
      </c>
      <c r="H127" s="29">
        <v>8625</v>
      </c>
      <c r="I127" s="17">
        <f>H127-K127</f>
        <v>7875</v>
      </c>
      <c r="J127" s="2" t="s">
        <v>221</v>
      </c>
      <c r="K127" s="4">
        <f>ROUND(D127*10%,0)</f>
        <v>750</v>
      </c>
    </row>
    <row r="128" spans="1:11" ht="19.5" customHeight="1" x14ac:dyDescent="0.2">
      <c r="A128" s="16" t="s">
        <v>90</v>
      </c>
      <c r="B128" s="27">
        <v>9403760481</v>
      </c>
      <c r="C128" s="28" t="s">
        <v>203</v>
      </c>
      <c r="D128" s="31">
        <v>228165.56</v>
      </c>
      <c r="E128" s="29">
        <f t="shared" si="9"/>
        <v>31943.178400000004</v>
      </c>
      <c r="F128" s="29">
        <f t="shared" ref="F128:F188" si="14">(D128*0.5%)</f>
        <v>1140.8278</v>
      </c>
      <c r="G128" s="29">
        <f t="shared" ref="G128:G188" si="15">(D128*0.5%)</f>
        <v>1140.8278</v>
      </c>
      <c r="H128" s="29">
        <v>262390</v>
      </c>
      <c r="I128" s="17">
        <f>H128-K128</f>
        <v>257827</v>
      </c>
      <c r="J128" s="1" t="s">
        <v>220</v>
      </c>
      <c r="K128" s="4">
        <f>ROUND(D128*2%,0)</f>
        <v>4563</v>
      </c>
    </row>
    <row r="129" spans="1:11" ht="19.5" customHeight="1" x14ac:dyDescent="0.2">
      <c r="A129" s="16" t="s">
        <v>33</v>
      </c>
      <c r="B129" s="27">
        <v>9403760482</v>
      </c>
      <c r="C129" s="28" t="s">
        <v>204</v>
      </c>
      <c r="D129" s="31">
        <v>161072.24</v>
      </c>
      <c r="E129" s="29">
        <f t="shared" si="9"/>
        <v>22550.113600000001</v>
      </c>
      <c r="F129" s="29">
        <f t="shared" si="14"/>
        <v>805.36119999999994</v>
      </c>
      <c r="G129" s="29">
        <f t="shared" si="15"/>
        <v>805.36119999999994</v>
      </c>
      <c r="H129" s="29">
        <v>185233</v>
      </c>
      <c r="I129" s="17">
        <f>H129-K129</f>
        <v>169126</v>
      </c>
      <c r="J129" s="2" t="s">
        <v>227</v>
      </c>
      <c r="K129" s="4">
        <f>ROUND(D129*10%,0)</f>
        <v>16107</v>
      </c>
    </row>
    <row r="130" spans="1:11" ht="19.5" customHeight="1" x14ac:dyDescent="0.2">
      <c r="A130" s="16" t="s">
        <v>33</v>
      </c>
      <c r="B130" s="27">
        <v>9403760484</v>
      </c>
      <c r="C130" s="28" t="s">
        <v>204</v>
      </c>
      <c r="D130" s="31">
        <v>13500</v>
      </c>
      <c r="E130" s="29">
        <f t="shared" si="9"/>
        <v>1890.0000000000002</v>
      </c>
      <c r="F130" s="29">
        <f t="shared" si="14"/>
        <v>67.5</v>
      </c>
      <c r="G130" s="29">
        <f t="shared" si="15"/>
        <v>67.5</v>
      </c>
      <c r="H130" s="29">
        <v>15525</v>
      </c>
      <c r="I130" s="8"/>
    </row>
    <row r="131" spans="1:11" ht="19.5" customHeight="1" x14ac:dyDescent="0.2">
      <c r="A131" s="16" t="s">
        <v>21</v>
      </c>
      <c r="B131" s="27">
        <v>9403760486</v>
      </c>
      <c r="C131" s="28" t="s">
        <v>205</v>
      </c>
      <c r="D131" s="31">
        <v>1205128.96</v>
      </c>
      <c r="E131" s="29">
        <f t="shared" si="9"/>
        <v>168718.05440000002</v>
      </c>
      <c r="F131" s="29">
        <f t="shared" si="14"/>
        <v>6025.6448</v>
      </c>
      <c r="G131" s="29">
        <f t="shared" si="15"/>
        <v>6025.6448</v>
      </c>
      <c r="H131" s="29">
        <v>1385898</v>
      </c>
      <c r="I131" s="8"/>
    </row>
    <row r="132" spans="1:11" ht="19.5" customHeight="1" x14ac:dyDescent="0.2">
      <c r="A132" s="16" t="s">
        <v>33</v>
      </c>
      <c r="B132" s="27">
        <v>9403760487</v>
      </c>
      <c r="C132" s="28" t="s">
        <v>205</v>
      </c>
      <c r="D132" s="31">
        <v>32923.4</v>
      </c>
      <c r="E132" s="29">
        <f t="shared" si="9"/>
        <v>4609.2760000000007</v>
      </c>
      <c r="F132" s="29">
        <f t="shared" si="14"/>
        <v>164.61700000000002</v>
      </c>
      <c r="G132" s="29">
        <f t="shared" si="15"/>
        <v>164.61700000000002</v>
      </c>
      <c r="H132" s="29">
        <v>37862</v>
      </c>
      <c r="I132" s="8"/>
    </row>
    <row r="133" spans="1:11" ht="19.5" customHeight="1" x14ac:dyDescent="0.2">
      <c r="A133" s="16" t="s">
        <v>21</v>
      </c>
      <c r="B133" s="27">
        <v>9403760488</v>
      </c>
      <c r="C133" s="28" t="s">
        <v>205</v>
      </c>
      <c r="D133" s="31">
        <v>112194.25</v>
      </c>
      <c r="E133" s="29">
        <f t="shared" si="9"/>
        <v>15707.195000000002</v>
      </c>
      <c r="F133" s="29">
        <f t="shared" si="14"/>
        <v>560.97125000000005</v>
      </c>
      <c r="G133" s="29">
        <f t="shared" si="15"/>
        <v>560.97125000000005</v>
      </c>
      <c r="H133" s="29">
        <v>129023</v>
      </c>
      <c r="I133" s="8"/>
    </row>
    <row r="134" spans="1:11" ht="19.5" customHeight="1" x14ac:dyDescent="0.2">
      <c r="A134" s="16" t="s">
        <v>130</v>
      </c>
      <c r="B134" s="27">
        <v>9403760489</v>
      </c>
      <c r="C134" s="28" t="s">
        <v>205</v>
      </c>
      <c r="D134" s="31">
        <v>1500</v>
      </c>
      <c r="E134" s="29">
        <f t="shared" si="9"/>
        <v>210.00000000000003</v>
      </c>
      <c r="F134" s="29">
        <f t="shared" si="14"/>
        <v>7.5</v>
      </c>
      <c r="G134" s="29">
        <f t="shared" si="15"/>
        <v>7.5</v>
      </c>
      <c r="H134" s="29">
        <v>1725</v>
      </c>
      <c r="I134" s="17">
        <f>H134-K134</f>
        <v>1690</v>
      </c>
      <c r="J134" s="1" t="s">
        <v>228</v>
      </c>
      <c r="K134" s="4">
        <f>ROUND(H134*2%,0)</f>
        <v>35</v>
      </c>
    </row>
    <row r="135" spans="1:11" ht="19.5" customHeight="1" x14ac:dyDescent="0.2">
      <c r="A135" s="16" t="s">
        <v>105</v>
      </c>
      <c r="B135" s="27">
        <v>9403760490</v>
      </c>
      <c r="C135" s="28" t="s">
        <v>205</v>
      </c>
      <c r="D135" s="31">
        <v>1200</v>
      </c>
      <c r="E135" s="29">
        <f t="shared" si="9"/>
        <v>168.00000000000003</v>
      </c>
      <c r="F135" s="29">
        <f t="shared" si="14"/>
        <v>6</v>
      </c>
      <c r="G135" s="29">
        <f t="shared" si="15"/>
        <v>6</v>
      </c>
      <c r="H135" s="29">
        <v>1380</v>
      </c>
      <c r="I135" s="8"/>
    </row>
    <row r="136" spans="1:11" ht="19.5" customHeight="1" x14ac:dyDescent="0.2">
      <c r="A136" s="16" t="s">
        <v>21</v>
      </c>
      <c r="B136" s="27">
        <v>9403760491</v>
      </c>
      <c r="C136" s="28" t="s">
        <v>205</v>
      </c>
      <c r="D136" s="31">
        <v>14700</v>
      </c>
      <c r="E136" s="29">
        <f t="shared" si="9"/>
        <v>2058</v>
      </c>
      <c r="F136" s="29">
        <f t="shared" si="14"/>
        <v>73.5</v>
      </c>
      <c r="G136" s="29">
        <f t="shared" si="15"/>
        <v>73.5</v>
      </c>
      <c r="H136" s="29">
        <v>16905</v>
      </c>
      <c r="I136" s="8"/>
    </row>
    <row r="137" spans="1:11" ht="19.5" customHeight="1" x14ac:dyDescent="0.2">
      <c r="A137" s="16" t="s">
        <v>88</v>
      </c>
      <c r="B137" s="27">
        <v>9403760492</v>
      </c>
      <c r="C137" s="28" t="s">
        <v>205</v>
      </c>
      <c r="D137" s="31">
        <v>1500</v>
      </c>
      <c r="E137" s="29">
        <f t="shared" si="9"/>
        <v>210.00000000000003</v>
      </c>
      <c r="F137" s="29">
        <f t="shared" si="14"/>
        <v>7.5</v>
      </c>
      <c r="G137" s="29">
        <f t="shared" si="15"/>
        <v>7.5</v>
      </c>
      <c r="H137" s="29">
        <v>1725</v>
      </c>
      <c r="I137" s="17">
        <f>H137-K137</f>
        <v>1552</v>
      </c>
      <c r="J137" s="2" t="s">
        <v>224</v>
      </c>
      <c r="K137" s="4">
        <f>ROUND(H137*10%,0)</f>
        <v>173</v>
      </c>
    </row>
    <row r="138" spans="1:11" ht="19.5" customHeight="1" x14ac:dyDescent="0.2">
      <c r="A138" s="16" t="s">
        <v>33</v>
      </c>
      <c r="B138" s="27">
        <v>9403760494</v>
      </c>
      <c r="C138" s="28" t="s">
        <v>205</v>
      </c>
      <c r="D138" s="31">
        <v>10500</v>
      </c>
      <c r="E138" s="29">
        <f t="shared" si="9"/>
        <v>1470.0000000000002</v>
      </c>
      <c r="F138" s="29">
        <f t="shared" si="14"/>
        <v>52.5</v>
      </c>
      <c r="G138" s="29">
        <f t="shared" si="15"/>
        <v>52.5</v>
      </c>
      <c r="H138" s="29">
        <v>12075</v>
      </c>
      <c r="I138" s="8"/>
    </row>
    <row r="139" spans="1:11" ht="19.5" customHeight="1" x14ac:dyDescent="0.2">
      <c r="A139" s="16" t="s">
        <v>33</v>
      </c>
      <c r="B139" s="27">
        <v>9403760495</v>
      </c>
      <c r="C139" s="28" t="s">
        <v>205</v>
      </c>
      <c r="D139" s="31">
        <v>5700</v>
      </c>
      <c r="E139" s="29">
        <f t="shared" si="9"/>
        <v>798.00000000000011</v>
      </c>
      <c r="F139" s="29">
        <f t="shared" si="14"/>
        <v>28.5</v>
      </c>
      <c r="G139" s="29">
        <f t="shared" si="15"/>
        <v>28.5</v>
      </c>
      <c r="H139" s="29">
        <v>6555</v>
      </c>
      <c r="I139" s="8"/>
    </row>
    <row r="140" spans="1:11" ht="19.5" customHeight="1" x14ac:dyDescent="0.2">
      <c r="A140" s="16" t="s">
        <v>25</v>
      </c>
      <c r="B140" s="27">
        <v>9403760496</v>
      </c>
      <c r="C140" s="28" t="s">
        <v>205</v>
      </c>
      <c r="D140" s="31">
        <v>12600</v>
      </c>
      <c r="E140" s="29">
        <f t="shared" si="9"/>
        <v>1764.0000000000002</v>
      </c>
      <c r="F140" s="29">
        <f t="shared" si="14"/>
        <v>63</v>
      </c>
      <c r="G140" s="29">
        <f t="shared" si="15"/>
        <v>63</v>
      </c>
      <c r="H140" s="29">
        <v>14490</v>
      </c>
      <c r="I140" s="17">
        <f>H140-K140</f>
        <v>13230</v>
      </c>
      <c r="J140" s="2" t="s">
        <v>221</v>
      </c>
      <c r="K140" s="4">
        <f>ROUND(D140*10%,0)</f>
        <v>1260</v>
      </c>
    </row>
    <row r="141" spans="1:11" ht="19.5" customHeight="1" x14ac:dyDescent="0.2">
      <c r="A141" s="16" t="s">
        <v>25</v>
      </c>
      <c r="B141" s="27">
        <v>9403760497</v>
      </c>
      <c r="C141" s="28" t="s">
        <v>206</v>
      </c>
      <c r="D141" s="31">
        <v>94838.2</v>
      </c>
      <c r="E141" s="29">
        <f t="shared" si="9"/>
        <v>13277.348</v>
      </c>
      <c r="F141" s="29">
        <f t="shared" si="14"/>
        <v>474.19099999999997</v>
      </c>
      <c r="G141" s="29">
        <f t="shared" si="15"/>
        <v>474.19099999999997</v>
      </c>
      <c r="H141" s="29">
        <v>109064</v>
      </c>
      <c r="I141" s="17">
        <f>H141-K141</f>
        <v>99580</v>
      </c>
      <c r="J141" s="2" t="s">
        <v>221</v>
      </c>
      <c r="K141" s="4">
        <f>ROUND(D141*10%,0)</f>
        <v>9484</v>
      </c>
    </row>
    <row r="142" spans="1:11" ht="19.5" customHeight="1" x14ac:dyDescent="0.2">
      <c r="A142" s="16" t="s">
        <v>33</v>
      </c>
      <c r="B142" s="27">
        <v>9403760498</v>
      </c>
      <c r="C142" s="28" t="s">
        <v>206</v>
      </c>
      <c r="D142" s="31">
        <v>34643.9</v>
      </c>
      <c r="E142" s="29">
        <f t="shared" si="9"/>
        <v>4850.1460000000006</v>
      </c>
      <c r="F142" s="29">
        <f t="shared" si="14"/>
        <v>173.21950000000001</v>
      </c>
      <c r="G142" s="29">
        <f t="shared" si="15"/>
        <v>173.21950000000001</v>
      </c>
      <c r="H142" s="29">
        <v>39840</v>
      </c>
      <c r="I142" s="8"/>
    </row>
    <row r="143" spans="1:11" ht="19.5" customHeight="1" x14ac:dyDescent="0.2">
      <c r="A143" s="16" t="s">
        <v>88</v>
      </c>
      <c r="B143" s="27">
        <v>9403760499</v>
      </c>
      <c r="C143" s="28" t="s">
        <v>206</v>
      </c>
      <c r="D143" s="31">
        <v>38760.35</v>
      </c>
      <c r="E143" s="29">
        <f t="shared" si="9"/>
        <v>5426.4490000000005</v>
      </c>
      <c r="F143" s="29">
        <f t="shared" si="14"/>
        <v>193.80175</v>
      </c>
      <c r="G143" s="29">
        <f t="shared" si="15"/>
        <v>193.80175</v>
      </c>
      <c r="H143" s="29">
        <v>44574</v>
      </c>
      <c r="I143" s="17">
        <f>H143-K143</f>
        <v>40117</v>
      </c>
      <c r="J143" s="2" t="s">
        <v>224</v>
      </c>
      <c r="K143" s="4">
        <f>ROUND(H143*10%,0)</f>
        <v>4457</v>
      </c>
    </row>
    <row r="144" spans="1:11" ht="19.5" customHeight="1" x14ac:dyDescent="0.2">
      <c r="A144" s="16" t="s">
        <v>33</v>
      </c>
      <c r="B144" s="27">
        <v>9403760500</v>
      </c>
      <c r="C144" s="28" t="s">
        <v>206</v>
      </c>
      <c r="D144" s="31">
        <v>28236.45</v>
      </c>
      <c r="E144" s="29">
        <f t="shared" si="9"/>
        <v>3953.1030000000005</v>
      </c>
      <c r="F144" s="29">
        <f t="shared" si="14"/>
        <v>141.18225000000001</v>
      </c>
      <c r="G144" s="29">
        <f t="shared" si="15"/>
        <v>141.18225000000001</v>
      </c>
      <c r="H144" s="29">
        <v>32472</v>
      </c>
      <c r="I144" s="8"/>
    </row>
    <row r="145" spans="1:11" ht="19.5" customHeight="1" x14ac:dyDescent="0.2">
      <c r="A145" s="16"/>
      <c r="B145" s="27">
        <v>9403760500</v>
      </c>
      <c r="C145" s="28" t="s">
        <v>206</v>
      </c>
      <c r="D145" s="31"/>
      <c r="E145" s="29">
        <f t="shared" si="9"/>
        <v>0</v>
      </c>
      <c r="F145" s="29">
        <f t="shared" si="14"/>
        <v>0</v>
      </c>
      <c r="G145" s="29">
        <f t="shared" si="15"/>
        <v>0</v>
      </c>
      <c r="H145" s="29"/>
      <c r="I145" s="8"/>
    </row>
    <row r="146" spans="1:11" ht="19.5" customHeight="1" x14ac:dyDescent="0.2">
      <c r="A146" s="16" t="s">
        <v>21</v>
      </c>
      <c r="B146" s="27">
        <v>9403760502</v>
      </c>
      <c r="C146" s="28" t="s">
        <v>206</v>
      </c>
      <c r="D146" s="31">
        <v>179070.55</v>
      </c>
      <c r="E146" s="29">
        <f t="shared" si="9"/>
        <v>25069.877</v>
      </c>
      <c r="F146" s="29">
        <f t="shared" si="14"/>
        <v>895.35275000000001</v>
      </c>
      <c r="G146" s="29">
        <f t="shared" si="15"/>
        <v>895.35275000000001</v>
      </c>
      <c r="H146" s="29">
        <v>205931</v>
      </c>
      <c r="I146" s="8"/>
    </row>
    <row r="147" spans="1:11" ht="19.5" customHeight="1" x14ac:dyDescent="0.2">
      <c r="A147" s="16" t="s">
        <v>33</v>
      </c>
      <c r="B147" s="27">
        <v>9403760504</v>
      </c>
      <c r="C147" s="28" t="s">
        <v>206</v>
      </c>
      <c r="D147" s="31">
        <v>13800</v>
      </c>
      <c r="E147" s="29">
        <f t="shared" si="9"/>
        <v>1932.0000000000002</v>
      </c>
      <c r="F147" s="29">
        <f t="shared" si="14"/>
        <v>69</v>
      </c>
      <c r="G147" s="29">
        <f t="shared" si="15"/>
        <v>69</v>
      </c>
      <c r="H147" s="29">
        <v>15870</v>
      </c>
      <c r="I147" s="8"/>
    </row>
    <row r="148" spans="1:11" ht="19.5" customHeight="1" x14ac:dyDescent="0.2">
      <c r="A148" s="16" t="s">
        <v>25</v>
      </c>
      <c r="B148" s="27">
        <v>9403760505</v>
      </c>
      <c r="C148" s="28" t="s">
        <v>207</v>
      </c>
      <c r="D148" s="31">
        <v>158200</v>
      </c>
      <c r="E148" s="29">
        <f t="shared" si="9"/>
        <v>22148.000000000004</v>
      </c>
      <c r="F148" s="29">
        <f t="shared" si="14"/>
        <v>791</v>
      </c>
      <c r="G148" s="29">
        <f t="shared" si="15"/>
        <v>791</v>
      </c>
      <c r="H148" s="29">
        <v>181930</v>
      </c>
      <c r="I148" s="17">
        <f>H148-K148</f>
        <v>166110</v>
      </c>
      <c r="J148" s="2" t="s">
        <v>221</v>
      </c>
      <c r="K148" s="4">
        <f>ROUND(D148*10%,0)</f>
        <v>15820</v>
      </c>
    </row>
    <row r="149" spans="1:11" ht="19.5" customHeight="1" x14ac:dyDescent="0.2">
      <c r="A149" s="16" t="s">
        <v>88</v>
      </c>
      <c r="B149" s="27">
        <v>9403760506</v>
      </c>
      <c r="C149" s="28" t="s">
        <v>207</v>
      </c>
      <c r="D149" s="31">
        <v>161563.35999999999</v>
      </c>
      <c r="E149" s="29">
        <f t="shared" si="9"/>
        <v>22618.8704</v>
      </c>
      <c r="F149" s="29">
        <f t="shared" si="14"/>
        <v>807.81679999999994</v>
      </c>
      <c r="G149" s="29">
        <f t="shared" si="15"/>
        <v>807.81679999999994</v>
      </c>
      <c r="H149" s="29">
        <v>185798</v>
      </c>
      <c r="I149" s="17">
        <f>H149-K149</f>
        <v>167218</v>
      </c>
      <c r="J149" s="2" t="s">
        <v>224</v>
      </c>
      <c r="K149" s="4">
        <f>ROUND(H149*10%,0)</f>
        <v>18580</v>
      </c>
    </row>
    <row r="150" spans="1:11" ht="19.5" customHeight="1" x14ac:dyDescent="0.2">
      <c r="A150" s="16" t="s">
        <v>25</v>
      </c>
      <c r="B150" s="27">
        <v>9403760507</v>
      </c>
      <c r="C150" s="28" t="s">
        <v>207</v>
      </c>
      <c r="D150" s="31">
        <v>275719.08</v>
      </c>
      <c r="E150" s="29">
        <f t="shared" si="9"/>
        <v>38600.671200000004</v>
      </c>
      <c r="F150" s="29">
        <f t="shared" si="14"/>
        <v>1378.5954000000002</v>
      </c>
      <c r="G150" s="29">
        <f t="shared" si="15"/>
        <v>1378.5954000000002</v>
      </c>
      <c r="H150" s="29">
        <v>317077</v>
      </c>
      <c r="I150" s="8"/>
    </row>
    <row r="151" spans="1:11" ht="19.5" customHeight="1" x14ac:dyDescent="0.2">
      <c r="A151" s="16" t="s">
        <v>33</v>
      </c>
      <c r="B151" s="27">
        <v>9403760508</v>
      </c>
      <c r="C151" s="28" t="s">
        <v>207</v>
      </c>
      <c r="D151" s="31">
        <v>902505.8</v>
      </c>
      <c r="E151" s="29">
        <f t="shared" si="9"/>
        <v>126350.81200000002</v>
      </c>
      <c r="F151" s="29">
        <f t="shared" si="14"/>
        <v>4512.5290000000005</v>
      </c>
      <c r="G151" s="29">
        <f t="shared" si="15"/>
        <v>4512.5290000000005</v>
      </c>
      <c r="H151" s="29">
        <v>1037882</v>
      </c>
      <c r="I151" s="17">
        <f>H151-K151</f>
        <v>947631</v>
      </c>
      <c r="J151" s="2" t="s">
        <v>227</v>
      </c>
      <c r="K151" s="4">
        <f>ROUND(D151*10%,0)</f>
        <v>90251</v>
      </c>
    </row>
    <row r="152" spans="1:11" ht="19.5" customHeight="1" x14ac:dyDescent="0.2">
      <c r="A152" s="16" t="s">
        <v>33</v>
      </c>
      <c r="B152" s="27">
        <v>9403760509</v>
      </c>
      <c r="C152" s="28" t="s">
        <v>207</v>
      </c>
      <c r="D152" s="31">
        <v>163345.28</v>
      </c>
      <c r="E152" s="29">
        <f t="shared" si="9"/>
        <v>22868.339200000002</v>
      </c>
      <c r="F152" s="29">
        <f t="shared" si="14"/>
        <v>816.72640000000001</v>
      </c>
      <c r="G152" s="29">
        <f t="shared" si="15"/>
        <v>816.72640000000001</v>
      </c>
      <c r="H152" s="29">
        <v>187847</v>
      </c>
      <c r="I152" s="8"/>
    </row>
    <row r="153" spans="1:11" ht="19.5" customHeight="1" x14ac:dyDescent="0.2">
      <c r="A153" s="16" t="s">
        <v>21</v>
      </c>
      <c r="B153" s="27">
        <v>9403760510</v>
      </c>
      <c r="C153" s="28" t="s">
        <v>207</v>
      </c>
      <c r="D153" s="31">
        <v>653397.92000000004</v>
      </c>
      <c r="E153" s="29">
        <f t="shared" si="9"/>
        <v>91475.708800000008</v>
      </c>
      <c r="F153" s="29">
        <f t="shared" si="14"/>
        <v>3266.9896000000003</v>
      </c>
      <c r="G153" s="29">
        <f t="shared" si="15"/>
        <v>3266.9896000000003</v>
      </c>
      <c r="H153" s="29">
        <v>751408</v>
      </c>
      <c r="I153" s="8"/>
    </row>
    <row r="154" spans="1:11" ht="19.5" customHeight="1" x14ac:dyDescent="0.2">
      <c r="A154" s="16" t="s">
        <v>25</v>
      </c>
      <c r="B154" s="27">
        <v>9403760511</v>
      </c>
      <c r="C154" s="28" t="s">
        <v>207</v>
      </c>
      <c r="D154" s="31">
        <v>458382.96</v>
      </c>
      <c r="E154" s="29">
        <f t="shared" si="9"/>
        <v>64173.614400000006</v>
      </c>
      <c r="F154" s="29">
        <f t="shared" si="14"/>
        <v>2291.9148</v>
      </c>
      <c r="G154" s="29">
        <f t="shared" si="15"/>
        <v>2291.9148</v>
      </c>
      <c r="H154" s="29">
        <v>527140</v>
      </c>
      <c r="I154" s="8"/>
    </row>
    <row r="155" spans="1:11" ht="19.5" customHeight="1" x14ac:dyDescent="0.2">
      <c r="A155" s="16" t="s">
        <v>48</v>
      </c>
      <c r="B155" s="27">
        <v>9403760512</v>
      </c>
      <c r="C155" s="28" t="s">
        <v>208</v>
      </c>
      <c r="D155" s="31">
        <v>45697.15</v>
      </c>
      <c r="E155" s="29">
        <f t="shared" si="9"/>
        <v>6397.6010000000006</v>
      </c>
      <c r="F155" s="29">
        <f t="shared" si="14"/>
        <v>228.48575000000002</v>
      </c>
      <c r="G155" s="29">
        <f t="shared" si="15"/>
        <v>228.48575000000002</v>
      </c>
      <c r="H155" s="29">
        <v>52552</v>
      </c>
      <c r="I155" s="17">
        <f>H155-K155</f>
        <v>51638</v>
      </c>
      <c r="J155" s="2" t="s">
        <v>229</v>
      </c>
      <c r="K155" s="4">
        <f>ROUND(D155*2%,0)</f>
        <v>914</v>
      </c>
    </row>
    <row r="156" spans="1:11" ht="19.5" customHeight="1" x14ac:dyDescent="0.2">
      <c r="A156" s="16" t="s">
        <v>48</v>
      </c>
      <c r="B156" s="27">
        <v>9403760513</v>
      </c>
      <c r="C156" s="28" t="s">
        <v>208</v>
      </c>
      <c r="D156" s="31">
        <v>40679.599999999999</v>
      </c>
      <c r="E156" s="29">
        <f t="shared" si="9"/>
        <v>5695.1440000000002</v>
      </c>
      <c r="F156" s="29">
        <f t="shared" si="14"/>
        <v>203.398</v>
      </c>
      <c r="G156" s="29">
        <f t="shared" si="15"/>
        <v>203.398</v>
      </c>
      <c r="H156" s="29">
        <v>46782</v>
      </c>
      <c r="I156" s="17">
        <f>H156-K156</f>
        <v>45968</v>
      </c>
      <c r="J156" s="2" t="s">
        <v>229</v>
      </c>
      <c r="K156" s="4">
        <f>ROUND(D156*2%,0)</f>
        <v>814</v>
      </c>
    </row>
    <row r="157" spans="1:11" ht="19.5" customHeight="1" x14ac:dyDescent="0.2">
      <c r="A157" s="16" t="s">
        <v>33</v>
      </c>
      <c r="B157" s="27">
        <v>9403760514</v>
      </c>
      <c r="C157" s="28" t="s">
        <v>208</v>
      </c>
      <c r="D157" s="31">
        <v>9900</v>
      </c>
      <c r="E157" s="29">
        <f t="shared" si="9"/>
        <v>1386.0000000000002</v>
      </c>
      <c r="F157" s="29">
        <f t="shared" si="14"/>
        <v>49.5</v>
      </c>
      <c r="G157" s="29">
        <f t="shared" si="15"/>
        <v>49.5</v>
      </c>
      <c r="H157" s="29">
        <v>11385</v>
      </c>
      <c r="I157" s="8"/>
    </row>
    <row r="158" spans="1:11" ht="19.5" customHeight="1" x14ac:dyDescent="0.2">
      <c r="A158" s="16" t="s">
        <v>33</v>
      </c>
      <c r="B158" s="27">
        <v>9403760515</v>
      </c>
      <c r="C158" s="28" t="s">
        <v>209</v>
      </c>
      <c r="D158" s="31">
        <v>13500</v>
      </c>
      <c r="E158" s="29">
        <f t="shared" si="9"/>
        <v>1890.0000000000002</v>
      </c>
      <c r="F158" s="29">
        <f t="shared" si="14"/>
        <v>67.5</v>
      </c>
      <c r="G158" s="29">
        <f t="shared" si="15"/>
        <v>67.5</v>
      </c>
      <c r="H158" s="29">
        <v>15525</v>
      </c>
      <c r="I158" s="8"/>
    </row>
    <row r="159" spans="1:11" ht="19.5" customHeight="1" x14ac:dyDescent="0.2">
      <c r="A159" s="16" t="s">
        <v>33</v>
      </c>
      <c r="B159" s="27">
        <v>9403760516</v>
      </c>
      <c r="C159" s="28" t="s">
        <v>209</v>
      </c>
      <c r="D159" s="31">
        <v>17400</v>
      </c>
      <c r="E159" s="29">
        <f t="shared" si="9"/>
        <v>2436.0000000000005</v>
      </c>
      <c r="F159" s="29">
        <f t="shared" si="14"/>
        <v>87</v>
      </c>
      <c r="G159" s="29">
        <f t="shared" si="15"/>
        <v>87</v>
      </c>
      <c r="H159" s="29">
        <v>20010</v>
      </c>
      <c r="I159" s="8"/>
    </row>
    <row r="160" spans="1:11" ht="19.5" customHeight="1" x14ac:dyDescent="0.2">
      <c r="A160" s="16" t="s">
        <v>25</v>
      </c>
      <c r="B160" s="27">
        <v>9403760517</v>
      </c>
      <c r="C160" s="28" t="s">
        <v>210</v>
      </c>
      <c r="D160" s="31">
        <v>165668.44</v>
      </c>
      <c r="E160" s="29">
        <f t="shared" si="9"/>
        <v>23193.581600000001</v>
      </c>
      <c r="F160" s="29">
        <f t="shared" si="14"/>
        <v>828.34220000000005</v>
      </c>
      <c r="G160" s="29">
        <f t="shared" si="15"/>
        <v>828.34220000000005</v>
      </c>
      <c r="H160" s="29">
        <v>190519</v>
      </c>
      <c r="I160" s="8"/>
    </row>
    <row r="161" spans="1:11" ht="19.5" customHeight="1" x14ac:dyDescent="0.2">
      <c r="A161" s="16" t="s">
        <v>198</v>
      </c>
      <c r="B161" s="27">
        <v>9403760518</v>
      </c>
      <c r="C161" s="28" t="s">
        <v>210</v>
      </c>
      <c r="D161" s="31">
        <v>228973.36</v>
      </c>
      <c r="E161" s="29">
        <f t="shared" si="9"/>
        <v>32056.270400000001</v>
      </c>
      <c r="F161" s="29">
        <f t="shared" si="14"/>
        <v>1144.8668</v>
      </c>
      <c r="G161" s="29">
        <f t="shared" si="15"/>
        <v>1144.8668</v>
      </c>
      <c r="H161" s="29">
        <v>263319</v>
      </c>
      <c r="I161" s="8"/>
    </row>
    <row r="162" spans="1:11" ht="19.5" customHeight="1" x14ac:dyDescent="0.2">
      <c r="A162" s="16" t="s">
        <v>33</v>
      </c>
      <c r="B162" s="27">
        <v>9403760519</v>
      </c>
      <c r="C162" s="28" t="s">
        <v>210</v>
      </c>
      <c r="D162" s="31">
        <v>163296.28</v>
      </c>
      <c r="E162" s="29">
        <f t="shared" si="9"/>
        <v>22861.479200000002</v>
      </c>
      <c r="F162" s="29">
        <f t="shared" si="14"/>
        <v>816.48140000000001</v>
      </c>
      <c r="G162" s="29">
        <f t="shared" si="15"/>
        <v>816.48140000000001</v>
      </c>
      <c r="H162" s="29">
        <v>187791</v>
      </c>
      <c r="I162" s="8"/>
    </row>
    <row r="163" spans="1:11" ht="19.5" customHeight="1" x14ac:dyDescent="0.2">
      <c r="A163" s="16" t="s">
        <v>48</v>
      </c>
      <c r="B163" s="27">
        <v>9403760520</v>
      </c>
      <c r="C163" s="28" t="s">
        <v>210</v>
      </c>
      <c r="D163" s="31">
        <v>23075.85</v>
      </c>
      <c r="E163" s="29">
        <f t="shared" si="9"/>
        <v>3230.6190000000001</v>
      </c>
      <c r="F163" s="29">
        <f t="shared" si="14"/>
        <v>115.37925</v>
      </c>
      <c r="G163" s="29">
        <f t="shared" si="15"/>
        <v>115.37925</v>
      </c>
      <c r="H163" s="29">
        <v>26537</v>
      </c>
      <c r="I163" s="17">
        <f>H163-K163</f>
        <v>26075</v>
      </c>
      <c r="J163" s="2" t="s">
        <v>230</v>
      </c>
      <c r="K163" s="4">
        <f>ROUND(D163*2%,0)</f>
        <v>462</v>
      </c>
    </row>
    <row r="164" spans="1:11" ht="19.5" customHeight="1" x14ac:dyDescent="0.2">
      <c r="A164" s="16" t="s">
        <v>48</v>
      </c>
      <c r="B164" s="27">
        <v>9403760521</v>
      </c>
      <c r="C164" s="28" t="s">
        <v>210</v>
      </c>
      <c r="D164" s="31">
        <v>112889.8</v>
      </c>
      <c r="E164" s="29">
        <f t="shared" si="9"/>
        <v>15804.572000000002</v>
      </c>
      <c r="F164" s="29">
        <f t="shared" si="14"/>
        <v>564.44900000000007</v>
      </c>
      <c r="G164" s="29">
        <f t="shared" si="15"/>
        <v>564.44900000000007</v>
      </c>
      <c r="H164" s="29">
        <v>129823</v>
      </c>
      <c r="I164" s="17">
        <f>H164-K164</f>
        <v>127565</v>
      </c>
      <c r="J164" s="2" t="s">
        <v>230</v>
      </c>
      <c r="K164" s="4">
        <f>ROUND(D164*2%,0)</f>
        <v>2258</v>
      </c>
    </row>
    <row r="165" spans="1:11" ht="19.5" customHeight="1" x14ac:dyDescent="0.2">
      <c r="A165" s="16" t="s">
        <v>48</v>
      </c>
      <c r="B165" s="27">
        <v>9403760522</v>
      </c>
      <c r="C165" s="28" t="s">
        <v>210</v>
      </c>
      <c r="D165" s="31">
        <v>44493.1</v>
      </c>
      <c r="E165" s="29">
        <f t="shared" si="9"/>
        <v>6229.0340000000006</v>
      </c>
      <c r="F165" s="29">
        <f t="shared" si="14"/>
        <v>222.46549999999999</v>
      </c>
      <c r="G165" s="29">
        <f t="shared" si="15"/>
        <v>222.46549999999999</v>
      </c>
      <c r="H165" s="29">
        <v>51167</v>
      </c>
      <c r="I165" s="17">
        <f>H165-K165</f>
        <v>50277</v>
      </c>
      <c r="J165" s="2" t="s">
        <v>230</v>
      </c>
      <c r="K165" s="4">
        <f>ROUND(D165*2%,0)</f>
        <v>890</v>
      </c>
    </row>
    <row r="166" spans="1:11" ht="19.5" customHeight="1" x14ac:dyDescent="0.2">
      <c r="A166" s="16" t="s">
        <v>33</v>
      </c>
      <c r="B166" s="27">
        <v>9403760523</v>
      </c>
      <c r="C166" s="28" t="s">
        <v>210</v>
      </c>
      <c r="D166" s="31">
        <v>43549.75</v>
      </c>
      <c r="E166" s="29">
        <f t="shared" si="9"/>
        <v>6096.9650000000001</v>
      </c>
      <c r="F166" s="29">
        <f t="shared" si="14"/>
        <v>217.74875</v>
      </c>
      <c r="G166" s="29">
        <f t="shared" si="15"/>
        <v>217.74875</v>
      </c>
      <c r="H166" s="29">
        <v>50082</v>
      </c>
      <c r="I166" s="8"/>
    </row>
    <row r="167" spans="1:11" ht="19.5" customHeight="1" x14ac:dyDescent="0.2">
      <c r="A167" s="16" t="s">
        <v>48</v>
      </c>
      <c r="B167" s="27">
        <v>9403760524</v>
      </c>
      <c r="C167" s="28" t="s">
        <v>210</v>
      </c>
      <c r="D167" s="31">
        <v>21000</v>
      </c>
      <c r="E167" s="29">
        <f t="shared" si="9"/>
        <v>2940.0000000000005</v>
      </c>
      <c r="F167" s="29">
        <f t="shared" si="14"/>
        <v>105</v>
      </c>
      <c r="G167" s="29">
        <f t="shared" si="15"/>
        <v>105</v>
      </c>
      <c r="H167" s="29">
        <v>24150</v>
      </c>
      <c r="I167" s="17">
        <f>H167-K167</f>
        <v>23667</v>
      </c>
      <c r="J167" s="2" t="s">
        <v>231</v>
      </c>
      <c r="K167" s="4">
        <f>ROUND(H167*2%,0)</f>
        <v>483</v>
      </c>
    </row>
    <row r="168" spans="1:11" ht="19.5" customHeight="1" x14ac:dyDescent="0.2">
      <c r="A168" s="16" t="s">
        <v>48</v>
      </c>
      <c r="B168" s="27">
        <v>9403760525</v>
      </c>
      <c r="C168" s="28" t="s">
        <v>210</v>
      </c>
      <c r="D168" s="31">
        <v>20100</v>
      </c>
      <c r="E168" s="29">
        <f t="shared" si="9"/>
        <v>2814.0000000000005</v>
      </c>
      <c r="F168" s="29">
        <f t="shared" si="14"/>
        <v>100.5</v>
      </c>
      <c r="G168" s="29">
        <f t="shared" si="15"/>
        <v>100.5</v>
      </c>
      <c r="H168" s="29">
        <v>23115</v>
      </c>
      <c r="I168" s="17">
        <f>H168-K168</f>
        <v>22653</v>
      </c>
      <c r="J168" s="2" t="s">
        <v>231</v>
      </c>
      <c r="K168" s="4">
        <f>ROUND(H168*2%,0)</f>
        <v>462</v>
      </c>
    </row>
    <row r="169" spans="1:11" ht="19.5" customHeight="1" x14ac:dyDescent="0.2">
      <c r="A169" s="16" t="s">
        <v>33</v>
      </c>
      <c r="B169" s="27">
        <v>9403760526</v>
      </c>
      <c r="C169" s="28" t="s">
        <v>211</v>
      </c>
      <c r="D169" s="31">
        <v>24009.9</v>
      </c>
      <c r="E169" s="29">
        <f t="shared" ref="E169:E207" si="16">(D169*14%)</f>
        <v>3361.3860000000004</v>
      </c>
      <c r="F169" s="29">
        <f t="shared" si="14"/>
        <v>120.04950000000001</v>
      </c>
      <c r="G169" s="29">
        <f t="shared" si="15"/>
        <v>120.04950000000001</v>
      </c>
      <c r="H169" s="29">
        <v>27611</v>
      </c>
      <c r="I169" s="8"/>
    </row>
    <row r="170" spans="1:11" ht="19.5" customHeight="1" x14ac:dyDescent="0.2">
      <c r="A170" s="16" t="s">
        <v>33</v>
      </c>
      <c r="B170" s="27">
        <v>9403760527</v>
      </c>
      <c r="C170" s="28" t="s">
        <v>211</v>
      </c>
      <c r="D170" s="31">
        <v>60413.4</v>
      </c>
      <c r="E170" s="29">
        <f t="shared" si="16"/>
        <v>8457.8760000000002</v>
      </c>
      <c r="F170" s="29">
        <f t="shared" si="14"/>
        <v>302.06700000000001</v>
      </c>
      <c r="G170" s="29">
        <f t="shared" si="15"/>
        <v>302.06700000000001</v>
      </c>
      <c r="H170" s="29">
        <v>69475</v>
      </c>
      <c r="I170" s="8"/>
    </row>
    <row r="171" spans="1:11" ht="19.5" customHeight="1" x14ac:dyDescent="0.2">
      <c r="A171" s="16" t="s">
        <v>33</v>
      </c>
      <c r="B171" s="27">
        <v>9403760528</v>
      </c>
      <c r="C171" s="28" t="s">
        <v>211</v>
      </c>
      <c r="D171" s="31">
        <v>25997.45</v>
      </c>
      <c r="E171" s="29">
        <f t="shared" si="16"/>
        <v>3639.6430000000005</v>
      </c>
      <c r="F171" s="29">
        <f t="shared" si="14"/>
        <v>129.98725000000002</v>
      </c>
      <c r="G171" s="29">
        <f t="shared" si="15"/>
        <v>129.98725000000002</v>
      </c>
      <c r="H171" s="29">
        <v>29897</v>
      </c>
      <c r="I171" s="8"/>
    </row>
    <row r="172" spans="1:11" ht="19.5" customHeight="1" x14ac:dyDescent="0.2">
      <c r="A172" s="16" t="s">
        <v>25</v>
      </c>
      <c r="B172" s="27">
        <v>9403760529</v>
      </c>
      <c r="C172" s="28" t="s">
        <v>211</v>
      </c>
      <c r="D172" s="31">
        <v>35444.400000000001</v>
      </c>
      <c r="E172" s="29">
        <f t="shared" si="16"/>
        <v>4962.2160000000003</v>
      </c>
      <c r="F172" s="29">
        <f t="shared" si="14"/>
        <v>177.22200000000001</v>
      </c>
      <c r="G172" s="29">
        <f t="shared" si="15"/>
        <v>177.22200000000001</v>
      </c>
      <c r="H172" s="29">
        <v>40761</v>
      </c>
      <c r="I172" s="8"/>
    </row>
    <row r="173" spans="1:11" ht="19.5" customHeight="1" x14ac:dyDescent="0.2">
      <c r="A173" s="16" t="s">
        <v>48</v>
      </c>
      <c r="B173" s="27">
        <v>9403760530</v>
      </c>
      <c r="C173" s="28" t="s">
        <v>212</v>
      </c>
      <c r="D173" s="31">
        <v>35087</v>
      </c>
      <c r="E173" s="29">
        <f t="shared" si="16"/>
        <v>4912.18</v>
      </c>
      <c r="F173" s="29">
        <f t="shared" si="14"/>
        <v>175.435</v>
      </c>
      <c r="G173" s="29">
        <f t="shared" si="15"/>
        <v>175.435</v>
      </c>
      <c r="H173" s="29">
        <v>40350</v>
      </c>
      <c r="I173" s="17">
        <f>H173-K173</f>
        <v>39648</v>
      </c>
      <c r="J173" s="2" t="s">
        <v>230</v>
      </c>
      <c r="K173" s="4">
        <f>ROUND(D173*2%,0)</f>
        <v>702</v>
      </c>
    </row>
    <row r="174" spans="1:11" ht="19.5" customHeight="1" x14ac:dyDescent="0.2">
      <c r="A174" s="16" t="s">
        <v>33</v>
      </c>
      <c r="B174" s="27">
        <v>9403760531</v>
      </c>
      <c r="C174" s="28" t="s">
        <v>212</v>
      </c>
      <c r="D174" s="31">
        <v>54745.85</v>
      </c>
      <c r="E174" s="29">
        <f t="shared" si="16"/>
        <v>7664.4190000000008</v>
      </c>
      <c r="F174" s="29">
        <f t="shared" si="14"/>
        <v>273.72924999999998</v>
      </c>
      <c r="G174" s="29">
        <f t="shared" si="15"/>
        <v>273.72924999999998</v>
      </c>
      <c r="H174" s="29">
        <v>62958</v>
      </c>
      <c r="I174" s="17"/>
      <c r="J174" s="2"/>
      <c r="K174" s="4"/>
    </row>
    <row r="175" spans="1:11" ht="19.5" customHeight="1" x14ac:dyDescent="0.2">
      <c r="A175" s="16" t="s">
        <v>48</v>
      </c>
      <c r="B175" s="27">
        <v>9403760532</v>
      </c>
      <c r="C175" s="28" t="s">
        <v>212</v>
      </c>
      <c r="D175" s="31">
        <v>21339.8</v>
      </c>
      <c r="E175" s="29">
        <f t="shared" si="16"/>
        <v>2987.5720000000001</v>
      </c>
      <c r="F175" s="29">
        <f t="shared" si="14"/>
        <v>106.699</v>
      </c>
      <c r="G175" s="29">
        <f t="shared" si="15"/>
        <v>106.699</v>
      </c>
      <c r="H175" s="29">
        <v>24541</v>
      </c>
      <c r="I175" s="17">
        <f>H175-K175</f>
        <v>24114</v>
      </c>
      <c r="J175" s="2" t="s">
        <v>230</v>
      </c>
      <c r="K175" s="4">
        <f>ROUND(D175*2%,0)</f>
        <v>427</v>
      </c>
    </row>
    <row r="176" spans="1:11" ht="19.5" customHeight="1" x14ac:dyDescent="0.2">
      <c r="A176" s="16" t="s">
        <v>48</v>
      </c>
      <c r="B176" s="27">
        <v>9403760533</v>
      </c>
      <c r="C176" s="28" t="s">
        <v>212</v>
      </c>
      <c r="D176" s="31">
        <v>37158.25</v>
      </c>
      <c r="E176" s="29">
        <f t="shared" si="16"/>
        <v>5202.1550000000007</v>
      </c>
      <c r="F176" s="29">
        <f t="shared" si="14"/>
        <v>185.79124999999999</v>
      </c>
      <c r="G176" s="29">
        <f t="shared" si="15"/>
        <v>185.79124999999999</v>
      </c>
      <c r="H176" s="29">
        <v>42732</v>
      </c>
      <c r="I176" s="17">
        <f>H176-K176</f>
        <v>41989</v>
      </c>
      <c r="J176" s="2" t="s">
        <v>230</v>
      </c>
      <c r="K176" s="4">
        <f>ROUND(D176*2%,0)</f>
        <v>743</v>
      </c>
    </row>
    <row r="177" spans="1:11" ht="19.5" customHeight="1" x14ac:dyDescent="0.2">
      <c r="A177" s="16" t="s">
        <v>105</v>
      </c>
      <c r="B177" s="27">
        <v>9403760534</v>
      </c>
      <c r="C177" s="28" t="s">
        <v>212</v>
      </c>
      <c r="D177" s="31">
        <v>12000</v>
      </c>
      <c r="E177" s="29">
        <f t="shared" si="16"/>
        <v>1680.0000000000002</v>
      </c>
      <c r="F177" s="29">
        <f t="shared" si="14"/>
        <v>60</v>
      </c>
      <c r="G177" s="29">
        <f t="shared" si="15"/>
        <v>60</v>
      </c>
      <c r="H177" s="29">
        <v>13800</v>
      </c>
      <c r="I177" s="8"/>
    </row>
    <row r="178" spans="1:11" ht="19.5" customHeight="1" x14ac:dyDescent="0.2">
      <c r="A178" s="16" t="s">
        <v>33</v>
      </c>
      <c r="B178" s="27">
        <v>9403760535</v>
      </c>
      <c r="C178" s="28" t="s">
        <v>213</v>
      </c>
      <c r="D178" s="31">
        <v>17100</v>
      </c>
      <c r="E178" s="29">
        <f t="shared" si="16"/>
        <v>2394.0000000000005</v>
      </c>
      <c r="F178" s="29">
        <f t="shared" si="14"/>
        <v>85.5</v>
      </c>
      <c r="G178" s="29">
        <f t="shared" si="15"/>
        <v>85.5</v>
      </c>
      <c r="H178" s="29">
        <v>19665</v>
      </c>
      <c r="I178" s="8"/>
    </row>
    <row r="179" spans="1:11" ht="19.5" customHeight="1" x14ac:dyDescent="0.2">
      <c r="A179" s="16" t="s">
        <v>48</v>
      </c>
      <c r="B179" s="27">
        <v>9403760536</v>
      </c>
      <c r="C179" s="28" t="s">
        <v>213</v>
      </c>
      <c r="D179" s="31">
        <v>11100</v>
      </c>
      <c r="E179" s="29">
        <f t="shared" si="16"/>
        <v>1554.0000000000002</v>
      </c>
      <c r="F179" s="29">
        <f t="shared" si="14"/>
        <v>55.5</v>
      </c>
      <c r="G179" s="29">
        <f t="shared" si="15"/>
        <v>55.5</v>
      </c>
      <c r="H179" s="29">
        <v>12765</v>
      </c>
      <c r="I179" s="17">
        <f>H179-K179</f>
        <v>12510</v>
      </c>
      <c r="J179" s="2" t="s">
        <v>231</v>
      </c>
      <c r="K179" s="4">
        <f>ROUND(H179*2%,0)</f>
        <v>255</v>
      </c>
    </row>
    <row r="180" spans="1:11" ht="19.5" customHeight="1" x14ac:dyDescent="0.2">
      <c r="A180" s="16" t="s">
        <v>33</v>
      </c>
      <c r="B180" s="27">
        <v>9403760537</v>
      </c>
      <c r="C180" s="28" t="s">
        <v>213</v>
      </c>
      <c r="D180" s="31">
        <v>3300</v>
      </c>
      <c r="E180" s="29">
        <f t="shared" si="16"/>
        <v>462.00000000000006</v>
      </c>
      <c r="F180" s="29">
        <f t="shared" si="14"/>
        <v>16.5</v>
      </c>
      <c r="G180" s="29">
        <f t="shared" si="15"/>
        <v>16.5</v>
      </c>
      <c r="H180" s="29">
        <v>3795</v>
      </c>
      <c r="I180" s="8"/>
    </row>
    <row r="181" spans="1:11" ht="19.5" customHeight="1" x14ac:dyDescent="0.2">
      <c r="A181" s="16" t="s">
        <v>33</v>
      </c>
      <c r="B181" s="27">
        <v>9403760538</v>
      </c>
      <c r="C181" s="28" t="s">
        <v>213</v>
      </c>
      <c r="D181" s="31">
        <v>3000</v>
      </c>
      <c r="E181" s="29">
        <f t="shared" si="16"/>
        <v>420.00000000000006</v>
      </c>
      <c r="F181" s="29">
        <f t="shared" si="14"/>
        <v>15</v>
      </c>
      <c r="G181" s="29">
        <f t="shared" si="15"/>
        <v>15</v>
      </c>
      <c r="H181" s="29">
        <v>3450</v>
      </c>
      <c r="I181" s="8"/>
    </row>
    <row r="182" spans="1:11" ht="19.5" customHeight="1" x14ac:dyDescent="0.2">
      <c r="A182" s="16" t="s">
        <v>105</v>
      </c>
      <c r="B182" s="27">
        <v>9403760539</v>
      </c>
      <c r="C182" s="28" t="s">
        <v>213</v>
      </c>
      <c r="D182" s="31">
        <v>3900</v>
      </c>
      <c r="E182" s="29">
        <f t="shared" si="16"/>
        <v>546</v>
      </c>
      <c r="F182" s="29">
        <f t="shared" si="14"/>
        <v>19.5</v>
      </c>
      <c r="G182" s="29">
        <f t="shared" si="15"/>
        <v>19.5</v>
      </c>
      <c r="H182" s="29">
        <v>4485</v>
      </c>
      <c r="I182" s="8"/>
    </row>
    <row r="183" spans="1:11" ht="19.5" customHeight="1" x14ac:dyDescent="0.2">
      <c r="A183" s="16" t="s">
        <v>33</v>
      </c>
      <c r="B183" s="27">
        <v>9403760540</v>
      </c>
      <c r="C183" s="28" t="s">
        <v>213</v>
      </c>
      <c r="D183" s="31">
        <v>39428.25</v>
      </c>
      <c r="E183" s="29">
        <f t="shared" si="16"/>
        <v>5519.9550000000008</v>
      </c>
      <c r="F183" s="29">
        <f t="shared" si="14"/>
        <v>197.14125000000001</v>
      </c>
      <c r="G183" s="29">
        <f t="shared" si="15"/>
        <v>197.14125000000001</v>
      </c>
      <c r="H183" s="29">
        <v>45342</v>
      </c>
      <c r="I183" s="8"/>
    </row>
    <row r="184" spans="1:11" ht="19.5" customHeight="1" x14ac:dyDescent="0.2">
      <c r="A184" s="16" t="s">
        <v>33</v>
      </c>
      <c r="B184" s="27">
        <v>9403760541</v>
      </c>
      <c r="C184" s="28" t="s">
        <v>213</v>
      </c>
      <c r="D184" s="31">
        <v>21605.55</v>
      </c>
      <c r="E184" s="29">
        <f t="shared" si="16"/>
        <v>3024.777</v>
      </c>
      <c r="F184" s="29">
        <f t="shared" si="14"/>
        <v>108.02775</v>
      </c>
      <c r="G184" s="29">
        <f t="shared" si="15"/>
        <v>108.02775</v>
      </c>
      <c r="H184" s="29">
        <v>24846</v>
      </c>
      <c r="I184" s="8"/>
    </row>
    <row r="185" spans="1:11" ht="19.5" customHeight="1" x14ac:dyDescent="0.2">
      <c r="A185" s="16" t="s">
        <v>33</v>
      </c>
      <c r="B185" s="27">
        <v>9403760542</v>
      </c>
      <c r="C185" s="28" t="s">
        <v>214</v>
      </c>
      <c r="D185" s="31">
        <v>325983</v>
      </c>
      <c r="E185" s="29">
        <f t="shared" si="16"/>
        <v>45637.62</v>
      </c>
      <c r="F185" s="29">
        <f t="shared" si="14"/>
        <v>1629.915</v>
      </c>
      <c r="G185" s="29">
        <f t="shared" si="15"/>
        <v>1629.915</v>
      </c>
      <c r="H185" s="29">
        <v>374880</v>
      </c>
      <c r="I185" s="8"/>
    </row>
    <row r="186" spans="1:11" ht="19.5" customHeight="1" x14ac:dyDescent="0.2">
      <c r="A186" s="16" t="s">
        <v>33</v>
      </c>
      <c r="B186" s="27">
        <v>9403760543</v>
      </c>
      <c r="C186" s="28" t="s">
        <v>214</v>
      </c>
      <c r="D186" s="31">
        <v>161216.72</v>
      </c>
      <c r="E186" s="29">
        <f t="shared" si="16"/>
        <v>22570.340800000002</v>
      </c>
      <c r="F186" s="29">
        <f t="shared" si="14"/>
        <v>806.08360000000005</v>
      </c>
      <c r="G186" s="29">
        <f t="shared" si="15"/>
        <v>806.08360000000005</v>
      </c>
      <c r="H186" s="29">
        <v>185399</v>
      </c>
      <c r="I186" s="8"/>
    </row>
    <row r="187" spans="1:11" ht="19.5" customHeight="1" x14ac:dyDescent="0.2">
      <c r="A187" s="16" t="s">
        <v>33</v>
      </c>
      <c r="B187" s="27">
        <v>9403760544</v>
      </c>
      <c r="C187" s="28" t="s">
        <v>214</v>
      </c>
      <c r="D187" s="31">
        <v>318160.08</v>
      </c>
      <c r="E187" s="29">
        <f t="shared" si="16"/>
        <v>44542.41120000001</v>
      </c>
      <c r="F187" s="29">
        <f t="shared" si="14"/>
        <v>1590.8004000000001</v>
      </c>
      <c r="G187" s="29">
        <f t="shared" si="15"/>
        <v>1590.8004000000001</v>
      </c>
      <c r="H187" s="29">
        <v>365884</v>
      </c>
      <c r="I187" s="8"/>
    </row>
    <row r="188" spans="1:11" ht="19.5" customHeight="1" x14ac:dyDescent="0.2">
      <c r="A188" s="16" t="s">
        <v>33</v>
      </c>
      <c r="B188" s="27">
        <v>9403760545</v>
      </c>
      <c r="C188" s="28" t="s">
        <v>214</v>
      </c>
      <c r="D188" s="31">
        <v>30690.85</v>
      </c>
      <c r="E188" s="29">
        <f t="shared" si="16"/>
        <v>4296.7190000000001</v>
      </c>
      <c r="F188" s="29">
        <f t="shared" si="14"/>
        <v>153.45425</v>
      </c>
      <c r="G188" s="29">
        <f t="shared" si="15"/>
        <v>153.45425</v>
      </c>
      <c r="H188" s="29">
        <v>35294</v>
      </c>
      <c r="I188" s="8"/>
    </row>
    <row r="189" spans="1:11" ht="19.5" customHeight="1" x14ac:dyDescent="0.2">
      <c r="A189" s="16" t="s">
        <v>33</v>
      </c>
      <c r="B189" s="27">
        <v>9403760546</v>
      </c>
      <c r="C189" s="28" t="s">
        <v>214</v>
      </c>
      <c r="D189" s="31">
        <v>12000</v>
      </c>
      <c r="E189" s="29">
        <f t="shared" si="16"/>
        <v>1680.0000000000002</v>
      </c>
      <c r="F189" s="29">
        <f t="shared" ref="F189:F207" si="17">(D189*0.5%)</f>
        <v>60</v>
      </c>
      <c r="G189" s="29">
        <f t="shared" ref="G189:G207" si="18">(D189*0.5%)</f>
        <v>60</v>
      </c>
      <c r="H189" s="29">
        <v>13800</v>
      </c>
      <c r="I189" s="8"/>
    </row>
    <row r="190" spans="1:11" ht="19.5" customHeight="1" x14ac:dyDescent="0.2">
      <c r="A190" s="16" t="s">
        <v>25</v>
      </c>
      <c r="B190" s="27">
        <v>9403760547</v>
      </c>
      <c r="C190" s="28" t="s">
        <v>214</v>
      </c>
      <c r="D190" s="31">
        <v>4500</v>
      </c>
      <c r="E190" s="29">
        <f t="shared" si="16"/>
        <v>630.00000000000011</v>
      </c>
      <c r="F190" s="29">
        <f t="shared" si="17"/>
        <v>22.5</v>
      </c>
      <c r="G190" s="29">
        <f t="shared" si="18"/>
        <v>22.5</v>
      </c>
      <c r="H190" s="29">
        <v>5175</v>
      </c>
      <c r="I190" s="8"/>
    </row>
    <row r="191" spans="1:11" ht="19.5" customHeight="1" x14ac:dyDescent="0.2">
      <c r="A191" s="16" t="s">
        <v>33</v>
      </c>
      <c r="B191" s="27">
        <v>9403760549</v>
      </c>
      <c r="C191" s="28" t="s">
        <v>215</v>
      </c>
      <c r="D191" s="31">
        <v>35680.75</v>
      </c>
      <c r="E191" s="29">
        <f t="shared" si="16"/>
        <v>4995.3050000000003</v>
      </c>
      <c r="F191" s="29">
        <f t="shared" si="17"/>
        <v>178.40375</v>
      </c>
      <c r="G191" s="29">
        <f t="shared" si="18"/>
        <v>178.40375</v>
      </c>
      <c r="H191" s="29">
        <v>41033</v>
      </c>
      <c r="I191" s="8"/>
    </row>
    <row r="192" spans="1:11" ht="19.5" customHeight="1" x14ac:dyDescent="0.2">
      <c r="A192" s="16" t="s">
        <v>57</v>
      </c>
      <c r="B192" s="27">
        <v>9403760550</v>
      </c>
      <c r="C192" s="28" t="s">
        <v>215</v>
      </c>
      <c r="D192" s="31">
        <v>23120.45</v>
      </c>
      <c r="E192" s="29">
        <f t="shared" si="16"/>
        <v>3236.8630000000003</v>
      </c>
      <c r="F192" s="29">
        <f t="shared" si="17"/>
        <v>115.60225000000001</v>
      </c>
      <c r="G192" s="29">
        <f t="shared" si="18"/>
        <v>115.60225000000001</v>
      </c>
      <c r="H192" s="29">
        <v>26589</v>
      </c>
      <c r="I192" s="8"/>
    </row>
    <row r="193" spans="1:11" ht="19.5" customHeight="1" x14ac:dyDescent="0.2">
      <c r="A193" s="16" t="s">
        <v>33</v>
      </c>
      <c r="B193" s="27">
        <v>9403760551</v>
      </c>
      <c r="C193" s="28" t="s">
        <v>215</v>
      </c>
      <c r="D193" s="31">
        <v>4142.8500000000004</v>
      </c>
      <c r="E193" s="29">
        <f t="shared" si="16"/>
        <v>579.99900000000014</v>
      </c>
      <c r="F193" s="29">
        <f t="shared" si="17"/>
        <v>20.714250000000003</v>
      </c>
      <c r="G193" s="29">
        <f t="shared" si="18"/>
        <v>20.714250000000003</v>
      </c>
      <c r="H193" s="29">
        <v>4764</v>
      </c>
      <c r="I193" s="8"/>
    </row>
    <row r="194" spans="1:11" ht="19.5" customHeight="1" x14ac:dyDescent="0.2">
      <c r="A194" s="16" t="s">
        <v>25</v>
      </c>
      <c r="B194" s="27">
        <v>9403760552</v>
      </c>
      <c r="C194" s="28" t="s">
        <v>215</v>
      </c>
      <c r="D194" s="31">
        <v>12000</v>
      </c>
      <c r="E194" s="29">
        <f t="shared" si="16"/>
        <v>1680.0000000000002</v>
      </c>
      <c r="F194" s="29">
        <f t="shared" si="17"/>
        <v>60</v>
      </c>
      <c r="G194" s="29">
        <f t="shared" si="18"/>
        <v>60</v>
      </c>
      <c r="H194" s="29">
        <v>13800</v>
      </c>
      <c r="I194" s="8"/>
    </row>
    <row r="195" spans="1:11" ht="19.5" customHeight="1" x14ac:dyDescent="0.2">
      <c r="A195" s="16" t="s">
        <v>105</v>
      </c>
      <c r="B195" s="27">
        <v>9403760553</v>
      </c>
      <c r="C195" s="28" t="s">
        <v>215</v>
      </c>
      <c r="D195" s="31">
        <v>12000</v>
      </c>
      <c r="E195" s="29">
        <f t="shared" si="16"/>
        <v>1680.0000000000002</v>
      </c>
      <c r="F195" s="29">
        <f t="shared" si="17"/>
        <v>60</v>
      </c>
      <c r="G195" s="29">
        <f t="shared" si="18"/>
        <v>60</v>
      </c>
      <c r="H195" s="29">
        <v>13800</v>
      </c>
      <c r="I195" s="8"/>
    </row>
    <row r="196" spans="1:11" ht="19.5" customHeight="1" x14ac:dyDescent="0.2">
      <c r="A196" s="16" t="s">
        <v>87</v>
      </c>
      <c r="B196" s="27">
        <v>9403760554</v>
      </c>
      <c r="C196" s="28" t="s">
        <v>215</v>
      </c>
      <c r="D196" s="31">
        <v>17000</v>
      </c>
      <c r="E196" s="29">
        <f t="shared" si="16"/>
        <v>2380</v>
      </c>
      <c r="F196" s="29">
        <f t="shared" si="17"/>
        <v>85</v>
      </c>
      <c r="G196" s="29">
        <f t="shared" si="18"/>
        <v>85</v>
      </c>
      <c r="H196" s="29">
        <v>19550</v>
      </c>
      <c r="I196" s="8"/>
    </row>
    <row r="197" spans="1:11" ht="19.5" customHeight="1" x14ac:dyDescent="0.2">
      <c r="A197" s="16" t="s">
        <v>130</v>
      </c>
      <c r="B197" s="27">
        <v>9403760555</v>
      </c>
      <c r="C197" s="28" t="s">
        <v>215</v>
      </c>
      <c r="D197" s="31">
        <v>12000</v>
      </c>
      <c r="E197" s="29">
        <f t="shared" si="16"/>
        <v>1680.0000000000002</v>
      </c>
      <c r="F197" s="29">
        <f t="shared" si="17"/>
        <v>60</v>
      </c>
      <c r="G197" s="29">
        <f t="shared" si="18"/>
        <v>60</v>
      </c>
      <c r="H197" s="29">
        <v>13800</v>
      </c>
      <c r="I197" s="17">
        <f>H197-K197</f>
        <v>13524</v>
      </c>
      <c r="J197" s="2" t="s">
        <v>232</v>
      </c>
      <c r="K197" s="4">
        <f>ROUND(H197*2%,0)</f>
        <v>276</v>
      </c>
    </row>
    <row r="198" spans="1:11" ht="19.5" customHeight="1" x14ac:dyDescent="0.2">
      <c r="A198" s="16" t="s">
        <v>48</v>
      </c>
      <c r="B198" s="27">
        <v>9403760556</v>
      </c>
      <c r="C198" s="28" t="s">
        <v>216</v>
      </c>
      <c r="D198" s="31">
        <v>86440.75</v>
      </c>
      <c r="E198" s="29">
        <f t="shared" si="16"/>
        <v>12101.705000000002</v>
      </c>
      <c r="F198" s="29">
        <f t="shared" si="17"/>
        <v>432.20375000000001</v>
      </c>
      <c r="G198" s="29">
        <f t="shared" si="18"/>
        <v>432.20375000000001</v>
      </c>
      <c r="H198" s="29">
        <v>99407</v>
      </c>
      <c r="I198" s="8"/>
    </row>
    <row r="199" spans="1:11" ht="19.5" customHeight="1" x14ac:dyDescent="0.2">
      <c r="A199" s="16" t="s">
        <v>33</v>
      </c>
      <c r="B199" s="27">
        <v>9403760557</v>
      </c>
      <c r="C199" s="28" t="s">
        <v>216</v>
      </c>
      <c r="D199" s="31">
        <v>7833.95</v>
      </c>
      <c r="E199" s="29">
        <f t="shared" si="16"/>
        <v>1096.7530000000002</v>
      </c>
      <c r="F199" s="29">
        <f t="shared" si="17"/>
        <v>39.169750000000001</v>
      </c>
      <c r="G199" s="29">
        <f t="shared" si="18"/>
        <v>39.169750000000001</v>
      </c>
      <c r="H199" s="29">
        <v>9009</v>
      </c>
      <c r="I199" s="8"/>
    </row>
    <row r="200" spans="1:11" ht="19.5" customHeight="1" x14ac:dyDescent="0.2">
      <c r="A200" s="16" t="s">
        <v>33</v>
      </c>
      <c r="B200" s="27">
        <v>9403760558</v>
      </c>
      <c r="C200" s="28" t="s">
        <v>216</v>
      </c>
      <c r="D200" s="31">
        <v>12300</v>
      </c>
      <c r="E200" s="29">
        <f t="shared" si="16"/>
        <v>1722.0000000000002</v>
      </c>
      <c r="F200" s="29">
        <f t="shared" si="17"/>
        <v>61.5</v>
      </c>
      <c r="G200" s="29">
        <f t="shared" si="18"/>
        <v>61.5</v>
      </c>
      <c r="H200" s="29">
        <v>14145</v>
      </c>
      <c r="I200" s="8"/>
    </row>
    <row r="201" spans="1:11" ht="19.5" customHeight="1" x14ac:dyDescent="0.2">
      <c r="A201" s="16" t="s">
        <v>25</v>
      </c>
      <c r="B201" s="27">
        <v>9403760559</v>
      </c>
      <c r="C201" s="28" t="s">
        <v>216</v>
      </c>
      <c r="D201" s="31">
        <v>10800</v>
      </c>
      <c r="E201" s="29">
        <f t="shared" si="16"/>
        <v>1512.0000000000002</v>
      </c>
      <c r="F201" s="29">
        <f t="shared" si="17"/>
        <v>54</v>
      </c>
      <c r="G201" s="29">
        <f t="shared" si="18"/>
        <v>54</v>
      </c>
      <c r="H201" s="29">
        <v>12420</v>
      </c>
      <c r="I201" s="8"/>
    </row>
    <row r="202" spans="1:11" ht="19.5" customHeight="1" x14ac:dyDescent="0.2">
      <c r="A202" s="16" t="s">
        <v>130</v>
      </c>
      <c r="B202" s="27">
        <v>9403760560</v>
      </c>
      <c r="C202" s="28" t="s">
        <v>216</v>
      </c>
      <c r="D202" s="31">
        <v>600</v>
      </c>
      <c r="E202" s="29">
        <f t="shared" si="16"/>
        <v>84.000000000000014</v>
      </c>
      <c r="F202" s="29">
        <f t="shared" si="17"/>
        <v>3</v>
      </c>
      <c r="G202" s="29">
        <f t="shared" si="18"/>
        <v>3</v>
      </c>
      <c r="H202" s="29">
        <v>690</v>
      </c>
      <c r="I202" s="17">
        <f>H202-K202</f>
        <v>676</v>
      </c>
      <c r="J202" s="2" t="s">
        <v>232</v>
      </c>
      <c r="K202" s="4">
        <f>ROUND(H202*2%,0)</f>
        <v>14</v>
      </c>
    </row>
    <row r="203" spans="1:11" ht="19.5" customHeight="1" x14ac:dyDescent="0.2">
      <c r="A203" s="16" t="s">
        <v>105</v>
      </c>
      <c r="B203" s="27">
        <v>9403760561</v>
      </c>
      <c r="C203" s="28" t="s">
        <v>216</v>
      </c>
      <c r="D203" s="31">
        <v>600</v>
      </c>
      <c r="E203" s="29">
        <f t="shared" si="16"/>
        <v>84.000000000000014</v>
      </c>
      <c r="F203" s="29">
        <f t="shared" si="17"/>
        <v>3</v>
      </c>
      <c r="G203" s="29">
        <f t="shared" si="18"/>
        <v>3</v>
      </c>
      <c r="H203" s="29">
        <v>690</v>
      </c>
      <c r="I203" s="8"/>
    </row>
    <row r="204" spans="1:11" ht="19.5" customHeight="1" x14ac:dyDescent="0.2">
      <c r="A204" s="16" t="s">
        <v>21</v>
      </c>
      <c r="B204" s="27">
        <v>9403760562</v>
      </c>
      <c r="C204" s="28" t="s">
        <v>216</v>
      </c>
      <c r="D204" s="31">
        <v>600</v>
      </c>
      <c r="E204" s="29">
        <f t="shared" si="16"/>
        <v>84.000000000000014</v>
      </c>
      <c r="F204" s="29">
        <f t="shared" si="17"/>
        <v>3</v>
      </c>
      <c r="G204" s="29">
        <f t="shared" si="18"/>
        <v>3</v>
      </c>
      <c r="H204" s="29">
        <v>690</v>
      </c>
      <c r="I204" s="8"/>
    </row>
    <row r="205" spans="1:11" ht="19.5" customHeight="1" x14ac:dyDescent="0.2">
      <c r="A205" s="16" t="s">
        <v>90</v>
      </c>
      <c r="B205" s="27">
        <v>9403760563</v>
      </c>
      <c r="C205" s="28" t="s">
        <v>216</v>
      </c>
      <c r="D205" s="31">
        <v>900</v>
      </c>
      <c r="E205" s="29">
        <f t="shared" si="16"/>
        <v>126.00000000000001</v>
      </c>
      <c r="F205" s="29">
        <f t="shared" si="17"/>
        <v>4.5</v>
      </c>
      <c r="G205" s="29">
        <f t="shared" si="18"/>
        <v>4.5</v>
      </c>
      <c r="H205" s="29">
        <v>1035</v>
      </c>
      <c r="I205" s="17"/>
      <c r="K205" s="4"/>
    </row>
    <row r="206" spans="1:11" ht="19.5" customHeight="1" x14ac:dyDescent="0.2">
      <c r="A206" s="16" t="s">
        <v>33</v>
      </c>
      <c r="B206" s="27">
        <v>9403760564</v>
      </c>
      <c r="C206" s="28" t="s">
        <v>216</v>
      </c>
      <c r="D206" s="31">
        <v>3900</v>
      </c>
      <c r="E206" s="29">
        <f t="shared" si="16"/>
        <v>546</v>
      </c>
      <c r="F206" s="29">
        <f t="shared" si="17"/>
        <v>19.5</v>
      </c>
      <c r="G206" s="29">
        <f t="shared" si="18"/>
        <v>19.5</v>
      </c>
      <c r="H206" s="29">
        <v>4485</v>
      </c>
      <c r="I206" s="8"/>
    </row>
    <row r="207" spans="1:11" ht="19.5" customHeight="1" x14ac:dyDescent="0.2">
      <c r="A207" s="16" t="s">
        <v>33</v>
      </c>
      <c r="B207" s="27">
        <v>9403760565</v>
      </c>
      <c r="C207" s="28" t="s">
        <v>216</v>
      </c>
      <c r="D207" s="31">
        <v>43829.9</v>
      </c>
      <c r="E207" s="29">
        <f t="shared" si="16"/>
        <v>6136.1860000000006</v>
      </c>
      <c r="F207" s="29">
        <f t="shared" si="17"/>
        <v>219.14950000000002</v>
      </c>
      <c r="G207" s="29">
        <f t="shared" si="18"/>
        <v>219.14950000000002</v>
      </c>
      <c r="H207" s="29">
        <v>50404</v>
      </c>
      <c r="I207" s="8"/>
    </row>
    <row r="208" spans="1:11" ht="19.5" customHeight="1" x14ac:dyDescent="0.2">
      <c r="A208" s="64" t="s">
        <v>233</v>
      </c>
      <c r="B208" s="16">
        <v>9403760566</v>
      </c>
      <c r="C208" s="2" t="s">
        <v>234</v>
      </c>
      <c r="D208" s="17">
        <v>10800</v>
      </c>
      <c r="E208" s="17">
        <v>1512</v>
      </c>
      <c r="F208" s="17">
        <v>54</v>
      </c>
      <c r="G208" s="17">
        <v>54</v>
      </c>
      <c r="H208" s="16">
        <v>12420</v>
      </c>
    </row>
    <row r="209" spans="1:11" ht="21.75" customHeight="1" x14ac:dyDescent="0.2">
      <c r="A209" s="16" t="s">
        <v>233</v>
      </c>
      <c r="B209" s="16">
        <v>9403760567</v>
      </c>
      <c r="C209" s="16" t="s">
        <v>234</v>
      </c>
      <c r="D209" s="16">
        <v>10200</v>
      </c>
      <c r="E209" s="16">
        <v>1428</v>
      </c>
      <c r="F209" s="16">
        <v>51</v>
      </c>
      <c r="G209" s="17">
        <v>51</v>
      </c>
      <c r="H209" s="16">
        <v>11730</v>
      </c>
    </row>
    <row r="210" spans="1:11" x14ac:dyDescent="0.2">
      <c r="A210" s="16" t="s">
        <v>235</v>
      </c>
      <c r="B210" s="16">
        <v>9403760568</v>
      </c>
      <c r="C210" s="2" t="s">
        <v>234</v>
      </c>
      <c r="D210" s="16">
        <v>7500</v>
      </c>
      <c r="E210" s="16">
        <v>1050</v>
      </c>
      <c r="F210" s="16">
        <v>37.5</v>
      </c>
      <c r="G210" s="17">
        <v>37.5</v>
      </c>
      <c r="H210" s="16">
        <v>8625</v>
      </c>
      <c r="I210" s="17">
        <f>H210-K210</f>
        <v>8452</v>
      </c>
      <c r="J210" s="2" t="s">
        <v>231</v>
      </c>
      <c r="K210" s="4">
        <f>ROUND(H210*2%,0)</f>
        <v>173</v>
      </c>
    </row>
    <row r="211" spans="1:11" x14ac:dyDescent="0.2">
      <c r="A211" s="16" t="s">
        <v>236</v>
      </c>
      <c r="B211" s="16">
        <v>9403760569</v>
      </c>
      <c r="C211" s="16" t="s">
        <v>234</v>
      </c>
      <c r="D211" s="16">
        <v>2100</v>
      </c>
      <c r="E211" s="16">
        <v>294</v>
      </c>
      <c r="F211" s="16">
        <v>10.5</v>
      </c>
      <c r="G211" s="65">
        <v>10.5</v>
      </c>
      <c r="H211" s="16">
        <v>2415</v>
      </c>
    </row>
    <row r="212" spans="1:11" x14ac:dyDescent="0.2">
      <c r="A212" s="16" t="s">
        <v>237</v>
      </c>
      <c r="B212" s="16">
        <v>9403760570</v>
      </c>
      <c r="C212" s="66" t="s">
        <v>234</v>
      </c>
      <c r="D212" s="16">
        <v>3900</v>
      </c>
      <c r="E212" s="16">
        <v>546</v>
      </c>
      <c r="F212" s="16">
        <v>19.5</v>
      </c>
      <c r="G212" s="17">
        <v>19.5</v>
      </c>
      <c r="H212" s="16">
        <v>4485</v>
      </c>
    </row>
    <row r="213" spans="1:11" x14ac:dyDescent="0.2">
      <c r="A213" s="16" t="s">
        <v>238</v>
      </c>
      <c r="B213" s="16">
        <v>9403760571</v>
      </c>
      <c r="C213" s="16" t="s">
        <v>234</v>
      </c>
      <c r="D213" s="16">
        <v>2700</v>
      </c>
      <c r="E213" s="16">
        <v>378</v>
      </c>
      <c r="F213" s="16">
        <v>13.5</v>
      </c>
      <c r="G213" s="17">
        <v>13.5</v>
      </c>
      <c r="H213" s="16">
        <v>3105</v>
      </c>
    </row>
    <row r="214" spans="1:11" x14ac:dyDescent="0.2">
      <c r="A214" s="16" t="s">
        <v>237</v>
      </c>
      <c r="B214" s="16">
        <v>9403760572</v>
      </c>
      <c r="C214" s="16" t="s">
        <v>234</v>
      </c>
      <c r="D214" s="16">
        <v>12000</v>
      </c>
      <c r="E214" s="16">
        <v>1680</v>
      </c>
      <c r="F214" s="16">
        <v>60</v>
      </c>
      <c r="G214" s="17">
        <v>60</v>
      </c>
      <c r="H214" s="16">
        <v>13800</v>
      </c>
    </row>
    <row r="215" spans="1:11" x14ac:dyDescent="0.2">
      <c r="A215" s="16" t="s">
        <v>233</v>
      </c>
      <c r="B215" s="16">
        <v>9403760573</v>
      </c>
      <c r="C215" s="16" t="s">
        <v>234</v>
      </c>
      <c r="D215" s="16">
        <v>19100</v>
      </c>
      <c r="E215" s="16">
        <v>2674</v>
      </c>
      <c r="F215" s="16">
        <v>95.5</v>
      </c>
      <c r="G215" s="17">
        <v>95.5</v>
      </c>
      <c r="H215" s="16">
        <v>21965</v>
      </c>
    </row>
    <row r="216" spans="1:11" x14ac:dyDescent="0.2">
      <c r="A216" s="16" t="s">
        <v>233</v>
      </c>
      <c r="B216" s="16">
        <v>9403760574</v>
      </c>
      <c r="C216" s="16" t="s">
        <v>234</v>
      </c>
      <c r="D216" s="16">
        <v>77883.05</v>
      </c>
      <c r="E216" s="16">
        <v>10903.63</v>
      </c>
      <c r="F216" s="16">
        <v>389.42</v>
      </c>
      <c r="G216" s="17">
        <v>389.42</v>
      </c>
      <c r="H216" s="16">
        <v>89566</v>
      </c>
    </row>
    <row r="217" spans="1:11" x14ac:dyDescent="0.2">
      <c r="A217" s="16" t="s">
        <v>235</v>
      </c>
      <c r="B217" s="16">
        <v>9403760575</v>
      </c>
      <c r="C217" s="16" t="s">
        <v>234</v>
      </c>
      <c r="D217" s="16">
        <v>34916.6</v>
      </c>
      <c r="E217" s="16">
        <v>4888.32</v>
      </c>
      <c r="F217" s="16">
        <v>174.58</v>
      </c>
      <c r="G217" s="17">
        <v>174.58</v>
      </c>
      <c r="H217" s="16">
        <v>40154</v>
      </c>
    </row>
    <row r="218" spans="1:11" x14ac:dyDescent="0.2">
      <c r="A218" s="16" t="s">
        <v>239</v>
      </c>
      <c r="B218" s="16">
        <v>9403760576</v>
      </c>
      <c r="C218" s="67" t="s">
        <v>240</v>
      </c>
      <c r="D218" s="16">
        <v>292959.35999999999</v>
      </c>
      <c r="E218" s="16">
        <v>41014.31</v>
      </c>
      <c r="F218" s="16">
        <v>1464.8</v>
      </c>
      <c r="G218" s="17">
        <v>1464.8</v>
      </c>
      <c r="H218" s="16">
        <v>336903</v>
      </c>
    </row>
    <row r="219" spans="1:11" x14ac:dyDescent="0.2">
      <c r="A219" s="16" t="s">
        <v>236</v>
      </c>
      <c r="B219" s="16">
        <v>9403760577</v>
      </c>
      <c r="C219" s="67" t="s">
        <v>240</v>
      </c>
      <c r="D219" s="16">
        <v>215944.92</v>
      </c>
      <c r="E219" s="16">
        <v>30232.29</v>
      </c>
      <c r="F219" s="16">
        <v>1079.72</v>
      </c>
      <c r="G219" s="17">
        <v>1079.72</v>
      </c>
      <c r="H219" s="16">
        <v>248337</v>
      </c>
    </row>
    <row r="220" spans="1:11" x14ac:dyDescent="0.2">
      <c r="A220" s="16" t="s">
        <v>233</v>
      </c>
      <c r="B220" s="16">
        <v>9403760578</v>
      </c>
      <c r="C220" s="67" t="s">
        <v>240</v>
      </c>
      <c r="D220" s="16">
        <v>7200</v>
      </c>
      <c r="E220" s="16">
        <v>1008</v>
      </c>
      <c r="F220" s="16">
        <v>36</v>
      </c>
      <c r="G220" s="17">
        <v>36</v>
      </c>
      <c r="H220" s="16">
        <v>8280</v>
      </c>
    </row>
    <row r="221" spans="1:11" x14ac:dyDescent="0.2">
      <c r="A221" s="16" t="s">
        <v>233</v>
      </c>
      <c r="B221" s="16">
        <v>9403760579</v>
      </c>
      <c r="C221" s="67" t="s">
        <v>240</v>
      </c>
      <c r="D221" s="16">
        <v>13500</v>
      </c>
      <c r="E221" s="16">
        <v>1890</v>
      </c>
      <c r="F221" s="16">
        <v>67.5</v>
      </c>
      <c r="G221" s="17">
        <v>67.5</v>
      </c>
      <c r="H221" s="16">
        <v>15525</v>
      </c>
    </row>
    <row r="222" spans="1:11" x14ac:dyDescent="0.2">
      <c r="A222" s="16" t="s">
        <v>233</v>
      </c>
      <c r="B222" s="16">
        <v>9403760580</v>
      </c>
      <c r="C222" s="67" t="s">
        <v>240</v>
      </c>
      <c r="D222" s="16">
        <v>4200</v>
      </c>
      <c r="E222" s="16">
        <v>588</v>
      </c>
      <c r="F222" s="16">
        <v>21</v>
      </c>
      <c r="G222" s="17">
        <v>21</v>
      </c>
      <c r="H222" s="16">
        <v>4830</v>
      </c>
    </row>
    <row r="223" spans="1:11" x14ac:dyDescent="0.2">
      <c r="A223" s="16" t="s">
        <v>233</v>
      </c>
      <c r="B223" s="16">
        <v>9403760581</v>
      </c>
      <c r="C223" s="16" t="s">
        <v>240</v>
      </c>
      <c r="D223" s="16">
        <v>31800</v>
      </c>
      <c r="E223" s="16">
        <v>4452</v>
      </c>
      <c r="F223" s="16">
        <v>159</v>
      </c>
      <c r="G223" s="17">
        <v>159</v>
      </c>
      <c r="H223" s="16">
        <v>36570</v>
      </c>
    </row>
    <row r="224" spans="1:11" x14ac:dyDescent="0.2">
      <c r="A224" s="16" t="s">
        <v>238</v>
      </c>
      <c r="B224" s="16">
        <v>9403760582</v>
      </c>
      <c r="C224" s="16" t="s">
        <v>241</v>
      </c>
      <c r="D224" s="16">
        <v>27600</v>
      </c>
      <c r="E224" s="16">
        <v>3864</v>
      </c>
      <c r="F224" s="16">
        <v>138</v>
      </c>
      <c r="G224" s="17">
        <v>138</v>
      </c>
      <c r="H224" s="16">
        <v>31740</v>
      </c>
    </row>
    <row r="225" spans="1:8" x14ac:dyDescent="0.2">
      <c r="A225" s="16" t="s">
        <v>242</v>
      </c>
      <c r="B225" s="16">
        <v>9403760583</v>
      </c>
      <c r="C225" s="16" t="s">
        <v>241</v>
      </c>
      <c r="D225" s="16">
        <v>10500</v>
      </c>
      <c r="E225" s="16">
        <v>1470</v>
      </c>
      <c r="F225" s="16">
        <v>52.5</v>
      </c>
      <c r="G225" s="17">
        <v>52.5</v>
      </c>
      <c r="H225" s="16">
        <v>12075</v>
      </c>
    </row>
    <row r="226" spans="1:8" x14ac:dyDescent="0.2">
      <c r="A226" s="16" t="s">
        <v>233</v>
      </c>
      <c r="B226" s="16">
        <v>9403760584</v>
      </c>
      <c r="C226" s="16" t="s">
        <v>241</v>
      </c>
      <c r="D226" s="16">
        <v>32048</v>
      </c>
      <c r="E226" s="16">
        <v>4486.72</v>
      </c>
      <c r="F226" s="16">
        <v>160.24</v>
      </c>
      <c r="G226" s="17">
        <v>160.24</v>
      </c>
      <c r="H226" s="16">
        <v>36855</v>
      </c>
    </row>
    <row r="227" spans="1:8" x14ac:dyDescent="0.2">
      <c r="A227" s="16" t="s">
        <v>233</v>
      </c>
      <c r="B227" s="16">
        <v>9403760585</v>
      </c>
      <c r="C227" s="16" t="s">
        <v>241</v>
      </c>
      <c r="D227" s="16">
        <v>24629.599999999999</v>
      </c>
      <c r="E227" s="16">
        <v>3448.14</v>
      </c>
      <c r="F227" s="16">
        <v>123.15</v>
      </c>
      <c r="G227" s="17">
        <v>123.15</v>
      </c>
      <c r="H227" s="16">
        <v>28324</v>
      </c>
    </row>
    <row r="228" spans="1:8" x14ac:dyDescent="0.2">
      <c r="A228" s="16" t="s">
        <v>233</v>
      </c>
      <c r="B228" s="16">
        <v>9403760586</v>
      </c>
      <c r="C228" s="16" t="s">
        <v>241</v>
      </c>
      <c r="D228" s="16">
        <v>92808.05</v>
      </c>
      <c r="E228" s="16">
        <v>12993.13</v>
      </c>
      <c r="F228" s="16">
        <v>464.04</v>
      </c>
      <c r="G228" s="17">
        <v>464.04</v>
      </c>
      <c r="H228" s="16">
        <v>106729</v>
      </c>
    </row>
    <row r="229" spans="1:8" x14ac:dyDescent="0.2">
      <c r="A229" s="16" t="s">
        <v>233</v>
      </c>
      <c r="B229" s="16">
        <v>9403760587</v>
      </c>
      <c r="C229" s="16" t="s">
        <v>241</v>
      </c>
      <c r="D229" s="16">
        <v>57908.85</v>
      </c>
      <c r="E229" s="16">
        <v>8107.24</v>
      </c>
      <c r="F229" s="16">
        <v>289.54000000000002</v>
      </c>
      <c r="G229" s="17">
        <v>289.54000000000002</v>
      </c>
      <c r="H229" s="16">
        <v>66595</v>
      </c>
    </row>
    <row r="230" spans="1:8" x14ac:dyDescent="0.2">
      <c r="A230" s="17" t="s">
        <v>238</v>
      </c>
      <c r="B230" s="16">
        <v>9403760588</v>
      </c>
      <c r="C230" s="16" t="s">
        <v>241</v>
      </c>
      <c r="D230" s="16">
        <v>17000</v>
      </c>
      <c r="E230" s="16">
        <v>2380</v>
      </c>
      <c r="F230" s="16">
        <v>85</v>
      </c>
      <c r="G230" s="17">
        <v>85</v>
      </c>
      <c r="H230" s="16">
        <v>19550</v>
      </c>
    </row>
    <row r="231" spans="1:8" x14ac:dyDescent="0.2">
      <c r="A231" s="16" t="s">
        <v>242</v>
      </c>
      <c r="B231" s="16">
        <v>9403760589</v>
      </c>
      <c r="C231" s="16" t="s">
        <v>241</v>
      </c>
      <c r="D231" s="16">
        <v>12000</v>
      </c>
      <c r="E231" s="16">
        <v>1680</v>
      </c>
      <c r="F231" s="16">
        <v>60</v>
      </c>
      <c r="G231" s="17">
        <v>60</v>
      </c>
      <c r="H231" s="16">
        <v>13800</v>
      </c>
    </row>
    <row r="232" spans="1:8" x14ac:dyDescent="0.2">
      <c r="A232" s="16" t="s">
        <v>242</v>
      </c>
      <c r="B232" s="16">
        <v>9403760590</v>
      </c>
      <c r="C232" s="16" t="s">
        <v>243</v>
      </c>
      <c r="D232" s="16">
        <v>72233.350000000006</v>
      </c>
      <c r="E232" s="16">
        <v>10112.67</v>
      </c>
      <c r="F232" s="16">
        <v>361.17</v>
      </c>
      <c r="G232" s="17">
        <v>361.17</v>
      </c>
      <c r="H232" s="16">
        <v>83068</v>
      </c>
    </row>
    <row r="233" spans="1:8" x14ac:dyDescent="0.2">
      <c r="A233" s="16" t="s">
        <v>235</v>
      </c>
      <c r="B233" s="16">
        <v>9403760591</v>
      </c>
      <c r="C233" s="16" t="s">
        <v>243</v>
      </c>
      <c r="D233" s="16">
        <v>36204.75</v>
      </c>
      <c r="E233" s="16">
        <v>5068.67</v>
      </c>
      <c r="F233" s="16">
        <v>181.02</v>
      </c>
      <c r="G233" s="17">
        <v>181.02</v>
      </c>
      <c r="H233" s="16">
        <v>41635</v>
      </c>
    </row>
    <row r="234" spans="1:8" x14ac:dyDescent="0.2">
      <c r="A234" s="16" t="s">
        <v>235</v>
      </c>
      <c r="B234" s="16">
        <v>9403760592</v>
      </c>
      <c r="C234" s="16" t="s">
        <v>243</v>
      </c>
      <c r="D234" s="16">
        <v>35555.050000000003</v>
      </c>
      <c r="E234" s="16">
        <v>4977.71</v>
      </c>
      <c r="F234" s="16">
        <v>177.78</v>
      </c>
      <c r="G234" s="17">
        <v>177.78</v>
      </c>
      <c r="H234" s="16">
        <v>40888</v>
      </c>
    </row>
    <row r="235" spans="1:8" x14ac:dyDescent="0.2">
      <c r="A235" s="16" t="s">
        <v>236</v>
      </c>
      <c r="B235" s="16">
        <v>9403760593</v>
      </c>
      <c r="C235" s="16" t="s">
        <v>243</v>
      </c>
      <c r="D235" s="16">
        <v>31593.599999999999</v>
      </c>
      <c r="E235" s="16">
        <v>4423.1000000000004</v>
      </c>
      <c r="F235" s="16">
        <v>157.97</v>
      </c>
      <c r="G235" s="17">
        <v>157.97</v>
      </c>
      <c r="H235" s="16">
        <v>36333</v>
      </c>
    </row>
    <row r="236" spans="1:8" x14ac:dyDescent="0.2">
      <c r="A236" s="16" t="s">
        <v>238</v>
      </c>
      <c r="B236" s="16">
        <v>9403760594</v>
      </c>
      <c r="C236" s="16" t="s">
        <v>243</v>
      </c>
      <c r="D236" s="16">
        <v>24000</v>
      </c>
      <c r="E236" s="16">
        <v>3360</v>
      </c>
      <c r="F236" s="16">
        <v>120</v>
      </c>
      <c r="G236" s="17">
        <v>120</v>
      </c>
      <c r="H236" s="16">
        <v>27600</v>
      </c>
    </row>
    <row r="237" spans="1:8" x14ac:dyDescent="0.2">
      <c r="A237" s="16" t="s">
        <v>233</v>
      </c>
      <c r="B237" s="16">
        <v>9403760595</v>
      </c>
      <c r="C237" s="16" t="s">
        <v>243</v>
      </c>
      <c r="D237" s="16">
        <v>2934.85</v>
      </c>
      <c r="E237" s="16">
        <v>410.88</v>
      </c>
      <c r="F237" s="16">
        <v>14.67</v>
      </c>
      <c r="G237" s="17">
        <v>14.67</v>
      </c>
      <c r="H237" s="16">
        <v>3375</v>
      </c>
    </row>
    <row r="238" spans="1:8" x14ac:dyDescent="0.2">
      <c r="A238" s="16" t="s">
        <v>233</v>
      </c>
      <c r="B238" s="16">
        <v>9403760596</v>
      </c>
      <c r="C238" s="16" t="s">
        <v>243</v>
      </c>
      <c r="D238" s="16">
        <v>17100</v>
      </c>
      <c r="E238" s="16">
        <v>2394</v>
      </c>
      <c r="F238" s="16">
        <v>85.5</v>
      </c>
      <c r="G238" s="17">
        <v>85.5</v>
      </c>
      <c r="H238" s="16">
        <v>19665</v>
      </c>
    </row>
    <row r="239" spans="1:8" x14ac:dyDescent="0.2">
      <c r="A239" s="16" t="s">
        <v>238</v>
      </c>
      <c r="B239" s="16">
        <v>9403760597</v>
      </c>
      <c r="C239" s="16" t="s">
        <v>243</v>
      </c>
      <c r="D239" s="16">
        <v>5400</v>
      </c>
      <c r="E239" s="16">
        <v>756</v>
      </c>
      <c r="F239" s="16">
        <v>27</v>
      </c>
      <c r="G239" s="17">
        <v>27</v>
      </c>
      <c r="H239" s="16">
        <v>6210</v>
      </c>
    </row>
    <row r="240" spans="1:8" x14ac:dyDescent="0.2">
      <c r="A240" s="16" t="s">
        <v>236</v>
      </c>
      <c r="B240" s="16">
        <v>9403760598</v>
      </c>
      <c r="C240" s="16" t="s">
        <v>243</v>
      </c>
      <c r="D240" s="16">
        <v>6600</v>
      </c>
      <c r="E240" s="16">
        <v>924</v>
      </c>
      <c r="F240" s="16">
        <v>33</v>
      </c>
      <c r="G240" s="17">
        <v>33</v>
      </c>
      <c r="H240" s="16">
        <v>7590</v>
      </c>
    </row>
    <row r="241" spans="1:8" x14ac:dyDescent="0.2">
      <c r="A241" s="16" t="s">
        <v>233</v>
      </c>
      <c r="B241" s="16">
        <v>9403760599</v>
      </c>
      <c r="C241" s="16" t="s">
        <v>244</v>
      </c>
      <c r="D241" s="16">
        <v>75158.149999999994</v>
      </c>
      <c r="E241" s="16">
        <v>10522.14</v>
      </c>
      <c r="F241" s="16">
        <v>375.79</v>
      </c>
      <c r="G241" s="17">
        <v>375.79</v>
      </c>
      <c r="H241" s="16">
        <v>86432</v>
      </c>
    </row>
    <row r="242" spans="1:8" x14ac:dyDescent="0.2">
      <c r="A242" s="16" t="s">
        <v>233</v>
      </c>
      <c r="B242" s="16">
        <v>9403760600</v>
      </c>
      <c r="C242" s="16" t="s">
        <v>244</v>
      </c>
      <c r="D242" s="16">
        <v>11700</v>
      </c>
      <c r="E242" s="16">
        <v>1638</v>
      </c>
      <c r="F242" s="16">
        <v>58.5</v>
      </c>
      <c r="G242" s="17">
        <v>58.5</v>
      </c>
      <c r="H242" s="16">
        <v>13455</v>
      </c>
    </row>
    <row r="243" spans="1:8" x14ac:dyDescent="0.2">
      <c r="A243" s="16" t="s">
        <v>233</v>
      </c>
      <c r="B243" s="16">
        <v>9403760601</v>
      </c>
      <c r="C243" s="16" t="s">
        <v>245</v>
      </c>
      <c r="D243" s="16">
        <v>25404.85</v>
      </c>
      <c r="E243" s="16">
        <v>3556.68</v>
      </c>
      <c r="F243" s="16">
        <v>127.02</v>
      </c>
      <c r="G243" s="17">
        <v>127.02</v>
      </c>
      <c r="H243" s="16">
        <v>29216</v>
      </c>
    </row>
    <row r="244" spans="1:8" x14ac:dyDescent="0.2">
      <c r="A244" s="16" t="s">
        <v>246</v>
      </c>
      <c r="B244" s="16">
        <v>9403760602</v>
      </c>
      <c r="C244" s="16" t="s">
        <v>245</v>
      </c>
      <c r="D244" s="16">
        <v>154980.78</v>
      </c>
      <c r="E244" s="16">
        <v>21697.31</v>
      </c>
      <c r="F244" s="16">
        <v>774.9</v>
      </c>
      <c r="G244" s="17">
        <v>774.9</v>
      </c>
      <c r="H244" s="16">
        <v>178228</v>
      </c>
    </row>
    <row r="245" spans="1:8" x14ac:dyDescent="0.2">
      <c r="A245" s="16" t="s">
        <v>233</v>
      </c>
      <c r="B245" s="16">
        <v>9403760603</v>
      </c>
      <c r="C245" s="16" t="s">
        <v>247</v>
      </c>
      <c r="D245" s="16">
        <v>6300</v>
      </c>
      <c r="E245" s="16">
        <v>882</v>
      </c>
      <c r="F245" s="16">
        <v>31.5</v>
      </c>
      <c r="G245" s="17">
        <v>31.5</v>
      </c>
      <c r="H245" s="16">
        <v>7245</v>
      </c>
    </row>
    <row r="246" spans="1:8" x14ac:dyDescent="0.2">
      <c r="A246" s="16" t="s">
        <v>242</v>
      </c>
      <c r="B246" s="16">
        <v>9403760604</v>
      </c>
      <c r="C246" s="16" t="s">
        <v>248</v>
      </c>
      <c r="D246" s="16">
        <v>1205128.96</v>
      </c>
      <c r="E246" s="16">
        <v>168718.05</v>
      </c>
      <c r="F246" s="16">
        <v>6025.64</v>
      </c>
      <c r="G246" s="17">
        <v>6025.64</v>
      </c>
      <c r="H246" s="16">
        <v>1385898</v>
      </c>
    </row>
    <row r="247" spans="1:8" x14ac:dyDescent="0.2">
      <c r="A247" s="16" t="s">
        <v>242</v>
      </c>
      <c r="B247" s="16">
        <v>9403760605</v>
      </c>
      <c r="C247" s="16" t="s">
        <v>248</v>
      </c>
      <c r="D247" s="16">
        <v>489807.64</v>
      </c>
      <c r="E247" s="16">
        <v>68573.070000000007</v>
      </c>
      <c r="F247" s="16">
        <v>2449.04</v>
      </c>
      <c r="G247" s="17">
        <v>2449.04</v>
      </c>
      <c r="H247" s="16">
        <v>563279</v>
      </c>
    </row>
    <row r="248" spans="1:8" x14ac:dyDescent="0.2">
      <c r="A248" s="16" t="s">
        <v>249</v>
      </c>
      <c r="B248" s="16">
        <v>9403760606</v>
      </c>
      <c r="C248" s="16" t="s">
        <v>248</v>
      </c>
      <c r="D248" s="16">
        <v>294903.36</v>
      </c>
      <c r="E248" s="16">
        <v>41286.47</v>
      </c>
      <c r="F248" s="16">
        <v>1474.52</v>
      </c>
      <c r="G248" s="17">
        <v>1474.52</v>
      </c>
      <c r="H248" s="16">
        <v>339139</v>
      </c>
    </row>
    <row r="249" spans="1:8" x14ac:dyDescent="0.2">
      <c r="A249" s="16" t="s">
        <v>235</v>
      </c>
      <c r="B249" s="16">
        <v>9403760607</v>
      </c>
      <c r="C249" s="16" t="s">
        <v>248</v>
      </c>
      <c r="D249" s="16">
        <v>541922.92000000004</v>
      </c>
      <c r="E249" s="16">
        <v>75869.210000000006</v>
      </c>
      <c r="F249" s="16">
        <v>2709.61</v>
      </c>
      <c r="G249" s="17">
        <v>2709.61</v>
      </c>
      <c r="H249" s="16">
        <v>623211</v>
      </c>
    </row>
    <row r="250" spans="1:8" x14ac:dyDescent="0.2">
      <c r="A250" s="16" t="s">
        <v>235</v>
      </c>
      <c r="B250" s="16">
        <v>9403760608</v>
      </c>
      <c r="C250" s="16" t="s">
        <v>248</v>
      </c>
      <c r="D250" s="16">
        <v>663722.64</v>
      </c>
      <c r="E250" s="16">
        <v>92921.17</v>
      </c>
      <c r="F250" s="16">
        <v>3318.61</v>
      </c>
      <c r="G250" s="17">
        <v>3318.61</v>
      </c>
      <c r="H250" s="16">
        <v>763281</v>
      </c>
    </row>
    <row r="251" spans="1:8" x14ac:dyDescent="0.2">
      <c r="A251" s="16" t="s">
        <v>235</v>
      </c>
      <c r="B251" s="16">
        <v>9403760609</v>
      </c>
      <c r="C251" s="16" t="s">
        <v>248</v>
      </c>
      <c r="D251" s="16">
        <v>650653.36</v>
      </c>
      <c r="E251" s="16">
        <v>91091.47</v>
      </c>
      <c r="F251" s="16">
        <v>3253.27</v>
      </c>
      <c r="G251" s="17">
        <v>3253.27</v>
      </c>
      <c r="H251" s="16">
        <v>748251</v>
      </c>
    </row>
    <row r="252" spans="1:8" x14ac:dyDescent="0.2">
      <c r="A252" s="16" t="s">
        <v>235</v>
      </c>
      <c r="B252" s="16">
        <v>9403760610</v>
      </c>
      <c r="C252" s="16" t="s">
        <v>248</v>
      </c>
      <c r="D252" s="16">
        <v>653017.96</v>
      </c>
      <c r="E252" s="16">
        <v>91422.51</v>
      </c>
      <c r="F252" s="16">
        <v>3265.09</v>
      </c>
      <c r="G252" s="17">
        <v>3265.09</v>
      </c>
      <c r="H252" s="16">
        <v>750971</v>
      </c>
    </row>
    <row r="253" spans="1:8" x14ac:dyDescent="0.2">
      <c r="A253" s="16" t="s">
        <v>233</v>
      </c>
      <c r="B253" s="16">
        <v>9403760611</v>
      </c>
      <c r="C253" s="16" t="s">
        <v>248</v>
      </c>
      <c r="D253" s="16">
        <v>787159.52</v>
      </c>
      <c r="E253" s="16">
        <v>110202.33</v>
      </c>
      <c r="F253" s="16">
        <v>3935.8</v>
      </c>
      <c r="G253" s="17">
        <v>3935.8</v>
      </c>
      <c r="H253" s="16">
        <v>905233</v>
      </c>
    </row>
    <row r="254" spans="1:8" x14ac:dyDescent="0.2">
      <c r="A254" s="16" t="s">
        <v>233</v>
      </c>
      <c r="B254" s="16">
        <v>9403760612</v>
      </c>
      <c r="C254" s="16" t="s">
        <v>248</v>
      </c>
      <c r="D254" s="16">
        <v>631763.72</v>
      </c>
      <c r="E254" s="16">
        <v>88446.92</v>
      </c>
      <c r="F254" s="16">
        <v>3158.82</v>
      </c>
      <c r="G254" s="17">
        <v>3158.82</v>
      </c>
      <c r="H254" s="16">
        <v>726528</v>
      </c>
    </row>
    <row r="255" spans="1:8" x14ac:dyDescent="0.2">
      <c r="A255" s="16" t="s">
        <v>233</v>
      </c>
      <c r="B255" s="16">
        <v>9403760613</v>
      </c>
      <c r="C255" s="16" t="s">
        <v>248</v>
      </c>
      <c r="D255" s="16">
        <v>652252.16000000003</v>
      </c>
      <c r="E255" s="16">
        <v>91315.3</v>
      </c>
      <c r="F255" s="16">
        <v>3261.26</v>
      </c>
      <c r="G255" s="17">
        <v>3261.26</v>
      </c>
      <c r="H255" s="16">
        <v>750090</v>
      </c>
    </row>
    <row r="256" spans="1:8" x14ac:dyDescent="0.2">
      <c r="A256" s="16" t="s">
        <v>233</v>
      </c>
      <c r="B256" s="16">
        <v>9403760614</v>
      </c>
      <c r="C256" s="16" t="s">
        <v>248</v>
      </c>
      <c r="D256" s="16">
        <v>584999.80000000005</v>
      </c>
      <c r="E256" s="16">
        <v>81899.97</v>
      </c>
      <c r="F256" s="16">
        <v>2925</v>
      </c>
      <c r="G256" s="17">
        <v>2925</v>
      </c>
      <c r="H256" s="16">
        <v>672750</v>
      </c>
    </row>
    <row r="257" spans="1:8" x14ac:dyDescent="0.2">
      <c r="A257" s="16" t="s">
        <v>233</v>
      </c>
      <c r="B257" s="16">
        <v>9403760615</v>
      </c>
      <c r="C257" s="16" t="s">
        <v>248</v>
      </c>
      <c r="D257" s="16">
        <v>656857.88</v>
      </c>
      <c r="E257" s="16">
        <v>91960.1</v>
      </c>
      <c r="F257" s="16">
        <v>3284.29</v>
      </c>
      <c r="G257" s="17">
        <v>3284.29</v>
      </c>
      <c r="H257" s="16">
        <v>755387</v>
      </c>
    </row>
    <row r="258" spans="1:8" x14ac:dyDescent="0.2">
      <c r="A258" s="16" t="s">
        <v>233</v>
      </c>
      <c r="B258" s="16">
        <v>9403760616</v>
      </c>
      <c r="C258" s="16" t="s">
        <v>248</v>
      </c>
      <c r="D258" s="16">
        <v>649399.24</v>
      </c>
      <c r="E258" s="16">
        <v>90915.89</v>
      </c>
      <c r="F258" s="16">
        <v>3247</v>
      </c>
      <c r="G258" s="17">
        <v>3247</v>
      </c>
      <c r="H258" s="16">
        <v>746809</v>
      </c>
    </row>
    <row r="259" spans="1:8" x14ac:dyDescent="0.2">
      <c r="A259" s="16" t="s">
        <v>233</v>
      </c>
      <c r="B259" s="16">
        <v>9403760617</v>
      </c>
      <c r="C259" s="16" t="s">
        <v>248</v>
      </c>
      <c r="D259" s="16">
        <v>491637.16</v>
      </c>
      <c r="E259" s="16">
        <v>68829.2</v>
      </c>
      <c r="F259" s="16">
        <v>2458.19</v>
      </c>
      <c r="G259" s="17">
        <v>2458.19</v>
      </c>
      <c r="H259" s="16">
        <v>565383</v>
      </c>
    </row>
    <row r="260" spans="1:8" x14ac:dyDescent="0.2">
      <c r="A260" s="16" t="s">
        <v>238</v>
      </c>
      <c r="B260" s="16">
        <v>9403760618</v>
      </c>
      <c r="C260" s="16" t="s">
        <v>248</v>
      </c>
      <c r="D260" s="16">
        <v>498352.4</v>
      </c>
      <c r="E260" s="16">
        <v>69769.34</v>
      </c>
      <c r="F260" s="16">
        <v>2491.7600000000002</v>
      </c>
      <c r="G260" s="17">
        <v>2491.7600000000002</v>
      </c>
      <c r="H260" s="16">
        <v>573105</v>
      </c>
    </row>
    <row r="261" spans="1:8" x14ac:dyDescent="0.2">
      <c r="A261" s="16" t="s">
        <v>233</v>
      </c>
      <c r="B261" s="16">
        <v>9403760619</v>
      </c>
      <c r="C261" s="16" t="s">
        <v>248</v>
      </c>
      <c r="D261" s="16">
        <v>161072.24</v>
      </c>
      <c r="E261" s="16">
        <v>22550.11</v>
      </c>
      <c r="F261" s="16">
        <v>805.36</v>
      </c>
      <c r="G261" s="17">
        <v>805.36</v>
      </c>
      <c r="H261" s="16">
        <v>185233</v>
      </c>
    </row>
    <row r="262" spans="1:8" x14ac:dyDescent="0.2">
      <c r="A262" s="16" t="s">
        <v>250</v>
      </c>
      <c r="B262" s="16">
        <v>9403760620</v>
      </c>
      <c r="C262" s="16" t="s">
        <v>248</v>
      </c>
      <c r="D262" s="16">
        <v>161563.35999999999</v>
      </c>
      <c r="E262" s="16">
        <v>22618.87</v>
      </c>
      <c r="F262" s="16">
        <v>807.82</v>
      </c>
      <c r="G262" s="17">
        <v>807.82</v>
      </c>
      <c r="H262" s="16">
        <v>185798</v>
      </c>
    </row>
    <row r="263" spans="1:8" x14ac:dyDescent="0.2">
      <c r="A263" s="16" t="s">
        <v>233</v>
      </c>
      <c r="B263" s="16">
        <v>9403760621</v>
      </c>
      <c r="C263" s="16" t="s">
        <v>248</v>
      </c>
      <c r="D263" s="16">
        <v>902505.8</v>
      </c>
      <c r="E263" s="16">
        <v>126350.81</v>
      </c>
      <c r="F263" s="16">
        <v>4512.53</v>
      </c>
      <c r="G263" s="17">
        <v>4512.53</v>
      </c>
      <c r="H263" s="16">
        <v>1037882</v>
      </c>
    </row>
    <row r="264" spans="1:8" x14ac:dyDescent="0.2">
      <c r="A264" s="16" t="s">
        <v>233</v>
      </c>
      <c r="B264" s="16">
        <v>9403760622</v>
      </c>
      <c r="C264" s="16" t="s">
        <v>248</v>
      </c>
      <c r="D264" s="16">
        <v>163345.28</v>
      </c>
      <c r="E264" s="16">
        <v>22868.34</v>
      </c>
      <c r="F264" s="16">
        <v>816.73</v>
      </c>
      <c r="G264" s="17">
        <v>816.73</v>
      </c>
      <c r="H264" s="16">
        <v>187847</v>
      </c>
    </row>
    <row r="265" spans="1:8" x14ac:dyDescent="0.2">
      <c r="A265" s="16" t="s">
        <v>236</v>
      </c>
      <c r="B265" s="16">
        <v>9403760623</v>
      </c>
      <c r="C265" s="16" t="s">
        <v>248</v>
      </c>
      <c r="D265" s="16">
        <v>294394.32</v>
      </c>
      <c r="E265" s="16">
        <v>41215.199999999997</v>
      </c>
      <c r="F265" s="16">
        <v>1471.97</v>
      </c>
      <c r="G265" s="17">
        <v>1471.97</v>
      </c>
      <c r="H265" s="16">
        <v>338553</v>
      </c>
    </row>
    <row r="266" spans="1:8" x14ac:dyDescent="0.2">
      <c r="A266" s="16" t="s">
        <v>233</v>
      </c>
      <c r="B266" s="16">
        <v>9403760624</v>
      </c>
      <c r="C266" s="16" t="s">
        <v>248</v>
      </c>
      <c r="D266" s="16">
        <v>163296.28</v>
      </c>
      <c r="E266" s="16">
        <v>22861.48</v>
      </c>
      <c r="F266" s="16">
        <v>816.48</v>
      </c>
      <c r="G266" s="17">
        <v>816.48</v>
      </c>
      <c r="H266" s="16">
        <v>187791</v>
      </c>
    </row>
    <row r="267" spans="1:8" x14ac:dyDescent="0.2">
      <c r="A267" s="16" t="s">
        <v>233</v>
      </c>
      <c r="B267" s="16">
        <v>9403760625</v>
      </c>
      <c r="C267" s="16" t="s">
        <v>248</v>
      </c>
      <c r="D267" s="16">
        <v>325983</v>
      </c>
      <c r="E267" s="16">
        <v>45637.62</v>
      </c>
      <c r="F267" s="16">
        <v>1629.92</v>
      </c>
      <c r="G267" s="17">
        <v>1629.92</v>
      </c>
      <c r="H267" s="16">
        <v>374880</v>
      </c>
    </row>
    <row r="268" spans="1:8" x14ac:dyDescent="0.2">
      <c r="A268" s="16" t="s">
        <v>233</v>
      </c>
      <c r="B268" s="16">
        <v>9403760626</v>
      </c>
      <c r="C268" s="16" t="s">
        <v>248</v>
      </c>
      <c r="D268" s="16">
        <v>161216.72</v>
      </c>
      <c r="E268" s="16">
        <v>22570.34</v>
      </c>
      <c r="F268" s="16">
        <v>806.08</v>
      </c>
      <c r="G268" s="17">
        <v>806.08</v>
      </c>
      <c r="H268" s="16">
        <v>185399</v>
      </c>
    </row>
    <row r="269" spans="1:8" x14ac:dyDescent="0.2">
      <c r="A269" s="16" t="s">
        <v>233</v>
      </c>
      <c r="B269" s="16">
        <v>9403760627</v>
      </c>
      <c r="C269" s="16" t="s">
        <v>248</v>
      </c>
      <c r="D269" s="16">
        <v>318160.08</v>
      </c>
      <c r="E269" s="16">
        <v>44542.41</v>
      </c>
      <c r="F269" s="16">
        <v>1590.8</v>
      </c>
      <c r="G269" s="17">
        <v>1590.8</v>
      </c>
      <c r="H269" s="16">
        <v>365884</v>
      </c>
    </row>
    <row r="270" spans="1:8" x14ac:dyDescent="0.2">
      <c r="A270" s="16" t="s">
        <v>249</v>
      </c>
      <c r="B270" s="16">
        <v>9403760628</v>
      </c>
      <c r="C270" s="16" t="s">
        <v>251</v>
      </c>
      <c r="D270" s="16">
        <v>40110.65</v>
      </c>
      <c r="E270" s="16">
        <v>5615.49</v>
      </c>
      <c r="F270" s="16">
        <v>200.55</v>
      </c>
      <c r="G270" s="17">
        <v>200.55</v>
      </c>
      <c r="H270" s="16">
        <v>46127</v>
      </c>
    </row>
    <row r="271" spans="1:8" x14ac:dyDescent="0.2">
      <c r="A271" s="16" t="s">
        <v>235</v>
      </c>
      <c r="B271" s="16">
        <v>9403760629</v>
      </c>
      <c r="C271" s="16" t="s">
        <v>251</v>
      </c>
      <c r="D271" s="16">
        <v>57748.55</v>
      </c>
      <c r="E271" s="16">
        <v>8084.8</v>
      </c>
      <c r="F271" s="16">
        <v>288.74</v>
      </c>
      <c r="G271" s="17">
        <v>288.74</v>
      </c>
      <c r="H271" s="16">
        <v>66411</v>
      </c>
    </row>
    <row r="272" spans="1:8" x14ac:dyDescent="0.2">
      <c r="A272" s="16" t="s">
        <v>249</v>
      </c>
      <c r="B272" s="16">
        <v>9403760630</v>
      </c>
      <c r="C272" s="16" t="s">
        <v>251</v>
      </c>
      <c r="D272" s="16">
        <v>1800</v>
      </c>
      <c r="E272" s="16">
        <v>252</v>
      </c>
      <c r="F272" s="16">
        <v>9</v>
      </c>
      <c r="G272" s="17">
        <v>9</v>
      </c>
      <c r="H272" s="16">
        <v>2070</v>
      </c>
    </row>
    <row r="273" spans="1:8" x14ac:dyDescent="0.2">
      <c r="A273" s="16" t="s">
        <v>236</v>
      </c>
      <c r="B273" s="16">
        <v>9403760631</v>
      </c>
      <c r="C273" s="16" t="s">
        <v>251</v>
      </c>
      <c r="D273" s="16">
        <v>2400</v>
      </c>
      <c r="E273" s="16">
        <v>336</v>
      </c>
      <c r="F273" s="16">
        <v>12</v>
      </c>
      <c r="G273" s="17">
        <v>12</v>
      </c>
      <c r="H273" s="16">
        <v>2760</v>
      </c>
    </row>
    <row r="274" spans="1:8" x14ac:dyDescent="0.2">
      <c r="A274" s="16" t="s">
        <v>233</v>
      </c>
      <c r="B274" s="16">
        <v>9403760632</v>
      </c>
      <c r="C274" s="16" t="s">
        <v>251</v>
      </c>
      <c r="D274" s="16">
        <v>11400</v>
      </c>
      <c r="E274" s="16">
        <v>1596</v>
      </c>
      <c r="F274" s="16">
        <v>57</v>
      </c>
      <c r="G274" s="17">
        <v>57</v>
      </c>
      <c r="H274" s="16">
        <v>13110</v>
      </c>
    </row>
    <row r="275" spans="1:8" x14ac:dyDescent="0.2">
      <c r="A275" s="16" t="s">
        <v>238</v>
      </c>
      <c r="B275" s="16">
        <v>9403760633</v>
      </c>
      <c r="C275" s="16" t="s">
        <v>251</v>
      </c>
      <c r="D275" s="16">
        <v>275719.08</v>
      </c>
      <c r="E275" s="16">
        <v>38600.67</v>
      </c>
      <c r="F275" s="16">
        <v>1378.6</v>
      </c>
      <c r="G275" s="17">
        <v>1378.6</v>
      </c>
      <c r="H275" s="16">
        <v>317077</v>
      </c>
    </row>
    <row r="276" spans="1:8" x14ac:dyDescent="0.2">
      <c r="A276" s="16" t="s">
        <v>238</v>
      </c>
      <c r="B276" s="16">
        <v>9403760634</v>
      </c>
      <c r="C276" s="16" t="s">
        <v>251</v>
      </c>
      <c r="D276" s="16">
        <v>3000</v>
      </c>
      <c r="E276" s="16">
        <v>420</v>
      </c>
      <c r="F276" s="16">
        <v>15</v>
      </c>
      <c r="G276" s="17">
        <v>15</v>
      </c>
      <c r="H276" s="16">
        <v>3450</v>
      </c>
    </row>
    <row r="277" spans="1:8" x14ac:dyDescent="0.2">
      <c r="A277" s="16" t="s">
        <v>235</v>
      </c>
      <c r="B277" s="16">
        <v>9403760635</v>
      </c>
      <c r="C277" s="16" t="s">
        <v>251</v>
      </c>
      <c r="D277" s="16">
        <v>3000</v>
      </c>
      <c r="E277" s="16">
        <v>420</v>
      </c>
      <c r="F277" s="16">
        <v>15</v>
      </c>
      <c r="G277" s="17">
        <v>15</v>
      </c>
      <c r="H277" s="16">
        <v>3450</v>
      </c>
    </row>
    <row r="278" spans="1:8" x14ac:dyDescent="0.2">
      <c r="A278" s="16" t="s">
        <v>233</v>
      </c>
      <c r="B278" s="16">
        <v>9403760636</v>
      </c>
      <c r="C278" s="16" t="s">
        <v>251</v>
      </c>
      <c r="D278" s="16">
        <v>900</v>
      </c>
      <c r="E278" s="16">
        <v>126</v>
      </c>
      <c r="F278" s="16">
        <v>4.5</v>
      </c>
      <c r="G278" s="17">
        <v>4.5</v>
      </c>
      <c r="H278" s="16">
        <v>1035</v>
      </c>
    </row>
    <row r="279" spans="1:8" x14ac:dyDescent="0.2">
      <c r="A279" s="16" t="s">
        <v>233</v>
      </c>
      <c r="B279" s="16">
        <v>9403760637</v>
      </c>
      <c r="C279" s="16" t="s">
        <v>251</v>
      </c>
      <c r="D279" s="16">
        <v>56913</v>
      </c>
      <c r="E279" s="16">
        <v>7967.82</v>
      </c>
      <c r="F279" s="16">
        <v>284.57</v>
      </c>
      <c r="G279" s="17">
        <v>284.57</v>
      </c>
      <c r="H279" s="16">
        <v>65450</v>
      </c>
    </row>
    <row r="280" spans="1:8" x14ac:dyDescent="0.2">
      <c r="A280" s="16" t="s">
        <v>236</v>
      </c>
      <c r="B280" s="16">
        <v>9403760638</v>
      </c>
      <c r="C280" s="16" t="s">
        <v>251</v>
      </c>
      <c r="D280" s="16">
        <v>32907.449999999997</v>
      </c>
      <c r="E280" s="16">
        <v>4607.04</v>
      </c>
      <c r="F280" s="16">
        <v>164.54</v>
      </c>
      <c r="G280" s="17">
        <v>164.54</v>
      </c>
      <c r="H280" s="16">
        <v>37844</v>
      </c>
    </row>
    <row r="281" spans="1:8" x14ac:dyDescent="0.2">
      <c r="A281" s="16" t="s">
        <v>233</v>
      </c>
      <c r="B281" s="16">
        <v>9403760639</v>
      </c>
      <c r="C281" s="16" t="s">
        <v>251</v>
      </c>
      <c r="D281" s="16">
        <v>30997.55</v>
      </c>
      <c r="E281" s="16">
        <v>4339.66</v>
      </c>
      <c r="F281" s="16">
        <v>154.99</v>
      </c>
      <c r="G281" s="17">
        <v>154.99</v>
      </c>
      <c r="H281" s="16">
        <v>35647</v>
      </c>
    </row>
    <row r="282" spans="1:8" x14ac:dyDescent="0.2">
      <c r="A282" s="16" t="s">
        <v>242</v>
      </c>
      <c r="B282" s="16">
        <v>9403760640</v>
      </c>
      <c r="C282" s="16" t="s">
        <v>251</v>
      </c>
      <c r="D282" s="16">
        <v>53000</v>
      </c>
      <c r="E282" s="16">
        <v>7420</v>
      </c>
      <c r="F282" s="16">
        <v>265</v>
      </c>
      <c r="G282" s="17">
        <v>265</v>
      </c>
      <c r="H282" s="16">
        <v>60950</v>
      </c>
    </row>
    <row r="283" spans="1:8" x14ac:dyDescent="0.2">
      <c r="A283" s="16" t="s">
        <v>238</v>
      </c>
      <c r="B283" s="16">
        <v>9403760641</v>
      </c>
      <c r="C283" s="16" t="s">
        <v>251</v>
      </c>
      <c r="D283" s="16">
        <v>36000</v>
      </c>
      <c r="E283" s="16">
        <v>5040</v>
      </c>
      <c r="F283" s="16">
        <v>180</v>
      </c>
      <c r="G283" s="17">
        <v>180</v>
      </c>
      <c r="H283" s="16">
        <v>41400</v>
      </c>
    </row>
    <row r="284" spans="1:8" x14ac:dyDescent="0.2">
      <c r="A284" s="16" t="s">
        <v>233</v>
      </c>
      <c r="B284" s="16">
        <v>9403760642</v>
      </c>
      <c r="C284" s="16" t="s">
        <v>251</v>
      </c>
      <c r="D284" s="16">
        <v>28070.3</v>
      </c>
      <c r="E284" s="16">
        <v>3929.84</v>
      </c>
      <c r="F284" s="16">
        <v>140.35</v>
      </c>
      <c r="G284" s="17">
        <v>140.35</v>
      </c>
      <c r="H284" s="16">
        <v>32281</v>
      </c>
    </row>
    <row r="285" spans="1:8" x14ac:dyDescent="0.2">
      <c r="A285" s="16" t="s">
        <v>236</v>
      </c>
      <c r="B285" s="16">
        <v>9403760643</v>
      </c>
      <c r="C285" s="16" t="s">
        <v>251</v>
      </c>
      <c r="D285" s="16">
        <v>13676.95</v>
      </c>
      <c r="E285" s="16">
        <v>1914.77</v>
      </c>
      <c r="F285" s="16">
        <v>68.38</v>
      </c>
      <c r="G285" s="17">
        <v>68.38</v>
      </c>
      <c r="H285" s="16">
        <v>15728</v>
      </c>
    </row>
    <row r="286" spans="1:8" x14ac:dyDescent="0.2">
      <c r="A286" s="16" t="s">
        <v>233</v>
      </c>
      <c r="B286" s="16">
        <v>9403760644</v>
      </c>
      <c r="C286" s="16" t="s">
        <v>251</v>
      </c>
      <c r="D286" s="16">
        <v>900</v>
      </c>
      <c r="E286" s="16">
        <v>126</v>
      </c>
      <c r="F286" s="16">
        <v>4.5</v>
      </c>
      <c r="G286" s="17">
        <v>4.5</v>
      </c>
      <c r="H286" s="16">
        <v>1035</v>
      </c>
    </row>
  </sheetData>
  <autoFilter ref="A4:Q286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68"/>
  <sheetViews>
    <sheetView zoomScaleNormal="100" workbookViewId="0">
      <selection activeCell="I6" sqref="I6"/>
    </sheetView>
  </sheetViews>
  <sheetFormatPr defaultColWidth="11.42578125" defaultRowHeight="12.75" x14ac:dyDescent="0.2"/>
  <cols>
    <col min="1" max="1" width="27.42578125" style="1" customWidth="1"/>
    <col min="2" max="2" width="12.42578125" style="1" customWidth="1"/>
    <col min="3" max="4" width="13.42578125" style="1" customWidth="1"/>
    <col min="5" max="5" width="13.140625" style="1" customWidth="1"/>
    <col min="6" max="6" width="9.85546875" style="1" customWidth="1"/>
    <col min="7" max="7" width="9.42578125" style="1" customWidth="1"/>
    <col min="8" max="8" width="11.42578125" style="23" customWidth="1"/>
    <col min="9" max="9" width="11.5703125" style="1" customWidth="1"/>
    <col min="10" max="10" width="25" style="1" customWidth="1"/>
    <col min="11" max="11" width="12.5703125" style="1" customWidth="1"/>
    <col min="12" max="12" width="11.42578125" style="1" customWidth="1"/>
    <col min="13" max="13" width="19.5703125" style="1" customWidth="1"/>
    <col min="14" max="16384" width="11.42578125" style="1"/>
  </cols>
  <sheetData>
    <row r="1" spans="1:17" x14ac:dyDescent="0.2">
      <c r="B1" s="2"/>
      <c r="F1" s="3"/>
      <c r="G1" s="2"/>
      <c r="H1" s="4"/>
      <c r="J1" s="5">
        <v>42675</v>
      </c>
      <c r="M1" s="6"/>
    </row>
    <row r="2" spans="1:17" ht="12.95" customHeight="1" x14ac:dyDescent="0.2">
      <c r="I2" s="8"/>
    </row>
    <row r="3" spans="1:17" ht="12.95" customHeight="1" x14ac:dyDescent="0.2">
      <c r="B3" s="1" t="s">
        <v>0</v>
      </c>
      <c r="I3" s="8"/>
    </row>
    <row r="4" spans="1:17" s="8" customFormat="1" ht="12.95" customHeight="1" x14ac:dyDescent="0.2">
      <c r="A4" s="16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107</v>
      </c>
      <c r="H4" s="32" t="s">
        <v>10</v>
      </c>
      <c r="I4" s="11" t="s">
        <v>11</v>
      </c>
      <c r="J4" s="12" t="s">
        <v>12</v>
      </c>
      <c r="K4" s="10" t="s">
        <v>13</v>
      </c>
      <c r="L4" s="10"/>
      <c r="M4" s="13" t="s">
        <v>10</v>
      </c>
      <c r="N4" s="14" t="s">
        <v>14</v>
      </c>
      <c r="O4" s="15" t="s">
        <v>15</v>
      </c>
      <c r="P4" s="16" t="s">
        <v>16</v>
      </c>
      <c r="Q4" s="14">
        <v>0.01</v>
      </c>
    </row>
    <row r="5" spans="1:17" ht="18" customHeight="1" x14ac:dyDescent="0.2">
      <c r="A5" s="16" t="s">
        <v>87</v>
      </c>
      <c r="B5" s="27">
        <v>9403760248</v>
      </c>
      <c r="C5" s="28" t="s">
        <v>110</v>
      </c>
      <c r="D5" s="31">
        <v>384062.56</v>
      </c>
      <c r="E5" s="29">
        <f t="shared" ref="E5:E40" si="0">(D5*14%)</f>
        <v>53768.758400000006</v>
      </c>
      <c r="F5" s="29">
        <f t="shared" ref="F5:F39" si="1">(D5*0.5%)</f>
        <v>1920.3127999999999</v>
      </c>
      <c r="G5" s="29"/>
      <c r="H5" s="29">
        <v>441672</v>
      </c>
      <c r="I5" s="8"/>
    </row>
    <row r="6" spans="1:17" ht="18" customHeight="1" x14ac:dyDescent="0.2">
      <c r="A6" s="16" t="s">
        <v>21</v>
      </c>
      <c r="B6" s="27">
        <v>9403760270</v>
      </c>
      <c r="C6" s="28" t="s">
        <v>117</v>
      </c>
      <c r="D6" s="31">
        <v>42247.85</v>
      </c>
      <c r="E6" s="29">
        <f t="shared" si="0"/>
        <v>5914.6990000000005</v>
      </c>
      <c r="F6" s="29">
        <f t="shared" si="1"/>
        <v>211.23925</v>
      </c>
      <c r="G6" s="29">
        <f t="shared" ref="G6:G41" si="2">(D6*0.5%)</f>
        <v>211.23925</v>
      </c>
      <c r="H6" s="29">
        <v>48585</v>
      </c>
      <c r="I6" s="17">
        <f>H6-K6</f>
        <v>44360</v>
      </c>
      <c r="J6" s="2" t="s">
        <v>252</v>
      </c>
      <c r="K6" s="4">
        <f>ROUND(D6*10%,0)</f>
        <v>4225</v>
      </c>
    </row>
    <row r="7" spans="1:17" ht="18" customHeight="1" x14ac:dyDescent="0.2">
      <c r="A7" s="16" t="s">
        <v>21</v>
      </c>
      <c r="B7" s="27">
        <v>9403760271</v>
      </c>
      <c r="C7" s="28" t="s">
        <v>117</v>
      </c>
      <c r="D7" s="31">
        <v>55085.9</v>
      </c>
      <c r="E7" s="29">
        <f t="shared" si="0"/>
        <v>7712.0260000000007</v>
      </c>
      <c r="F7" s="29">
        <f t="shared" si="1"/>
        <v>275.42950000000002</v>
      </c>
      <c r="G7" s="29">
        <f t="shared" si="2"/>
        <v>275.42950000000002</v>
      </c>
      <c r="H7" s="29">
        <v>63349</v>
      </c>
      <c r="I7" s="17">
        <f>H7-K7</f>
        <v>57840</v>
      </c>
      <c r="J7" s="2" t="s">
        <v>252</v>
      </c>
      <c r="K7" s="4">
        <f>ROUND(D7*10%,0)</f>
        <v>5509</v>
      </c>
    </row>
    <row r="8" spans="1:17" ht="18" customHeight="1" x14ac:dyDescent="0.2">
      <c r="A8" s="16" t="s">
        <v>21</v>
      </c>
      <c r="B8" s="27">
        <v>9403760272</v>
      </c>
      <c r="C8" s="28" t="s">
        <v>117</v>
      </c>
      <c r="D8" s="31">
        <v>111519.65</v>
      </c>
      <c r="E8" s="29">
        <f t="shared" si="0"/>
        <v>15612.751</v>
      </c>
      <c r="F8" s="29">
        <f t="shared" si="1"/>
        <v>557.59825000000001</v>
      </c>
      <c r="G8" s="29">
        <f t="shared" si="2"/>
        <v>557.59825000000001</v>
      </c>
      <c r="H8" s="29">
        <v>128248</v>
      </c>
      <c r="I8" s="17">
        <f>H8-K8</f>
        <v>117096</v>
      </c>
      <c r="J8" s="2" t="s">
        <v>252</v>
      </c>
      <c r="K8" s="4">
        <f>ROUND(D8*10%,0)</f>
        <v>11152</v>
      </c>
    </row>
    <row r="9" spans="1:17" ht="18" customHeight="1" x14ac:dyDescent="0.2">
      <c r="A9" s="16" t="s">
        <v>21</v>
      </c>
      <c r="B9" s="27">
        <v>9403760273</v>
      </c>
      <c r="C9" s="28" t="s">
        <v>117</v>
      </c>
      <c r="D9" s="31">
        <v>26063.200000000001</v>
      </c>
      <c r="E9" s="29">
        <f t="shared" si="0"/>
        <v>3648.8480000000004</v>
      </c>
      <c r="F9" s="29">
        <f t="shared" si="1"/>
        <v>130.316</v>
      </c>
      <c r="G9" s="29">
        <f t="shared" si="2"/>
        <v>130.316</v>
      </c>
      <c r="H9" s="29">
        <v>29973</v>
      </c>
      <c r="I9" s="17">
        <f>H9-K9</f>
        <v>27367</v>
      </c>
      <c r="J9" s="2" t="s">
        <v>252</v>
      </c>
      <c r="K9" s="4">
        <f>ROUND(D9*10%,0)</f>
        <v>2606</v>
      </c>
    </row>
    <row r="10" spans="1:17" ht="18" customHeight="1" x14ac:dyDescent="0.2">
      <c r="A10" s="16" t="s">
        <v>21</v>
      </c>
      <c r="B10" s="27">
        <v>9403760277</v>
      </c>
      <c r="C10" s="28" t="s">
        <v>118</v>
      </c>
      <c r="D10" s="31">
        <v>22800</v>
      </c>
      <c r="E10" s="29">
        <f t="shared" si="0"/>
        <v>3192.0000000000005</v>
      </c>
      <c r="F10" s="29">
        <f t="shared" si="1"/>
        <v>114</v>
      </c>
      <c r="G10" s="29">
        <f t="shared" si="2"/>
        <v>114</v>
      </c>
      <c r="H10" s="29">
        <v>26220</v>
      </c>
      <c r="I10" s="8"/>
    </row>
    <row r="11" spans="1:17" ht="18" customHeight="1" x14ac:dyDescent="0.2">
      <c r="A11" s="16" t="s">
        <v>21</v>
      </c>
      <c r="B11" s="27">
        <v>9403760278</v>
      </c>
      <c r="C11" s="28" t="s">
        <v>118</v>
      </c>
      <c r="D11" s="31">
        <v>15000</v>
      </c>
      <c r="E11" s="29">
        <f t="shared" si="0"/>
        <v>2100</v>
      </c>
      <c r="F11" s="29">
        <f t="shared" si="1"/>
        <v>75</v>
      </c>
      <c r="G11" s="29">
        <f t="shared" si="2"/>
        <v>75</v>
      </c>
      <c r="H11" s="29">
        <v>17250</v>
      </c>
      <c r="I11" s="17">
        <f>H11-K11</f>
        <v>15750</v>
      </c>
      <c r="J11" s="2" t="s">
        <v>252</v>
      </c>
      <c r="K11" s="4">
        <f>ROUND(D11*10%,0)</f>
        <v>1500</v>
      </c>
    </row>
    <row r="12" spans="1:17" ht="18" customHeight="1" x14ac:dyDescent="0.2">
      <c r="A12" s="16" t="s">
        <v>21</v>
      </c>
      <c r="B12" s="27">
        <v>9403760284</v>
      </c>
      <c r="C12" s="28" t="s">
        <v>119</v>
      </c>
      <c r="D12" s="31">
        <v>58833.35</v>
      </c>
      <c r="E12" s="29">
        <f t="shared" si="0"/>
        <v>8236.6689999999999</v>
      </c>
      <c r="F12" s="29">
        <f t="shared" si="1"/>
        <v>294.16674999999998</v>
      </c>
      <c r="G12" s="29">
        <f t="shared" si="2"/>
        <v>294.16674999999998</v>
      </c>
      <c r="H12" s="29">
        <v>67658</v>
      </c>
      <c r="I12" s="8"/>
    </row>
    <row r="13" spans="1:17" ht="18" customHeight="1" x14ac:dyDescent="0.2">
      <c r="A13" s="16" t="s">
        <v>21</v>
      </c>
      <c r="B13" s="27">
        <v>9403760285</v>
      </c>
      <c r="C13" s="28" t="s">
        <v>119</v>
      </c>
      <c r="D13" s="31">
        <v>61582.75</v>
      </c>
      <c r="E13" s="29">
        <f t="shared" si="0"/>
        <v>8621.5850000000009</v>
      </c>
      <c r="F13" s="29">
        <f t="shared" si="1"/>
        <v>307.91374999999999</v>
      </c>
      <c r="G13" s="29">
        <f t="shared" si="2"/>
        <v>307.91374999999999</v>
      </c>
      <c r="H13" s="29">
        <v>70820</v>
      </c>
      <c r="I13" s="17">
        <f>H13-K13</f>
        <v>64662</v>
      </c>
      <c r="J13" s="2" t="s">
        <v>252</v>
      </c>
      <c r="K13" s="4">
        <f>ROUND(D13*10%,0)</f>
        <v>6158</v>
      </c>
    </row>
    <row r="14" spans="1:17" ht="18" customHeight="1" x14ac:dyDescent="0.2">
      <c r="A14" s="16" t="s">
        <v>21</v>
      </c>
      <c r="B14" s="27">
        <v>9403760289</v>
      </c>
      <c r="C14" s="28" t="s">
        <v>120</v>
      </c>
      <c r="D14" s="31">
        <v>8100</v>
      </c>
      <c r="E14" s="29">
        <f t="shared" si="0"/>
        <v>1134</v>
      </c>
      <c r="F14" s="29">
        <f t="shared" si="1"/>
        <v>40.5</v>
      </c>
      <c r="G14" s="29">
        <f t="shared" si="2"/>
        <v>40.5</v>
      </c>
      <c r="H14" s="29">
        <v>9315</v>
      </c>
      <c r="I14" s="17">
        <f>H14-K14</f>
        <v>8505</v>
      </c>
      <c r="J14" s="2" t="s">
        <v>252</v>
      </c>
      <c r="K14" s="4">
        <f>ROUND(D14*10%,0)</f>
        <v>810</v>
      </c>
    </row>
    <row r="15" spans="1:17" ht="18" customHeight="1" x14ac:dyDescent="0.2">
      <c r="A15" s="16" t="s">
        <v>21</v>
      </c>
      <c r="B15" s="27">
        <v>9403760296</v>
      </c>
      <c r="C15" s="28" t="s">
        <v>122</v>
      </c>
      <c r="D15" s="31">
        <v>4500</v>
      </c>
      <c r="E15" s="29">
        <f t="shared" si="0"/>
        <v>630.00000000000011</v>
      </c>
      <c r="F15" s="29">
        <f t="shared" si="1"/>
        <v>22.5</v>
      </c>
      <c r="G15" s="29">
        <f t="shared" si="2"/>
        <v>22.5</v>
      </c>
      <c r="H15" s="29">
        <v>5175</v>
      </c>
      <c r="I15" s="17">
        <f>H15-K15</f>
        <v>4725</v>
      </c>
      <c r="J15" s="2" t="s">
        <v>252</v>
      </c>
      <c r="K15" s="4">
        <f>ROUND(D15*10%,0)</f>
        <v>450</v>
      </c>
    </row>
    <row r="16" spans="1:17" ht="18" customHeight="1" x14ac:dyDescent="0.2">
      <c r="A16" s="16" t="s">
        <v>21</v>
      </c>
      <c r="B16" s="27">
        <v>9403760307</v>
      </c>
      <c r="C16" s="28" t="s">
        <v>125</v>
      </c>
      <c r="D16" s="31">
        <v>21300</v>
      </c>
      <c r="E16" s="29">
        <f t="shared" si="0"/>
        <v>2982.0000000000005</v>
      </c>
      <c r="F16" s="29">
        <f t="shared" si="1"/>
        <v>106.5</v>
      </c>
      <c r="G16" s="29">
        <f t="shared" si="2"/>
        <v>106.5</v>
      </c>
      <c r="H16" s="29">
        <v>24495</v>
      </c>
      <c r="I16" s="17">
        <f>H16-K16</f>
        <v>22365</v>
      </c>
      <c r="J16" s="2" t="s">
        <v>252</v>
      </c>
      <c r="K16" s="4">
        <f>ROUND(D16*10%,0)</f>
        <v>2130</v>
      </c>
    </row>
    <row r="17" spans="1:11" ht="18" customHeight="1" x14ac:dyDescent="0.2">
      <c r="A17" s="16" t="s">
        <v>21</v>
      </c>
      <c r="B17" s="27">
        <v>9403760316</v>
      </c>
      <c r="C17" s="28" t="s">
        <v>126</v>
      </c>
      <c r="D17" s="31">
        <v>164572.6</v>
      </c>
      <c r="E17" s="29">
        <f t="shared" si="0"/>
        <v>23040.164000000004</v>
      </c>
      <c r="F17" s="29">
        <f t="shared" si="1"/>
        <v>822.86300000000006</v>
      </c>
      <c r="G17" s="29">
        <f t="shared" si="2"/>
        <v>822.86300000000006</v>
      </c>
      <c r="H17" s="29">
        <v>189258</v>
      </c>
      <c r="I17" s="17">
        <f>H17-K17</f>
        <v>172801</v>
      </c>
      <c r="J17" s="2" t="s">
        <v>252</v>
      </c>
      <c r="K17" s="4">
        <f>ROUND(D17*10%,0)</f>
        <v>16457</v>
      </c>
    </row>
    <row r="18" spans="1:11" ht="18" customHeight="1" x14ac:dyDescent="0.2">
      <c r="A18" s="16" t="s">
        <v>87</v>
      </c>
      <c r="B18" s="27">
        <v>9403760320</v>
      </c>
      <c r="C18" s="28" t="s">
        <v>128</v>
      </c>
      <c r="D18" s="31">
        <v>36857.5</v>
      </c>
      <c r="E18" s="29">
        <f t="shared" si="0"/>
        <v>5160.05</v>
      </c>
      <c r="F18" s="29">
        <f t="shared" si="1"/>
        <v>184.28749999999999</v>
      </c>
      <c r="G18" s="29">
        <f t="shared" si="2"/>
        <v>184.28749999999999</v>
      </c>
      <c r="H18" s="29">
        <v>42386</v>
      </c>
      <c r="I18" s="8"/>
    </row>
    <row r="19" spans="1:11" ht="18" customHeight="1" x14ac:dyDescent="0.2">
      <c r="A19" s="16" t="s">
        <v>235</v>
      </c>
      <c r="B19" s="27">
        <v>9403760321</v>
      </c>
      <c r="C19" s="28" t="s">
        <v>128</v>
      </c>
      <c r="D19" s="31">
        <v>24000</v>
      </c>
      <c r="E19" s="29">
        <f t="shared" si="0"/>
        <v>3360.0000000000005</v>
      </c>
      <c r="F19" s="29">
        <f t="shared" si="1"/>
        <v>120</v>
      </c>
      <c r="G19" s="29">
        <f t="shared" si="2"/>
        <v>120</v>
      </c>
      <c r="H19" s="29">
        <v>27600</v>
      </c>
      <c r="I19" s="8"/>
    </row>
    <row r="20" spans="1:11" ht="18" customHeight="1" x14ac:dyDescent="0.2">
      <c r="A20" s="16" t="s">
        <v>21</v>
      </c>
      <c r="B20" s="27">
        <v>9403760324</v>
      </c>
      <c r="C20" s="28" t="s">
        <v>128</v>
      </c>
      <c r="D20" s="31">
        <v>18000</v>
      </c>
      <c r="E20" s="29">
        <f t="shared" si="0"/>
        <v>2520.0000000000005</v>
      </c>
      <c r="F20" s="29">
        <f t="shared" si="1"/>
        <v>90</v>
      </c>
      <c r="G20" s="29">
        <f t="shared" si="2"/>
        <v>90</v>
      </c>
      <c r="H20" s="29">
        <v>20700</v>
      </c>
      <c r="I20" s="17">
        <f>H20-K20</f>
        <v>18900</v>
      </c>
      <c r="J20" s="2" t="s">
        <v>252</v>
      </c>
      <c r="K20" s="4">
        <f>ROUND(D20*10%,0)</f>
        <v>1800</v>
      </c>
    </row>
    <row r="21" spans="1:11" ht="18" customHeight="1" x14ac:dyDescent="0.2">
      <c r="A21" s="16" t="s">
        <v>21</v>
      </c>
      <c r="B21" s="27">
        <v>9403760331</v>
      </c>
      <c r="C21" s="28" t="s">
        <v>129</v>
      </c>
      <c r="D21" s="31">
        <v>139351.70000000001</v>
      </c>
      <c r="E21" s="29">
        <f t="shared" si="0"/>
        <v>19509.238000000005</v>
      </c>
      <c r="F21" s="29">
        <f t="shared" si="1"/>
        <v>696.75850000000003</v>
      </c>
      <c r="G21" s="29">
        <f t="shared" si="2"/>
        <v>696.75850000000003</v>
      </c>
      <c r="H21" s="29">
        <v>160254</v>
      </c>
      <c r="I21" s="17">
        <f>H21-K21</f>
        <v>146319</v>
      </c>
      <c r="J21" s="2" t="s">
        <v>252</v>
      </c>
      <c r="K21" s="4">
        <f>ROUND(D21*10%,0)</f>
        <v>13935</v>
      </c>
    </row>
    <row r="22" spans="1:11" ht="18" customHeight="1" x14ac:dyDescent="0.2">
      <c r="A22" s="16" t="s">
        <v>235</v>
      </c>
      <c r="B22" s="27">
        <v>9403760334</v>
      </c>
      <c r="C22" s="28" t="s">
        <v>129</v>
      </c>
      <c r="D22" s="31">
        <v>1101.8499999999999</v>
      </c>
      <c r="E22" s="29">
        <f t="shared" si="0"/>
        <v>154.25900000000001</v>
      </c>
      <c r="F22" s="29">
        <f t="shared" si="1"/>
        <v>5.5092499999999998</v>
      </c>
      <c r="G22" s="29">
        <f t="shared" si="2"/>
        <v>5.5092499999999998</v>
      </c>
      <c r="H22" s="29">
        <v>1267</v>
      </c>
      <c r="I22" s="8"/>
    </row>
    <row r="23" spans="1:11" ht="18" customHeight="1" x14ac:dyDescent="0.2">
      <c r="A23" s="16" t="s">
        <v>25</v>
      </c>
      <c r="B23" s="27">
        <v>9403760349</v>
      </c>
      <c r="C23" s="28" t="s">
        <v>145</v>
      </c>
      <c r="D23" s="31">
        <v>727721.68</v>
      </c>
      <c r="E23" s="29">
        <f t="shared" si="0"/>
        <v>101881.03520000001</v>
      </c>
      <c r="F23" s="29">
        <f t="shared" si="1"/>
        <v>3638.6084000000005</v>
      </c>
      <c r="G23" s="29">
        <f t="shared" si="2"/>
        <v>3638.6084000000005</v>
      </c>
      <c r="H23" s="29">
        <v>836880</v>
      </c>
      <c r="I23" s="8"/>
    </row>
    <row r="24" spans="1:11" ht="18" customHeight="1" x14ac:dyDescent="0.2">
      <c r="A24" s="16" t="s">
        <v>57</v>
      </c>
      <c r="B24" s="27">
        <v>9403760350</v>
      </c>
      <c r="C24" s="28" t="s">
        <v>145</v>
      </c>
      <c r="D24" s="31">
        <v>165677.96</v>
      </c>
      <c r="E24" s="29">
        <f t="shared" si="0"/>
        <v>23194.914400000001</v>
      </c>
      <c r="F24" s="29">
        <f t="shared" si="1"/>
        <v>828.38979999999992</v>
      </c>
      <c r="G24" s="29">
        <f t="shared" si="2"/>
        <v>828.38979999999992</v>
      </c>
      <c r="H24" s="29">
        <v>190530</v>
      </c>
      <c r="I24" s="17">
        <f>H24-K24</f>
        <v>187216</v>
      </c>
      <c r="J24" s="2" t="s">
        <v>253</v>
      </c>
      <c r="K24" s="4">
        <f>ROUND(D24*2%,0)</f>
        <v>3314</v>
      </c>
    </row>
    <row r="25" spans="1:11" ht="18" customHeight="1" x14ac:dyDescent="0.2">
      <c r="A25" s="16" t="s">
        <v>87</v>
      </c>
      <c r="B25" s="27">
        <v>9403760351</v>
      </c>
      <c r="C25" s="28" t="s">
        <v>145</v>
      </c>
      <c r="D25" s="31">
        <v>384062.56</v>
      </c>
      <c r="E25" s="29">
        <f t="shared" si="0"/>
        <v>53768.758400000006</v>
      </c>
      <c r="F25" s="29">
        <f t="shared" si="1"/>
        <v>1920.3127999999999</v>
      </c>
      <c r="G25" s="29">
        <f t="shared" si="2"/>
        <v>1920.3127999999999</v>
      </c>
      <c r="H25" s="29">
        <v>441672</v>
      </c>
      <c r="I25" s="8"/>
    </row>
    <row r="26" spans="1:11" ht="18" customHeight="1" x14ac:dyDescent="0.2">
      <c r="A26" s="16" t="s">
        <v>21</v>
      </c>
      <c r="B26" s="27">
        <v>9403760353</v>
      </c>
      <c r="C26" s="28" t="s">
        <v>148</v>
      </c>
      <c r="D26" s="31">
        <v>3600</v>
      </c>
      <c r="E26" s="29">
        <f t="shared" si="0"/>
        <v>504.00000000000006</v>
      </c>
      <c r="F26" s="29">
        <f t="shared" si="1"/>
        <v>18</v>
      </c>
      <c r="G26" s="29">
        <f t="shared" si="2"/>
        <v>18</v>
      </c>
      <c r="H26" s="29">
        <v>4140</v>
      </c>
      <c r="I26" s="17">
        <f t="shared" ref="I26:I31" si="3">H26-K26</f>
        <v>3780</v>
      </c>
      <c r="J26" s="2" t="s">
        <v>254</v>
      </c>
      <c r="K26" s="4">
        <f>ROUND(D26*10%,0)</f>
        <v>360</v>
      </c>
    </row>
    <row r="27" spans="1:11" ht="18" customHeight="1" x14ac:dyDescent="0.2">
      <c r="A27" s="16" t="s">
        <v>21</v>
      </c>
      <c r="B27" s="27">
        <v>9403760357</v>
      </c>
      <c r="C27" s="28" t="s">
        <v>149</v>
      </c>
      <c r="D27" s="31">
        <v>34313.75</v>
      </c>
      <c r="E27" s="29">
        <f t="shared" si="0"/>
        <v>4803.9250000000002</v>
      </c>
      <c r="F27" s="29">
        <f t="shared" si="1"/>
        <v>171.56874999999999</v>
      </c>
      <c r="G27" s="29">
        <f t="shared" si="2"/>
        <v>171.56874999999999</v>
      </c>
      <c r="H27" s="29">
        <v>39461</v>
      </c>
      <c r="I27" s="17">
        <f t="shared" si="3"/>
        <v>36030</v>
      </c>
      <c r="J27" s="2" t="s">
        <v>254</v>
      </c>
      <c r="K27" s="4">
        <f>ROUND(D27*10%,0)</f>
        <v>3431</v>
      </c>
    </row>
    <row r="28" spans="1:11" ht="18" customHeight="1" x14ac:dyDescent="0.2">
      <c r="A28" s="16" t="s">
        <v>87</v>
      </c>
      <c r="B28" s="27">
        <v>9403760358</v>
      </c>
      <c r="C28" s="28" t="s">
        <v>149</v>
      </c>
      <c r="D28" s="31">
        <v>4200</v>
      </c>
      <c r="E28" s="29">
        <f t="shared" si="0"/>
        <v>588</v>
      </c>
      <c r="F28" s="29">
        <f t="shared" si="1"/>
        <v>21</v>
      </c>
      <c r="G28" s="29">
        <f t="shared" si="2"/>
        <v>21</v>
      </c>
      <c r="H28" s="29">
        <v>4830</v>
      </c>
      <c r="I28" s="17">
        <f t="shared" si="3"/>
        <v>4746</v>
      </c>
      <c r="J28" s="2" t="s">
        <v>255</v>
      </c>
      <c r="K28" s="4">
        <f>ROUND(D28*2%,0)</f>
        <v>84</v>
      </c>
    </row>
    <row r="29" spans="1:11" ht="18" customHeight="1" x14ac:dyDescent="0.2">
      <c r="A29" s="16" t="s">
        <v>21</v>
      </c>
      <c r="B29" s="27">
        <v>9403760366</v>
      </c>
      <c r="C29" s="28" t="s">
        <v>151</v>
      </c>
      <c r="D29" s="31">
        <v>1205128.96</v>
      </c>
      <c r="E29" s="29">
        <f t="shared" si="0"/>
        <v>168718.05440000002</v>
      </c>
      <c r="F29" s="29">
        <f t="shared" si="1"/>
        <v>6025.6448</v>
      </c>
      <c r="G29" s="29">
        <f t="shared" si="2"/>
        <v>6025.6448</v>
      </c>
      <c r="H29" s="29">
        <v>1385898</v>
      </c>
      <c r="I29" s="17">
        <f t="shared" si="3"/>
        <v>1265385</v>
      </c>
      <c r="J29" s="2" t="s">
        <v>252</v>
      </c>
      <c r="K29" s="4">
        <f>ROUND(D29*10%,0)</f>
        <v>120513</v>
      </c>
    </row>
    <row r="30" spans="1:11" ht="18" customHeight="1" x14ac:dyDescent="0.2">
      <c r="A30" s="16" t="s">
        <v>21</v>
      </c>
      <c r="B30" s="27">
        <v>9403760370</v>
      </c>
      <c r="C30" s="28" t="s">
        <v>152</v>
      </c>
      <c r="D30" s="31">
        <v>21000</v>
      </c>
      <c r="E30" s="29">
        <f t="shared" si="0"/>
        <v>2940.0000000000005</v>
      </c>
      <c r="F30" s="29">
        <f t="shared" si="1"/>
        <v>105</v>
      </c>
      <c r="G30" s="29">
        <f t="shared" si="2"/>
        <v>105</v>
      </c>
      <c r="H30" s="29">
        <v>24150</v>
      </c>
      <c r="I30" s="17">
        <f t="shared" si="3"/>
        <v>22050</v>
      </c>
      <c r="J30" s="2" t="s">
        <v>254</v>
      </c>
      <c r="K30" s="4">
        <f>ROUND(D30*10%,0)</f>
        <v>2100</v>
      </c>
    </row>
    <row r="31" spans="1:11" ht="18" customHeight="1" x14ac:dyDescent="0.2">
      <c r="A31" s="16" t="s">
        <v>57</v>
      </c>
      <c r="B31" s="27">
        <v>9403760373</v>
      </c>
      <c r="C31" s="28" t="s">
        <v>152</v>
      </c>
      <c r="D31" s="31">
        <v>6000</v>
      </c>
      <c r="E31" s="29">
        <f t="shared" si="0"/>
        <v>840.00000000000011</v>
      </c>
      <c r="F31" s="29">
        <f t="shared" si="1"/>
        <v>30</v>
      </c>
      <c r="G31" s="29">
        <f t="shared" si="2"/>
        <v>30</v>
      </c>
      <c r="H31" s="29">
        <v>6900</v>
      </c>
      <c r="I31" s="17">
        <f t="shared" si="3"/>
        <v>6780</v>
      </c>
      <c r="J31" s="2" t="s">
        <v>253</v>
      </c>
      <c r="K31" s="4">
        <f>ROUND(D31*2%,0)</f>
        <v>120</v>
      </c>
    </row>
    <row r="32" spans="1:11" ht="18" customHeight="1" x14ac:dyDescent="0.2">
      <c r="A32" s="16" t="s">
        <v>235</v>
      </c>
      <c r="B32" s="27">
        <v>9403760378</v>
      </c>
      <c r="C32" s="28" t="s">
        <v>153</v>
      </c>
      <c r="D32" s="31">
        <v>27947.3</v>
      </c>
      <c r="E32" s="29">
        <f t="shared" si="0"/>
        <v>3912.6220000000003</v>
      </c>
      <c r="F32" s="29">
        <f t="shared" si="1"/>
        <v>139.73650000000001</v>
      </c>
      <c r="G32" s="29">
        <f t="shared" si="2"/>
        <v>139.73650000000001</v>
      </c>
      <c r="H32" s="29">
        <v>32139</v>
      </c>
      <c r="I32" s="8"/>
    </row>
    <row r="33" spans="1:11" ht="18" customHeight="1" x14ac:dyDescent="0.2">
      <c r="A33" s="16" t="s">
        <v>21</v>
      </c>
      <c r="B33" s="27">
        <v>9403760379</v>
      </c>
      <c r="C33" s="28" t="s">
        <v>153</v>
      </c>
      <c r="D33" s="31">
        <v>66072.7</v>
      </c>
      <c r="E33" s="29">
        <f t="shared" si="0"/>
        <v>9250.1779999999999</v>
      </c>
      <c r="F33" s="29">
        <f t="shared" si="1"/>
        <v>330.36349999999999</v>
      </c>
      <c r="G33" s="29">
        <f t="shared" si="2"/>
        <v>330.36349999999999</v>
      </c>
      <c r="H33" s="29">
        <v>75984</v>
      </c>
      <c r="I33" s="17">
        <f>H33-K33</f>
        <v>69377</v>
      </c>
      <c r="J33" s="2" t="s">
        <v>254</v>
      </c>
      <c r="K33" s="4">
        <f>ROUND(D33*10%,0)</f>
        <v>6607</v>
      </c>
    </row>
    <row r="34" spans="1:11" ht="18" customHeight="1" x14ac:dyDescent="0.2">
      <c r="A34" s="16" t="s">
        <v>21</v>
      </c>
      <c r="B34" s="27">
        <v>9403760383</v>
      </c>
      <c r="C34" s="28" t="s">
        <v>154</v>
      </c>
      <c r="D34" s="31">
        <v>43157</v>
      </c>
      <c r="E34" s="29">
        <f t="shared" si="0"/>
        <v>6041.9800000000005</v>
      </c>
      <c r="F34" s="29">
        <f t="shared" si="1"/>
        <v>215.785</v>
      </c>
      <c r="G34" s="29">
        <f t="shared" si="2"/>
        <v>215.785</v>
      </c>
      <c r="H34" s="29">
        <v>49631</v>
      </c>
      <c r="I34" s="17">
        <f>H34-K34</f>
        <v>45315</v>
      </c>
      <c r="J34" s="2" t="s">
        <v>254</v>
      </c>
      <c r="K34" s="4">
        <f>ROUND(D34*10%,0)</f>
        <v>4316</v>
      </c>
    </row>
    <row r="35" spans="1:11" ht="18" customHeight="1" x14ac:dyDescent="0.2">
      <c r="A35" s="16" t="s">
        <v>21</v>
      </c>
      <c r="B35" s="27">
        <v>9403760384</v>
      </c>
      <c r="C35" s="28" t="s">
        <v>154</v>
      </c>
      <c r="D35" s="31">
        <v>120102.3</v>
      </c>
      <c r="E35" s="29">
        <f t="shared" si="0"/>
        <v>16814.322000000004</v>
      </c>
      <c r="F35" s="29">
        <f t="shared" si="1"/>
        <v>600.51150000000007</v>
      </c>
      <c r="G35" s="29">
        <f t="shared" si="2"/>
        <v>600.51150000000007</v>
      </c>
      <c r="H35" s="29">
        <v>138118</v>
      </c>
      <c r="I35" s="17">
        <f>H35-K35</f>
        <v>126108</v>
      </c>
      <c r="J35" s="2" t="s">
        <v>254</v>
      </c>
      <c r="K35" s="4">
        <f>ROUND(D35*10%,0)</f>
        <v>12010</v>
      </c>
    </row>
    <row r="36" spans="1:11" ht="18" customHeight="1" x14ac:dyDescent="0.2">
      <c r="A36" s="16" t="s">
        <v>21</v>
      </c>
      <c r="B36" s="27">
        <v>9403760390</v>
      </c>
      <c r="C36" s="28" t="s">
        <v>154</v>
      </c>
      <c r="D36" s="31">
        <v>176222.45</v>
      </c>
      <c r="E36" s="29">
        <f t="shared" si="0"/>
        <v>24671.143000000004</v>
      </c>
      <c r="F36" s="29">
        <f t="shared" si="1"/>
        <v>881.11225000000013</v>
      </c>
      <c r="G36" s="29">
        <f t="shared" si="2"/>
        <v>881.11225000000013</v>
      </c>
      <c r="H36" s="29">
        <v>202656</v>
      </c>
      <c r="I36" s="17">
        <f>H36-K36</f>
        <v>185034</v>
      </c>
      <c r="J36" s="2" t="s">
        <v>254</v>
      </c>
      <c r="K36" s="4">
        <f>ROUND(D36*10%,0)</f>
        <v>17622</v>
      </c>
    </row>
    <row r="37" spans="1:11" ht="18" customHeight="1" x14ac:dyDescent="0.2">
      <c r="A37" s="16" t="s">
        <v>25</v>
      </c>
      <c r="B37" s="27">
        <v>9403760392</v>
      </c>
      <c r="C37" s="28" t="s">
        <v>155</v>
      </c>
      <c r="D37" s="31">
        <v>275719.08</v>
      </c>
      <c r="E37" s="29">
        <f t="shared" si="0"/>
        <v>38600.671200000004</v>
      </c>
      <c r="F37" s="29">
        <f t="shared" si="1"/>
        <v>1378.5954000000002</v>
      </c>
      <c r="G37" s="29">
        <f t="shared" si="2"/>
        <v>1378.5954000000002</v>
      </c>
      <c r="H37" s="29">
        <v>317077</v>
      </c>
      <c r="I37" s="8"/>
    </row>
    <row r="38" spans="1:11" ht="18" customHeight="1" x14ac:dyDescent="0.2">
      <c r="A38" s="16" t="s">
        <v>21</v>
      </c>
      <c r="B38" s="27">
        <v>9403760395</v>
      </c>
      <c r="C38" s="28" t="s">
        <v>155</v>
      </c>
      <c r="D38" s="31">
        <v>653397.92000000004</v>
      </c>
      <c r="E38" s="29">
        <f t="shared" si="0"/>
        <v>91475.708800000008</v>
      </c>
      <c r="F38" s="29">
        <f t="shared" si="1"/>
        <v>3266.9896000000003</v>
      </c>
      <c r="G38" s="29">
        <f t="shared" si="2"/>
        <v>3266.9896000000003</v>
      </c>
      <c r="H38" s="29">
        <v>751408</v>
      </c>
      <c r="I38" s="17">
        <f>H38-K38</f>
        <v>686068</v>
      </c>
      <c r="J38" s="2" t="s">
        <v>254</v>
      </c>
      <c r="K38" s="4">
        <f>ROUND(D38*10%,0)</f>
        <v>65340</v>
      </c>
    </row>
    <row r="39" spans="1:11" ht="18" customHeight="1" x14ac:dyDescent="0.2">
      <c r="A39" s="16" t="s">
        <v>21</v>
      </c>
      <c r="B39" s="27">
        <v>9403760399</v>
      </c>
      <c r="C39" s="28" t="s">
        <v>156</v>
      </c>
      <c r="D39" s="31">
        <v>12300</v>
      </c>
      <c r="E39" s="29">
        <f t="shared" si="0"/>
        <v>1722.0000000000002</v>
      </c>
      <c r="F39" s="29">
        <f t="shared" si="1"/>
        <v>61.5</v>
      </c>
      <c r="G39" s="29">
        <f t="shared" si="2"/>
        <v>61.5</v>
      </c>
      <c r="H39" s="29">
        <v>14145</v>
      </c>
      <c r="I39" s="17">
        <f>H39-K39</f>
        <v>12915</v>
      </c>
      <c r="J39" s="2" t="s">
        <v>254</v>
      </c>
      <c r="K39" s="4">
        <f>ROUND(D39*10%,0)</f>
        <v>1230</v>
      </c>
    </row>
    <row r="40" spans="1:11" ht="18" customHeight="1" x14ac:dyDescent="0.2">
      <c r="A40" s="16" t="s">
        <v>57</v>
      </c>
      <c r="B40" s="27">
        <v>9403760402</v>
      </c>
      <c r="C40" s="28" t="s">
        <v>157</v>
      </c>
      <c r="D40" s="31">
        <v>21624.05</v>
      </c>
      <c r="E40" s="29">
        <f t="shared" si="0"/>
        <v>3027.3670000000002</v>
      </c>
      <c r="F40" s="29">
        <f>(D40*0.5%)</f>
        <v>108.12025</v>
      </c>
      <c r="G40" s="29">
        <f>(D40*0.5%)</f>
        <v>108.12025</v>
      </c>
      <c r="H40" s="29">
        <v>24868</v>
      </c>
      <c r="I40" s="17">
        <f>H40-K40</f>
        <v>24436</v>
      </c>
      <c r="J40" s="2" t="s">
        <v>253</v>
      </c>
      <c r="K40" s="4">
        <f>ROUND(D40*2%,0)</f>
        <v>432</v>
      </c>
    </row>
    <row r="41" spans="1:11" ht="18" customHeight="1" x14ac:dyDescent="0.2">
      <c r="A41" s="16" t="s">
        <v>21</v>
      </c>
      <c r="B41" s="27">
        <v>9403760404</v>
      </c>
      <c r="C41" s="28" t="s">
        <v>157</v>
      </c>
      <c r="D41" s="31">
        <v>36464.65</v>
      </c>
      <c r="E41" s="29">
        <f>(D41*14%)</f>
        <v>5105.0510000000004</v>
      </c>
      <c r="F41" s="29">
        <f>(D41*0.5%)</f>
        <v>182.32325</v>
      </c>
      <c r="G41" s="29">
        <f t="shared" si="2"/>
        <v>182.32325</v>
      </c>
      <c r="H41" s="29">
        <v>41934</v>
      </c>
      <c r="I41" s="17">
        <f>H41-K41</f>
        <v>38288</v>
      </c>
      <c r="J41" s="2" t="s">
        <v>254</v>
      </c>
      <c r="K41" s="4">
        <f>ROUND(D41*10%,0)</f>
        <v>3646</v>
      </c>
    </row>
    <row r="42" spans="1:11" ht="18" customHeight="1" x14ac:dyDescent="0.2">
      <c r="A42" s="16" t="s">
        <v>21</v>
      </c>
      <c r="B42" s="27">
        <v>9403760406</v>
      </c>
      <c r="C42" s="28" t="s">
        <v>157</v>
      </c>
      <c r="D42" s="31">
        <v>61786.95</v>
      </c>
      <c r="E42" s="29">
        <f>(D42*14%)</f>
        <v>8650.1730000000007</v>
      </c>
      <c r="F42" s="29">
        <f>(D42*0.5%)</f>
        <v>308.93475000000001</v>
      </c>
      <c r="G42" s="29">
        <f t="shared" ref="G42:G66" si="4">(D42*0.5%)</f>
        <v>308.93475000000001</v>
      </c>
      <c r="H42" s="29">
        <v>71055</v>
      </c>
      <c r="I42" s="17">
        <f>H42-K42</f>
        <v>64876</v>
      </c>
      <c r="J42" s="2" t="s">
        <v>254</v>
      </c>
      <c r="K42" s="4">
        <f>ROUND(D42*10%,0)</f>
        <v>6179</v>
      </c>
    </row>
    <row r="43" spans="1:11" ht="18" customHeight="1" x14ac:dyDescent="0.2">
      <c r="A43" s="16" t="s">
        <v>235</v>
      </c>
      <c r="B43" s="27">
        <v>9403760407</v>
      </c>
      <c r="C43" s="28" t="s">
        <v>157</v>
      </c>
      <c r="D43" s="31">
        <v>36007.699999999997</v>
      </c>
      <c r="E43" s="29">
        <f>(D43*14%)</f>
        <v>5041.0780000000004</v>
      </c>
      <c r="F43" s="29">
        <f>(D43*0.5%)</f>
        <v>180.0385</v>
      </c>
      <c r="G43" s="29">
        <f t="shared" si="4"/>
        <v>180.0385</v>
      </c>
      <c r="H43" s="29">
        <v>41409</v>
      </c>
      <c r="I43" s="8"/>
    </row>
    <row r="44" spans="1:11" ht="18" customHeight="1" x14ac:dyDescent="0.2">
      <c r="A44" s="16" t="s">
        <v>57</v>
      </c>
      <c r="B44" s="27">
        <v>9403760409</v>
      </c>
      <c r="C44" s="28" t="s">
        <v>158</v>
      </c>
      <c r="D44" s="31">
        <v>228973.36</v>
      </c>
      <c r="E44" s="29">
        <f t="shared" ref="E44:E67" si="5">(D44*14%)</f>
        <v>32056.270400000001</v>
      </c>
      <c r="F44" s="29">
        <f t="shared" ref="F44:F67" si="6">(D44*0.5%)</f>
        <v>1144.8668</v>
      </c>
      <c r="G44" s="29">
        <f t="shared" si="4"/>
        <v>1144.8668</v>
      </c>
      <c r="H44" s="29">
        <v>263319</v>
      </c>
      <c r="I44" s="17">
        <f>H44-K44</f>
        <v>258740</v>
      </c>
      <c r="J44" s="2" t="s">
        <v>256</v>
      </c>
      <c r="K44" s="4">
        <f>ROUND(D44*2%,0)</f>
        <v>4579</v>
      </c>
    </row>
    <row r="45" spans="1:11" ht="18" customHeight="1" x14ac:dyDescent="0.2">
      <c r="A45" s="16" t="s">
        <v>21</v>
      </c>
      <c r="B45" s="27">
        <v>9403760416</v>
      </c>
      <c r="C45" s="28" t="s">
        <v>160</v>
      </c>
      <c r="D45" s="31">
        <v>123063.2</v>
      </c>
      <c r="E45" s="29">
        <f t="shared" si="5"/>
        <v>17228.848000000002</v>
      </c>
      <c r="F45" s="29">
        <f t="shared" si="6"/>
        <v>615.31600000000003</v>
      </c>
      <c r="G45" s="29">
        <f t="shared" si="4"/>
        <v>615.31600000000003</v>
      </c>
      <c r="H45" s="29">
        <v>141523</v>
      </c>
      <c r="I45" s="17">
        <f>H45-K45</f>
        <v>129217</v>
      </c>
      <c r="J45" s="2" t="s">
        <v>254</v>
      </c>
      <c r="K45" s="4">
        <f>ROUND(D45*10%,0)</f>
        <v>12306</v>
      </c>
    </row>
    <row r="46" spans="1:11" ht="18" customHeight="1" x14ac:dyDescent="0.2">
      <c r="A46" s="16" t="s">
        <v>235</v>
      </c>
      <c r="B46" s="27">
        <v>9403760417</v>
      </c>
      <c r="C46" s="28" t="s">
        <v>160</v>
      </c>
      <c r="D46" s="31">
        <v>19390.900000000001</v>
      </c>
      <c r="E46" s="29">
        <f t="shared" si="5"/>
        <v>2714.7260000000006</v>
      </c>
      <c r="F46" s="29">
        <f t="shared" si="6"/>
        <v>96.95450000000001</v>
      </c>
      <c r="G46" s="29">
        <f t="shared" si="4"/>
        <v>96.95450000000001</v>
      </c>
      <c r="H46" s="29">
        <v>22300</v>
      </c>
      <c r="I46" s="8"/>
    </row>
    <row r="47" spans="1:11" ht="18" customHeight="1" x14ac:dyDescent="0.2">
      <c r="A47" s="16" t="s">
        <v>21</v>
      </c>
      <c r="B47" s="27">
        <v>9403760420</v>
      </c>
      <c r="C47" s="28" t="s">
        <v>160</v>
      </c>
      <c r="D47" s="31">
        <v>297028.05</v>
      </c>
      <c r="E47" s="29">
        <f t="shared" si="5"/>
        <v>41583.927000000003</v>
      </c>
      <c r="F47" s="29">
        <f t="shared" si="6"/>
        <v>1485.1402499999999</v>
      </c>
      <c r="G47" s="29">
        <f t="shared" si="4"/>
        <v>1485.1402499999999</v>
      </c>
      <c r="H47" s="29">
        <v>341582</v>
      </c>
      <c r="I47" s="17">
        <f>H47-K47</f>
        <v>311879</v>
      </c>
      <c r="J47" s="2" t="s">
        <v>257</v>
      </c>
      <c r="K47" s="4">
        <f>ROUND(D47*10%,0)</f>
        <v>29703</v>
      </c>
    </row>
    <row r="48" spans="1:11" ht="18" customHeight="1" x14ac:dyDescent="0.2">
      <c r="A48" s="16" t="s">
        <v>21</v>
      </c>
      <c r="B48" s="27">
        <v>9403760421</v>
      </c>
      <c r="C48" s="28" t="s">
        <v>161</v>
      </c>
      <c r="D48" s="31">
        <v>14400</v>
      </c>
      <c r="E48" s="29">
        <f t="shared" si="5"/>
        <v>2016.0000000000002</v>
      </c>
      <c r="F48" s="29">
        <f t="shared" si="6"/>
        <v>72</v>
      </c>
      <c r="G48" s="29">
        <f t="shared" si="4"/>
        <v>72</v>
      </c>
      <c r="H48" s="29">
        <v>16560</v>
      </c>
      <c r="I48" s="17">
        <f>H48-K48</f>
        <v>15120</v>
      </c>
      <c r="J48" s="2" t="s">
        <v>254</v>
      </c>
      <c r="K48" s="4">
        <f>ROUND(D48*10%,0)</f>
        <v>1440</v>
      </c>
    </row>
    <row r="49" spans="1:11" ht="18" customHeight="1" x14ac:dyDescent="0.2">
      <c r="A49" s="16" t="s">
        <v>21</v>
      </c>
      <c r="B49" s="27">
        <v>9403760428</v>
      </c>
      <c r="C49" s="28" t="s">
        <v>162</v>
      </c>
      <c r="D49" s="31">
        <v>27629.200000000001</v>
      </c>
      <c r="E49" s="29">
        <f t="shared" si="5"/>
        <v>3868.0880000000006</v>
      </c>
      <c r="F49" s="29">
        <f t="shared" si="6"/>
        <v>138.14600000000002</v>
      </c>
      <c r="G49" s="29">
        <f t="shared" si="4"/>
        <v>138.14600000000002</v>
      </c>
      <c r="H49" s="29">
        <v>31774</v>
      </c>
      <c r="I49" s="17">
        <f>H49-K49</f>
        <v>29011</v>
      </c>
      <c r="J49" s="2" t="s">
        <v>254</v>
      </c>
      <c r="K49" s="4">
        <f>ROUND(D49*10%,0)</f>
        <v>2763</v>
      </c>
    </row>
    <row r="50" spans="1:11" ht="18" customHeight="1" x14ac:dyDescent="0.2">
      <c r="A50" s="16" t="s">
        <v>235</v>
      </c>
      <c r="B50" s="27">
        <v>9403760429</v>
      </c>
      <c r="C50" s="28" t="s">
        <v>162</v>
      </c>
      <c r="D50" s="31">
        <v>30660.400000000001</v>
      </c>
      <c r="E50" s="29">
        <f t="shared" si="5"/>
        <v>4292.456000000001</v>
      </c>
      <c r="F50" s="29">
        <f t="shared" si="6"/>
        <v>153.30200000000002</v>
      </c>
      <c r="G50" s="29">
        <f t="shared" si="4"/>
        <v>153.30200000000002</v>
      </c>
      <c r="H50" s="29">
        <v>35259</v>
      </c>
      <c r="I50" s="8"/>
    </row>
    <row r="51" spans="1:11" ht="18" customHeight="1" x14ac:dyDescent="0.2">
      <c r="A51" s="16" t="s">
        <v>235</v>
      </c>
      <c r="B51" s="27">
        <v>9403760431</v>
      </c>
      <c r="C51" s="28" t="s">
        <v>162</v>
      </c>
      <c r="D51" s="31">
        <v>29764.3</v>
      </c>
      <c r="E51" s="29">
        <f t="shared" si="5"/>
        <v>4167.0020000000004</v>
      </c>
      <c r="F51" s="29">
        <f t="shared" si="6"/>
        <v>148.82149999999999</v>
      </c>
      <c r="G51" s="29">
        <f t="shared" si="4"/>
        <v>148.82149999999999</v>
      </c>
      <c r="H51" s="29">
        <v>34229</v>
      </c>
      <c r="I51" s="8"/>
    </row>
    <row r="52" spans="1:11" ht="18" customHeight="1" x14ac:dyDescent="0.2">
      <c r="A52" s="16" t="s">
        <v>87</v>
      </c>
      <c r="B52" s="27">
        <v>9403760432</v>
      </c>
      <c r="C52" s="28" t="s">
        <v>163</v>
      </c>
      <c r="D52" s="31">
        <v>600</v>
      </c>
      <c r="E52" s="29">
        <f t="shared" si="5"/>
        <v>84.000000000000014</v>
      </c>
      <c r="F52" s="29">
        <f t="shared" si="6"/>
        <v>3</v>
      </c>
      <c r="G52" s="29">
        <f t="shared" si="4"/>
        <v>3</v>
      </c>
      <c r="H52" s="29">
        <v>690</v>
      </c>
      <c r="I52" s="17">
        <f>H52-K52</f>
        <v>678</v>
      </c>
      <c r="J52" s="2" t="s">
        <v>255</v>
      </c>
      <c r="K52" s="4">
        <f>ROUND(D52*2%,0)</f>
        <v>12</v>
      </c>
    </row>
    <row r="53" spans="1:11" ht="18" customHeight="1" x14ac:dyDescent="0.2">
      <c r="A53" s="16" t="s">
        <v>33</v>
      </c>
      <c r="B53" s="27">
        <v>9403760435</v>
      </c>
      <c r="C53" s="28" t="s">
        <v>165</v>
      </c>
      <c r="D53" s="31">
        <v>8700</v>
      </c>
      <c r="E53" s="29">
        <f t="shared" si="5"/>
        <v>1218.0000000000002</v>
      </c>
      <c r="F53" s="29">
        <f t="shared" si="6"/>
        <v>43.5</v>
      </c>
      <c r="G53" s="29">
        <f t="shared" si="4"/>
        <v>43.5</v>
      </c>
      <c r="H53" s="29">
        <v>10005</v>
      </c>
      <c r="I53" s="17">
        <f>H53-K53</f>
        <v>9831</v>
      </c>
      <c r="J53" s="2" t="s">
        <v>258</v>
      </c>
      <c r="K53" s="4">
        <f>ROUND(D53*2%,0)</f>
        <v>174</v>
      </c>
    </row>
    <row r="54" spans="1:11" ht="18" customHeight="1" x14ac:dyDescent="0.2">
      <c r="A54" s="16" t="s">
        <v>235</v>
      </c>
      <c r="B54" s="27">
        <v>9403760438</v>
      </c>
      <c r="C54" s="28" t="s">
        <v>165</v>
      </c>
      <c r="D54" s="31">
        <v>45445</v>
      </c>
      <c r="E54" s="29">
        <f t="shared" si="5"/>
        <v>6362.3</v>
      </c>
      <c r="F54" s="29">
        <f t="shared" si="6"/>
        <v>227.22499999999999</v>
      </c>
      <c r="G54" s="29">
        <f t="shared" si="4"/>
        <v>227.22499999999999</v>
      </c>
      <c r="H54" s="29">
        <v>52262</v>
      </c>
      <c r="I54" s="8"/>
    </row>
    <row r="55" spans="1:11" ht="18" customHeight="1" x14ac:dyDescent="0.2">
      <c r="A55" s="16" t="s">
        <v>33</v>
      </c>
      <c r="B55" s="27">
        <v>9403760439</v>
      </c>
      <c r="C55" s="28" t="s">
        <v>165</v>
      </c>
      <c r="D55" s="31">
        <v>21445.45</v>
      </c>
      <c r="E55" s="29">
        <f t="shared" si="5"/>
        <v>3002.3630000000003</v>
      </c>
      <c r="F55" s="29">
        <f t="shared" si="6"/>
        <v>107.22725000000001</v>
      </c>
      <c r="G55" s="29">
        <f t="shared" si="4"/>
        <v>107.22725000000001</v>
      </c>
      <c r="H55" s="29">
        <v>24662</v>
      </c>
      <c r="I55" s="17">
        <f t="shared" ref="I55:I60" si="7">H55-K55</f>
        <v>24233</v>
      </c>
      <c r="J55" s="2" t="s">
        <v>258</v>
      </c>
      <c r="K55" s="4">
        <f>ROUND(D55*2%,0)</f>
        <v>429</v>
      </c>
    </row>
    <row r="56" spans="1:11" ht="18" customHeight="1" x14ac:dyDescent="0.2">
      <c r="A56" s="16" t="s">
        <v>33</v>
      </c>
      <c r="B56" s="27">
        <v>9403760440</v>
      </c>
      <c r="C56" s="28" t="s">
        <v>165</v>
      </c>
      <c r="D56" s="31">
        <v>19100</v>
      </c>
      <c r="E56" s="29">
        <f t="shared" si="5"/>
        <v>2674.0000000000005</v>
      </c>
      <c r="F56" s="29">
        <f t="shared" si="6"/>
        <v>95.5</v>
      </c>
      <c r="G56" s="29">
        <f t="shared" si="4"/>
        <v>95.5</v>
      </c>
      <c r="H56" s="29">
        <v>21965</v>
      </c>
      <c r="I56" s="17">
        <f t="shared" si="7"/>
        <v>21583</v>
      </c>
      <c r="J56" s="2" t="s">
        <v>259</v>
      </c>
      <c r="K56" s="4">
        <f>ROUND(D56*2%,0)</f>
        <v>382</v>
      </c>
    </row>
    <row r="57" spans="1:11" ht="18" customHeight="1" x14ac:dyDescent="0.2">
      <c r="A57" s="16" t="s">
        <v>33</v>
      </c>
      <c r="B57" s="27">
        <v>9403760441</v>
      </c>
      <c r="C57" s="28" t="s">
        <v>165</v>
      </c>
      <c r="D57" s="31">
        <v>41772.85</v>
      </c>
      <c r="E57" s="29">
        <f t="shared" si="5"/>
        <v>5848.1990000000005</v>
      </c>
      <c r="F57" s="29">
        <f t="shared" si="6"/>
        <v>208.86425</v>
      </c>
      <c r="G57" s="29">
        <f t="shared" si="4"/>
        <v>208.86425</v>
      </c>
      <c r="H57" s="29">
        <v>48039</v>
      </c>
      <c r="I57" s="17">
        <f t="shared" si="7"/>
        <v>47204</v>
      </c>
      <c r="J57" s="2" t="s">
        <v>259</v>
      </c>
      <c r="K57" s="4">
        <f>ROUND(D57*2%,0)</f>
        <v>835</v>
      </c>
    </row>
    <row r="58" spans="1:11" ht="18" customHeight="1" x14ac:dyDescent="0.2">
      <c r="A58" s="16" t="s">
        <v>33</v>
      </c>
      <c r="B58" s="27">
        <v>9403760442</v>
      </c>
      <c r="C58" s="28" t="s">
        <v>165</v>
      </c>
      <c r="D58" s="31">
        <v>4500</v>
      </c>
      <c r="E58" s="29">
        <f t="shared" si="5"/>
        <v>630.00000000000011</v>
      </c>
      <c r="F58" s="29">
        <f t="shared" si="6"/>
        <v>22.5</v>
      </c>
      <c r="G58" s="29">
        <f t="shared" si="4"/>
        <v>22.5</v>
      </c>
      <c r="H58" s="29">
        <v>5175</v>
      </c>
      <c r="I58" s="17">
        <f t="shared" si="7"/>
        <v>5085</v>
      </c>
      <c r="J58" s="2" t="s">
        <v>258</v>
      </c>
      <c r="K58" s="4">
        <f>ROUND(D58*2%,0)</f>
        <v>90</v>
      </c>
    </row>
    <row r="59" spans="1:11" ht="18" customHeight="1" x14ac:dyDescent="0.2">
      <c r="A59" s="16" t="s">
        <v>198</v>
      </c>
      <c r="B59" s="27">
        <v>9403760445</v>
      </c>
      <c r="C59" s="28" t="s">
        <v>166</v>
      </c>
      <c r="D59" s="31">
        <v>13800</v>
      </c>
      <c r="E59" s="29">
        <f t="shared" si="5"/>
        <v>1932.0000000000002</v>
      </c>
      <c r="F59" s="29">
        <f t="shared" si="6"/>
        <v>69</v>
      </c>
      <c r="G59" s="29">
        <f t="shared" si="4"/>
        <v>69</v>
      </c>
      <c r="H59" s="29">
        <v>15870</v>
      </c>
      <c r="I59" s="17">
        <f t="shared" si="7"/>
        <v>15594</v>
      </c>
      <c r="J59" s="2" t="s">
        <v>260</v>
      </c>
      <c r="K59" s="4">
        <f>ROUND(D59*2%,0)</f>
        <v>276</v>
      </c>
    </row>
    <row r="60" spans="1:11" ht="18" customHeight="1" x14ac:dyDescent="0.2">
      <c r="A60" s="16" t="s">
        <v>21</v>
      </c>
      <c r="B60" s="27">
        <v>9403760447</v>
      </c>
      <c r="C60" s="28" t="s">
        <v>166</v>
      </c>
      <c r="D60" s="31">
        <v>2100</v>
      </c>
      <c r="E60" s="29">
        <f t="shared" si="5"/>
        <v>294</v>
      </c>
      <c r="F60" s="29">
        <f t="shared" si="6"/>
        <v>10.5</v>
      </c>
      <c r="G60" s="29">
        <f t="shared" si="4"/>
        <v>10.5</v>
      </c>
      <c r="H60" s="29">
        <v>2415</v>
      </c>
      <c r="I60" s="17">
        <f t="shared" si="7"/>
        <v>2205</v>
      </c>
      <c r="J60" s="2" t="s">
        <v>254</v>
      </c>
      <c r="K60" s="4">
        <f>ROUND(D60*10%,0)</f>
        <v>210</v>
      </c>
    </row>
    <row r="61" spans="1:11" ht="18" customHeight="1" x14ac:dyDescent="0.2">
      <c r="A61" s="16" t="s">
        <v>235</v>
      </c>
      <c r="B61" s="27">
        <v>9403760449</v>
      </c>
      <c r="C61" s="28" t="s">
        <v>166</v>
      </c>
      <c r="D61" s="31">
        <v>30404.85</v>
      </c>
      <c r="E61" s="29">
        <f t="shared" si="5"/>
        <v>4256.6790000000001</v>
      </c>
      <c r="F61" s="29">
        <f t="shared" si="6"/>
        <v>152.02424999999999</v>
      </c>
      <c r="G61" s="29">
        <f t="shared" si="4"/>
        <v>152.02424999999999</v>
      </c>
      <c r="H61" s="29">
        <v>34966</v>
      </c>
      <c r="I61" s="8"/>
    </row>
    <row r="62" spans="1:11" ht="18" customHeight="1" x14ac:dyDescent="0.2">
      <c r="A62" s="16" t="s">
        <v>235</v>
      </c>
      <c r="B62" s="27">
        <v>9403760450</v>
      </c>
      <c r="C62" s="28" t="s">
        <v>166</v>
      </c>
      <c r="D62" s="31">
        <v>19697.95</v>
      </c>
      <c r="E62" s="29">
        <f t="shared" si="5"/>
        <v>2757.7130000000002</v>
      </c>
      <c r="F62" s="29">
        <f t="shared" si="6"/>
        <v>98.489750000000001</v>
      </c>
      <c r="G62" s="29">
        <f t="shared" si="4"/>
        <v>98.489750000000001</v>
      </c>
      <c r="H62" s="29">
        <v>22653</v>
      </c>
      <c r="I62" s="8"/>
    </row>
    <row r="63" spans="1:11" ht="18" customHeight="1" x14ac:dyDescent="0.2">
      <c r="A63" s="16" t="s">
        <v>33</v>
      </c>
      <c r="B63" s="27">
        <v>9403760451</v>
      </c>
      <c r="C63" s="28" t="s">
        <v>166</v>
      </c>
      <c r="D63" s="31">
        <v>8400</v>
      </c>
      <c r="E63" s="29">
        <f t="shared" si="5"/>
        <v>1176</v>
      </c>
      <c r="F63" s="29">
        <f t="shared" si="6"/>
        <v>42</v>
      </c>
      <c r="G63" s="29">
        <f t="shared" si="4"/>
        <v>42</v>
      </c>
      <c r="H63" s="29">
        <v>9660</v>
      </c>
      <c r="I63" s="17">
        <f t="shared" ref="I63:I69" si="8">H63-K63</f>
        <v>9492</v>
      </c>
      <c r="J63" s="2" t="s">
        <v>258</v>
      </c>
      <c r="K63" s="4">
        <f t="shared" ref="K63:K69" si="9">ROUND(D63*2%,0)</f>
        <v>168</v>
      </c>
    </row>
    <row r="64" spans="1:11" ht="18" customHeight="1" x14ac:dyDescent="0.2">
      <c r="A64" s="16" t="s">
        <v>33</v>
      </c>
      <c r="B64" s="27">
        <v>9403760452</v>
      </c>
      <c r="C64" s="28" t="s">
        <v>166</v>
      </c>
      <c r="D64" s="31">
        <v>9900</v>
      </c>
      <c r="E64" s="29">
        <f t="shared" si="5"/>
        <v>1386.0000000000002</v>
      </c>
      <c r="F64" s="29">
        <f t="shared" si="6"/>
        <v>49.5</v>
      </c>
      <c r="G64" s="29">
        <f t="shared" si="4"/>
        <v>49.5</v>
      </c>
      <c r="H64" s="29">
        <v>11385</v>
      </c>
      <c r="I64" s="17">
        <f t="shared" si="8"/>
        <v>11187</v>
      </c>
      <c r="J64" s="2" t="s">
        <v>258</v>
      </c>
      <c r="K64" s="4">
        <f t="shared" si="9"/>
        <v>198</v>
      </c>
    </row>
    <row r="65" spans="1:11" ht="18" customHeight="1" x14ac:dyDescent="0.2">
      <c r="A65" s="16" t="s">
        <v>57</v>
      </c>
      <c r="B65" s="27">
        <v>9403760455</v>
      </c>
      <c r="C65" s="28" t="s">
        <v>166</v>
      </c>
      <c r="D65" s="31">
        <v>2100</v>
      </c>
      <c r="E65" s="29">
        <f t="shared" si="5"/>
        <v>294</v>
      </c>
      <c r="F65" s="29">
        <f t="shared" si="6"/>
        <v>10.5</v>
      </c>
      <c r="G65" s="29">
        <f t="shared" si="4"/>
        <v>10.5</v>
      </c>
      <c r="H65" s="29">
        <v>2415</v>
      </c>
      <c r="I65" s="17">
        <f t="shared" si="8"/>
        <v>2373</v>
      </c>
      <c r="J65" s="2" t="s">
        <v>260</v>
      </c>
      <c r="K65" s="4">
        <f t="shared" si="9"/>
        <v>42</v>
      </c>
    </row>
    <row r="66" spans="1:11" ht="18" customHeight="1" x14ac:dyDescent="0.2">
      <c r="A66" s="16" t="s">
        <v>33</v>
      </c>
      <c r="B66" s="27">
        <v>9403760456</v>
      </c>
      <c r="C66" s="28" t="s">
        <v>166</v>
      </c>
      <c r="D66" s="31">
        <v>34503.15</v>
      </c>
      <c r="E66" s="29">
        <f t="shared" si="5"/>
        <v>4830.4410000000007</v>
      </c>
      <c r="F66" s="29">
        <f t="shared" si="6"/>
        <v>172.51575</v>
      </c>
      <c r="G66" s="29">
        <f t="shared" si="4"/>
        <v>172.51575</v>
      </c>
      <c r="H66" s="29">
        <v>39679</v>
      </c>
      <c r="I66" s="17">
        <f t="shared" si="8"/>
        <v>38989</v>
      </c>
      <c r="J66" s="2" t="s">
        <v>258</v>
      </c>
      <c r="K66" s="4">
        <f t="shared" si="9"/>
        <v>690</v>
      </c>
    </row>
    <row r="67" spans="1:11" ht="18" customHeight="1" x14ac:dyDescent="0.2">
      <c r="A67" s="16" t="s">
        <v>33</v>
      </c>
      <c r="B67" s="27">
        <v>9403760457</v>
      </c>
      <c r="C67" s="28" t="s">
        <v>166</v>
      </c>
      <c r="D67" s="31">
        <v>35810.25</v>
      </c>
      <c r="E67" s="29">
        <f t="shared" si="5"/>
        <v>5013.4350000000004</v>
      </c>
      <c r="F67" s="29">
        <f t="shared" si="6"/>
        <v>179.05125000000001</v>
      </c>
      <c r="G67" s="29">
        <f t="shared" ref="G67:G76" si="10">(D67*0.5%)</f>
        <v>179.05125000000001</v>
      </c>
      <c r="H67" s="29">
        <v>41182</v>
      </c>
      <c r="I67" s="17">
        <f t="shared" si="8"/>
        <v>40466</v>
      </c>
      <c r="J67" s="2" t="s">
        <v>259</v>
      </c>
      <c r="K67" s="4">
        <f t="shared" si="9"/>
        <v>716</v>
      </c>
    </row>
    <row r="68" spans="1:11" ht="18" customHeight="1" x14ac:dyDescent="0.2">
      <c r="A68" s="16" t="s">
        <v>33</v>
      </c>
      <c r="B68" s="27">
        <v>9403760458</v>
      </c>
      <c r="C68" s="28" t="s">
        <v>166</v>
      </c>
      <c r="D68" s="31">
        <v>31952.7</v>
      </c>
      <c r="E68" s="29">
        <f>(D68*14%)</f>
        <v>4473.3780000000006</v>
      </c>
      <c r="F68" s="29">
        <f t="shared" ref="F68:F76" si="11">(D68*0.5%)</f>
        <v>159.76349999999999</v>
      </c>
      <c r="G68" s="29">
        <f t="shared" si="10"/>
        <v>159.76349999999999</v>
      </c>
      <c r="H68" s="29">
        <v>36746</v>
      </c>
      <c r="I68" s="17">
        <f t="shared" si="8"/>
        <v>36107</v>
      </c>
      <c r="J68" s="2" t="s">
        <v>259</v>
      </c>
      <c r="K68" s="4">
        <f t="shared" si="9"/>
        <v>639</v>
      </c>
    </row>
    <row r="69" spans="1:11" ht="18" customHeight="1" x14ac:dyDescent="0.2">
      <c r="A69" s="16" t="s">
        <v>33</v>
      </c>
      <c r="B69" s="27">
        <v>9403760459</v>
      </c>
      <c r="C69" s="28" t="s">
        <v>166</v>
      </c>
      <c r="D69" s="31">
        <v>41529</v>
      </c>
      <c r="E69" s="29">
        <f>(D69*14%)</f>
        <v>5814.06</v>
      </c>
      <c r="F69" s="29">
        <f t="shared" si="11"/>
        <v>207.64500000000001</v>
      </c>
      <c r="G69" s="29">
        <f t="shared" si="10"/>
        <v>207.64500000000001</v>
      </c>
      <c r="H69" s="29">
        <v>47758</v>
      </c>
      <c r="I69" s="17">
        <f t="shared" si="8"/>
        <v>46927</v>
      </c>
      <c r="J69" s="2" t="s">
        <v>259</v>
      </c>
      <c r="K69" s="4">
        <f t="shared" si="9"/>
        <v>831</v>
      </c>
    </row>
    <row r="70" spans="1:11" ht="18" customHeight="1" x14ac:dyDescent="0.2">
      <c r="A70" s="16" t="s">
        <v>235</v>
      </c>
      <c r="B70" s="27">
        <v>9403760460</v>
      </c>
      <c r="C70" s="28" t="s">
        <v>167</v>
      </c>
      <c r="D70" s="31">
        <v>20728.95</v>
      </c>
      <c r="E70" s="29">
        <f>(D70*14%)</f>
        <v>2902.0530000000003</v>
      </c>
      <c r="F70" s="29">
        <f t="shared" si="11"/>
        <v>103.64475</v>
      </c>
      <c r="G70" s="29">
        <f t="shared" si="10"/>
        <v>103.64475</v>
      </c>
      <c r="H70" s="29">
        <v>23838</v>
      </c>
      <c r="I70" s="8"/>
    </row>
    <row r="71" spans="1:11" ht="18" customHeight="1" x14ac:dyDescent="0.2">
      <c r="A71" s="16" t="s">
        <v>25</v>
      </c>
      <c r="B71" s="27">
        <v>9403760473</v>
      </c>
      <c r="C71" s="28" t="s">
        <v>201</v>
      </c>
      <c r="D71" s="31">
        <v>727721.68</v>
      </c>
      <c r="E71" s="29">
        <f t="shared" ref="E71:E104" si="12">(D71*14%)</f>
        <v>101881.03520000001</v>
      </c>
      <c r="F71" s="29">
        <f t="shared" si="11"/>
        <v>3638.6084000000005</v>
      </c>
      <c r="G71" s="29">
        <f t="shared" si="10"/>
        <v>3638.6084000000005</v>
      </c>
      <c r="H71" s="29">
        <v>836880</v>
      </c>
      <c r="I71" s="17">
        <f>H71-K71</f>
        <v>764108</v>
      </c>
      <c r="J71" s="2" t="s">
        <v>261</v>
      </c>
      <c r="K71" s="4">
        <f>ROUND(D71*10%,0)</f>
        <v>72772</v>
      </c>
    </row>
    <row r="72" spans="1:11" ht="18" customHeight="1" x14ac:dyDescent="0.2">
      <c r="A72" s="16" t="s">
        <v>87</v>
      </c>
      <c r="B72" s="27">
        <v>9403760474</v>
      </c>
      <c r="C72" s="28" t="s">
        <v>201</v>
      </c>
      <c r="D72" s="31">
        <v>384062.56</v>
      </c>
      <c r="E72" s="29">
        <f t="shared" si="12"/>
        <v>53768.758400000006</v>
      </c>
      <c r="F72" s="29">
        <f t="shared" si="11"/>
        <v>1920.3127999999999</v>
      </c>
      <c r="G72" s="29">
        <f t="shared" si="10"/>
        <v>1920.3127999999999</v>
      </c>
      <c r="H72" s="29">
        <v>441672</v>
      </c>
      <c r="I72" s="17">
        <f>H72-K72</f>
        <v>403266</v>
      </c>
      <c r="J72" s="2" t="s">
        <v>262</v>
      </c>
      <c r="K72" s="4">
        <f>ROUND(D72*10%,0)</f>
        <v>38406</v>
      </c>
    </row>
    <row r="73" spans="1:11" ht="18" customHeight="1" x14ac:dyDescent="0.2">
      <c r="A73" s="16" t="s">
        <v>33</v>
      </c>
      <c r="B73" s="27">
        <v>9403760475</v>
      </c>
      <c r="C73" s="28" t="s">
        <v>202</v>
      </c>
      <c r="D73" s="31">
        <v>19100</v>
      </c>
      <c r="E73" s="29">
        <f t="shared" si="12"/>
        <v>2674.0000000000005</v>
      </c>
      <c r="F73" s="29">
        <f t="shared" si="11"/>
        <v>95.5</v>
      </c>
      <c r="G73" s="29">
        <f t="shared" si="10"/>
        <v>95.5</v>
      </c>
      <c r="H73" s="29">
        <v>21965</v>
      </c>
      <c r="I73" s="17">
        <f>H73-K73</f>
        <v>21583</v>
      </c>
      <c r="J73" s="2" t="s">
        <v>259</v>
      </c>
      <c r="K73" s="4">
        <f>ROUND(D73*2%,0)</f>
        <v>382</v>
      </c>
    </row>
    <row r="74" spans="1:11" ht="18" customHeight="1" x14ac:dyDescent="0.2">
      <c r="A74" s="16" t="s">
        <v>235</v>
      </c>
      <c r="B74" s="27">
        <v>9403760476</v>
      </c>
      <c r="C74" s="28" t="s">
        <v>202</v>
      </c>
      <c r="D74" s="31">
        <v>59396.35</v>
      </c>
      <c r="E74" s="29">
        <f t="shared" si="12"/>
        <v>8315.4890000000014</v>
      </c>
      <c r="F74" s="29">
        <f t="shared" si="11"/>
        <v>296.98174999999998</v>
      </c>
      <c r="G74" s="29">
        <f t="shared" si="10"/>
        <v>296.98174999999998</v>
      </c>
      <c r="H74" s="29">
        <v>68306</v>
      </c>
      <c r="I74" s="8"/>
    </row>
    <row r="75" spans="1:11" ht="18" customHeight="1" x14ac:dyDescent="0.2">
      <c r="A75" s="16" t="s">
        <v>235</v>
      </c>
      <c r="B75" s="27">
        <v>9403760477</v>
      </c>
      <c r="C75" s="28" t="s">
        <v>202</v>
      </c>
      <c r="D75" s="31">
        <v>44968.9</v>
      </c>
      <c r="E75" s="29">
        <f t="shared" si="12"/>
        <v>6295.6460000000006</v>
      </c>
      <c r="F75" s="29">
        <f t="shared" si="11"/>
        <v>224.84450000000001</v>
      </c>
      <c r="G75" s="29">
        <f t="shared" si="10"/>
        <v>224.84450000000001</v>
      </c>
      <c r="H75" s="29">
        <v>51714</v>
      </c>
      <c r="I75" s="8"/>
    </row>
    <row r="76" spans="1:11" ht="18" customHeight="1" x14ac:dyDescent="0.2">
      <c r="A76" s="16" t="s">
        <v>21</v>
      </c>
      <c r="B76" s="27">
        <v>9403760479</v>
      </c>
      <c r="C76" s="28" t="s">
        <v>202</v>
      </c>
      <c r="D76" s="31">
        <v>4200</v>
      </c>
      <c r="E76" s="29">
        <f t="shared" si="12"/>
        <v>588</v>
      </c>
      <c r="F76" s="29">
        <f t="shared" si="11"/>
        <v>21</v>
      </c>
      <c r="G76" s="29">
        <f t="shared" si="10"/>
        <v>21</v>
      </c>
      <c r="H76" s="29">
        <v>4830</v>
      </c>
      <c r="I76" s="17">
        <f>H76-K76</f>
        <v>4410</v>
      </c>
      <c r="J76" s="2" t="s">
        <v>263</v>
      </c>
      <c r="K76" s="4">
        <f>ROUND(D76*10%,0)</f>
        <v>420</v>
      </c>
    </row>
    <row r="77" spans="1:11" ht="19.5" customHeight="1" x14ac:dyDescent="0.2">
      <c r="A77" s="16" t="s">
        <v>33</v>
      </c>
      <c r="B77" s="27">
        <v>9403760484</v>
      </c>
      <c r="C77" s="28" t="s">
        <v>204</v>
      </c>
      <c r="D77" s="31">
        <v>13500</v>
      </c>
      <c r="E77" s="29">
        <f t="shared" si="12"/>
        <v>1890.0000000000002</v>
      </c>
      <c r="F77" s="29">
        <f t="shared" ref="F77:F118" si="13">(D77*0.5%)</f>
        <v>67.5</v>
      </c>
      <c r="G77" s="29">
        <f t="shared" ref="G77:G118" si="14">(D77*0.5%)</f>
        <v>67.5</v>
      </c>
      <c r="H77" s="29">
        <v>15525</v>
      </c>
      <c r="I77" s="17">
        <f>H77-K77</f>
        <v>15255</v>
      </c>
      <c r="J77" s="2" t="s">
        <v>258</v>
      </c>
      <c r="K77" s="4">
        <f>ROUND(D77*2%,0)</f>
        <v>270</v>
      </c>
    </row>
    <row r="78" spans="1:11" ht="19.5" customHeight="1" x14ac:dyDescent="0.2">
      <c r="A78" s="16" t="s">
        <v>21</v>
      </c>
      <c r="B78" s="27">
        <v>9403760486</v>
      </c>
      <c r="C78" s="28" t="s">
        <v>205</v>
      </c>
      <c r="D78" s="31">
        <v>1205128.96</v>
      </c>
      <c r="E78" s="29">
        <f t="shared" si="12"/>
        <v>168718.05440000002</v>
      </c>
      <c r="F78" s="29">
        <f t="shared" si="13"/>
        <v>6025.6448</v>
      </c>
      <c r="G78" s="29">
        <f t="shared" si="14"/>
        <v>6025.6448</v>
      </c>
      <c r="H78" s="29">
        <v>1385898</v>
      </c>
      <c r="I78" s="17">
        <f>H78-K78</f>
        <v>1265385</v>
      </c>
      <c r="J78" s="2" t="s">
        <v>263</v>
      </c>
      <c r="K78" s="4">
        <f>ROUND(D78*10%,0)</f>
        <v>120513</v>
      </c>
    </row>
    <row r="79" spans="1:11" ht="19.5" customHeight="1" x14ac:dyDescent="0.2">
      <c r="A79" s="16" t="s">
        <v>33</v>
      </c>
      <c r="B79" s="27">
        <v>9403760487</v>
      </c>
      <c r="C79" s="28" t="s">
        <v>205</v>
      </c>
      <c r="D79" s="31">
        <v>32923.4</v>
      </c>
      <c r="E79" s="29">
        <f t="shared" si="12"/>
        <v>4609.2760000000007</v>
      </c>
      <c r="F79" s="29">
        <f t="shared" si="13"/>
        <v>164.61700000000002</v>
      </c>
      <c r="G79" s="29">
        <f t="shared" si="14"/>
        <v>164.61700000000002</v>
      </c>
      <c r="H79" s="29">
        <v>37862</v>
      </c>
      <c r="I79" s="17">
        <f>H79-K79</f>
        <v>37204</v>
      </c>
      <c r="J79" s="2" t="s">
        <v>258</v>
      </c>
      <c r="K79" s="4">
        <f>ROUND(D79*2%,0)</f>
        <v>658</v>
      </c>
    </row>
    <row r="80" spans="1:11" ht="19.5" customHeight="1" x14ac:dyDescent="0.2">
      <c r="A80" s="16" t="s">
        <v>21</v>
      </c>
      <c r="B80" s="27">
        <v>9403760488</v>
      </c>
      <c r="C80" s="28" t="s">
        <v>205</v>
      </c>
      <c r="D80" s="31">
        <v>112194.25</v>
      </c>
      <c r="E80" s="29">
        <f t="shared" si="12"/>
        <v>15707.195000000002</v>
      </c>
      <c r="F80" s="29">
        <f t="shared" si="13"/>
        <v>560.97125000000005</v>
      </c>
      <c r="G80" s="29">
        <f t="shared" si="14"/>
        <v>560.97125000000005</v>
      </c>
      <c r="H80" s="29">
        <v>129023</v>
      </c>
      <c r="I80" s="17">
        <f>H80-K80</f>
        <v>117804</v>
      </c>
      <c r="J80" s="2" t="s">
        <v>263</v>
      </c>
      <c r="K80" s="4">
        <f>ROUND(D80*10%,0)</f>
        <v>11219</v>
      </c>
    </row>
    <row r="81" spans="1:11" ht="19.5" customHeight="1" x14ac:dyDescent="0.2">
      <c r="A81" s="16" t="s">
        <v>105</v>
      </c>
      <c r="B81" s="27">
        <v>9403760490</v>
      </c>
      <c r="C81" s="28" t="s">
        <v>205</v>
      </c>
      <c r="D81" s="31">
        <v>1200</v>
      </c>
      <c r="E81" s="29">
        <f t="shared" si="12"/>
        <v>168.00000000000003</v>
      </c>
      <c r="F81" s="29">
        <f t="shared" si="13"/>
        <v>6</v>
      </c>
      <c r="G81" s="29">
        <f t="shared" si="14"/>
        <v>6</v>
      </c>
      <c r="H81" s="29">
        <v>1380</v>
      </c>
      <c r="I81" s="8"/>
    </row>
    <row r="82" spans="1:11" ht="19.5" customHeight="1" x14ac:dyDescent="0.2">
      <c r="A82" s="16" t="s">
        <v>21</v>
      </c>
      <c r="B82" s="27">
        <v>9403760491</v>
      </c>
      <c r="C82" s="28" t="s">
        <v>205</v>
      </c>
      <c r="D82" s="31">
        <v>14700</v>
      </c>
      <c r="E82" s="29">
        <f t="shared" si="12"/>
        <v>2058</v>
      </c>
      <c r="F82" s="29">
        <f t="shared" si="13"/>
        <v>73.5</v>
      </c>
      <c r="G82" s="29">
        <f t="shared" si="14"/>
        <v>73.5</v>
      </c>
      <c r="H82" s="29">
        <v>16905</v>
      </c>
      <c r="I82" s="17">
        <f>H82-K82</f>
        <v>15435</v>
      </c>
      <c r="J82" s="2" t="s">
        <v>263</v>
      </c>
      <c r="K82" s="4">
        <f>ROUND(D82*10%,0)</f>
        <v>1470</v>
      </c>
    </row>
    <row r="83" spans="1:11" ht="19.5" customHeight="1" x14ac:dyDescent="0.2">
      <c r="A83" s="16" t="s">
        <v>33</v>
      </c>
      <c r="B83" s="27">
        <v>9403760494</v>
      </c>
      <c r="C83" s="28" t="s">
        <v>205</v>
      </c>
      <c r="D83" s="31">
        <v>10500</v>
      </c>
      <c r="E83" s="29">
        <f t="shared" si="12"/>
        <v>1470.0000000000002</v>
      </c>
      <c r="F83" s="29">
        <f t="shared" si="13"/>
        <v>52.5</v>
      </c>
      <c r="G83" s="29">
        <f t="shared" si="14"/>
        <v>52.5</v>
      </c>
      <c r="H83" s="29">
        <v>12075</v>
      </c>
      <c r="I83" s="17">
        <f>H83-K83</f>
        <v>11865</v>
      </c>
      <c r="J83" s="2" t="s">
        <v>258</v>
      </c>
      <c r="K83" s="4">
        <f>ROUND(D83*2%,0)</f>
        <v>210</v>
      </c>
    </row>
    <row r="84" spans="1:11" ht="19.5" customHeight="1" x14ac:dyDescent="0.2">
      <c r="A84" s="16" t="s">
        <v>33</v>
      </c>
      <c r="B84" s="27">
        <v>9403760495</v>
      </c>
      <c r="C84" s="28" t="s">
        <v>205</v>
      </c>
      <c r="D84" s="31">
        <v>5700</v>
      </c>
      <c r="E84" s="29">
        <f t="shared" si="12"/>
        <v>798.00000000000011</v>
      </c>
      <c r="F84" s="29">
        <f t="shared" si="13"/>
        <v>28.5</v>
      </c>
      <c r="G84" s="29">
        <f t="shared" si="14"/>
        <v>28.5</v>
      </c>
      <c r="H84" s="29">
        <v>6555</v>
      </c>
      <c r="I84" s="17">
        <f>H84-K84</f>
        <v>6441</v>
      </c>
      <c r="J84" s="2" t="s">
        <v>258</v>
      </c>
      <c r="K84" s="4">
        <f>ROUND(D84*2%,0)</f>
        <v>114</v>
      </c>
    </row>
    <row r="85" spans="1:11" ht="19.5" customHeight="1" x14ac:dyDescent="0.2">
      <c r="A85" s="16" t="s">
        <v>33</v>
      </c>
      <c r="B85" s="27">
        <v>9403760498</v>
      </c>
      <c r="C85" s="28" t="s">
        <v>206</v>
      </c>
      <c r="D85" s="31">
        <v>34643.9</v>
      </c>
      <c r="E85" s="29">
        <f t="shared" si="12"/>
        <v>4850.1460000000006</v>
      </c>
      <c r="F85" s="29">
        <f t="shared" si="13"/>
        <v>173.21950000000001</v>
      </c>
      <c r="G85" s="29">
        <f t="shared" si="14"/>
        <v>173.21950000000001</v>
      </c>
      <c r="H85" s="29">
        <v>39840</v>
      </c>
      <c r="I85" s="17">
        <f>H85-K85</f>
        <v>39147</v>
      </c>
      <c r="J85" s="2" t="s">
        <v>258</v>
      </c>
      <c r="K85" s="4">
        <f>ROUND(D85*2%,0)</f>
        <v>693</v>
      </c>
    </row>
    <row r="86" spans="1:11" ht="19.5" customHeight="1" x14ac:dyDescent="0.2">
      <c r="A86" s="16" t="s">
        <v>33</v>
      </c>
      <c r="B86" s="27">
        <v>9403760500</v>
      </c>
      <c r="C86" s="28" t="s">
        <v>206</v>
      </c>
      <c r="D86" s="31">
        <v>28236.45</v>
      </c>
      <c r="E86" s="29">
        <f t="shared" si="12"/>
        <v>3953.1030000000005</v>
      </c>
      <c r="F86" s="29">
        <f t="shared" si="13"/>
        <v>141.18225000000001</v>
      </c>
      <c r="G86" s="29">
        <f t="shared" si="14"/>
        <v>141.18225000000001</v>
      </c>
      <c r="H86" s="29">
        <v>32472</v>
      </c>
      <c r="I86" s="17">
        <f>H86-K86</f>
        <v>31907</v>
      </c>
      <c r="J86" s="2" t="s">
        <v>259</v>
      </c>
      <c r="K86" s="4">
        <f>ROUND(D86*2%,0)</f>
        <v>565</v>
      </c>
    </row>
    <row r="87" spans="1:11" ht="19.5" customHeight="1" x14ac:dyDescent="0.2">
      <c r="A87" s="16" t="s">
        <v>21</v>
      </c>
      <c r="B87" s="27">
        <v>9403760502</v>
      </c>
      <c r="C87" s="28" t="s">
        <v>206</v>
      </c>
      <c r="D87" s="31">
        <v>179070.55</v>
      </c>
      <c r="E87" s="29">
        <f t="shared" si="12"/>
        <v>25069.877</v>
      </c>
      <c r="F87" s="29">
        <f t="shared" si="13"/>
        <v>895.35275000000001</v>
      </c>
      <c r="G87" s="29">
        <f t="shared" si="14"/>
        <v>895.35275000000001</v>
      </c>
      <c r="H87" s="29">
        <v>205931</v>
      </c>
      <c r="I87" s="17">
        <f t="shared" ref="I87:I96" si="15">H87-K87</f>
        <v>188024</v>
      </c>
      <c r="J87" s="2" t="s">
        <v>263</v>
      </c>
      <c r="K87" s="4">
        <f>ROUND(D87*10%,0)</f>
        <v>17907</v>
      </c>
    </row>
    <row r="88" spans="1:11" ht="19.5" customHeight="1" x14ac:dyDescent="0.2">
      <c r="A88" s="16" t="s">
        <v>33</v>
      </c>
      <c r="B88" s="27">
        <v>9403760504</v>
      </c>
      <c r="C88" s="28" t="s">
        <v>206</v>
      </c>
      <c r="D88" s="31">
        <v>13800</v>
      </c>
      <c r="E88" s="29">
        <f t="shared" si="12"/>
        <v>1932.0000000000002</v>
      </c>
      <c r="F88" s="29">
        <f t="shared" si="13"/>
        <v>69</v>
      </c>
      <c r="G88" s="29">
        <f t="shared" si="14"/>
        <v>69</v>
      </c>
      <c r="H88" s="29">
        <v>15870</v>
      </c>
      <c r="I88" s="17">
        <f t="shared" si="15"/>
        <v>15594</v>
      </c>
      <c r="J88" s="2" t="s">
        <v>258</v>
      </c>
      <c r="K88" s="4">
        <f>ROUND(D88*2%,0)</f>
        <v>276</v>
      </c>
    </row>
    <row r="89" spans="1:11" ht="19.5" customHeight="1" x14ac:dyDescent="0.2">
      <c r="A89" s="16" t="s">
        <v>25</v>
      </c>
      <c r="B89" s="27">
        <v>9403760507</v>
      </c>
      <c r="C89" s="28" t="s">
        <v>207</v>
      </c>
      <c r="D89" s="31">
        <v>275719.08</v>
      </c>
      <c r="E89" s="29">
        <f t="shared" si="12"/>
        <v>38600.671200000004</v>
      </c>
      <c r="F89" s="29">
        <f t="shared" si="13"/>
        <v>1378.5954000000002</v>
      </c>
      <c r="G89" s="29">
        <f t="shared" si="14"/>
        <v>1378.5954000000002</v>
      </c>
      <c r="H89" s="29">
        <v>317077</v>
      </c>
      <c r="I89" s="17">
        <f t="shared" si="15"/>
        <v>289505</v>
      </c>
      <c r="J89" s="2" t="s">
        <v>261</v>
      </c>
      <c r="K89" s="4">
        <f>ROUND(D89*10%,0)</f>
        <v>27572</v>
      </c>
    </row>
    <row r="90" spans="1:11" ht="19.5" customHeight="1" x14ac:dyDescent="0.2">
      <c r="A90" s="16" t="s">
        <v>33</v>
      </c>
      <c r="B90" s="27">
        <v>9403760509</v>
      </c>
      <c r="C90" s="28" t="s">
        <v>207</v>
      </c>
      <c r="D90" s="31">
        <v>163345.28</v>
      </c>
      <c r="E90" s="29">
        <f t="shared" si="12"/>
        <v>22868.339200000002</v>
      </c>
      <c r="F90" s="29">
        <f t="shared" si="13"/>
        <v>816.72640000000001</v>
      </c>
      <c r="G90" s="29">
        <f t="shared" si="14"/>
        <v>816.72640000000001</v>
      </c>
      <c r="H90" s="29">
        <v>187847</v>
      </c>
      <c r="I90" s="17">
        <f t="shared" si="15"/>
        <v>171512</v>
      </c>
      <c r="J90" s="2" t="s">
        <v>264</v>
      </c>
      <c r="K90" s="4">
        <f>ROUND(D90*10%,0)</f>
        <v>16335</v>
      </c>
    </row>
    <row r="91" spans="1:11" ht="19.5" customHeight="1" x14ac:dyDescent="0.2">
      <c r="A91" s="16" t="s">
        <v>21</v>
      </c>
      <c r="B91" s="27">
        <v>9403760510</v>
      </c>
      <c r="C91" s="28" t="s">
        <v>207</v>
      </c>
      <c r="D91" s="31">
        <v>653397.92000000004</v>
      </c>
      <c r="E91" s="29">
        <f t="shared" si="12"/>
        <v>91475.708800000008</v>
      </c>
      <c r="F91" s="29">
        <f t="shared" si="13"/>
        <v>3266.9896000000003</v>
      </c>
      <c r="G91" s="29">
        <f t="shared" si="14"/>
        <v>3266.9896000000003</v>
      </c>
      <c r="H91" s="29">
        <v>751408</v>
      </c>
      <c r="I91" s="17">
        <f t="shared" si="15"/>
        <v>686068</v>
      </c>
      <c r="J91" s="2" t="s">
        <v>263</v>
      </c>
      <c r="K91" s="4">
        <f>ROUND(D91*10%,0)</f>
        <v>65340</v>
      </c>
    </row>
    <row r="92" spans="1:11" ht="19.5" customHeight="1" x14ac:dyDescent="0.2">
      <c r="A92" s="16" t="s">
        <v>25</v>
      </c>
      <c r="B92" s="27">
        <v>9403760511</v>
      </c>
      <c r="C92" s="28" t="s">
        <v>207</v>
      </c>
      <c r="D92" s="31">
        <v>458382.96</v>
      </c>
      <c r="E92" s="29">
        <f t="shared" si="12"/>
        <v>64173.614400000006</v>
      </c>
      <c r="F92" s="29">
        <f t="shared" si="13"/>
        <v>2291.9148</v>
      </c>
      <c r="G92" s="29">
        <f t="shared" si="14"/>
        <v>2291.9148</v>
      </c>
      <c r="H92" s="29">
        <v>527140</v>
      </c>
      <c r="I92" s="17">
        <f t="shared" si="15"/>
        <v>481302</v>
      </c>
      <c r="J92" s="2" t="s">
        <v>265</v>
      </c>
      <c r="K92" s="4">
        <f>ROUND(D92*10%,0)</f>
        <v>45838</v>
      </c>
    </row>
    <row r="93" spans="1:11" ht="19.5" customHeight="1" x14ac:dyDescent="0.2">
      <c r="A93" s="16" t="s">
        <v>33</v>
      </c>
      <c r="B93" s="27">
        <v>9403760514</v>
      </c>
      <c r="C93" s="28" t="s">
        <v>208</v>
      </c>
      <c r="D93" s="31">
        <v>9900</v>
      </c>
      <c r="E93" s="29">
        <f t="shared" si="12"/>
        <v>1386.0000000000002</v>
      </c>
      <c r="F93" s="29">
        <f t="shared" si="13"/>
        <v>49.5</v>
      </c>
      <c r="G93" s="29">
        <f t="shared" si="14"/>
        <v>49.5</v>
      </c>
      <c r="H93" s="29">
        <v>11385</v>
      </c>
      <c r="I93" s="17">
        <f t="shared" si="15"/>
        <v>11187</v>
      </c>
      <c r="J93" s="2" t="s">
        <v>258</v>
      </c>
      <c r="K93" s="4">
        <f>ROUND(D93*2%,0)</f>
        <v>198</v>
      </c>
    </row>
    <row r="94" spans="1:11" ht="19.5" customHeight="1" x14ac:dyDescent="0.2">
      <c r="A94" s="16" t="s">
        <v>33</v>
      </c>
      <c r="B94" s="27">
        <v>9403760515</v>
      </c>
      <c r="C94" s="28" t="s">
        <v>209</v>
      </c>
      <c r="D94" s="31">
        <v>13500</v>
      </c>
      <c r="E94" s="29">
        <f t="shared" si="12"/>
        <v>1890.0000000000002</v>
      </c>
      <c r="F94" s="29">
        <f t="shared" si="13"/>
        <v>67.5</v>
      </c>
      <c r="G94" s="29">
        <f t="shared" si="14"/>
        <v>67.5</v>
      </c>
      <c r="H94" s="29">
        <v>15525</v>
      </c>
      <c r="I94" s="17">
        <f t="shared" si="15"/>
        <v>15255</v>
      </c>
      <c r="J94" s="2" t="s">
        <v>258</v>
      </c>
      <c r="K94" s="4">
        <f>ROUND(D94*2%,0)</f>
        <v>270</v>
      </c>
    </row>
    <row r="95" spans="1:11" ht="19.5" customHeight="1" x14ac:dyDescent="0.2">
      <c r="A95" s="16" t="s">
        <v>33</v>
      </c>
      <c r="B95" s="27">
        <v>9403760516</v>
      </c>
      <c r="C95" s="28" t="s">
        <v>209</v>
      </c>
      <c r="D95" s="31">
        <v>17400</v>
      </c>
      <c r="E95" s="29">
        <f t="shared" si="12"/>
        <v>2436.0000000000005</v>
      </c>
      <c r="F95" s="29">
        <f t="shared" si="13"/>
        <v>87</v>
      </c>
      <c r="G95" s="29">
        <f t="shared" si="14"/>
        <v>87</v>
      </c>
      <c r="H95" s="29">
        <v>20010</v>
      </c>
      <c r="I95" s="17">
        <f t="shared" si="15"/>
        <v>19662</v>
      </c>
      <c r="J95" s="2" t="s">
        <v>258</v>
      </c>
      <c r="K95" s="4">
        <f>ROUND(D95*2%,0)</f>
        <v>348</v>
      </c>
    </row>
    <row r="96" spans="1:11" ht="19.5" customHeight="1" x14ac:dyDescent="0.2">
      <c r="A96" s="16" t="s">
        <v>25</v>
      </c>
      <c r="B96" s="27">
        <v>9403760517</v>
      </c>
      <c r="C96" s="28" t="s">
        <v>210</v>
      </c>
      <c r="D96" s="31">
        <v>165668.44</v>
      </c>
      <c r="E96" s="29">
        <f t="shared" si="12"/>
        <v>23193.581600000001</v>
      </c>
      <c r="F96" s="29">
        <f t="shared" si="13"/>
        <v>828.34220000000005</v>
      </c>
      <c r="G96" s="29">
        <f t="shared" si="14"/>
        <v>828.34220000000005</v>
      </c>
      <c r="H96" s="29">
        <v>190519</v>
      </c>
      <c r="I96" s="17">
        <f t="shared" si="15"/>
        <v>173952</v>
      </c>
      <c r="J96" s="2" t="s">
        <v>265</v>
      </c>
      <c r="K96" s="4">
        <f>ROUND(D96*10%,0)</f>
        <v>16567</v>
      </c>
    </row>
    <row r="97" spans="1:11" ht="19.5" customHeight="1" x14ac:dyDescent="0.2">
      <c r="A97" s="16" t="s">
        <v>198</v>
      </c>
      <c r="B97" s="27">
        <v>9403760518</v>
      </c>
      <c r="C97" s="28" t="s">
        <v>210</v>
      </c>
      <c r="D97" s="31">
        <v>228973.36</v>
      </c>
      <c r="E97" s="29">
        <f t="shared" si="12"/>
        <v>32056.270400000001</v>
      </c>
      <c r="F97" s="29">
        <f t="shared" si="13"/>
        <v>1144.8668</v>
      </c>
      <c r="G97" s="29">
        <f t="shared" si="14"/>
        <v>1144.8668</v>
      </c>
      <c r="H97" s="29">
        <v>263319</v>
      </c>
      <c r="I97" s="17"/>
      <c r="J97" s="2"/>
      <c r="K97" s="4"/>
    </row>
    <row r="98" spans="1:11" ht="19.5" customHeight="1" x14ac:dyDescent="0.2">
      <c r="A98" s="16" t="s">
        <v>33</v>
      </c>
      <c r="B98" s="27">
        <v>9403760519</v>
      </c>
      <c r="C98" s="28" t="s">
        <v>210</v>
      </c>
      <c r="D98" s="31">
        <v>163296.28</v>
      </c>
      <c r="E98" s="29">
        <f t="shared" si="12"/>
        <v>22861.479200000002</v>
      </c>
      <c r="F98" s="29">
        <f t="shared" si="13"/>
        <v>816.48140000000001</v>
      </c>
      <c r="G98" s="29">
        <f t="shared" si="14"/>
        <v>816.48140000000001</v>
      </c>
      <c r="H98" s="29">
        <v>187791</v>
      </c>
      <c r="I98" s="17">
        <f t="shared" ref="I98:I104" si="16">H98-K98</f>
        <v>171461</v>
      </c>
      <c r="J98" s="2" t="s">
        <v>264</v>
      </c>
      <c r="K98" s="4">
        <f>ROUND(D98*10%,0)</f>
        <v>16330</v>
      </c>
    </row>
    <row r="99" spans="1:11" ht="19.5" customHeight="1" x14ac:dyDescent="0.2">
      <c r="A99" s="16" t="s">
        <v>33</v>
      </c>
      <c r="B99" s="27">
        <v>9403760523</v>
      </c>
      <c r="C99" s="28" t="s">
        <v>210</v>
      </c>
      <c r="D99" s="31">
        <v>43549.75</v>
      </c>
      <c r="E99" s="29">
        <f t="shared" si="12"/>
        <v>6096.9650000000001</v>
      </c>
      <c r="F99" s="29">
        <f t="shared" si="13"/>
        <v>217.74875</v>
      </c>
      <c r="G99" s="29">
        <f t="shared" si="14"/>
        <v>217.74875</v>
      </c>
      <c r="H99" s="29">
        <v>50082</v>
      </c>
      <c r="I99" s="17">
        <f t="shared" si="16"/>
        <v>49211</v>
      </c>
      <c r="J99" s="2" t="s">
        <v>258</v>
      </c>
      <c r="K99" s="4">
        <f>ROUND(D99*2%,0)</f>
        <v>871</v>
      </c>
    </row>
    <row r="100" spans="1:11" ht="19.5" customHeight="1" x14ac:dyDescent="0.2">
      <c r="A100" s="16" t="s">
        <v>33</v>
      </c>
      <c r="B100" s="27">
        <v>9403760526</v>
      </c>
      <c r="C100" s="28" t="s">
        <v>211</v>
      </c>
      <c r="D100" s="31">
        <v>24009.9</v>
      </c>
      <c r="E100" s="29">
        <f t="shared" si="12"/>
        <v>3361.3860000000004</v>
      </c>
      <c r="F100" s="29">
        <f t="shared" si="13"/>
        <v>120.04950000000001</v>
      </c>
      <c r="G100" s="29">
        <f t="shared" si="14"/>
        <v>120.04950000000001</v>
      </c>
      <c r="H100" s="29">
        <v>27611</v>
      </c>
      <c r="I100" s="17">
        <f t="shared" si="16"/>
        <v>27131</v>
      </c>
      <c r="J100" s="2" t="s">
        <v>258</v>
      </c>
      <c r="K100" s="4">
        <f>ROUND(D100*2%,0)</f>
        <v>480</v>
      </c>
    </row>
    <row r="101" spans="1:11" ht="19.5" customHeight="1" x14ac:dyDescent="0.2">
      <c r="A101" s="16" t="s">
        <v>33</v>
      </c>
      <c r="B101" s="27">
        <v>9403760527</v>
      </c>
      <c r="C101" s="28" t="s">
        <v>211</v>
      </c>
      <c r="D101" s="31">
        <v>60413.4</v>
      </c>
      <c r="E101" s="29">
        <f t="shared" si="12"/>
        <v>8457.8760000000002</v>
      </c>
      <c r="F101" s="29">
        <f t="shared" si="13"/>
        <v>302.06700000000001</v>
      </c>
      <c r="G101" s="29">
        <f t="shared" si="14"/>
        <v>302.06700000000001</v>
      </c>
      <c r="H101" s="29">
        <v>69475</v>
      </c>
      <c r="I101" s="17">
        <f t="shared" si="16"/>
        <v>68267</v>
      </c>
      <c r="J101" s="2" t="s">
        <v>258</v>
      </c>
      <c r="K101" s="4">
        <f>ROUND(D101*2%,0)</f>
        <v>1208</v>
      </c>
    </row>
    <row r="102" spans="1:11" ht="19.5" customHeight="1" x14ac:dyDescent="0.2">
      <c r="A102" s="16" t="s">
        <v>33</v>
      </c>
      <c r="B102" s="27">
        <v>9403760528</v>
      </c>
      <c r="C102" s="28" t="s">
        <v>211</v>
      </c>
      <c r="D102" s="31">
        <v>25997.45</v>
      </c>
      <c r="E102" s="29">
        <f t="shared" si="12"/>
        <v>3639.6430000000005</v>
      </c>
      <c r="F102" s="29">
        <f t="shared" si="13"/>
        <v>129.98725000000002</v>
      </c>
      <c r="G102" s="29">
        <f t="shared" si="14"/>
        <v>129.98725000000002</v>
      </c>
      <c r="H102" s="29">
        <v>29897</v>
      </c>
      <c r="I102" s="17">
        <f t="shared" si="16"/>
        <v>29377</v>
      </c>
      <c r="J102" s="2" t="s">
        <v>258</v>
      </c>
      <c r="K102" s="4">
        <f>ROUND(D102*2%,0)</f>
        <v>520</v>
      </c>
    </row>
    <row r="103" spans="1:11" ht="19.5" customHeight="1" x14ac:dyDescent="0.2">
      <c r="A103" s="16" t="s">
        <v>25</v>
      </c>
      <c r="B103" s="27">
        <v>9403760529</v>
      </c>
      <c r="C103" s="28" t="s">
        <v>211</v>
      </c>
      <c r="D103" s="31">
        <v>35444.400000000001</v>
      </c>
      <c r="E103" s="29">
        <f t="shared" si="12"/>
        <v>4962.2160000000003</v>
      </c>
      <c r="F103" s="29">
        <f t="shared" si="13"/>
        <v>177.22200000000001</v>
      </c>
      <c r="G103" s="29">
        <f t="shared" si="14"/>
        <v>177.22200000000001</v>
      </c>
      <c r="H103" s="29">
        <v>40761</v>
      </c>
      <c r="I103" s="17">
        <f t="shared" si="16"/>
        <v>37217</v>
      </c>
      <c r="J103" s="2" t="s">
        <v>265</v>
      </c>
      <c r="K103" s="4">
        <f>ROUND(D103*10%,0)</f>
        <v>3544</v>
      </c>
    </row>
    <row r="104" spans="1:11" ht="19.5" customHeight="1" x14ac:dyDescent="0.2">
      <c r="A104" s="16" t="s">
        <v>33</v>
      </c>
      <c r="B104" s="27">
        <v>9403760531</v>
      </c>
      <c r="C104" s="28" t="s">
        <v>212</v>
      </c>
      <c r="D104" s="31">
        <v>54745.85</v>
      </c>
      <c r="E104" s="29">
        <f t="shared" si="12"/>
        <v>7664.4190000000008</v>
      </c>
      <c r="F104" s="29">
        <f t="shared" si="13"/>
        <v>273.72924999999998</v>
      </c>
      <c r="G104" s="29">
        <f t="shared" si="14"/>
        <v>273.72924999999998</v>
      </c>
      <c r="H104" s="29">
        <v>62958</v>
      </c>
      <c r="I104" s="17">
        <f t="shared" si="16"/>
        <v>61863</v>
      </c>
      <c r="J104" s="2" t="s">
        <v>258</v>
      </c>
      <c r="K104" s="4">
        <f>ROUND(D104*2%,0)</f>
        <v>1095</v>
      </c>
    </row>
    <row r="105" spans="1:11" ht="19.5" customHeight="1" x14ac:dyDescent="0.2">
      <c r="A105" s="16" t="s">
        <v>105</v>
      </c>
      <c r="B105" s="27">
        <v>9403760534</v>
      </c>
      <c r="C105" s="28" t="s">
        <v>212</v>
      </c>
      <c r="D105" s="31">
        <v>12000</v>
      </c>
      <c r="E105" s="29">
        <f t="shared" ref="E105:E132" si="17">(D105*14%)</f>
        <v>1680.0000000000002</v>
      </c>
      <c r="F105" s="29">
        <f t="shared" si="13"/>
        <v>60</v>
      </c>
      <c r="G105" s="29">
        <f t="shared" si="14"/>
        <v>60</v>
      </c>
      <c r="H105" s="29">
        <v>13800</v>
      </c>
      <c r="I105" s="8"/>
    </row>
    <row r="106" spans="1:11" ht="19.5" customHeight="1" x14ac:dyDescent="0.2">
      <c r="A106" s="16" t="s">
        <v>33</v>
      </c>
      <c r="B106" s="27">
        <v>9403760535</v>
      </c>
      <c r="C106" s="28" t="s">
        <v>213</v>
      </c>
      <c r="D106" s="31">
        <v>17100</v>
      </c>
      <c r="E106" s="29">
        <f t="shared" si="17"/>
        <v>2394.0000000000005</v>
      </c>
      <c r="F106" s="29">
        <f t="shared" si="13"/>
        <v>85.5</v>
      </c>
      <c r="G106" s="29">
        <f t="shared" si="14"/>
        <v>85.5</v>
      </c>
      <c r="H106" s="29">
        <v>19665</v>
      </c>
      <c r="I106" s="17">
        <f>H106-K106</f>
        <v>19323</v>
      </c>
      <c r="J106" s="2" t="s">
        <v>258</v>
      </c>
      <c r="K106" s="4">
        <f>ROUND(D106*2%,0)</f>
        <v>342</v>
      </c>
    </row>
    <row r="107" spans="1:11" ht="19.5" customHeight="1" x14ac:dyDescent="0.2">
      <c r="A107" s="16" t="s">
        <v>33</v>
      </c>
      <c r="B107" s="27">
        <v>9403760537</v>
      </c>
      <c r="C107" s="28" t="s">
        <v>213</v>
      </c>
      <c r="D107" s="31">
        <v>3300</v>
      </c>
      <c r="E107" s="29">
        <f t="shared" si="17"/>
        <v>462.00000000000006</v>
      </c>
      <c r="F107" s="29">
        <f t="shared" si="13"/>
        <v>16.5</v>
      </c>
      <c r="G107" s="29">
        <f t="shared" si="14"/>
        <v>16.5</v>
      </c>
      <c r="H107" s="29">
        <v>3795</v>
      </c>
      <c r="I107" s="17">
        <f>H107-K107</f>
        <v>3729</v>
      </c>
      <c r="J107" s="2" t="s">
        <v>258</v>
      </c>
      <c r="K107" s="4">
        <f>ROUND(D107*2%,0)</f>
        <v>66</v>
      </c>
    </row>
    <row r="108" spans="1:11" ht="19.5" customHeight="1" x14ac:dyDescent="0.2">
      <c r="A108" s="16" t="s">
        <v>33</v>
      </c>
      <c r="B108" s="27">
        <v>9403760538</v>
      </c>
      <c r="C108" s="28" t="s">
        <v>213</v>
      </c>
      <c r="D108" s="31">
        <v>3000</v>
      </c>
      <c r="E108" s="29">
        <f t="shared" si="17"/>
        <v>420.00000000000006</v>
      </c>
      <c r="F108" s="29">
        <f t="shared" si="13"/>
        <v>15</v>
      </c>
      <c r="G108" s="29">
        <f t="shared" si="14"/>
        <v>15</v>
      </c>
      <c r="H108" s="29">
        <v>3450</v>
      </c>
      <c r="I108" s="17">
        <f>H108-K108</f>
        <v>3390</v>
      </c>
      <c r="J108" s="2" t="s">
        <v>258</v>
      </c>
      <c r="K108" s="4">
        <f>ROUND(D108*2%,0)</f>
        <v>60</v>
      </c>
    </row>
    <row r="109" spans="1:11" ht="19.5" customHeight="1" x14ac:dyDescent="0.2">
      <c r="A109" s="16" t="s">
        <v>105</v>
      </c>
      <c r="B109" s="27">
        <v>9403760539</v>
      </c>
      <c r="C109" s="28" t="s">
        <v>213</v>
      </c>
      <c r="D109" s="31">
        <v>3900</v>
      </c>
      <c r="E109" s="29">
        <f t="shared" si="17"/>
        <v>546</v>
      </c>
      <c r="F109" s="29">
        <f t="shared" si="13"/>
        <v>19.5</v>
      </c>
      <c r="G109" s="29">
        <f t="shared" si="14"/>
        <v>19.5</v>
      </c>
      <c r="H109" s="29">
        <v>4485</v>
      </c>
      <c r="I109" s="8"/>
    </row>
    <row r="110" spans="1:11" ht="19.5" customHeight="1" x14ac:dyDescent="0.2">
      <c r="A110" s="16" t="s">
        <v>33</v>
      </c>
      <c r="B110" s="27">
        <v>9403760540</v>
      </c>
      <c r="C110" s="28" t="s">
        <v>213</v>
      </c>
      <c r="D110" s="31">
        <v>39428.25</v>
      </c>
      <c r="E110" s="29">
        <f t="shared" si="17"/>
        <v>5519.9550000000008</v>
      </c>
      <c r="F110" s="29">
        <f t="shared" si="13"/>
        <v>197.14125000000001</v>
      </c>
      <c r="G110" s="29">
        <f t="shared" si="14"/>
        <v>197.14125000000001</v>
      </c>
      <c r="H110" s="29">
        <v>45342</v>
      </c>
      <c r="I110" s="17">
        <f t="shared" ref="I110:I116" si="18">H110-K110</f>
        <v>44553</v>
      </c>
      <c r="J110" s="2" t="s">
        <v>258</v>
      </c>
      <c r="K110" s="4">
        <f>ROUND(D110*2%,0)</f>
        <v>789</v>
      </c>
    </row>
    <row r="111" spans="1:11" ht="19.5" customHeight="1" x14ac:dyDescent="0.2">
      <c r="A111" s="16" t="s">
        <v>33</v>
      </c>
      <c r="B111" s="27">
        <v>9403760541</v>
      </c>
      <c r="C111" s="28" t="s">
        <v>213</v>
      </c>
      <c r="D111" s="31">
        <v>21605.55</v>
      </c>
      <c r="E111" s="29">
        <f t="shared" si="17"/>
        <v>3024.777</v>
      </c>
      <c r="F111" s="29">
        <f t="shared" si="13"/>
        <v>108.02775</v>
      </c>
      <c r="G111" s="29">
        <f t="shared" si="14"/>
        <v>108.02775</v>
      </c>
      <c r="H111" s="29">
        <v>24846</v>
      </c>
      <c r="I111" s="17">
        <f t="shared" si="18"/>
        <v>24414</v>
      </c>
      <c r="J111" s="2" t="s">
        <v>258</v>
      </c>
      <c r="K111" s="4">
        <f>ROUND(D111*2%,0)</f>
        <v>432</v>
      </c>
    </row>
    <row r="112" spans="1:11" ht="19.5" customHeight="1" x14ac:dyDescent="0.2">
      <c r="A112" s="16" t="s">
        <v>33</v>
      </c>
      <c r="B112" s="27">
        <v>9403760542</v>
      </c>
      <c r="C112" s="28" t="s">
        <v>214</v>
      </c>
      <c r="D112" s="31">
        <v>325983</v>
      </c>
      <c r="E112" s="29">
        <f t="shared" si="17"/>
        <v>45637.62</v>
      </c>
      <c r="F112" s="29">
        <f t="shared" si="13"/>
        <v>1629.915</v>
      </c>
      <c r="G112" s="29">
        <f t="shared" si="14"/>
        <v>1629.915</v>
      </c>
      <c r="H112" s="29">
        <v>374880</v>
      </c>
      <c r="I112" s="17">
        <f t="shared" si="18"/>
        <v>342282</v>
      </c>
      <c r="J112" s="2" t="s">
        <v>264</v>
      </c>
      <c r="K112" s="4">
        <f>ROUND(D112*10%,0)</f>
        <v>32598</v>
      </c>
    </row>
    <row r="113" spans="1:11" ht="19.5" customHeight="1" x14ac:dyDescent="0.2">
      <c r="A113" s="16" t="s">
        <v>33</v>
      </c>
      <c r="B113" s="27">
        <v>9403760543</v>
      </c>
      <c r="C113" s="28" t="s">
        <v>214</v>
      </c>
      <c r="D113" s="31">
        <v>161216.72</v>
      </c>
      <c r="E113" s="29">
        <f t="shared" si="17"/>
        <v>22570.340800000002</v>
      </c>
      <c r="F113" s="29">
        <f t="shared" si="13"/>
        <v>806.08360000000005</v>
      </c>
      <c r="G113" s="29">
        <f t="shared" si="14"/>
        <v>806.08360000000005</v>
      </c>
      <c r="H113" s="29">
        <v>185399</v>
      </c>
      <c r="I113" s="17">
        <f t="shared" si="18"/>
        <v>169277</v>
      </c>
      <c r="J113" s="2" t="s">
        <v>264</v>
      </c>
      <c r="K113" s="4">
        <f>ROUND(D113*10%,0)</f>
        <v>16122</v>
      </c>
    </row>
    <row r="114" spans="1:11" ht="19.5" customHeight="1" x14ac:dyDescent="0.2">
      <c r="A114" s="16" t="s">
        <v>33</v>
      </c>
      <c r="B114" s="27">
        <v>9403760544</v>
      </c>
      <c r="C114" s="28" t="s">
        <v>214</v>
      </c>
      <c r="D114" s="31">
        <v>318160.08</v>
      </c>
      <c r="E114" s="29">
        <f t="shared" si="17"/>
        <v>44542.41120000001</v>
      </c>
      <c r="F114" s="29">
        <f t="shared" si="13"/>
        <v>1590.8004000000001</v>
      </c>
      <c r="G114" s="29">
        <f t="shared" si="14"/>
        <v>1590.8004000000001</v>
      </c>
      <c r="H114" s="29">
        <v>365884</v>
      </c>
      <c r="I114" s="17">
        <f t="shared" si="18"/>
        <v>334068</v>
      </c>
      <c r="J114" s="2" t="s">
        <v>264</v>
      </c>
      <c r="K114" s="4">
        <f>ROUND(D114*10%,0)</f>
        <v>31816</v>
      </c>
    </row>
    <row r="115" spans="1:11" ht="19.5" customHeight="1" x14ac:dyDescent="0.2">
      <c r="A115" s="16" t="s">
        <v>33</v>
      </c>
      <c r="B115" s="27">
        <v>9403760545</v>
      </c>
      <c r="C115" s="28" t="s">
        <v>214</v>
      </c>
      <c r="D115" s="31">
        <v>30690.85</v>
      </c>
      <c r="E115" s="29">
        <f t="shared" si="17"/>
        <v>4296.7190000000001</v>
      </c>
      <c r="F115" s="29">
        <f t="shared" si="13"/>
        <v>153.45425</v>
      </c>
      <c r="G115" s="29">
        <f t="shared" si="14"/>
        <v>153.45425</v>
      </c>
      <c r="H115" s="29">
        <v>35294</v>
      </c>
      <c r="I115" s="17">
        <f t="shared" si="18"/>
        <v>34680</v>
      </c>
      <c r="J115" s="2" t="s">
        <v>258</v>
      </c>
      <c r="K115" s="4">
        <f>ROUND(D115*2%,0)</f>
        <v>614</v>
      </c>
    </row>
    <row r="116" spans="1:11" ht="19.5" customHeight="1" x14ac:dyDescent="0.2">
      <c r="A116" s="16" t="s">
        <v>33</v>
      </c>
      <c r="B116" s="27">
        <v>9403760546</v>
      </c>
      <c r="C116" s="28" t="s">
        <v>214</v>
      </c>
      <c r="D116" s="31">
        <v>12000</v>
      </c>
      <c r="E116" s="29">
        <f t="shared" si="17"/>
        <v>1680.0000000000002</v>
      </c>
      <c r="F116" s="29">
        <f t="shared" si="13"/>
        <v>60</v>
      </c>
      <c r="G116" s="29">
        <f t="shared" si="14"/>
        <v>60</v>
      </c>
      <c r="H116" s="29">
        <v>13800</v>
      </c>
      <c r="I116" s="17">
        <f t="shared" si="18"/>
        <v>13560</v>
      </c>
      <c r="J116" s="2" t="s">
        <v>258</v>
      </c>
      <c r="K116" s="4">
        <f>ROUND(D116*2%,0)</f>
        <v>240</v>
      </c>
    </row>
    <row r="117" spans="1:11" ht="19.5" customHeight="1" x14ac:dyDescent="0.2">
      <c r="A117" s="16" t="s">
        <v>25</v>
      </c>
      <c r="B117" s="27">
        <v>9403760547</v>
      </c>
      <c r="C117" s="28" t="s">
        <v>214</v>
      </c>
      <c r="D117" s="31">
        <v>4500</v>
      </c>
      <c r="E117" s="29">
        <f t="shared" si="17"/>
        <v>630.00000000000011</v>
      </c>
      <c r="F117" s="29">
        <f t="shared" si="13"/>
        <v>22.5</v>
      </c>
      <c r="G117" s="29">
        <f t="shared" si="14"/>
        <v>22.5</v>
      </c>
      <c r="H117" s="29">
        <v>5175</v>
      </c>
      <c r="I117" s="17">
        <f>H117-K117</f>
        <v>4725</v>
      </c>
      <c r="J117" s="2" t="s">
        <v>265</v>
      </c>
      <c r="K117" s="4">
        <f>ROUND(D117*10%,0)</f>
        <v>450</v>
      </c>
    </row>
    <row r="118" spans="1:11" ht="19.5" customHeight="1" x14ac:dyDescent="0.2">
      <c r="A118" s="16" t="s">
        <v>33</v>
      </c>
      <c r="B118" s="27">
        <v>9403760549</v>
      </c>
      <c r="C118" s="28" t="s">
        <v>215</v>
      </c>
      <c r="D118" s="31">
        <v>35680.75</v>
      </c>
      <c r="E118" s="29">
        <f t="shared" si="17"/>
        <v>4995.3050000000003</v>
      </c>
      <c r="F118" s="29">
        <f t="shared" si="13"/>
        <v>178.40375</v>
      </c>
      <c r="G118" s="29">
        <f t="shared" si="14"/>
        <v>178.40375</v>
      </c>
      <c r="H118" s="29">
        <v>41033</v>
      </c>
      <c r="I118" s="17">
        <f>H118-K118</f>
        <v>40319</v>
      </c>
      <c r="J118" s="2" t="s">
        <v>258</v>
      </c>
      <c r="K118" s="4">
        <f>ROUND(D118*2%,0)</f>
        <v>714</v>
      </c>
    </row>
    <row r="119" spans="1:11" ht="19.5" customHeight="1" x14ac:dyDescent="0.2">
      <c r="A119" s="16" t="s">
        <v>57</v>
      </c>
      <c r="B119" s="27">
        <v>9403760550</v>
      </c>
      <c r="C119" s="28" t="s">
        <v>215</v>
      </c>
      <c r="D119" s="31">
        <v>23120.45</v>
      </c>
      <c r="E119" s="29">
        <f t="shared" si="17"/>
        <v>3236.8630000000003</v>
      </c>
      <c r="F119" s="29">
        <f t="shared" ref="F119:F132" si="19">(D119*0.5%)</f>
        <v>115.60225000000001</v>
      </c>
      <c r="G119" s="29">
        <f t="shared" ref="G119:G132" si="20">(D119*0.5%)</f>
        <v>115.60225000000001</v>
      </c>
      <c r="H119" s="29">
        <v>26589</v>
      </c>
      <c r="I119" s="17"/>
      <c r="J119" s="2"/>
      <c r="K119" s="4"/>
    </row>
    <row r="120" spans="1:11" ht="19.5" customHeight="1" x14ac:dyDescent="0.2">
      <c r="A120" s="16" t="s">
        <v>33</v>
      </c>
      <c r="B120" s="27">
        <v>9403760551</v>
      </c>
      <c r="C120" s="28" t="s">
        <v>215</v>
      </c>
      <c r="D120" s="31">
        <v>4142.8500000000004</v>
      </c>
      <c r="E120" s="29">
        <f t="shared" si="17"/>
        <v>579.99900000000014</v>
      </c>
      <c r="F120" s="29">
        <f t="shared" si="19"/>
        <v>20.714250000000003</v>
      </c>
      <c r="G120" s="29">
        <f t="shared" si="20"/>
        <v>20.714250000000003</v>
      </c>
      <c r="H120" s="29">
        <v>4764</v>
      </c>
      <c r="I120" s="17">
        <f>H120-K120</f>
        <v>4681</v>
      </c>
      <c r="J120" s="2" t="s">
        <v>259</v>
      </c>
      <c r="K120" s="4">
        <f>ROUND(D120*2%,0)</f>
        <v>83</v>
      </c>
    </row>
    <row r="121" spans="1:11" ht="19.5" customHeight="1" x14ac:dyDescent="0.2">
      <c r="A121" s="16" t="s">
        <v>25</v>
      </c>
      <c r="B121" s="27">
        <v>9403760552</v>
      </c>
      <c r="C121" s="28" t="s">
        <v>215</v>
      </c>
      <c r="D121" s="31">
        <v>12000</v>
      </c>
      <c r="E121" s="29">
        <f t="shared" si="17"/>
        <v>1680.0000000000002</v>
      </c>
      <c r="F121" s="29">
        <f t="shared" si="19"/>
        <v>60</v>
      </c>
      <c r="G121" s="29">
        <f t="shared" si="20"/>
        <v>60</v>
      </c>
      <c r="H121" s="29">
        <v>13800</v>
      </c>
      <c r="I121" s="17">
        <f>H121-K121</f>
        <v>12600</v>
      </c>
      <c r="J121" s="2" t="s">
        <v>265</v>
      </c>
      <c r="K121" s="4">
        <f>ROUND(D121*10%,0)</f>
        <v>1200</v>
      </c>
    </row>
    <row r="122" spans="1:11" ht="19.5" customHeight="1" x14ac:dyDescent="0.2">
      <c r="A122" s="16" t="s">
        <v>105</v>
      </c>
      <c r="B122" s="27">
        <v>9403760553</v>
      </c>
      <c r="C122" s="28" t="s">
        <v>215</v>
      </c>
      <c r="D122" s="31">
        <v>12000</v>
      </c>
      <c r="E122" s="29">
        <f t="shared" si="17"/>
        <v>1680.0000000000002</v>
      </c>
      <c r="F122" s="29">
        <f t="shared" si="19"/>
        <v>60</v>
      </c>
      <c r="G122" s="29">
        <f t="shared" si="20"/>
        <v>60</v>
      </c>
      <c r="H122" s="29">
        <v>13800</v>
      </c>
      <c r="I122" s="8"/>
    </row>
    <row r="123" spans="1:11" ht="19.5" customHeight="1" x14ac:dyDescent="0.2">
      <c r="A123" s="16" t="s">
        <v>87</v>
      </c>
      <c r="B123" s="27">
        <v>9403760554</v>
      </c>
      <c r="C123" s="28" t="s">
        <v>215</v>
      </c>
      <c r="D123" s="31">
        <v>17000</v>
      </c>
      <c r="E123" s="29">
        <f t="shared" si="17"/>
        <v>2380</v>
      </c>
      <c r="F123" s="29">
        <f t="shared" si="19"/>
        <v>85</v>
      </c>
      <c r="G123" s="29">
        <f t="shared" si="20"/>
        <v>85</v>
      </c>
      <c r="H123" s="29">
        <v>19550</v>
      </c>
      <c r="I123" s="17">
        <f>H123-K123</f>
        <v>17850</v>
      </c>
      <c r="J123" s="2" t="s">
        <v>266</v>
      </c>
      <c r="K123" s="4">
        <f>ROUND(D123*10%,0)</f>
        <v>1700</v>
      </c>
    </row>
    <row r="124" spans="1:11" ht="19.5" customHeight="1" x14ac:dyDescent="0.2">
      <c r="A124" s="16" t="s">
        <v>235</v>
      </c>
      <c r="B124" s="27">
        <v>9403760556</v>
      </c>
      <c r="C124" s="28" t="s">
        <v>216</v>
      </c>
      <c r="D124" s="31">
        <v>86440.75</v>
      </c>
      <c r="E124" s="29">
        <f t="shared" si="17"/>
        <v>12101.705000000002</v>
      </c>
      <c r="F124" s="29">
        <f t="shared" si="19"/>
        <v>432.20375000000001</v>
      </c>
      <c r="G124" s="29">
        <f t="shared" si="20"/>
        <v>432.20375000000001</v>
      </c>
      <c r="H124" s="29">
        <v>99407</v>
      </c>
      <c r="I124" s="8"/>
    </row>
    <row r="125" spans="1:11" ht="19.5" customHeight="1" x14ac:dyDescent="0.2">
      <c r="A125" s="16" t="s">
        <v>33</v>
      </c>
      <c r="B125" s="27">
        <v>9403760557</v>
      </c>
      <c r="C125" s="28" t="s">
        <v>216</v>
      </c>
      <c r="D125" s="31">
        <v>7833.95</v>
      </c>
      <c r="E125" s="29">
        <f t="shared" si="17"/>
        <v>1096.7530000000002</v>
      </c>
      <c r="F125" s="29">
        <f t="shared" si="19"/>
        <v>39.169750000000001</v>
      </c>
      <c r="G125" s="29">
        <f t="shared" si="20"/>
        <v>39.169750000000001</v>
      </c>
      <c r="H125" s="29">
        <v>9009</v>
      </c>
      <c r="I125" s="17">
        <f>H125-K125</f>
        <v>8852</v>
      </c>
      <c r="J125" s="2" t="s">
        <v>259</v>
      </c>
      <c r="K125" s="4">
        <f>ROUND(D125*2%,0)</f>
        <v>157</v>
      </c>
    </row>
    <row r="126" spans="1:11" ht="19.5" customHeight="1" x14ac:dyDescent="0.2">
      <c r="A126" s="16" t="s">
        <v>33</v>
      </c>
      <c r="B126" s="27">
        <v>9403760558</v>
      </c>
      <c r="C126" s="28" t="s">
        <v>216</v>
      </c>
      <c r="D126" s="31">
        <v>12300</v>
      </c>
      <c r="E126" s="29">
        <f t="shared" si="17"/>
        <v>1722.0000000000002</v>
      </c>
      <c r="F126" s="29">
        <f t="shared" si="19"/>
        <v>61.5</v>
      </c>
      <c r="G126" s="29">
        <f t="shared" si="20"/>
        <v>61.5</v>
      </c>
      <c r="H126" s="29">
        <v>14145</v>
      </c>
      <c r="I126" s="17">
        <f>H126-K126</f>
        <v>13899</v>
      </c>
      <c r="J126" s="2" t="s">
        <v>259</v>
      </c>
      <c r="K126" s="4">
        <f>ROUND(D126*2%,0)</f>
        <v>246</v>
      </c>
    </row>
    <row r="127" spans="1:11" ht="19.5" customHeight="1" x14ac:dyDescent="0.2">
      <c r="A127" s="16" t="s">
        <v>25</v>
      </c>
      <c r="B127" s="27">
        <v>9403760559</v>
      </c>
      <c r="C127" s="28" t="s">
        <v>216</v>
      </c>
      <c r="D127" s="31">
        <v>10800</v>
      </c>
      <c r="E127" s="29">
        <f t="shared" si="17"/>
        <v>1512.0000000000002</v>
      </c>
      <c r="F127" s="29">
        <f t="shared" si="19"/>
        <v>54</v>
      </c>
      <c r="G127" s="29">
        <f t="shared" si="20"/>
        <v>54</v>
      </c>
      <c r="H127" s="29">
        <v>12420</v>
      </c>
      <c r="I127" s="17">
        <f>H127-K127</f>
        <v>11340</v>
      </c>
      <c r="J127" s="2" t="s">
        <v>265</v>
      </c>
      <c r="K127" s="4">
        <f>ROUND(D127*10%,0)</f>
        <v>1080</v>
      </c>
    </row>
    <row r="128" spans="1:11" ht="19.5" customHeight="1" x14ac:dyDescent="0.2">
      <c r="A128" s="16" t="s">
        <v>105</v>
      </c>
      <c r="B128" s="27">
        <v>9403760561</v>
      </c>
      <c r="C128" s="28" t="s">
        <v>216</v>
      </c>
      <c r="D128" s="31">
        <v>600</v>
      </c>
      <c r="E128" s="29">
        <f t="shared" si="17"/>
        <v>84.000000000000014</v>
      </c>
      <c r="F128" s="29">
        <f t="shared" si="19"/>
        <v>3</v>
      </c>
      <c r="G128" s="29">
        <f t="shared" si="20"/>
        <v>3</v>
      </c>
      <c r="H128" s="29">
        <v>690</v>
      </c>
      <c r="I128" s="8"/>
    </row>
    <row r="129" spans="1:11" ht="19.5" customHeight="1" x14ac:dyDescent="0.2">
      <c r="A129" s="16" t="s">
        <v>21</v>
      </c>
      <c r="B129" s="27">
        <v>9403760562</v>
      </c>
      <c r="C129" s="28" t="s">
        <v>216</v>
      </c>
      <c r="D129" s="31">
        <v>600</v>
      </c>
      <c r="E129" s="29">
        <f t="shared" si="17"/>
        <v>84.000000000000014</v>
      </c>
      <c r="F129" s="29">
        <f t="shared" si="19"/>
        <v>3</v>
      </c>
      <c r="G129" s="29">
        <f t="shared" si="20"/>
        <v>3</v>
      </c>
      <c r="H129" s="29">
        <v>690</v>
      </c>
      <c r="I129" s="8"/>
    </row>
    <row r="130" spans="1:11" ht="19.5" customHeight="1" x14ac:dyDescent="0.2">
      <c r="A130" s="16" t="s">
        <v>90</v>
      </c>
      <c r="B130" s="27">
        <v>9403760563</v>
      </c>
      <c r="C130" s="28" t="s">
        <v>216</v>
      </c>
      <c r="D130" s="31">
        <v>900</v>
      </c>
      <c r="E130" s="29">
        <f t="shared" si="17"/>
        <v>126.00000000000001</v>
      </c>
      <c r="F130" s="29">
        <f t="shared" si="19"/>
        <v>4.5</v>
      </c>
      <c r="G130" s="29">
        <f t="shared" si="20"/>
        <v>4.5</v>
      </c>
      <c r="H130" s="29">
        <v>1035</v>
      </c>
      <c r="I130" s="17"/>
      <c r="K130" s="4"/>
    </row>
    <row r="131" spans="1:11" ht="19.5" customHeight="1" x14ac:dyDescent="0.2">
      <c r="A131" s="16" t="s">
        <v>33</v>
      </c>
      <c r="B131" s="27">
        <v>9403760564</v>
      </c>
      <c r="C131" s="28" t="s">
        <v>216</v>
      </c>
      <c r="D131" s="31">
        <v>3900</v>
      </c>
      <c r="E131" s="29">
        <f t="shared" si="17"/>
        <v>546</v>
      </c>
      <c r="F131" s="29">
        <f t="shared" si="19"/>
        <v>19.5</v>
      </c>
      <c r="G131" s="29">
        <f t="shared" si="20"/>
        <v>19.5</v>
      </c>
      <c r="H131" s="29">
        <v>4485</v>
      </c>
      <c r="I131" s="17">
        <f>H131-K131</f>
        <v>4407</v>
      </c>
      <c r="J131" s="2" t="s">
        <v>259</v>
      </c>
      <c r="K131" s="4">
        <f>ROUND(D131*2%,0)</f>
        <v>78</v>
      </c>
    </row>
    <row r="132" spans="1:11" ht="19.5" customHeight="1" x14ac:dyDescent="0.2">
      <c r="A132" s="16" t="s">
        <v>33</v>
      </c>
      <c r="B132" s="27">
        <v>9403760565</v>
      </c>
      <c r="C132" s="28" t="s">
        <v>216</v>
      </c>
      <c r="D132" s="31">
        <v>43829.9</v>
      </c>
      <c r="E132" s="29">
        <f t="shared" si="17"/>
        <v>6136.1860000000006</v>
      </c>
      <c r="F132" s="29">
        <f t="shared" si="19"/>
        <v>219.14950000000002</v>
      </c>
      <c r="G132" s="29">
        <f t="shared" si="20"/>
        <v>219.14950000000002</v>
      </c>
      <c r="H132" s="29">
        <v>50404</v>
      </c>
      <c r="I132" s="17">
        <f>H132-K132</f>
        <v>49527</v>
      </c>
      <c r="J132" s="2" t="s">
        <v>259</v>
      </c>
      <c r="K132" s="4">
        <f>ROUND(D132*2%,0)</f>
        <v>877</v>
      </c>
    </row>
    <row r="133" spans="1:11" ht="19.5" customHeight="1" x14ac:dyDescent="0.2">
      <c r="A133" s="64" t="s">
        <v>233</v>
      </c>
      <c r="B133" s="16">
        <v>9403760566</v>
      </c>
      <c r="C133" s="2" t="s">
        <v>234</v>
      </c>
      <c r="D133" s="17">
        <v>10800</v>
      </c>
      <c r="E133" s="17">
        <v>1512</v>
      </c>
      <c r="F133" s="17">
        <v>54</v>
      </c>
      <c r="G133" s="17">
        <v>54</v>
      </c>
      <c r="H133" s="16">
        <v>12420</v>
      </c>
      <c r="I133" s="17">
        <f>H133-K133</f>
        <v>12204</v>
      </c>
      <c r="J133" s="2" t="s">
        <v>259</v>
      </c>
      <c r="K133" s="4">
        <f>ROUND(D133*2%,0)</f>
        <v>216</v>
      </c>
    </row>
    <row r="134" spans="1:11" ht="21.75" customHeight="1" x14ac:dyDescent="0.2">
      <c r="A134" s="16" t="s">
        <v>233</v>
      </c>
      <c r="B134" s="16">
        <v>9403760567</v>
      </c>
      <c r="C134" s="16" t="s">
        <v>234</v>
      </c>
      <c r="D134" s="16">
        <v>10200</v>
      </c>
      <c r="E134" s="16">
        <v>1428</v>
      </c>
      <c r="F134" s="16">
        <v>51</v>
      </c>
      <c r="G134" s="17">
        <v>51</v>
      </c>
      <c r="H134" s="16">
        <v>11730</v>
      </c>
      <c r="I134" s="17">
        <f>H134-K134</f>
        <v>11526</v>
      </c>
      <c r="J134" s="2" t="s">
        <v>259</v>
      </c>
      <c r="K134" s="4">
        <f>ROUND(D134*2%,0)</f>
        <v>204</v>
      </c>
    </row>
    <row r="135" spans="1:11" x14ac:dyDescent="0.2">
      <c r="A135" s="16" t="s">
        <v>236</v>
      </c>
      <c r="B135" s="16">
        <v>9403760569</v>
      </c>
      <c r="C135" s="16" t="s">
        <v>234</v>
      </c>
      <c r="D135" s="16">
        <v>2100</v>
      </c>
      <c r="E135" s="16">
        <v>294</v>
      </c>
      <c r="F135" s="16">
        <v>10.5</v>
      </c>
      <c r="G135" s="65">
        <v>10.5</v>
      </c>
      <c r="H135" s="16">
        <v>2415</v>
      </c>
    </row>
    <row r="136" spans="1:11" x14ac:dyDescent="0.2">
      <c r="A136" s="16" t="s">
        <v>237</v>
      </c>
      <c r="B136" s="16">
        <v>9403760570</v>
      </c>
      <c r="C136" s="66" t="s">
        <v>234</v>
      </c>
      <c r="D136" s="16">
        <v>3900</v>
      </c>
      <c r="E136" s="16">
        <v>546</v>
      </c>
      <c r="F136" s="16">
        <v>19.5</v>
      </c>
      <c r="G136" s="17">
        <v>19.5</v>
      </c>
      <c r="H136" s="16">
        <v>4485</v>
      </c>
    </row>
    <row r="137" spans="1:11" x14ac:dyDescent="0.2">
      <c r="A137" s="16" t="s">
        <v>238</v>
      </c>
      <c r="B137" s="16">
        <v>9403760571</v>
      </c>
      <c r="C137" s="16" t="s">
        <v>234</v>
      </c>
      <c r="D137" s="16">
        <v>2700</v>
      </c>
      <c r="E137" s="16">
        <v>378</v>
      </c>
      <c r="F137" s="16">
        <v>13.5</v>
      </c>
      <c r="G137" s="17">
        <v>13.5</v>
      </c>
      <c r="H137" s="16">
        <v>3105</v>
      </c>
      <c r="I137" s="17">
        <f>H137-K137</f>
        <v>2835</v>
      </c>
      <c r="J137" s="2" t="s">
        <v>265</v>
      </c>
      <c r="K137" s="4">
        <f>ROUND(D137*10%,0)</f>
        <v>270</v>
      </c>
    </row>
    <row r="138" spans="1:11" x14ac:dyDescent="0.2">
      <c r="A138" s="16" t="s">
        <v>237</v>
      </c>
      <c r="B138" s="16">
        <v>9403760572</v>
      </c>
      <c r="C138" s="16" t="s">
        <v>234</v>
      </c>
      <c r="D138" s="16">
        <v>12000</v>
      </c>
      <c r="E138" s="16">
        <v>1680</v>
      </c>
      <c r="F138" s="16">
        <v>60</v>
      </c>
      <c r="G138" s="17">
        <v>60</v>
      </c>
      <c r="H138" s="16">
        <v>13800</v>
      </c>
    </row>
    <row r="139" spans="1:11" x14ac:dyDescent="0.2">
      <c r="A139" s="16" t="s">
        <v>233</v>
      </c>
      <c r="B139" s="16">
        <v>9403760573</v>
      </c>
      <c r="C139" s="16" t="s">
        <v>234</v>
      </c>
      <c r="D139" s="16">
        <v>19100</v>
      </c>
      <c r="E139" s="16">
        <v>2674</v>
      </c>
      <c r="F139" s="16">
        <v>95.5</v>
      </c>
      <c r="G139" s="17">
        <v>95.5</v>
      </c>
      <c r="H139" s="16">
        <v>21965</v>
      </c>
      <c r="I139" s="17">
        <f>H139-K139</f>
        <v>21583</v>
      </c>
      <c r="J139" s="2" t="s">
        <v>259</v>
      </c>
      <c r="K139" s="4">
        <f>ROUND(D139*2%,0)</f>
        <v>382</v>
      </c>
    </row>
    <row r="140" spans="1:11" x14ac:dyDescent="0.2">
      <c r="A140" s="16" t="s">
        <v>233</v>
      </c>
      <c r="B140" s="16">
        <v>9403760574</v>
      </c>
      <c r="C140" s="16" t="s">
        <v>234</v>
      </c>
      <c r="D140" s="16">
        <v>77883.05</v>
      </c>
      <c r="E140" s="16">
        <v>10903.63</v>
      </c>
      <c r="F140" s="16">
        <v>389.42</v>
      </c>
      <c r="G140" s="17">
        <v>389.42</v>
      </c>
      <c r="H140" s="16">
        <v>89566</v>
      </c>
      <c r="I140" s="17">
        <f>H140-K140</f>
        <v>88008</v>
      </c>
      <c r="J140" s="2" t="s">
        <v>258</v>
      </c>
      <c r="K140" s="4">
        <f>ROUND(D140*2%,0)</f>
        <v>1558</v>
      </c>
    </row>
    <row r="141" spans="1:11" x14ac:dyDescent="0.2">
      <c r="A141" s="16" t="s">
        <v>235</v>
      </c>
      <c r="B141" s="16">
        <v>9403760575</v>
      </c>
      <c r="C141" s="16" t="s">
        <v>234</v>
      </c>
      <c r="D141" s="16">
        <v>34916.6</v>
      </c>
      <c r="E141" s="16">
        <v>4888.32</v>
      </c>
      <c r="F141" s="16">
        <v>174.58</v>
      </c>
      <c r="G141" s="17">
        <v>174.58</v>
      </c>
      <c r="H141" s="16">
        <v>40154</v>
      </c>
    </row>
    <row r="142" spans="1:11" x14ac:dyDescent="0.2">
      <c r="A142" s="16" t="s">
        <v>239</v>
      </c>
      <c r="B142" s="16">
        <v>9403760576</v>
      </c>
      <c r="C142" s="67" t="s">
        <v>240</v>
      </c>
      <c r="D142" s="16">
        <v>292959.35999999999</v>
      </c>
      <c r="E142" s="16">
        <v>41014.31</v>
      </c>
      <c r="F142" s="16">
        <v>1464.8</v>
      </c>
      <c r="G142" s="17">
        <v>1464.8</v>
      </c>
      <c r="H142" s="16">
        <v>336903</v>
      </c>
    </row>
    <row r="143" spans="1:11" x14ac:dyDescent="0.2">
      <c r="A143" s="16" t="s">
        <v>236</v>
      </c>
      <c r="B143" s="16">
        <v>9403760577</v>
      </c>
      <c r="C143" s="67" t="s">
        <v>240</v>
      </c>
      <c r="D143" s="16">
        <v>215944.92</v>
      </c>
      <c r="E143" s="16">
        <v>30232.29</v>
      </c>
      <c r="F143" s="16">
        <v>1079.72</v>
      </c>
      <c r="G143" s="17">
        <v>1079.72</v>
      </c>
      <c r="H143" s="16">
        <v>248337</v>
      </c>
    </row>
    <row r="144" spans="1:11" x14ac:dyDescent="0.2">
      <c r="A144" s="16" t="s">
        <v>233</v>
      </c>
      <c r="B144" s="16">
        <v>9403760578</v>
      </c>
      <c r="C144" s="67" t="s">
        <v>240</v>
      </c>
      <c r="D144" s="16">
        <v>7200</v>
      </c>
      <c r="E144" s="16">
        <v>1008</v>
      </c>
      <c r="F144" s="16">
        <v>36</v>
      </c>
      <c r="G144" s="17">
        <v>36</v>
      </c>
      <c r="H144" s="16">
        <v>8280</v>
      </c>
      <c r="I144" s="17">
        <f>H144-K144</f>
        <v>8136</v>
      </c>
      <c r="J144" s="2" t="s">
        <v>259</v>
      </c>
      <c r="K144" s="4">
        <f>ROUND(D144*2%,0)</f>
        <v>144</v>
      </c>
    </row>
    <row r="145" spans="1:11" x14ac:dyDescent="0.2">
      <c r="A145" s="16" t="s">
        <v>233</v>
      </c>
      <c r="B145" s="16">
        <v>9403760579</v>
      </c>
      <c r="C145" s="67" t="s">
        <v>240</v>
      </c>
      <c r="D145" s="16">
        <v>13500</v>
      </c>
      <c r="E145" s="16">
        <v>1890</v>
      </c>
      <c r="F145" s="16">
        <v>67.5</v>
      </c>
      <c r="G145" s="17">
        <v>67.5</v>
      </c>
      <c r="H145" s="16">
        <v>15525</v>
      </c>
      <c r="I145" s="17">
        <f>H145-K145</f>
        <v>15255</v>
      </c>
      <c r="J145" s="2" t="s">
        <v>259</v>
      </c>
      <c r="K145" s="4">
        <f>ROUND(D145*2%,0)</f>
        <v>270</v>
      </c>
    </row>
    <row r="146" spans="1:11" x14ac:dyDescent="0.2">
      <c r="A146" s="16" t="s">
        <v>233</v>
      </c>
      <c r="B146" s="16">
        <v>9403760580</v>
      </c>
      <c r="C146" s="67" t="s">
        <v>240</v>
      </c>
      <c r="D146" s="16">
        <v>4200</v>
      </c>
      <c r="E146" s="16">
        <v>588</v>
      </c>
      <c r="F146" s="16">
        <v>21</v>
      </c>
      <c r="G146" s="17">
        <v>21</v>
      </c>
      <c r="H146" s="16">
        <v>4830</v>
      </c>
      <c r="I146" s="17">
        <f>H146-K146</f>
        <v>4746</v>
      </c>
      <c r="J146" s="2" t="s">
        <v>259</v>
      </c>
      <c r="K146" s="4">
        <f>ROUND(D146*2%,0)</f>
        <v>84</v>
      </c>
    </row>
    <row r="147" spans="1:11" x14ac:dyDescent="0.2">
      <c r="A147" s="16" t="s">
        <v>233</v>
      </c>
      <c r="B147" s="16">
        <v>9403760581</v>
      </c>
      <c r="C147" s="16" t="s">
        <v>240</v>
      </c>
      <c r="D147" s="16">
        <v>31800</v>
      </c>
      <c r="E147" s="16">
        <v>4452</v>
      </c>
      <c r="F147" s="16">
        <v>159</v>
      </c>
      <c r="G147" s="17">
        <v>159</v>
      </c>
      <c r="H147" s="16">
        <v>36570</v>
      </c>
      <c r="I147" s="17">
        <f>H147-K147</f>
        <v>35934</v>
      </c>
      <c r="J147" s="2" t="s">
        <v>267</v>
      </c>
      <c r="K147" s="4">
        <f>ROUND(D147*2%,0)</f>
        <v>636</v>
      </c>
    </row>
    <row r="148" spans="1:11" x14ac:dyDescent="0.2">
      <c r="A148" s="16" t="s">
        <v>238</v>
      </c>
      <c r="B148" s="16">
        <v>9403760582</v>
      </c>
      <c r="C148" s="16" t="s">
        <v>241</v>
      </c>
      <c r="D148" s="16">
        <v>27600</v>
      </c>
      <c r="E148" s="16">
        <v>3864</v>
      </c>
      <c r="F148" s="16">
        <v>138</v>
      </c>
      <c r="G148" s="17">
        <v>138</v>
      </c>
      <c r="H148" s="16">
        <v>31740</v>
      </c>
      <c r="I148" s="17">
        <f>H148-K148</f>
        <v>28980</v>
      </c>
      <c r="J148" s="2" t="s">
        <v>265</v>
      </c>
      <c r="K148" s="4">
        <f>ROUND(D148*10%,0)</f>
        <v>2760</v>
      </c>
    </row>
    <row r="149" spans="1:11" x14ac:dyDescent="0.2">
      <c r="A149" s="16" t="s">
        <v>242</v>
      </c>
      <c r="B149" s="16">
        <v>9403760583</v>
      </c>
      <c r="C149" s="16" t="s">
        <v>241</v>
      </c>
      <c r="D149" s="16">
        <v>10500</v>
      </c>
      <c r="E149" s="16">
        <v>1470</v>
      </c>
      <c r="F149" s="16">
        <v>52.5</v>
      </c>
      <c r="G149" s="17">
        <v>52.5</v>
      </c>
      <c r="H149" s="16">
        <v>12075</v>
      </c>
    </row>
    <row r="150" spans="1:11" x14ac:dyDescent="0.2">
      <c r="A150" s="16" t="s">
        <v>233</v>
      </c>
      <c r="B150" s="16">
        <v>9403760584</v>
      </c>
      <c r="C150" s="16" t="s">
        <v>241</v>
      </c>
      <c r="D150" s="16">
        <v>32048</v>
      </c>
      <c r="E150" s="16">
        <v>4486.72</v>
      </c>
      <c r="F150" s="16">
        <v>160.24</v>
      </c>
      <c r="G150" s="17">
        <v>160.24</v>
      </c>
      <c r="H150" s="16">
        <v>36855</v>
      </c>
      <c r="I150" s="17">
        <f>H150-K150</f>
        <v>36214</v>
      </c>
      <c r="J150" s="2" t="s">
        <v>267</v>
      </c>
      <c r="K150" s="4">
        <f>ROUND(D150*2%,0)</f>
        <v>641</v>
      </c>
    </row>
    <row r="151" spans="1:11" x14ac:dyDescent="0.2">
      <c r="A151" s="16" t="s">
        <v>233</v>
      </c>
      <c r="B151" s="16">
        <v>9403760585</v>
      </c>
      <c r="C151" s="16" t="s">
        <v>241</v>
      </c>
      <c r="D151" s="16">
        <v>24629.599999999999</v>
      </c>
      <c r="E151" s="16">
        <v>3448.14</v>
      </c>
      <c r="F151" s="16">
        <v>123.15</v>
      </c>
      <c r="G151" s="17">
        <v>123.15</v>
      </c>
      <c r="H151" s="16">
        <v>28324</v>
      </c>
      <c r="I151" s="17">
        <f>H151-K151</f>
        <v>27831</v>
      </c>
      <c r="J151" s="2" t="s">
        <v>267</v>
      </c>
      <c r="K151" s="4">
        <f>ROUND(D151*2%,0)</f>
        <v>493</v>
      </c>
    </row>
    <row r="152" spans="1:11" x14ac:dyDescent="0.2">
      <c r="A152" s="16" t="s">
        <v>233</v>
      </c>
      <c r="B152" s="16">
        <v>9403760586</v>
      </c>
      <c r="C152" s="16" t="s">
        <v>241</v>
      </c>
      <c r="D152" s="16">
        <v>92808.05</v>
      </c>
      <c r="E152" s="16">
        <v>12993.13</v>
      </c>
      <c r="F152" s="16">
        <v>464.04</v>
      </c>
      <c r="G152" s="17">
        <v>464.04</v>
      </c>
      <c r="H152" s="16">
        <v>106729</v>
      </c>
      <c r="I152" s="17">
        <f>H152-K152</f>
        <v>104873</v>
      </c>
      <c r="J152" s="2" t="s">
        <v>267</v>
      </c>
      <c r="K152" s="4">
        <f>ROUND(D152*2%,0)</f>
        <v>1856</v>
      </c>
    </row>
    <row r="153" spans="1:11" x14ac:dyDescent="0.2">
      <c r="A153" s="16" t="s">
        <v>233</v>
      </c>
      <c r="B153" s="16">
        <v>9403760587</v>
      </c>
      <c r="C153" s="16" t="s">
        <v>241</v>
      </c>
      <c r="D153" s="16">
        <v>57908.85</v>
      </c>
      <c r="E153" s="16">
        <v>8107.24</v>
      </c>
      <c r="F153" s="16">
        <v>289.54000000000002</v>
      </c>
      <c r="G153" s="17">
        <v>289.54000000000002</v>
      </c>
      <c r="H153" s="16">
        <v>66595</v>
      </c>
      <c r="I153" s="17">
        <f>H153-K153</f>
        <v>65437</v>
      </c>
      <c r="J153" s="2" t="s">
        <v>267</v>
      </c>
      <c r="K153" s="4">
        <f>ROUND(D153*2%,0)</f>
        <v>1158</v>
      </c>
    </row>
    <row r="154" spans="1:11" x14ac:dyDescent="0.2">
      <c r="A154" s="17" t="s">
        <v>238</v>
      </c>
      <c r="B154" s="16">
        <v>9403760588</v>
      </c>
      <c r="C154" s="16" t="s">
        <v>241</v>
      </c>
      <c r="D154" s="16">
        <v>17000</v>
      </c>
      <c r="E154" s="16">
        <v>2380</v>
      </c>
      <c r="F154" s="16">
        <v>85</v>
      </c>
      <c r="G154" s="17">
        <v>85</v>
      </c>
      <c r="H154" s="16">
        <v>19550</v>
      </c>
      <c r="I154" s="17">
        <f>H154-K154</f>
        <v>17850</v>
      </c>
      <c r="J154" s="2" t="s">
        <v>265</v>
      </c>
      <c r="K154" s="4">
        <f>ROUND(D154*10%,0)</f>
        <v>1700</v>
      </c>
    </row>
    <row r="155" spans="1:11" x14ac:dyDescent="0.2">
      <c r="A155" s="16" t="s">
        <v>242</v>
      </c>
      <c r="B155" s="16">
        <v>9403760589</v>
      </c>
      <c r="C155" s="16" t="s">
        <v>241</v>
      </c>
      <c r="D155" s="16">
        <v>12000</v>
      </c>
      <c r="E155" s="16">
        <v>1680</v>
      </c>
      <c r="F155" s="16">
        <v>60</v>
      </c>
      <c r="G155" s="17">
        <v>60</v>
      </c>
      <c r="H155" s="16">
        <v>13800</v>
      </c>
    </row>
    <row r="156" spans="1:11" x14ac:dyDescent="0.2">
      <c r="A156" s="16" t="s">
        <v>242</v>
      </c>
      <c r="B156" s="16">
        <v>9403760590</v>
      </c>
      <c r="C156" s="16" t="s">
        <v>243</v>
      </c>
      <c r="D156" s="16">
        <v>72233.350000000006</v>
      </c>
      <c r="E156" s="16">
        <v>10112.67</v>
      </c>
      <c r="F156" s="16">
        <v>361.17</v>
      </c>
      <c r="G156" s="17">
        <v>361.17</v>
      </c>
      <c r="H156" s="16">
        <v>83068</v>
      </c>
    </row>
    <row r="157" spans="1:11" x14ac:dyDescent="0.2">
      <c r="A157" s="16" t="s">
        <v>235</v>
      </c>
      <c r="B157" s="16">
        <v>9403760591</v>
      </c>
      <c r="C157" s="16" t="s">
        <v>243</v>
      </c>
      <c r="D157" s="16">
        <v>36204.75</v>
      </c>
      <c r="E157" s="16">
        <v>5068.67</v>
      </c>
      <c r="F157" s="16">
        <v>181.02</v>
      </c>
      <c r="G157" s="17">
        <v>181.02</v>
      </c>
      <c r="H157" s="16">
        <v>41635</v>
      </c>
    </row>
    <row r="158" spans="1:11" x14ac:dyDescent="0.2">
      <c r="A158" s="16" t="s">
        <v>235</v>
      </c>
      <c r="B158" s="16">
        <v>9403760592</v>
      </c>
      <c r="C158" s="16" t="s">
        <v>243</v>
      </c>
      <c r="D158" s="16">
        <v>35555.050000000003</v>
      </c>
      <c r="E158" s="16">
        <v>4977.71</v>
      </c>
      <c r="F158" s="16">
        <v>177.78</v>
      </c>
      <c r="G158" s="17">
        <v>177.78</v>
      </c>
      <c r="H158" s="16">
        <v>40888</v>
      </c>
    </row>
    <row r="159" spans="1:11" x14ac:dyDescent="0.2">
      <c r="A159" s="16" t="s">
        <v>236</v>
      </c>
      <c r="B159" s="16">
        <v>9403760593</v>
      </c>
      <c r="C159" s="16" t="s">
        <v>243</v>
      </c>
      <c r="D159" s="16">
        <v>31593.599999999999</v>
      </c>
      <c r="E159" s="16">
        <v>4423.1000000000004</v>
      </c>
      <c r="F159" s="16">
        <v>157.97</v>
      </c>
      <c r="G159" s="17">
        <v>157.97</v>
      </c>
      <c r="H159" s="16">
        <v>36333</v>
      </c>
    </row>
    <row r="160" spans="1:11" x14ac:dyDescent="0.2">
      <c r="A160" s="16" t="s">
        <v>238</v>
      </c>
      <c r="B160" s="16">
        <v>9403760594</v>
      </c>
      <c r="C160" s="16" t="s">
        <v>243</v>
      </c>
      <c r="D160" s="16">
        <v>24000</v>
      </c>
      <c r="E160" s="16">
        <v>3360</v>
      </c>
      <c r="F160" s="16">
        <v>120</v>
      </c>
      <c r="G160" s="17">
        <v>120</v>
      </c>
      <c r="H160" s="16">
        <v>27600</v>
      </c>
      <c r="I160" s="17">
        <f>H160-K160</f>
        <v>25200</v>
      </c>
      <c r="J160" s="2" t="s">
        <v>265</v>
      </c>
      <c r="K160" s="4">
        <f>ROUND(D160*10%,0)</f>
        <v>2400</v>
      </c>
    </row>
    <row r="161" spans="1:11" x14ac:dyDescent="0.2">
      <c r="A161" s="16" t="s">
        <v>233</v>
      </c>
      <c r="B161" s="16">
        <v>9403760595</v>
      </c>
      <c r="C161" s="16" t="s">
        <v>243</v>
      </c>
      <c r="D161" s="16">
        <v>2934.85</v>
      </c>
      <c r="E161" s="16">
        <v>410.88</v>
      </c>
      <c r="F161" s="16">
        <v>14.67</v>
      </c>
      <c r="G161" s="17">
        <v>14.67</v>
      </c>
      <c r="H161" s="16">
        <v>3375</v>
      </c>
      <c r="I161" s="17">
        <f>H161-K161</f>
        <v>3316</v>
      </c>
      <c r="J161" s="2" t="s">
        <v>267</v>
      </c>
      <c r="K161" s="4">
        <f>ROUND(D161*2%,0)</f>
        <v>59</v>
      </c>
    </row>
    <row r="162" spans="1:11" x14ac:dyDescent="0.2">
      <c r="A162" s="16" t="s">
        <v>233</v>
      </c>
      <c r="B162" s="16">
        <v>9403760596</v>
      </c>
      <c r="C162" s="16" t="s">
        <v>243</v>
      </c>
      <c r="D162" s="16">
        <v>17100</v>
      </c>
      <c r="E162" s="16">
        <v>2394</v>
      </c>
      <c r="F162" s="16">
        <v>85.5</v>
      </c>
      <c r="G162" s="17">
        <v>85.5</v>
      </c>
      <c r="H162" s="16">
        <v>19665</v>
      </c>
      <c r="I162" s="17">
        <f>H162-K162</f>
        <v>19323</v>
      </c>
      <c r="J162" s="2" t="s">
        <v>259</v>
      </c>
      <c r="K162" s="4">
        <f>ROUND(D162*2%,0)</f>
        <v>342</v>
      </c>
    </row>
    <row r="163" spans="1:11" x14ac:dyDescent="0.2">
      <c r="A163" s="16" t="s">
        <v>238</v>
      </c>
      <c r="B163" s="16">
        <v>9403760597</v>
      </c>
      <c r="C163" s="16" t="s">
        <v>243</v>
      </c>
      <c r="D163" s="16">
        <v>5400</v>
      </c>
      <c r="E163" s="16">
        <v>756</v>
      </c>
      <c r="F163" s="16">
        <v>27</v>
      </c>
      <c r="G163" s="17">
        <v>27</v>
      </c>
      <c r="H163" s="16">
        <v>6210</v>
      </c>
      <c r="I163" s="17">
        <f>H163-K163</f>
        <v>5670</v>
      </c>
      <c r="J163" s="2" t="s">
        <v>265</v>
      </c>
      <c r="K163" s="4">
        <f>ROUND(D163*10%,0)</f>
        <v>540</v>
      </c>
    </row>
    <row r="164" spans="1:11" x14ac:dyDescent="0.2">
      <c r="A164" s="16" t="s">
        <v>236</v>
      </c>
      <c r="B164" s="16">
        <v>9403760598</v>
      </c>
      <c r="C164" s="16" t="s">
        <v>243</v>
      </c>
      <c r="D164" s="16">
        <v>6600</v>
      </c>
      <c r="E164" s="16">
        <v>924</v>
      </c>
      <c r="F164" s="16">
        <v>33</v>
      </c>
      <c r="G164" s="17">
        <v>33</v>
      </c>
      <c r="H164" s="16">
        <v>7590</v>
      </c>
    </row>
    <row r="165" spans="1:11" s="81" customFormat="1" x14ac:dyDescent="0.2">
      <c r="A165" s="77" t="s">
        <v>233</v>
      </c>
      <c r="B165" s="77">
        <v>9403760599</v>
      </c>
      <c r="C165" s="77" t="s">
        <v>244</v>
      </c>
      <c r="D165" s="77">
        <v>75158.149999999994</v>
      </c>
      <c r="E165" s="77">
        <v>10522.14</v>
      </c>
      <c r="F165" s="77">
        <v>375.79</v>
      </c>
      <c r="G165" s="78">
        <v>375.79</v>
      </c>
      <c r="H165" s="77">
        <v>86432</v>
      </c>
      <c r="I165" s="78">
        <f>H165-K165</f>
        <v>84929</v>
      </c>
      <c r="J165" s="79" t="s">
        <v>268</v>
      </c>
      <c r="K165" s="80">
        <f>ROUND(D165*2%,0)</f>
        <v>1503</v>
      </c>
    </row>
    <row r="166" spans="1:11" x14ac:dyDescent="0.2">
      <c r="A166" s="16" t="s">
        <v>233</v>
      </c>
      <c r="B166" s="16">
        <v>9403760600</v>
      </c>
      <c r="C166" s="16" t="s">
        <v>244</v>
      </c>
      <c r="D166" s="16">
        <v>11700</v>
      </c>
      <c r="E166" s="16">
        <v>1638</v>
      </c>
      <c r="F166" s="16">
        <v>58.5</v>
      </c>
      <c r="G166" s="17">
        <v>58.5</v>
      </c>
      <c r="H166" s="16">
        <v>13455</v>
      </c>
    </row>
    <row r="167" spans="1:11" x14ac:dyDescent="0.2">
      <c r="A167" s="16" t="s">
        <v>233</v>
      </c>
      <c r="B167" s="16">
        <v>9403760601</v>
      </c>
      <c r="C167" s="16" t="s">
        <v>245</v>
      </c>
      <c r="D167" s="16">
        <v>25404.85</v>
      </c>
      <c r="E167" s="16">
        <v>3556.68</v>
      </c>
      <c r="F167" s="16">
        <v>127.02</v>
      </c>
      <c r="G167" s="17">
        <v>127.02</v>
      </c>
      <c r="H167" s="16">
        <v>29216</v>
      </c>
    </row>
    <row r="168" spans="1:11" x14ac:dyDescent="0.2">
      <c r="A168" s="16" t="s">
        <v>246</v>
      </c>
      <c r="B168" s="16">
        <v>9403760602</v>
      </c>
      <c r="C168" s="16" t="s">
        <v>245</v>
      </c>
      <c r="D168" s="16">
        <v>154980.78</v>
      </c>
      <c r="E168" s="16">
        <v>21697.31</v>
      </c>
      <c r="F168" s="16">
        <v>774.9</v>
      </c>
      <c r="G168" s="17">
        <v>774.9</v>
      </c>
      <c r="H168" s="16">
        <v>178228</v>
      </c>
    </row>
    <row r="169" spans="1:11" x14ac:dyDescent="0.2">
      <c r="A169" s="16" t="s">
        <v>233</v>
      </c>
      <c r="B169" s="16">
        <v>9403760603</v>
      </c>
      <c r="C169" s="16" t="s">
        <v>247</v>
      </c>
      <c r="D169" s="16">
        <v>6300</v>
      </c>
      <c r="E169" s="16">
        <v>882</v>
      </c>
      <c r="F169" s="16">
        <v>31.5</v>
      </c>
      <c r="G169" s="17">
        <v>31.5</v>
      </c>
      <c r="H169" s="16">
        <v>7245</v>
      </c>
    </row>
    <row r="170" spans="1:11" x14ac:dyDescent="0.2">
      <c r="A170" s="16" t="s">
        <v>242</v>
      </c>
      <c r="B170" s="16">
        <v>9403760604</v>
      </c>
      <c r="C170" s="16" t="s">
        <v>248</v>
      </c>
      <c r="D170" s="16">
        <v>1205128.96</v>
      </c>
      <c r="E170" s="16">
        <v>168718.05</v>
      </c>
      <c r="F170" s="16">
        <v>6025.64</v>
      </c>
      <c r="G170" s="17">
        <v>6025.64</v>
      </c>
      <c r="H170" s="16">
        <v>1385898</v>
      </c>
    </row>
    <row r="171" spans="1:11" x14ac:dyDescent="0.2">
      <c r="A171" s="16" t="s">
        <v>242</v>
      </c>
      <c r="B171" s="16">
        <v>9403760605</v>
      </c>
      <c r="C171" s="16" t="s">
        <v>248</v>
      </c>
      <c r="D171" s="16">
        <v>489807.64</v>
      </c>
      <c r="E171" s="16">
        <v>68573.070000000007</v>
      </c>
      <c r="F171" s="16">
        <v>2449.04</v>
      </c>
      <c r="G171" s="17">
        <v>2449.04</v>
      </c>
      <c r="H171" s="16">
        <v>563279</v>
      </c>
    </row>
    <row r="172" spans="1:11" x14ac:dyDescent="0.2">
      <c r="A172" s="16" t="s">
        <v>249</v>
      </c>
      <c r="B172" s="16">
        <v>9403760606</v>
      </c>
      <c r="C172" s="16" t="s">
        <v>248</v>
      </c>
      <c r="D172" s="16">
        <v>294903.36</v>
      </c>
      <c r="E172" s="16">
        <v>41286.47</v>
      </c>
      <c r="F172" s="16">
        <v>1474.52</v>
      </c>
      <c r="G172" s="17">
        <v>1474.52</v>
      </c>
      <c r="H172" s="16">
        <v>339139</v>
      </c>
    </row>
    <row r="173" spans="1:11" x14ac:dyDescent="0.2">
      <c r="A173" s="16" t="s">
        <v>235</v>
      </c>
      <c r="B173" s="16">
        <v>9403760607</v>
      </c>
      <c r="C173" s="16" t="s">
        <v>248</v>
      </c>
      <c r="D173" s="16">
        <v>541922.92000000004</v>
      </c>
      <c r="E173" s="16">
        <v>75869.210000000006</v>
      </c>
      <c r="F173" s="16">
        <v>2709.61</v>
      </c>
      <c r="G173" s="17">
        <v>2709.61</v>
      </c>
      <c r="H173" s="16">
        <v>623211</v>
      </c>
      <c r="I173" s="17">
        <f>H173-K173</f>
        <v>569019</v>
      </c>
      <c r="J173" s="2" t="s">
        <v>269</v>
      </c>
      <c r="K173" s="4">
        <f>ROUND(D173*10%,0)</f>
        <v>54192</v>
      </c>
    </row>
    <row r="174" spans="1:11" x14ac:dyDescent="0.2">
      <c r="A174" s="16" t="s">
        <v>235</v>
      </c>
      <c r="B174" s="16">
        <v>9403760608</v>
      </c>
      <c r="C174" s="16" t="s">
        <v>248</v>
      </c>
      <c r="D174" s="16">
        <v>663722.64</v>
      </c>
      <c r="E174" s="16">
        <v>92921.17</v>
      </c>
      <c r="F174" s="16">
        <v>3318.61</v>
      </c>
      <c r="G174" s="17">
        <v>3318.61</v>
      </c>
      <c r="H174" s="16">
        <v>763281</v>
      </c>
      <c r="I174" s="17">
        <f>H174-K174</f>
        <v>696909</v>
      </c>
      <c r="J174" s="2" t="s">
        <v>269</v>
      </c>
      <c r="K174" s="4">
        <f>ROUND(D174*10%,0)</f>
        <v>66372</v>
      </c>
    </row>
    <row r="175" spans="1:11" x14ac:dyDescent="0.2">
      <c r="A175" s="16" t="s">
        <v>235</v>
      </c>
      <c r="B175" s="16">
        <v>9403760609</v>
      </c>
      <c r="C175" s="16" t="s">
        <v>248</v>
      </c>
      <c r="D175" s="16">
        <v>650653.36</v>
      </c>
      <c r="E175" s="16">
        <v>91091.47</v>
      </c>
      <c r="F175" s="16">
        <v>3253.27</v>
      </c>
      <c r="G175" s="17">
        <v>3253.27</v>
      </c>
      <c r="H175" s="16">
        <v>748251</v>
      </c>
      <c r="I175" s="17">
        <f>H175-K175</f>
        <v>683186</v>
      </c>
      <c r="J175" s="2" t="s">
        <v>269</v>
      </c>
      <c r="K175" s="4">
        <f>ROUND(D175*10%,0)</f>
        <v>65065</v>
      </c>
    </row>
    <row r="176" spans="1:11" x14ac:dyDescent="0.2">
      <c r="A176" s="16" t="s">
        <v>235</v>
      </c>
      <c r="B176" s="16">
        <v>9403760610</v>
      </c>
      <c r="C176" s="16" t="s">
        <v>248</v>
      </c>
      <c r="D176" s="16">
        <v>653017.96</v>
      </c>
      <c r="E176" s="16">
        <v>91422.51</v>
      </c>
      <c r="F176" s="16">
        <v>3265.09</v>
      </c>
      <c r="G176" s="17">
        <v>3265.09</v>
      </c>
      <c r="H176" s="16">
        <v>750971</v>
      </c>
      <c r="I176" s="17">
        <f>H176-K176</f>
        <v>685669</v>
      </c>
      <c r="J176" s="2" t="s">
        <v>269</v>
      </c>
      <c r="K176" s="4">
        <f>ROUND(D176*10%,0)</f>
        <v>65302</v>
      </c>
    </row>
    <row r="177" spans="1:11" x14ac:dyDescent="0.2">
      <c r="A177" s="16" t="s">
        <v>233</v>
      </c>
      <c r="B177" s="16">
        <v>9403760611</v>
      </c>
      <c r="C177" s="16" t="s">
        <v>248</v>
      </c>
      <c r="D177" s="16">
        <v>787159.52</v>
      </c>
      <c r="E177" s="16">
        <v>110202.33</v>
      </c>
      <c r="F177" s="16">
        <v>3935.8</v>
      </c>
      <c r="G177" s="17">
        <v>3935.8</v>
      </c>
      <c r="H177" s="16">
        <v>905233</v>
      </c>
    </row>
    <row r="178" spans="1:11" s="81" customFormat="1" x14ac:dyDescent="0.2">
      <c r="A178" s="77" t="s">
        <v>233</v>
      </c>
      <c r="B178" s="77">
        <v>9403760612</v>
      </c>
      <c r="C178" s="77" t="s">
        <v>248</v>
      </c>
      <c r="D178" s="77">
        <v>631763.72</v>
      </c>
      <c r="E178" s="77">
        <v>88446.92</v>
      </c>
      <c r="F178" s="77">
        <v>3158.82</v>
      </c>
      <c r="G178" s="78">
        <v>3158.82</v>
      </c>
      <c r="H178" s="77">
        <v>726528</v>
      </c>
      <c r="I178" s="78">
        <f>H178-K178</f>
        <v>663352</v>
      </c>
      <c r="J178" s="79" t="s">
        <v>268</v>
      </c>
      <c r="K178" s="80">
        <f>ROUND(D178*10%,0)</f>
        <v>63176</v>
      </c>
    </row>
    <row r="179" spans="1:11" x14ac:dyDescent="0.2">
      <c r="A179" s="16" t="s">
        <v>233</v>
      </c>
      <c r="B179" s="16">
        <v>9403760613</v>
      </c>
      <c r="C179" s="16" t="s">
        <v>248</v>
      </c>
      <c r="D179" s="16">
        <v>652252.16000000003</v>
      </c>
      <c r="E179" s="16">
        <v>91315.3</v>
      </c>
      <c r="F179" s="16">
        <v>3261.26</v>
      </c>
      <c r="G179" s="17">
        <v>3261.26</v>
      </c>
      <c r="H179" s="16">
        <v>750090</v>
      </c>
      <c r="I179" s="17">
        <f>H179-K179</f>
        <v>684865</v>
      </c>
      <c r="J179" s="2" t="s">
        <v>267</v>
      </c>
      <c r="K179" s="4">
        <f>ROUND(D179*10%,0)</f>
        <v>65225</v>
      </c>
    </row>
    <row r="180" spans="1:11" s="81" customFormat="1" x14ac:dyDescent="0.2">
      <c r="A180" s="77" t="s">
        <v>233</v>
      </c>
      <c r="B180" s="77">
        <v>9403760614</v>
      </c>
      <c r="C180" s="77" t="s">
        <v>248</v>
      </c>
      <c r="D180" s="77">
        <v>584999.80000000005</v>
      </c>
      <c r="E180" s="77">
        <v>81899.97</v>
      </c>
      <c r="F180" s="77">
        <v>2925</v>
      </c>
      <c r="G180" s="78">
        <v>2925</v>
      </c>
      <c r="H180" s="77">
        <v>672750</v>
      </c>
      <c r="I180" s="78">
        <f>H180-K180</f>
        <v>614250</v>
      </c>
      <c r="J180" s="79" t="s">
        <v>268</v>
      </c>
      <c r="K180" s="80">
        <f>ROUND(D180*10%,0)</f>
        <v>58500</v>
      </c>
    </row>
    <row r="181" spans="1:11" x14ac:dyDescent="0.2">
      <c r="A181" s="16" t="s">
        <v>233</v>
      </c>
      <c r="B181" s="16">
        <v>9403760615</v>
      </c>
      <c r="C181" s="16" t="s">
        <v>248</v>
      </c>
      <c r="D181" s="16">
        <v>656857.88</v>
      </c>
      <c r="E181" s="16">
        <v>91960.1</v>
      </c>
      <c r="F181" s="16">
        <v>3284.29</v>
      </c>
      <c r="G181" s="17">
        <v>3284.29</v>
      </c>
      <c r="H181" s="16">
        <v>755387</v>
      </c>
    </row>
    <row r="182" spans="1:11" x14ac:dyDescent="0.2">
      <c r="A182" s="16" t="s">
        <v>233</v>
      </c>
      <c r="B182" s="16">
        <v>9403760616</v>
      </c>
      <c r="C182" s="16" t="s">
        <v>248</v>
      </c>
      <c r="D182" s="16">
        <v>649399.24</v>
      </c>
      <c r="E182" s="16">
        <v>90915.89</v>
      </c>
      <c r="F182" s="16">
        <v>3247</v>
      </c>
      <c r="G182" s="17">
        <v>3247</v>
      </c>
      <c r="H182" s="16">
        <v>746809</v>
      </c>
    </row>
    <row r="183" spans="1:11" s="81" customFormat="1" x14ac:dyDescent="0.2">
      <c r="A183" s="77" t="s">
        <v>233</v>
      </c>
      <c r="B183" s="77">
        <v>9403760617</v>
      </c>
      <c r="C183" s="77" t="s">
        <v>248</v>
      </c>
      <c r="D183" s="77">
        <v>491637.16</v>
      </c>
      <c r="E183" s="77">
        <v>68829.2</v>
      </c>
      <c r="F183" s="77">
        <v>2458.19</v>
      </c>
      <c r="G183" s="78">
        <v>2458.19</v>
      </c>
      <c r="H183" s="77">
        <v>565383</v>
      </c>
      <c r="I183" s="78">
        <f>H183-K183</f>
        <v>516219</v>
      </c>
      <c r="J183" s="79" t="s">
        <v>268</v>
      </c>
      <c r="K183" s="80">
        <f>ROUND(D183*10%,0)</f>
        <v>49164</v>
      </c>
    </row>
    <row r="184" spans="1:11" x14ac:dyDescent="0.2">
      <c r="A184" s="16" t="s">
        <v>238</v>
      </c>
      <c r="B184" s="16">
        <v>9403760618</v>
      </c>
      <c r="C184" s="16" t="s">
        <v>248</v>
      </c>
      <c r="D184" s="16">
        <v>498352.4</v>
      </c>
      <c r="E184" s="16">
        <v>69769.34</v>
      </c>
      <c r="F184" s="16">
        <v>2491.7600000000002</v>
      </c>
      <c r="G184" s="17">
        <v>2491.7600000000002</v>
      </c>
      <c r="H184" s="16">
        <v>573105</v>
      </c>
      <c r="I184" s="17">
        <f>H184-K184</f>
        <v>523269</v>
      </c>
      <c r="J184" s="2" t="s">
        <v>270</v>
      </c>
      <c r="K184" s="4">
        <f>ROUND(D184*10%,0)+1</f>
        <v>49836</v>
      </c>
    </row>
    <row r="185" spans="1:11" s="81" customFormat="1" x14ac:dyDescent="0.2">
      <c r="A185" s="77" t="s">
        <v>233</v>
      </c>
      <c r="B185" s="77">
        <v>9403760619</v>
      </c>
      <c r="C185" s="77" t="s">
        <v>248</v>
      </c>
      <c r="D185" s="77">
        <v>161072.24</v>
      </c>
      <c r="E185" s="77">
        <v>22550.11</v>
      </c>
      <c r="F185" s="77">
        <v>805.36</v>
      </c>
      <c r="G185" s="78">
        <v>805.36</v>
      </c>
      <c r="H185" s="77">
        <v>185233</v>
      </c>
      <c r="I185" s="78">
        <f>H185-K185</f>
        <v>169126</v>
      </c>
      <c r="J185" s="79" t="s">
        <v>268</v>
      </c>
      <c r="K185" s="80">
        <f>ROUND(D185*10%,0)</f>
        <v>16107</v>
      </c>
    </row>
    <row r="186" spans="1:11" x14ac:dyDescent="0.2">
      <c r="A186" s="16" t="s">
        <v>250</v>
      </c>
      <c r="B186" s="16">
        <v>9403760620</v>
      </c>
      <c r="C186" s="16" t="s">
        <v>248</v>
      </c>
      <c r="D186" s="16">
        <v>161563.35999999999</v>
      </c>
      <c r="E186" s="16">
        <v>22618.87</v>
      </c>
      <c r="F186" s="16">
        <v>807.82</v>
      </c>
      <c r="G186" s="17">
        <v>807.82</v>
      </c>
      <c r="H186" s="16">
        <v>185798</v>
      </c>
    </row>
    <row r="187" spans="1:11" x14ac:dyDescent="0.2">
      <c r="A187" s="16" t="s">
        <v>233</v>
      </c>
      <c r="B187" s="16">
        <v>9403760621</v>
      </c>
      <c r="C187" s="16" t="s">
        <v>248</v>
      </c>
      <c r="D187" s="16">
        <v>902505.8</v>
      </c>
      <c r="E187" s="16">
        <v>126350.81</v>
      </c>
      <c r="F187" s="16">
        <v>4512.53</v>
      </c>
      <c r="G187" s="17">
        <v>4512.53</v>
      </c>
      <c r="H187" s="16">
        <v>1037882</v>
      </c>
    </row>
    <row r="188" spans="1:11" x14ac:dyDescent="0.2">
      <c r="A188" s="16" t="s">
        <v>233</v>
      </c>
      <c r="B188" s="16">
        <v>9403760622</v>
      </c>
      <c r="C188" s="16" t="s">
        <v>248</v>
      </c>
      <c r="D188" s="16">
        <v>163345.28</v>
      </c>
      <c r="E188" s="16">
        <v>22868.34</v>
      </c>
      <c r="F188" s="16">
        <v>816.73</v>
      </c>
      <c r="G188" s="17">
        <v>816.73</v>
      </c>
      <c r="H188" s="16">
        <v>187847</v>
      </c>
      <c r="I188" s="17">
        <f>H188-K188</f>
        <v>171512</v>
      </c>
      <c r="J188" s="2" t="s">
        <v>267</v>
      </c>
      <c r="K188" s="4">
        <f>ROUND(D188*10%,0)</f>
        <v>16335</v>
      </c>
    </row>
    <row r="189" spans="1:11" x14ac:dyDescent="0.2">
      <c r="A189" s="16" t="s">
        <v>236</v>
      </c>
      <c r="B189" s="16">
        <v>9403760623</v>
      </c>
      <c r="C189" s="16" t="s">
        <v>248</v>
      </c>
      <c r="D189" s="16">
        <v>294394.32</v>
      </c>
      <c r="E189" s="16">
        <v>41215.199999999997</v>
      </c>
      <c r="F189" s="16">
        <v>1471.97</v>
      </c>
      <c r="G189" s="17">
        <v>1471.97</v>
      </c>
      <c r="H189" s="16">
        <v>338553</v>
      </c>
    </row>
    <row r="190" spans="1:11" x14ac:dyDescent="0.2">
      <c r="A190" s="16" t="s">
        <v>233</v>
      </c>
      <c r="B190" s="16">
        <v>9403760624</v>
      </c>
      <c r="C190" s="16" t="s">
        <v>248</v>
      </c>
      <c r="D190" s="16">
        <v>163296.28</v>
      </c>
      <c r="E190" s="16">
        <v>22861.48</v>
      </c>
      <c r="F190" s="16">
        <v>816.48</v>
      </c>
      <c r="G190" s="17">
        <v>816.48</v>
      </c>
      <c r="H190" s="16">
        <v>187791</v>
      </c>
    </row>
    <row r="191" spans="1:11" x14ac:dyDescent="0.2">
      <c r="A191" s="16" t="s">
        <v>233</v>
      </c>
      <c r="B191" s="16">
        <v>9403760625</v>
      </c>
      <c r="C191" s="16" t="s">
        <v>248</v>
      </c>
      <c r="D191" s="16">
        <v>325983</v>
      </c>
      <c r="E191" s="16">
        <v>45637.62</v>
      </c>
      <c r="F191" s="16">
        <v>1629.92</v>
      </c>
      <c r="G191" s="17">
        <v>1629.92</v>
      </c>
      <c r="H191" s="16">
        <v>374880</v>
      </c>
    </row>
    <row r="192" spans="1:11" x14ac:dyDescent="0.2">
      <c r="A192" s="16" t="s">
        <v>233</v>
      </c>
      <c r="B192" s="16">
        <v>9403760626</v>
      </c>
      <c r="C192" s="16" t="s">
        <v>248</v>
      </c>
      <c r="D192" s="16">
        <v>161216.72</v>
      </c>
      <c r="E192" s="16">
        <v>22570.34</v>
      </c>
      <c r="F192" s="16">
        <v>806.08</v>
      </c>
      <c r="G192" s="17">
        <v>806.08</v>
      </c>
      <c r="H192" s="16">
        <v>185399</v>
      </c>
      <c r="I192" s="17">
        <f>H192-K192</f>
        <v>169277</v>
      </c>
      <c r="J192" s="2" t="s">
        <v>267</v>
      </c>
      <c r="K192" s="4">
        <f>ROUND(D192*10%,0)</f>
        <v>16122</v>
      </c>
    </row>
    <row r="193" spans="1:11" x14ac:dyDescent="0.2">
      <c r="A193" s="16" t="s">
        <v>233</v>
      </c>
      <c r="B193" s="16">
        <v>9403760627</v>
      </c>
      <c r="C193" s="16" t="s">
        <v>248</v>
      </c>
      <c r="D193" s="16">
        <v>318160.08</v>
      </c>
      <c r="E193" s="16">
        <v>44542.41</v>
      </c>
      <c r="F193" s="16">
        <v>1590.8</v>
      </c>
      <c r="G193" s="17">
        <v>1590.8</v>
      </c>
      <c r="H193" s="16">
        <v>365884</v>
      </c>
    </row>
    <row r="194" spans="1:11" x14ac:dyDescent="0.2">
      <c r="A194" s="16" t="s">
        <v>249</v>
      </c>
      <c r="B194" s="16">
        <v>9403760628</v>
      </c>
      <c r="C194" s="16" t="s">
        <v>251</v>
      </c>
      <c r="D194" s="16">
        <v>40110.65</v>
      </c>
      <c r="E194" s="16">
        <v>5615.49</v>
      </c>
      <c r="F194" s="16">
        <v>200.55</v>
      </c>
      <c r="G194" s="17">
        <v>200.55</v>
      </c>
      <c r="H194" s="16">
        <v>46127</v>
      </c>
    </row>
    <row r="195" spans="1:11" x14ac:dyDescent="0.2">
      <c r="A195" s="16" t="s">
        <v>235</v>
      </c>
      <c r="B195" s="16">
        <v>9403760629</v>
      </c>
      <c r="C195" s="16" t="s">
        <v>251</v>
      </c>
      <c r="D195" s="16">
        <v>57748.55</v>
      </c>
      <c r="E195" s="16">
        <v>8084.8</v>
      </c>
      <c r="F195" s="16">
        <v>288.74</v>
      </c>
      <c r="G195" s="17">
        <v>288.74</v>
      </c>
      <c r="H195" s="16">
        <v>66411</v>
      </c>
    </row>
    <row r="196" spans="1:11" x14ac:dyDescent="0.2">
      <c r="A196" s="16" t="s">
        <v>249</v>
      </c>
      <c r="B196" s="16">
        <v>9403760630</v>
      </c>
      <c r="C196" s="16" t="s">
        <v>251</v>
      </c>
      <c r="D196" s="16">
        <v>1800</v>
      </c>
      <c r="E196" s="16">
        <v>252</v>
      </c>
      <c r="F196" s="16">
        <v>9</v>
      </c>
      <c r="G196" s="17">
        <v>9</v>
      </c>
      <c r="H196" s="16">
        <v>2070</v>
      </c>
    </row>
    <row r="197" spans="1:11" x14ac:dyDescent="0.2">
      <c r="A197" s="16" t="s">
        <v>236</v>
      </c>
      <c r="B197" s="16">
        <v>9403760631</v>
      </c>
      <c r="C197" s="16" t="s">
        <v>251</v>
      </c>
      <c r="D197" s="16">
        <v>2400</v>
      </c>
      <c r="E197" s="16">
        <v>336</v>
      </c>
      <c r="F197" s="16">
        <v>12</v>
      </c>
      <c r="G197" s="17">
        <v>12</v>
      </c>
      <c r="H197" s="16">
        <v>2760</v>
      </c>
    </row>
    <row r="198" spans="1:11" x14ac:dyDescent="0.2">
      <c r="A198" s="16" t="s">
        <v>233</v>
      </c>
      <c r="B198" s="16">
        <v>9403760632</v>
      </c>
      <c r="C198" s="16" t="s">
        <v>251</v>
      </c>
      <c r="D198" s="16">
        <v>11400</v>
      </c>
      <c r="E198" s="16">
        <v>1596</v>
      </c>
      <c r="F198" s="16">
        <v>57</v>
      </c>
      <c r="G198" s="17">
        <v>57</v>
      </c>
      <c r="H198" s="16">
        <v>13110</v>
      </c>
    </row>
    <row r="199" spans="1:11" x14ac:dyDescent="0.2">
      <c r="A199" s="16" t="s">
        <v>238</v>
      </c>
      <c r="B199" s="16">
        <v>9403760633</v>
      </c>
      <c r="C199" s="16" t="s">
        <v>251</v>
      </c>
      <c r="D199" s="16">
        <v>275719.08</v>
      </c>
      <c r="E199" s="16">
        <v>38600.67</v>
      </c>
      <c r="F199" s="16">
        <v>1378.6</v>
      </c>
      <c r="G199" s="17">
        <v>1378.6</v>
      </c>
      <c r="H199" s="16">
        <v>317077</v>
      </c>
      <c r="I199" s="17">
        <f>H199-K199</f>
        <v>289506</v>
      </c>
      <c r="J199" s="2" t="s">
        <v>270</v>
      </c>
      <c r="K199" s="4">
        <f>ROUND(D199*10%,0)-1</f>
        <v>27571</v>
      </c>
    </row>
    <row r="200" spans="1:11" x14ac:dyDescent="0.2">
      <c r="A200" s="16" t="s">
        <v>238</v>
      </c>
      <c r="B200" s="16">
        <v>9403760634</v>
      </c>
      <c r="C200" s="16" t="s">
        <v>251</v>
      </c>
      <c r="D200" s="16">
        <v>3000</v>
      </c>
      <c r="E200" s="16">
        <v>420</v>
      </c>
      <c r="F200" s="16">
        <v>15</v>
      </c>
      <c r="G200" s="17">
        <v>15</v>
      </c>
      <c r="H200" s="16">
        <v>3450</v>
      </c>
      <c r="I200" s="17">
        <f>H200-K200</f>
        <v>3150</v>
      </c>
      <c r="J200" s="2" t="s">
        <v>270</v>
      </c>
      <c r="K200" s="4">
        <f>ROUND(D200*10%,0)</f>
        <v>300</v>
      </c>
    </row>
    <row r="201" spans="1:11" x14ac:dyDescent="0.2">
      <c r="A201" s="16" t="s">
        <v>235</v>
      </c>
      <c r="B201" s="16">
        <v>9403760635</v>
      </c>
      <c r="C201" s="16" t="s">
        <v>251</v>
      </c>
      <c r="D201" s="16">
        <v>3000</v>
      </c>
      <c r="E201" s="16">
        <v>420</v>
      </c>
      <c r="F201" s="16">
        <v>15</v>
      </c>
      <c r="G201" s="17">
        <v>15</v>
      </c>
      <c r="H201" s="16">
        <v>3450</v>
      </c>
      <c r="I201" s="17">
        <f>H201-K201</f>
        <v>3381</v>
      </c>
      <c r="J201" s="2" t="s">
        <v>271</v>
      </c>
      <c r="K201" s="4">
        <f>ROUND(H201*2%,0)</f>
        <v>69</v>
      </c>
    </row>
    <row r="202" spans="1:11" x14ac:dyDescent="0.2">
      <c r="A202" s="16" t="s">
        <v>233</v>
      </c>
      <c r="B202" s="16">
        <v>9403760636</v>
      </c>
      <c r="C202" s="16" t="s">
        <v>251</v>
      </c>
      <c r="D202" s="16">
        <v>900</v>
      </c>
      <c r="E202" s="16">
        <v>126</v>
      </c>
      <c r="F202" s="16">
        <v>4.5</v>
      </c>
      <c r="G202" s="17">
        <v>4.5</v>
      </c>
      <c r="H202" s="16">
        <v>1035</v>
      </c>
    </row>
    <row r="203" spans="1:11" x14ac:dyDescent="0.2">
      <c r="A203" s="16" t="s">
        <v>233</v>
      </c>
      <c r="B203" s="16">
        <v>9403760637</v>
      </c>
      <c r="C203" s="16" t="s">
        <v>251</v>
      </c>
      <c r="D203" s="16">
        <v>56913</v>
      </c>
      <c r="E203" s="16">
        <v>7967.82</v>
      </c>
      <c r="F203" s="16">
        <v>284.57</v>
      </c>
      <c r="G203" s="17">
        <v>284.57</v>
      </c>
      <c r="H203" s="16">
        <v>65450</v>
      </c>
    </row>
    <row r="204" spans="1:11" x14ac:dyDescent="0.2">
      <c r="A204" s="16" t="s">
        <v>236</v>
      </c>
      <c r="B204" s="16">
        <v>9403760638</v>
      </c>
      <c r="C204" s="16" t="s">
        <v>251</v>
      </c>
      <c r="D204" s="16">
        <v>32907.449999999997</v>
      </c>
      <c r="E204" s="16">
        <v>4607.04</v>
      </c>
      <c r="F204" s="16">
        <v>164.54</v>
      </c>
      <c r="G204" s="17">
        <v>164.54</v>
      </c>
      <c r="H204" s="16">
        <v>37844</v>
      </c>
    </row>
    <row r="205" spans="1:11" x14ac:dyDescent="0.2">
      <c r="A205" s="16" t="s">
        <v>233</v>
      </c>
      <c r="B205" s="16">
        <v>9403760639</v>
      </c>
      <c r="C205" s="16" t="s">
        <v>251</v>
      </c>
      <c r="D205" s="16">
        <v>30997.55</v>
      </c>
      <c r="E205" s="16">
        <v>4339.66</v>
      </c>
      <c r="F205" s="16">
        <v>154.99</v>
      </c>
      <c r="G205" s="17">
        <v>154.99</v>
      </c>
      <c r="H205" s="16">
        <v>35647</v>
      </c>
    </row>
    <row r="206" spans="1:11" x14ac:dyDescent="0.2">
      <c r="A206" s="16" t="s">
        <v>242</v>
      </c>
      <c r="B206" s="16">
        <v>9403760640</v>
      </c>
      <c r="C206" s="16" t="s">
        <v>251</v>
      </c>
      <c r="D206" s="16">
        <v>53000</v>
      </c>
      <c r="E206" s="16">
        <v>7420</v>
      </c>
      <c r="F206" s="16">
        <v>265</v>
      </c>
      <c r="G206" s="17">
        <v>265</v>
      </c>
      <c r="H206" s="16">
        <v>60950</v>
      </c>
    </row>
    <row r="207" spans="1:11" x14ac:dyDescent="0.2">
      <c r="A207" s="16" t="s">
        <v>238</v>
      </c>
      <c r="B207" s="16">
        <v>9403760641</v>
      </c>
      <c r="C207" s="16" t="s">
        <v>251</v>
      </c>
      <c r="D207" s="16">
        <v>36000</v>
      </c>
      <c r="E207" s="16">
        <v>5040</v>
      </c>
      <c r="F207" s="16">
        <v>180</v>
      </c>
      <c r="G207" s="17">
        <v>180</v>
      </c>
      <c r="H207" s="16">
        <v>41400</v>
      </c>
      <c r="I207" s="17">
        <f>H207-K207</f>
        <v>37800</v>
      </c>
      <c r="J207" s="2" t="s">
        <v>270</v>
      </c>
      <c r="K207" s="4">
        <f>ROUND(D207*10%,0)</f>
        <v>3600</v>
      </c>
    </row>
    <row r="208" spans="1:11" x14ac:dyDescent="0.2">
      <c r="A208" s="16" t="s">
        <v>233</v>
      </c>
      <c r="B208" s="16">
        <v>9403760642</v>
      </c>
      <c r="C208" s="16" t="s">
        <v>251</v>
      </c>
      <c r="D208" s="16">
        <v>28070.3</v>
      </c>
      <c r="E208" s="16">
        <v>3929.84</v>
      </c>
      <c r="F208" s="16">
        <v>140.35</v>
      </c>
      <c r="G208" s="17">
        <v>140.35</v>
      </c>
      <c r="H208" s="16">
        <v>32281</v>
      </c>
    </row>
    <row r="209" spans="1:11" x14ac:dyDescent="0.2">
      <c r="A209" s="16" t="s">
        <v>236</v>
      </c>
      <c r="B209" s="16">
        <v>9403760643</v>
      </c>
      <c r="C209" s="16" t="s">
        <v>251</v>
      </c>
      <c r="D209" s="16">
        <v>13676.95</v>
      </c>
      <c r="E209" s="16">
        <v>1914.77</v>
      </c>
      <c r="F209" s="16">
        <v>68.38</v>
      </c>
      <c r="G209" s="17">
        <v>68.38</v>
      </c>
      <c r="H209" s="16">
        <v>15728</v>
      </c>
    </row>
    <row r="210" spans="1:11" x14ac:dyDescent="0.2">
      <c r="A210" s="16" t="s">
        <v>233</v>
      </c>
      <c r="B210" s="16">
        <v>9403760644</v>
      </c>
      <c r="C210" s="16" t="s">
        <v>251</v>
      </c>
      <c r="D210" s="16">
        <v>900</v>
      </c>
      <c r="E210" s="16">
        <v>126</v>
      </c>
      <c r="F210" s="16">
        <v>4.5</v>
      </c>
      <c r="G210" s="17">
        <v>4.5</v>
      </c>
      <c r="H210" s="16">
        <v>1035</v>
      </c>
    </row>
    <row r="211" spans="1:11" ht="19.5" customHeight="1" x14ac:dyDescent="0.2">
      <c r="A211" s="16" t="s">
        <v>235</v>
      </c>
      <c r="B211" s="27">
        <v>9403760645</v>
      </c>
      <c r="C211" s="28" t="s">
        <v>272</v>
      </c>
      <c r="D211" s="31">
        <v>28800</v>
      </c>
      <c r="E211" s="29">
        <f>(D211*14%)</f>
        <v>4032.0000000000005</v>
      </c>
      <c r="F211" s="29">
        <f>(D211*0.5%)</f>
        <v>144</v>
      </c>
      <c r="G211" s="29">
        <f>(D211*0.5%)</f>
        <v>144</v>
      </c>
      <c r="H211" s="29">
        <v>33120</v>
      </c>
      <c r="I211" s="17">
        <f>H211-K211</f>
        <v>32458</v>
      </c>
      <c r="J211" s="2" t="s">
        <v>271</v>
      </c>
      <c r="K211" s="4">
        <f>ROUND(H211*2%,0)</f>
        <v>662</v>
      </c>
    </row>
    <row r="212" spans="1:11" ht="19.5" customHeight="1" x14ac:dyDescent="0.2">
      <c r="A212" s="16" t="s">
        <v>242</v>
      </c>
      <c r="B212" s="27">
        <v>9403760646</v>
      </c>
      <c r="C212" s="28" t="s">
        <v>272</v>
      </c>
      <c r="D212" s="31">
        <v>216273.75</v>
      </c>
      <c r="E212" s="29">
        <f t="shared" ref="E212:E275" si="21">(D212*14%)</f>
        <v>30278.325000000004</v>
      </c>
      <c r="F212" s="29">
        <f t="shared" ref="F212:F275" si="22">(D212*0.5%)</f>
        <v>1081.3687500000001</v>
      </c>
      <c r="G212" s="29">
        <f t="shared" ref="G212:G275" si="23">(D212*0.5%)</f>
        <v>1081.3687500000001</v>
      </c>
      <c r="H212" s="29">
        <v>248715</v>
      </c>
      <c r="I212" s="17"/>
      <c r="J212" s="2"/>
      <c r="K212" s="4"/>
    </row>
    <row r="213" spans="1:11" ht="19.5" customHeight="1" x14ac:dyDescent="0.2">
      <c r="A213" s="16" t="s">
        <v>242</v>
      </c>
      <c r="B213" s="27">
        <v>9403760647</v>
      </c>
      <c r="C213" s="28" t="s">
        <v>272</v>
      </c>
      <c r="D213" s="31">
        <v>82570.789999999994</v>
      </c>
      <c r="E213" s="29">
        <f t="shared" si="21"/>
        <v>11559.910600000001</v>
      </c>
      <c r="F213" s="29">
        <f t="shared" si="22"/>
        <v>412.85395</v>
      </c>
      <c r="G213" s="29">
        <f t="shared" si="23"/>
        <v>412.85395</v>
      </c>
      <c r="H213" s="29">
        <v>94956</v>
      </c>
      <c r="I213" s="17"/>
      <c r="J213" s="2"/>
      <c r="K213" s="4"/>
    </row>
    <row r="214" spans="1:11" ht="19.5" customHeight="1" x14ac:dyDescent="0.2">
      <c r="A214" s="16" t="s">
        <v>238</v>
      </c>
      <c r="B214" s="27">
        <v>9403760648</v>
      </c>
      <c r="C214" s="28" t="s">
        <v>272</v>
      </c>
      <c r="D214" s="31">
        <v>86075.22</v>
      </c>
      <c r="E214" s="29">
        <f t="shared" si="21"/>
        <v>12050.5308</v>
      </c>
      <c r="F214" s="29">
        <f t="shared" si="22"/>
        <v>430.37610000000001</v>
      </c>
      <c r="G214" s="29">
        <f t="shared" si="23"/>
        <v>430.37610000000001</v>
      </c>
      <c r="H214" s="29">
        <v>98987</v>
      </c>
      <c r="I214" s="17">
        <f>H214-K214</f>
        <v>90377</v>
      </c>
      <c r="J214" s="2" t="s">
        <v>270</v>
      </c>
      <c r="K214" s="4">
        <f>ROUND(D214*10%,0)+2</f>
        <v>8610</v>
      </c>
    </row>
    <row r="215" spans="1:11" ht="19.5" customHeight="1" x14ac:dyDescent="0.2">
      <c r="A215" s="16" t="s">
        <v>238</v>
      </c>
      <c r="B215" s="27">
        <v>9403760649</v>
      </c>
      <c r="C215" s="28" t="s">
        <v>272</v>
      </c>
      <c r="D215" s="31">
        <v>62466.53</v>
      </c>
      <c r="E215" s="29">
        <f t="shared" si="21"/>
        <v>8745.3142000000007</v>
      </c>
      <c r="F215" s="29">
        <f t="shared" si="22"/>
        <v>312.33265</v>
      </c>
      <c r="G215" s="29">
        <f t="shared" si="23"/>
        <v>312.33265</v>
      </c>
      <c r="H215" s="29">
        <v>71837</v>
      </c>
      <c r="I215" s="17">
        <f>H215-K215</f>
        <v>65589</v>
      </c>
      <c r="J215" s="2" t="s">
        <v>270</v>
      </c>
      <c r="K215" s="4">
        <f>ROUND(D215*10%,0)+1</f>
        <v>6248</v>
      </c>
    </row>
    <row r="216" spans="1:11" ht="19.5" customHeight="1" x14ac:dyDescent="0.2">
      <c r="A216" s="16" t="s">
        <v>235</v>
      </c>
      <c r="B216" s="27">
        <v>9403760650</v>
      </c>
      <c r="C216" s="28" t="s">
        <v>273</v>
      </c>
      <c r="D216" s="31">
        <v>50282.35</v>
      </c>
      <c r="E216" s="29">
        <f t="shared" si="21"/>
        <v>7039.5290000000005</v>
      </c>
      <c r="F216" s="29">
        <f t="shared" si="22"/>
        <v>251.41175000000001</v>
      </c>
      <c r="G216" s="29">
        <f t="shared" si="23"/>
        <v>251.41175000000001</v>
      </c>
      <c r="H216" s="29">
        <v>57825</v>
      </c>
      <c r="I216" s="17"/>
      <c r="J216" s="2"/>
      <c r="K216" s="4"/>
    </row>
    <row r="217" spans="1:11" ht="19.5" customHeight="1" x14ac:dyDescent="0.2">
      <c r="A217" s="16" t="s">
        <v>235</v>
      </c>
      <c r="B217" s="27">
        <v>9403760651</v>
      </c>
      <c r="C217" s="28" t="s">
        <v>273</v>
      </c>
      <c r="D217" s="31">
        <v>61656.5</v>
      </c>
      <c r="E217" s="29">
        <f t="shared" si="21"/>
        <v>8631.9100000000017</v>
      </c>
      <c r="F217" s="29">
        <f t="shared" si="22"/>
        <v>308.28250000000003</v>
      </c>
      <c r="G217" s="29">
        <f t="shared" si="23"/>
        <v>308.28250000000003</v>
      </c>
      <c r="H217" s="29">
        <v>70905</v>
      </c>
      <c r="I217" s="17"/>
      <c r="J217" s="2"/>
      <c r="K217" s="4"/>
    </row>
    <row r="218" spans="1:11" ht="19.5" customHeight="1" x14ac:dyDescent="0.2">
      <c r="A218" s="16" t="s">
        <v>242</v>
      </c>
      <c r="B218" s="27">
        <v>9403760652</v>
      </c>
      <c r="C218" s="28" t="s">
        <v>274</v>
      </c>
      <c r="D218" s="31">
        <v>344322</v>
      </c>
      <c r="E218" s="29">
        <f t="shared" si="21"/>
        <v>48205.08</v>
      </c>
      <c r="F218" s="29">
        <f t="shared" si="22"/>
        <v>1721.6100000000001</v>
      </c>
      <c r="G218" s="29">
        <f t="shared" si="23"/>
        <v>1721.6100000000001</v>
      </c>
      <c r="H218" s="29">
        <v>395971</v>
      </c>
      <c r="I218" s="17"/>
      <c r="J218" s="2"/>
      <c r="K218" s="4"/>
    </row>
    <row r="219" spans="1:11" ht="19.5" customHeight="1" x14ac:dyDescent="0.2">
      <c r="A219" s="16" t="s">
        <v>242</v>
      </c>
      <c r="B219" s="27">
        <v>9403760653</v>
      </c>
      <c r="C219" s="28" t="s">
        <v>274</v>
      </c>
      <c r="D219" s="31">
        <v>139945</v>
      </c>
      <c r="E219" s="29">
        <f t="shared" si="21"/>
        <v>19592.300000000003</v>
      </c>
      <c r="F219" s="29">
        <f t="shared" si="22"/>
        <v>699.72500000000002</v>
      </c>
      <c r="G219" s="29">
        <f t="shared" si="23"/>
        <v>699.72500000000002</v>
      </c>
      <c r="H219" s="29">
        <v>160937</v>
      </c>
      <c r="I219" s="17"/>
      <c r="J219" s="2"/>
      <c r="K219" s="4"/>
    </row>
    <row r="220" spans="1:11" ht="19.5" customHeight="1" x14ac:dyDescent="0.2">
      <c r="A220" s="16" t="s">
        <v>235</v>
      </c>
      <c r="B220" s="27">
        <v>9403760654</v>
      </c>
      <c r="C220" s="28" t="s">
        <v>275</v>
      </c>
      <c r="D220" s="31">
        <v>154835.12</v>
      </c>
      <c r="E220" s="29">
        <f t="shared" si="21"/>
        <v>21676.916800000003</v>
      </c>
      <c r="F220" s="29">
        <f t="shared" si="22"/>
        <v>774.17560000000003</v>
      </c>
      <c r="G220" s="29">
        <f t="shared" si="23"/>
        <v>774.17560000000003</v>
      </c>
      <c r="H220" s="29">
        <v>178060</v>
      </c>
      <c r="I220" s="17"/>
      <c r="J220" s="2"/>
      <c r="K220" s="4"/>
    </row>
    <row r="221" spans="1:11" ht="19.5" customHeight="1" x14ac:dyDescent="0.2">
      <c r="A221" s="16" t="s">
        <v>235</v>
      </c>
      <c r="B221" s="27">
        <v>9403760655</v>
      </c>
      <c r="C221" s="28" t="s">
        <v>275</v>
      </c>
      <c r="D221" s="31">
        <v>189635.04</v>
      </c>
      <c r="E221" s="29">
        <f t="shared" si="21"/>
        <v>26548.905600000002</v>
      </c>
      <c r="F221" s="29">
        <f t="shared" si="22"/>
        <v>948.17520000000002</v>
      </c>
      <c r="G221" s="29">
        <f t="shared" si="23"/>
        <v>948.17520000000002</v>
      </c>
      <c r="H221" s="29">
        <v>218080</v>
      </c>
      <c r="I221" s="17"/>
      <c r="J221" s="2"/>
      <c r="K221" s="4"/>
    </row>
    <row r="222" spans="1:11" ht="19.5" customHeight="1" x14ac:dyDescent="0.2">
      <c r="A222" s="16" t="s">
        <v>235</v>
      </c>
      <c r="B222" s="27">
        <v>9403760656</v>
      </c>
      <c r="C222" s="28" t="s">
        <v>275</v>
      </c>
      <c r="D222" s="31">
        <v>185900.96</v>
      </c>
      <c r="E222" s="29">
        <f t="shared" si="21"/>
        <v>26026.134400000003</v>
      </c>
      <c r="F222" s="29">
        <f t="shared" si="22"/>
        <v>929.50479999999993</v>
      </c>
      <c r="G222" s="29">
        <f t="shared" si="23"/>
        <v>929.50479999999993</v>
      </c>
      <c r="H222" s="29">
        <v>213786</v>
      </c>
      <c r="I222" s="17"/>
      <c r="J222" s="2"/>
      <c r="K222" s="4"/>
    </row>
    <row r="223" spans="1:11" ht="19.5" customHeight="1" x14ac:dyDescent="0.2">
      <c r="A223" s="16" t="s">
        <v>235</v>
      </c>
      <c r="B223" s="27">
        <v>9403760657</v>
      </c>
      <c r="C223" s="28" t="s">
        <v>275</v>
      </c>
      <c r="D223" s="31">
        <v>186576.56</v>
      </c>
      <c r="E223" s="29">
        <f t="shared" si="21"/>
        <v>26120.718400000002</v>
      </c>
      <c r="F223" s="29">
        <f t="shared" si="22"/>
        <v>932.88279999999997</v>
      </c>
      <c r="G223" s="29">
        <f t="shared" si="23"/>
        <v>932.88279999999997</v>
      </c>
      <c r="H223" s="29">
        <v>214563</v>
      </c>
      <c r="I223" s="17"/>
      <c r="J223" s="2"/>
      <c r="K223" s="4"/>
    </row>
    <row r="224" spans="1:11" ht="19.5" customHeight="1" x14ac:dyDescent="0.2">
      <c r="A224" s="16" t="s">
        <v>233</v>
      </c>
      <c r="B224" s="27">
        <v>9403760658</v>
      </c>
      <c r="C224" s="28" t="s">
        <v>275</v>
      </c>
      <c r="D224" s="31">
        <v>224902.72</v>
      </c>
      <c r="E224" s="29">
        <f t="shared" si="21"/>
        <v>31486.380800000003</v>
      </c>
      <c r="F224" s="29">
        <f t="shared" si="22"/>
        <v>1124.5136</v>
      </c>
      <c r="G224" s="29">
        <f t="shared" si="23"/>
        <v>1124.5136</v>
      </c>
      <c r="H224" s="29">
        <v>258638</v>
      </c>
      <c r="I224" s="17"/>
      <c r="J224" s="2"/>
      <c r="K224" s="4"/>
    </row>
    <row r="225" spans="1:11" ht="19.5" customHeight="1" x14ac:dyDescent="0.2">
      <c r="A225" s="16" t="s">
        <v>233</v>
      </c>
      <c r="B225" s="27">
        <v>9403760659</v>
      </c>
      <c r="C225" s="28" t="s">
        <v>275</v>
      </c>
      <c r="D225" s="31">
        <v>180503.92</v>
      </c>
      <c r="E225" s="29">
        <f t="shared" si="21"/>
        <v>25270.548800000004</v>
      </c>
      <c r="F225" s="29">
        <f t="shared" si="22"/>
        <v>902.51960000000008</v>
      </c>
      <c r="G225" s="29">
        <f t="shared" si="23"/>
        <v>902.51960000000008</v>
      </c>
      <c r="H225" s="29">
        <v>207580</v>
      </c>
      <c r="I225" s="17"/>
      <c r="J225" s="2"/>
      <c r="K225" s="4"/>
    </row>
    <row r="226" spans="1:11" ht="19.5" customHeight="1" x14ac:dyDescent="0.2">
      <c r="A226" s="16" t="s">
        <v>233</v>
      </c>
      <c r="B226" s="27">
        <v>9403760660</v>
      </c>
      <c r="C226" s="28" t="s">
        <v>275</v>
      </c>
      <c r="D226" s="31">
        <v>186357.76000000001</v>
      </c>
      <c r="E226" s="29">
        <f t="shared" si="21"/>
        <v>26090.086400000004</v>
      </c>
      <c r="F226" s="29">
        <f t="shared" si="22"/>
        <v>931.78880000000004</v>
      </c>
      <c r="G226" s="29">
        <f t="shared" si="23"/>
        <v>931.78880000000004</v>
      </c>
      <c r="H226" s="29">
        <v>214311</v>
      </c>
      <c r="I226" s="17"/>
      <c r="J226" s="2"/>
      <c r="K226" s="4"/>
    </row>
    <row r="227" spans="1:11" ht="19.5" customHeight="1" x14ac:dyDescent="0.2">
      <c r="A227" s="16" t="s">
        <v>233</v>
      </c>
      <c r="B227" s="27">
        <v>9403760661</v>
      </c>
      <c r="C227" s="28" t="s">
        <v>275</v>
      </c>
      <c r="D227" s="31">
        <v>167142.79999999999</v>
      </c>
      <c r="E227" s="29">
        <f t="shared" si="21"/>
        <v>23399.992000000002</v>
      </c>
      <c r="F227" s="29">
        <f t="shared" si="22"/>
        <v>835.71399999999994</v>
      </c>
      <c r="G227" s="29">
        <f t="shared" si="23"/>
        <v>835.71399999999994</v>
      </c>
      <c r="H227" s="29">
        <v>192214</v>
      </c>
      <c r="I227" s="17"/>
      <c r="J227" s="2"/>
      <c r="K227" s="4"/>
    </row>
    <row r="228" spans="1:11" ht="19.5" customHeight="1" x14ac:dyDescent="0.2">
      <c r="A228" s="16" t="s">
        <v>233</v>
      </c>
      <c r="B228" s="27">
        <v>9403760662</v>
      </c>
      <c r="C228" s="28" t="s">
        <v>275</v>
      </c>
      <c r="D228" s="31">
        <v>187673.68</v>
      </c>
      <c r="E228" s="29">
        <f t="shared" si="21"/>
        <v>26274.315200000001</v>
      </c>
      <c r="F228" s="29">
        <f t="shared" si="22"/>
        <v>938.36839999999995</v>
      </c>
      <c r="G228" s="29">
        <f t="shared" si="23"/>
        <v>938.36839999999995</v>
      </c>
      <c r="H228" s="29">
        <v>215825</v>
      </c>
      <c r="I228" s="17"/>
      <c r="J228" s="2"/>
      <c r="K228" s="4"/>
    </row>
    <row r="229" spans="1:11" ht="19.5" customHeight="1" x14ac:dyDescent="0.2">
      <c r="A229" s="16" t="s">
        <v>233</v>
      </c>
      <c r="B229" s="27">
        <v>9403760663</v>
      </c>
      <c r="C229" s="28" t="s">
        <v>275</v>
      </c>
      <c r="D229" s="31">
        <v>185542.64</v>
      </c>
      <c r="E229" s="29">
        <f t="shared" si="21"/>
        <v>25975.969600000004</v>
      </c>
      <c r="F229" s="29">
        <f t="shared" si="22"/>
        <v>927.71320000000014</v>
      </c>
      <c r="G229" s="29">
        <f t="shared" si="23"/>
        <v>927.71320000000014</v>
      </c>
      <c r="H229" s="29">
        <v>213374</v>
      </c>
      <c r="I229" s="17"/>
      <c r="J229" s="2"/>
      <c r="K229" s="4"/>
    </row>
    <row r="230" spans="1:11" ht="19.5" customHeight="1" x14ac:dyDescent="0.2">
      <c r="A230" s="16" t="s">
        <v>233</v>
      </c>
      <c r="B230" s="27">
        <v>9403760664</v>
      </c>
      <c r="C230" s="28" t="s">
        <v>275</v>
      </c>
      <c r="D230" s="31">
        <v>140467.76</v>
      </c>
      <c r="E230" s="29">
        <f t="shared" si="21"/>
        <v>19665.486400000002</v>
      </c>
      <c r="F230" s="29">
        <f t="shared" si="22"/>
        <v>702.33880000000011</v>
      </c>
      <c r="G230" s="29">
        <f t="shared" si="23"/>
        <v>702.33880000000011</v>
      </c>
      <c r="H230" s="29">
        <v>161538</v>
      </c>
      <c r="I230" s="17"/>
      <c r="J230" s="2"/>
      <c r="K230" s="4"/>
    </row>
    <row r="231" spans="1:11" ht="19.5" customHeight="1" x14ac:dyDescent="0.2">
      <c r="A231" s="16" t="s">
        <v>238</v>
      </c>
      <c r="B231" s="27">
        <v>9403760665</v>
      </c>
      <c r="C231" s="28" t="s">
        <v>275</v>
      </c>
      <c r="D231" s="31">
        <v>142386.4</v>
      </c>
      <c r="E231" s="29">
        <f t="shared" si="21"/>
        <v>19934.096000000001</v>
      </c>
      <c r="F231" s="29">
        <f t="shared" si="22"/>
        <v>711.93200000000002</v>
      </c>
      <c r="G231" s="29">
        <f t="shared" si="23"/>
        <v>711.93200000000002</v>
      </c>
      <c r="H231" s="29">
        <v>163744</v>
      </c>
      <c r="I231" s="17">
        <f>H231-K231</f>
        <v>149505</v>
      </c>
      <c r="J231" s="2" t="s">
        <v>270</v>
      </c>
      <c r="K231" s="4">
        <f>ROUND(D231*10%,0)</f>
        <v>14239</v>
      </c>
    </row>
    <row r="232" spans="1:11" ht="19.5" customHeight="1" x14ac:dyDescent="0.2">
      <c r="A232" s="16" t="s">
        <v>233</v>
      </c>
      <c r="B232" s="27">
        <v>9403760666</v>
      </c>
      <c r="C232" s="28" t="s">
        <v>275</v>
      </c>
      <c r="D232" s="31">
        <v>46020.639999999999</v>
      </c>
      <c r="E232" s="29">
        <f t="shared" si="21"/>
        <v>6442.8896000000004</v>
      </c>
      <c r="F232" s="29">
        <f t="shared" si="22"/>
        <v>230.10320000000002</v>
      </c>
      <c r="G232" s="29">
        <f t="shared" si="23"/>
        <v>230.10320000000002</v>
      </c>
      <c r="H232" s="29">
        <v>52924</v>
      </c>
      <c r="I232" s="17"/>
      <c r="J232" s="2"/>
      <c r="K232" s="4"/>
    </row>
    <row r="233" spans="1:11" ht="19.5" customHeight="1" x14ac:dyDescent="0.2">
      <c r="A233" s="16" t="s">
        <v>233</v>
      </c>
      <c r="B233" s="27">
        <v>9403760667</v>
      </c>
      <c r="C233" s="28" t="s">
        <v>275</v>
      </c>
      <c r="D233" s="31">
        <v>257858.8</v>
      </c>
      <c r="E233" s="29">
        <f t="shared" si="21"/>
        <v>36100.232000000004</v>
      </c>
      <c r="F233" s="29">
        <f t="shared" si="22"/>
        <v>1289.2939999999999</v>
      </c>
      <c r="G233" s="29">
        <f t="shared" si="23"/>
        <v>1289.2939999999999</v>
      </c>
      <c r="H233" s="29">
        <v>296538</v>
      </c>
      <c r="I233" s="17"/>
      <c r="J233" s="2"/>
      <c r="K233" s="4"/>
    </row>
    <row r="234" spans="1:11" ht="19.5" customHeight="1" x14ac:dyDescent="0.2">
      <c r="A234" s="16" t="s">
        <v>233</v>
      </c>
      <c r="B234" s="27">
        <v>9403760668</v>
      </c>
      <c r="C234" s="28" t="s">
        <v>275</v>
      </c>
      <c r="D234" s="31">
        <v>46670.080000000002</v>
      </c>
      <c r="E234" s="29">
        <f t="shared" si="21"/>
        <v>6533.811200000001</v>
      </c>
      <c r="F234" s="29">
        <f t="shared" si="22"/>
        <v>233.35040000000001</v>
      </c>
      <c r="G234" s="29">
        <f t="shared" si="23"/>
        <v>233.35040000000001</v>
      </c>
      <c r="H234" s="29">
        <v>53671</v>
      </c>
      <c r="I234" s="17"/>
      <c r="J234" s="2"/>
      <c r="K234" s="4"/>
    </row>
    <row r="235" spans="1:11" ht="19.5" customHeight="1" x14ac:dyDescent="0.2">
      <c r="A235" s="16" t="s">
        <v>233</v>
      </c>
      <c r="B235" s="27">
        <v>9403760669</v>
      </c>
      <c r="C235" s="28" t="s">
        <v>275</v>
      </c>
      <c r="D235" s="31">
        <v>46656.08</v>
      </c>
      <c r="E235" s="29">
        <f t="shared" si="21"/>
        <v>6531.851200000001</v>
      </c>
      <c r="F235" s="29">
        <f t="shared" si="22"/>
        <v>233.28040000000001</v>
      </c>
      <c r="G235" s="29">
        <f t="shared" si="23"/>
        <v>233.28040000000001</v>
      </c>
      <c r="H235" s="29">
        <v>53654</v>
      </c>
      <c r="I235" s="17"/>
      <c r="J235" s="2"/>
      <c r="K235" s="4"/>
    </row>
    <row r="236" spans="1:11" ht="19.5" customHeight="1" x14ac:dyDescent="0.2">
      <c r="A236" s="16" t="s">
        <v>233</v>
      </c>
      <c r="B236" s="27">
        <v>9403760670</v>
      </c>
      <c r="C236" s="28" t="s">
        <v>275</v>
      </c>
      <c r="D236" s="31">
        <v>93138</v>
      </c>
      <c r="E236" s="29">
        <f t="shared" si="21"/>
        <v>13039.320000000002</v>
      </c>
      <c r="F236" s="29">
        <f t="shared" si="22"/>
        <v>465.69</v>
      </c>
      <c r="G236" s="29">
        <f t="shared" si="23"/>
        <v>465.69</v>
      </c>
      <c r="H236" s="29">
        <v>107109</v>
      </c>
      <c r="I236" s="17"/>
      <c r="J236" s="2"/>
      <c r="K236" s="4"/>
    </row>
    <row r="237" spans="1:11" ht="19.5" customHeight="1" x14ac:dyDescent="0.2">
      <c r="A237" s="16" t="s">
        <v>233</v>
      </c>
      <c r="B237" s="27">
        <v>9403760671</v>
      </c>
      <c r="C237" s="28" t="s">
        <v>275</v>
      </c>
      <c r="D237" s="31">
        <v>90902.88</v>
      </c>
      <c r="E237" s="29">
        <f t="shared" si="21"/>
        <v>12726.403200000002</v>
      </c>
      <c r="F237" s="29">
        <f t="shared" si="22"/>
        <v>454.51440000000002</v>
      </c>
      <c r="G237" s="29">
        <f t="shared" si="23"/>
        <v>454.51440000000002</v>
      </c>
      <c r="H237" s="29">
        <v>104538</v>
      </c>
      <c r="I237" s="17"/>
      <c r="J237" s="2"/>
      <c r="K237" s="4"/>
    </row>
    <row r="238" spans="1:11" ht="19.5" customHeight="1" x14ac:dyDescent="0.2">
      <c r="A238" s="16" t="s">
        <v>233</v>
      </c>
      <c r="B238" s="27">
        <v>9403760672</v>
      </c>
      <c r="C238" s="28" t="s">
        <v>275</v>
      </c>
      <c r="D238" s="31">
        <v>46061.919999999998</v>
      </c>
      <c r="E238" s="29">
        <f t="shared" si="21"/>
        <v>6448.6688000000004</v>
      </c>
      <c r="F238" s="29">
        <f t="shared" si="22"/>
        <v>230.30959999999999</v>
      </c>
      <c r="G238" s="29">
        <f t="shared" si="23"/>
        <v>230.30959999999999</v>
      </c>
      <c r="H238" s="29">
        <v>52971</v>
      </c>
      <c r="I238" s="17"/>
      <c r="J238" s="2"/>
      <c r="K238" s="4"/>
    </row>
    <row r="239" spans="1:11" ht="19.5" customHeight="1" x14ac:dyDescent="0.2">
      <c r="A239" s="16" t="s">
        <v>238</v>
      </c>
      <c r="B239" s="27">
        <v>9403760673</v>
      </c>
      <c r="C239" s="28" t="s">
        <v>275</v>
      </c>
      <c r="D239" s="31">
        <v>78776.88</v>
      </c>
      <c r="E239" s="29">
        <f t="shared" si="21"/>
        <v>11028.763200000001</v>
      </c>
      <c r="F239" s="29">
        <f t="shared" si="22"/>
        <v>393.88440000000003</v>
      </c>
      <c r="G239" s="29">
        <f t="shared" si="23"/>
        <v>393.88440000000003</v>
      </c>
      <c r="H239" s="29">
        <v>90593</v>
      </c>
      <c r="I239" s="17">
        <f>H239-K239</f>
        <v>82716</v>
      </c>
      <c r="J239" s="2" t="s">
        <v>270</v>
      </c>
      <c r="K239" s="4">
        <f>ROUND(D239*10%,0)-1</f>
        <v>7877</v>
      </c>
    </row>
    <row r="240" spans="1:11" ht="19.5" customHeight="1" x14ac:dyDescent="0.2">
      <c r="A240" s="16" t="s">
        <v>235</v>
      </c>
      <c r="B240" s="27">
        <v>9403760674</v>
      </c>
      <c r="C240" s="28" t="s">
        <v>275</v>
      </c>
      <c r="D240" s="31">
        <v>853357.68</v>
      </c>
      <c r="E240" s="29">
        <f t="shared" si="21"/>
        <v>119470.07520000002</v>
      </c>
      <c r="F240" s="29">
        <f t="shared" si="22"/>
        <v>4266.7884000000004</v>
      </c>
      <c r="G240" s="29">
        <f t="shared" si="23"/>
        <v>4266.7884000000004</v>
      </c>
      <c r="H240" s="29">
        <v>981361</v>
      </c>
      <c r="I240" s="17"/>
      <c r="J240" s="2"/>
      <c r="K240" s="4"/>
    </row>
    <row r="241" spans="1:11" ht="19.5" customHeight="1" x14ac:dyDescent="0.2">
      <c r="A241" s="16" t="s">
        <v>235</v>
      </c>
      <c r="B241" s="27">
        <v>9403760675</v>
      </c>
      <c r="C241" s="28" t="s">
        <v>275</v>
      </c>
      <c r="D241" s="31">
        <v>696758.04</v>
      </c>
      <c r="E241" s="29">
        <f t="shared" si="21"/>
        <v>97546.125600000014</v>
      </c>
      <c r="F241" s="29">
        <f t="shared" si="22"/>
        <v>3483.7902000000004</v>
      </c>
      <c r="G241" s="29">
        <f t="shared" si="23"/>
        <v>3483.7902000000004</v>
      </c>
      <c r="H241" s="29">
        <v>801272</v>
      </c>
      <c r="I241" s="17"/>
      <c r="J241" s="2"/>
      <c r="K241" s="4"/>
    </row>
    <row r="242" spans="1:11" ht="19.5" customHeight="1" x14ac:dyDescent="0.2">
      <c r="A242" s="16" t="s">
        <v>235</v>
      </c>
      <c r="B242" s="27">
        <v>9403760676</v>
      </c>
      <c r="C242" s="28" t="s">
        <v>275</v>
      </c>
      <c r="D242" s="31">
        <v>836554.32</v>
      </c>
      <c r="E242" s="29">
        <f t="shared" si="21"/>
        <v>117117.6048</v>
      </c>
      <c r="F242" s="29">
        <f t="shared" si="22"/>
        <v>4182.7716</v>
      </c>
      <c r="G242" s="29">
        <f t="shared" si="23"/>
        <v>4182.7716</v>
      </c>
      <c r="H242" s="29">
        <v>962037</v>
      </c>
      <c r="I242" s="17"/>
      <c r="J242" s="2"/>
      <c r="K242" s="4"/>
    </row>
    <row r="243" spans="1:11" ht="19.5" customHeight="1" x14ac:dyDescent="0.2">
      <c r="A243" s="16" t="s">
        <v>235</v>
      </c>
      <c r="B243" s="27">
        <v>9403760677</v>
      </c>
      <c r="C243" s="28" t="s">
        <v>275</v>
      </c>
      <c r="D243" s="31">
        <v>839594.52</v>
      </c>
      <c r="E243" s="29">
        <f t="shared" si="21"/>
        <v>117543.23280000001</v>
      </c>
      <c r="F243" s="29">
        <f t="shared" si="22"/>
        <v>4197.9726000000001</v>
      </c>
      <c r="G243" s="29">
        <f t="shared" si="23"/>
        <v>4197.9726000000001</v>
      </c>
      <c r="H243" s="29">
        <v>965534</v>
      </c>
      <c r="I243" s="17"/>
      <c r="J243" s="2"/>
      <c r="K243" s="4"/>
    </row>
    <row r="244" spans="1:11" ht="19.5" customHeight="1" x14ac:dyDescent="0.2">
      <c r="A244" s="16" t="s">
        <v>233</v>
      </c>
      <c r="B244" s="27">
        <v>9403760678</v>
      </c>
      <c r="C244" s="28" t="s">
        <v>275</v>
      </c>
      <c r="D244" s="31">
        <v>1012062.24</v>
      </c>
      <c r="E244" s="29">
        <f t="shared" si="21"/>
        <v>141688.71360000002</v>
      </c>
      <c r="F244" s="29">
        <f t="shared" si="22"/>
        <v>5060.3112000000001</v>
      </c>
      <c r="G244" s="29">
        <f t="shared" si="23"/>
        <v>5060.3112000000001</v>
      </c>
      <c r="H244" s="29">
        <v>1163872</v>
      </c>
      <c r="I244" s="17"/>
      <c r="J244" s="2"/>
      <c r="K244" s="4"/>
    </row>
    <row r="245" spans="1:11" ht="19.5" customHeight="1" x14ac:dyDescent="0.2">
      <c r="A245" s="16" t="s">
        <v>233</v>
      </c>
      <c r="B245" s="27">
        <v>9403760679</v>
      </c>
      <c r="C245" s="28" t="s">
        <v>275</v>
      </c>
      <c r="D245" s="31">
        <v>812267.64</v>
      </c>
      <c r="E245" s="29">
        <f t="shared" si="21"/>
        <v>113717.46960000001</v>
      </c>
      <c r="F245" s="29">
        <f t="shared" si="22"/>
        <v>4061.3382000000001</v>
      </c>
      <c r="G245" s="29">
        <f t="shared" si="23"/>
        <v>4061.3382000000001</v>
      </c>
      <c r="H245" s="29">
        <v>934108</v>
      </c>
      <c r="I245" s="17"/>
      <c r="J245" s="2"/>
      <c r="K245" s="4"/>
    </row>
    <row r="246" spans="1:11" ht="19.5" customHeight="1" x14ac:dyDescent="0.2">
      <c r="A246" s="16" t="s">
        <v>233</v>
      </c>
      <c r="B246" s="27">
        <v>9403760680</v>
      </c>
      <c r="C246" s="28" t="s">
        <v>275</v>
      </c>
      <c r="D246" s="31">
        <v>838609.92000000004</v>
      </c>
      <c r="E246" s="29">
        <f t="shared" si="21"/>
        <v>117405.38880000002</v>
      </c>
      <c r="F246" s="29">
        <f t="shared" si="22"/>
        <v>4193.0496000000003</v>
      </c>
      <c r="G246" s="29">
        <f t="shared" si="23"/>
        <v>4193.0496000000003</v>
      </c>
      <c r="H246" s="29">
        <v>964401</v>
      </c>
      <c r="I246" s="17"/>
      <c r="J246" s="2"/>
      <c r="K246" s="4"/>
    </row>
    <row r="247" spans="1:11" ht="19.5" customHeight="1" x14ac:dyDescent="0.2">
      <c r="A247" s="16" t="s">
        <v>233</v>
      </c>
      <c r="B247" s="27">
        <v>9403760681</v>
      </c>
      <c r="C247" s="28" t="s">
        <v>275</v>
      </c>
      <c r="D247" s="31">
        <v>752142.6</v>
      </c>
      <c r="E247" s="29">
        <f t="shared" si="21"/>
        <v>105299.96400000001</v>
      </c>
      <c r="F247" s="29">
        <f t="shared" si="22"/>
        <v>3760.7129999999997</v>
      </c>
      <c r="G247" s="29">
        <f t="shared" si="23"/>
        <v>3760.7129999999997</v>
      </c>
      <c r="H247" s="29">
        <v>864964</v>
      </c>
      <c r="I247" s="17"/>
      <c r="J247" s="2"/>
      <c r="K247" s="4"/>
    </row>
    <row r="248" spans="1:11" ht="19.5" customHeight="1" x14ac:dyDescent="0.2">
      <c r="A248" s="16" t="s">
        <v>233</v>
      </c>
      <c r="B248" s="27">
        <v>9403760682</v>
      </c>
      <c r="C248" s="28" t="s">
        <v>275</v>
      </c>
      <c r="D248" s="31">
        <v>844531.56</v>
      </c>
      <c r="E248" s="29">
        <f t="shared" si="21"/>
        <v>118234.41840000002</v>
      </c>
      <c r="F248" s="29">
        <f t="shared" si="22"/>
        <v>4222.6578</v>
      </c>
      <c r="G248" s="29">
        <f t="shared" si="23"/>
        <v>4222.6578</v>
      </c>
      <c r="H248" s="29">
        <v>971211</v>
      </c>
      <c r="I248" s="17"/>
      <c r="J248" s="2"/>
      <c r="K248" s="4"/>
    </row>
    <row r="249" spans="1:11" ht="19.5" customHeight="1" x14ac:dyDescent="0.2">
      <c r="A249" s="16" t="s">
        <v>233</v>
      </c>
      <c r="B249" s="27">
        <v>9403760683</v>
      </c>
      <c r="C249" s="28" t="s">
        <v>275</v>
      </c>
      <c r="D249" s="31">
        <v>834941.88</v>
      </c>
      <c r="E249" s="29">
        <f t="shared" si="21"/>
        <v>116891.86320000001</v>
      </c>
      <c r="F249" s="29">
        <f t="shared" si="22"/>
        <v>4174.7093999999997</v>
      </c>
      <c r="G249" s="29">
        <f t="shared" si="23"/>
        <v>4174.7093999999997</v>
      </c>
      <c r="H249" s="29">
        <v>960183</v>
      </c>
      <c r="I249" s="17"/>
      <c r="J249" s="2"/>
      <c r="K249" s="4"/>
    </row>
    <row r="250" spans="1:11" ht="19.5" customHeight="1" x14ac:dyDescent="0.2">
      <c r="A250" s="16" t="s">
        <v>233</v>
      </c>
      <c r="B250" s="27">
        <v>9403760684</v>
      </c>
      <c r="C250" s="28" t="s">
        <v>275</v>
      </c>
      <c r="D250" s="31">
        <v>632104.92000000004</v>
      </c>
      <c r="E250" s="29">
        <f t="shared" si="21"/>
        <v>88494.688800000018</v>
      </c>
      <c r="F250" s="29">
        <f t="shared" si="22"/>
        <v>3160.5246000000002</v>
      </c>
      <c r="G250" s="29">
        <f t="shared" si="23"/>
        <v>3160.5246000000002</v>
      </c>
      <c r="H250" s="29">
        <v>726921</v>
      </c>
      <c r="I250" s="17"/>
      <c r="J250" s="2"/>
      <c r="K250" s="4"/>
    </row>
    <row r="251" spans="1:11" ht="19.5" customHeight="1" x14ac:dyDescent="0.2">
      <c r="A251" s="16" t="s">
        <v>233</v>
      </c>
      <c r="B251" s="27">
        <v>9403760687</v>
      </c>
      <c r="C251" s="28" t="s">
        <v>275</v>
      </c>
      <c r="D251" s="31">
        <v>207092.88</v>
      </c>
      <c r="E251" s="29">
        <f t="shared" si="21"/>
        <v>28993.003200000003</v>
      </c>
      <c r="F251" s="29">
        <f t="shared" si="22"/>
        <v>1035.4644000000001</v>
      </c>
      <c r="G251" s="29">
        <f t="shared" si="23"/>
        <v>1035.4644000000001</v>
      </c>
      <c r="H251" s="29">
        <v>238157</v>
      </c>
      <c r="I251" s="17"/>
      <c r="J251" s="2"/>
      <c r="K251" s="4"/>
    </row>
    <row r="252" spans="1:11" ht="19.5" customHeight="1" x14ac:dyDescent="0.2">
      <c r="A252" s="16" t="s">
        <v>233</v>
      </c>
      <c r="B252" s="27">
        <v>9403760688</v>
      </c>
      <c r="C252" s="28" t="s">
        <v>276</v>
      </c>
      <c r="D252" s="31">
        <v>5700</v>
      </c>
      <c r="E252" s="29">
        <f t="shared" si="21"/>
        <v>798.00000000000011</v>
      </c>
      <c r="F252" s="29">
        <f t="shared" si="22"/>
        <v>28.5</v>
      </c>
      <c r="G252" s="29">
        <f t="shared" si="23"/>
        <v>28.5</v>
      </c>
      <c r="H252" s="29">
        <v>6555</v>
      </c>
      <c r="I252" s="17"/>
      <c r="J252" s="2"/>
      <c r="K252" s="4"/>
    </row>
    <row r="253" spans="1:11" ht="19.5" customHeight="1" x14ac:dyDescent="0.2">
      <c r="A253" s="16" t="s">
        <v>233</v>
      </c>
      <c r="B253" s="27">
        <v>9403760689</v>
      </c>
      <c r="C253" s="28" t="s">
        <v>276</v>
      </c>
      <c r="D253" s="31">
        <v>4500</v>
      </c>
      <c r="E253" s="29">
        <f t="shared" si="21"/>
        <v>630.00000000000011</v>
      </c>
      <c r="F253" s="29">
        <f t="shared" si="22"/>
        <v>22.5</v>
      </c>
      <c r="G253" s="29">
        <f t="shared" si="23"/>
        <v>22.5</v>
      </c>
      <c r="H253" s="29">
        <v>5175</v>
      </c>
      <c r="I253" s="17"/>
      <c r="J253" s="2"/>
      <c r="K253" s="4"/>
    </row>
    <row r="254" spans="1:11" ht="19.5" customHeight="1" x14ac:dyDescent="0.2">
      <c r="A254" s="16" t="s">
        <v>236</v>
      </c>
      <c r="B254" s="27">
        <v>9403760690</v>
      </c>
      <c r="C254" s="28" t="s">
        <v>277</v>
      </c>
      <c r="D254" s="31">
        <v>215944.92</v>
      </c>
      <c r="E254" s="29">
        <f t="shared" si="21"/>
        <v>30232.288800000006</v>
      </c>
      <c r="F254" s="29">
        <f t="shared" si="22"/>
        <v>1079.7246</v>
      </c>
      <c r="G254" s="29">
        <f t="shared" si="23"/>
        <v>1079.7246</v>
      </c>
      <c r="H254" s="29">
        <v>248337</v>
      </c>
      <c r="I254" s="17"/>
      <c r="J254" s="2"/>
      <c r="K254" s="4"/>
    </row>
    <row r="255" spans="1:11" ht="19.5" customHeight="1" x14ac:dyDescent="0.2">
      <c r="A255" s="16" t="s">
        <v>250</v>
      </c>
      <c r="B255" s="27">
        <v>9403760691</v>
      </c>
      <c r="C255" s="28" t="s">
        <v>277</v>
      </c>
      <c r="D255" s="31">
        <v>207724.32</v>
      </c>
      <c r="E255" s="29">
        <f t="shared" si="21"/>
        <v>29081.404800000004</v>
      </c>
      <c r="F255" s="29">
        <f t="shared" si="22"/>
        <v>1038.6215999999999</v>
      </c>
      <c r="G255" s="29">
        <f t="shared" si="23"/>
        <v>1038.6215999999999</v>
      </c>
      <c r="H255" s="29">
        <v>238883</v>
      </c>
      <c r="I255" s="17"/>
      <c r="J255" s="2"/>
      <c r="K255" s="4"/>
    </row>
    <row r="256" spans="1:11" ht="19.5" customHeight="1" x14ac:dyDescent="0.2">
      <c r="A256" s="16" t="s">
        <v>239</v>
      </c>
      <c r="B256" s="27">
        <v>9403760692</v>
      </c>
      <c r="C256" s="28" t="s">
        <v>278</v>
      </c>
      <c r="D256" s="31">
        <v>292959.35999999999</v>
      </c>
      <c r="E256" s="29">
        <f t="shared" si="21"/>
        <v>41014.310400000002</v>
      </c>
      <c r="F256" s="29">
        <f t="shared" si="22"/>
        <v>1464.7967999999998</v>
      </c>
      <c r="G256" s="29">
        <f t="shared" si="23"/>
        <v>1464.7967999999998</v>
      </c>
      <c r="H256" s="29">
        <v>336903</v>
      </c>
      <c r="I256" s="17"/>
      <c r="J256" s="2"/>
      <c r="K256" s="4"/>
    </row>
    <row r="257" spans="1:11" ht="19.5" customHeight="1" x14ac:dyDescent="0.2">
      <c r="A257" s="16" t="s">
        <v>233</v>
      </c>
      <c r="B257" s="27">
        <v>9403760693</v>
      </c>
      <c r="C257" s="28" t="s">
        <v>278</v>
      </c>
      <c r="D257" s="31">
        <v>34478.85</v>
      </c>
      <c r="E257" s="29">
        <f t="shared" si="21"/>
        <v>4827.0390000000007</v>
      </c>
      <c r="F257" s="29">
        <f t="shared" si="22"/>
        <v>172.39425</v>
      </c>
      <c r="G257" s="29">
        <f t="shared" si="23"/>
        <v>172.39425</v>
      </c>
      <c r="H257" s="29">
        <v>39651</v>
      </c>
      <c r="I257" s="17"/>
      <c r="J257" s="2"/>
      <c r="K257" s="4"/>
    </row>
    <row r="258" spans="1:11" ht="19.5" customHeight="1" x14ac:dyDescent="0.2">
      <c r="A258" s="16" t="s">
        <v>233</v>
      </c>
      <c r="B258" s="27">
        <v>9403760694</v>
      </c>
      <c r="C258" s="28" t="s">
        <v>278</v>
      </c>
      <c r="D258" s="31">
        <v>9600</v>
      </c>
      <c r="E258" s="29">
        <f t="shared" si="21"/>
        <v>1344.0000000000002</v>
      </c>
      <c r="F258" s="29">
        <f t="shared" si="22"/>
        <v>48</v>
      </c>
      <c r="G258" s="29">
        <f t="shared" si="23"/>
        <v>48</v>
      </c>
      <c r="H258" s="29">
        <v>11040</v>
      </c>
      <c r="I258" s="17"/>
      <c r="J258" s="2"/>
      <c r="K258" s="4"/>
    </row>
    <row r="259" spans="1:11" ht="19.5" customHeight="1" x14ac:dyDescent="0.2">
      <c r="A259" s="16" t="s">
        <v>236</v>
      </c>
      <c r="B259" s="27">
        <v>9403760695</v>
      </c>
      <c r="C259" s="28" t="s">
        <v>278</v>
      </c>
      <c r="D259" s="31">
        <v>22800</v>
      </c>
      <c r="E259" s="29">
        <f t="shared" si="21"/>
        <v>3192.0000000000005</v>
      </c>
      <c r="F259" s="29">
        <f t="shared" si="22"/>
        <v>114</v>
      </c>
      <c r="G259" s="29">
        <f t="shared" si="23"/>
        <v>114</v>
      </c>
      <c r="H259" s="29">
        <v>26220</v>
      </c>
      <c r="I259" s="17"/>
      <c r="J259" s="2"/>
      <c r="K259" s="4"/>
    </row>
    <row r="260" spans="1:11" ht="19.5" customHeight="1" x14ac:dyDescent="0.2">
      <c r="A260" s="16" t="s">
        <v>238</v>
      </c>
      <c r="B260" s="27">
        <v>9403760696</v>
      </c>
      <c r="C260" s="28" t="s">
        <v>278</v>
      </c>
      <c r="D260" s="31">
        <v>13200</v>
      </c>
      <c r="E260" s="29">
        <f t="shared" si="21"/>
        <v>1848.0000000000002</v>
      </c>
      <c r="F260" s="29">
        <f t="shared" si="22"/>
        <v>66</v>
      </c>
      <c r="G260" s="29">
        <f t="shared" si="23"/>
        <v>66</v>
      </c>
      <c r="H260" s="29">
        <v>15180</v>
      </c>
      <c r="I260" s="17">
        <f>H260-K260</f>
        <v>13858</v>
      </c>
      <c r="J260" s="2" t="s">
        <v>270</v>
      </c>
      <c r="K260" s="4">
        <f>ROUND(D260*10%,0)+2</f>
        <v>1322</v>
      </c>
    </row>
    <row r="261" spans="1:11" ht="19.5" customHeight="1" x14ac:dyDescent="0.2">
      <c r="A261" s="16" t="s">
        <v>239</v>
      </c>
      <c r="B261" s="27">
        <v>9403760697</v>
      </c>
      <c r="C261" s="28" t="s">
        <v>278</v>
      </c>
      <c r="D261" s="31">
        <v>17840.75</v>
      </c>
      <c r="E261" s="29">
        <f t="shared" si="21"/>
        <v>2497.7050000000004</v>
      </c>
      <c r="F261" s="29">
        <f t="shared" si="22"/>
        <v>89.203749999999999</v>
      </c>
      <c r="G261" s="29">
        <f t="shared" si="23"/>
        <v>89.203749999999999</v>
      </c>
      <c r="H261" s="29">
        <v>20517</v>
      </c>
      <c r="I261" s="17"/>
      <c r="J261" s="2"/>
      <c r="K261" s="4"/>
    </row>
    <row r="262" spans="1:11" ht="19.5" customHeight="1" x14ac:dyDescent="0.2">
      <c r="A262" s="16" t="s">
        <v>233</v>
      </c>
      <c r="B262" s="27">
        <v>9403760698</v>
      </c>
      <c r="C262" s="28" t="s">
        <v>278</v>
      </c>
      <c r="D262" s="31">
        <v>33650.199999999997</v>
      </c>
      <c r="E262" s="29">
        <f t="shared" si="21"/>
        <v>4711.0280000000002</v>
      </c>
      <c r="F262" s="29">
        <f t="shared" si="22"/>
        <v>168.25099999999998</v>
      </c>
      <c r="G262" s="29">
        <f t="shared" si="23"/>
        <v>168.25099999999998</v>
      </c>
      <c r="H262" s="29">
        <v>38698</v>
      </c>
      <c r="I262" s="17"/>
      <c r="J262" s="2"/>
      <c r="K262" s="4"/>
    </row>
    <row r="263" spans="1:11" ht="19.5" customHeight="1" x14ac:dyDescent="0.2">
      <c r="A263" s="16" t="s">
        <v>236</v>
      </c>
      <c r="B263" s="27">
        <v>9403760699</v>
      </c>
      <c r="C263" s="28" t="s">
        <v>278</v>
      </c>
      <c r="D263" s="31">
        <v>22607.3</v>
      </c>
      <c r="E263" s="29">
        <f t="shared" si="21"/>
        <v>3165.0220000000004</v>
      </c>
      <c r="F263" s="29">
        <f t="shared" si="22"/>
        <v>113.0365</v>
      </c>
      <c r="G263" s="29">
        <f t="shared" si="23"/>
        <v>113.0365</v>
      </c>
      <c r="H263" s="29">
        <v>25998</v>
      </c>
      <c r="I263" s="17"/>
      <c r="J263" s="2"/>
      <c r="K263" s="4"/>
    </row>
    <row r="264" spans="1:11" s="76" customFormat="1" ht="19.5" customHeight="1" x14ac:dyDescent="0.2">
      <c r="A264" s="68" t="s">
        <v>235</v>
      </c>
      <c r="B264" s="69">
        <v>9403760701</v>
      </c>
      <c r="C264" s="70" t="s">
        <v>279</v>
      </c>
      <c r="D264" s="71">
        <v>17000</v>
      </c>
      <c r="E264" s="72">
        <f t="shared" si="21"/>
        <v>2380</v>
      </c>
      <c r="F264" s="72">
        <f t="shared" si="22"/>
        <v>85</v>
      </c>
      <c r="G264" s="72">
        <f t="shared" si="23"/>
        <v>85</v>
      </c>
      <c r="H264" s="72">
        <v>19550</v>
      </c>
      <c r="I264" s="73"/>
      <c r="J264" s="74"/>
      <c r="K264" s="75"/>
    </row>
    <row r="265" spans="1:11" ht="19.5" customHeight="1" x14ac:dyDescent="0.2">
      <c r="A265" s="16" t="s">
        <v>233</v>
      </c>
      <c r="B265" s="27">
        <v>9403760702</v>
      </c>
      <c r="C265" s="28" t="s">
        <v>280</v>
      </c>
      <c r="D265" s="31">
        <v>1160364.6000000001</v>
      </c>
      <c r="E265" s="29">
        <f t="shared" si="21"/>
        <v>162451.04400000002</v>
      </c>
      <c r="F265" s="29">
        <f t="shared" si="22"/>
        <v>5801.8230000000003</v>
      </c>
      <c r="G265" s="29">
        <f t="shared" si="23"/>
        <v>5801.8230000000003</v>
      </c>
      <c r="H265" s="29">
        <v>1334419</v>
      </c>
      <c r="I265" s="17"/>
      <c r="J265" s="2"/>
      <c r="K265" s="4"/>
    </row>
    <row r="266" spans="1:11" ht="19.5" customHeight="1" x14ac:dyDescent="0.2">
      <c r="A266" s="16" t="s">
        <v>233</v>
      </c>
      <c r="B266" s="27">
        <v>9403760703</v>
      </c>
      <c r="C266" s="28" t="s">
        <v>280</v>
      </c>
      <c r="D266" s="31">
        <v>210015.35999999999</v>
      </c>
      <c r="E266" s="29">
        <f t="shared" si="21"/>
        <v>29402.150400000002</v>
      </c>
      <c r="F266" s="29">
        <f t="shared" si="22"/>
        <v>1050.0768</v>
      </c>
      <c r="G266" s="29">
        <f t="shared" si="23"/>
        <v>1050.0768</v>
      </c>
      <c r="H266" s="29">
        <v>241518</v>
      </c>
      <c r="I266" s="17"/>
      <c r="J266" s="2"/>
      <c r="K266" s="4"/>
    </row>
    <row r="267" spans="1:11" ht="19.5" customHeight="1" x14ac:dyDescent="0.2">
      <c r="A267" s="16" t="s">
        <v>249</v>
      </c>
      <c r="B267" s="27">
        <v>9403760704</v>
      </c>
      <c r="C267" s="28" t="s">
        <v>280</v>
      </c>
      <c r="D267" s="31">
        <v>294903.36</v>
      </c>
      <c r="E267" s="29">
        <f t="shared" si="21"/>
        <v>41286.470400000006</v>
      </c>
      <c r="F267" s="29">
        <f t="shared" si="22"/>
        <v>1474.5167999999999</v>
      </c>
      <c r="G267" s="29">
        <f t="shared" si="23"/>
        <v>1474.5167999999999</v>
      </c>
      <c r="H267" s="29">
        <v>339139</v>
      </c>
      <c r="I267" s="17"/>
      <c r="J267" s="2"/>
      <c r="K267" s="4"/>
    </row>
    <row r="268" spans="1:11" ht="19.5" customHeight="1" x14ac:dyDescent="0.2">
      <c r="A268" s="16" t="s">
        <v>242</v>
      </c>
      <c r="B268" s="27">
        <v>9403760705</v>
      </c>
      <c r="C268" s="28" t="s">
        <v>280</v>
      </c>
      <c r="D268" s="31">
        <v>1800</v>
      </c>
      <c r="E268" s="29">
        <f t="shared" si="21"/>
        <v>252.00000000000003</v>
      </c>
      <c r="F268" s="29">
        <f t="shared" si="22"/>
        <v>9</v>
      </c>
      <c r="G268" s="29">
        <f t="shared" si="23"/>
        <v>9</v>
      </c>
      <c r="H268" s="29">
        <v>2070</v>
      </c>
      <c r="I268" s="17"/>
      <c r="J268" s="2"/>
      <c r="K268" s="4"/>
    </row>
    <row r="269" spans="1:11" ht="19.5" customHeight="1" x14ac:dyDescent="0.2">
      <c r="A269" s="16" t="s">
        <v>250</v>
      </c>
      <c r="B269" s="27">
        <v>9403760706</v>
      </c>
      <c r="C269" s="28" t="s">
        <v>280</v>
      </c>
      <c r="D269" s="31">
        <v>11400</v>
      </c>
      <c r="E269" s="29">
        <f t="shared" si="21"/>
        <v>1596.0000000000002</v>
      </c>
      <c r="F269" s="29">
        <f t="shared" si="22"/>
        <v>57</v>
      </c>
      <c r="G269" s="29">
        <f t="shared" si="23"/>
        <v>57</v>
      </c>
      <c r="H269" s="29">
        <v>13110</v>
      </c>
      <c r="I269" s="17"/>
      <c r="J269" s="2"/>
      <c r="K269" s="4"/>
    </row>
    <row r="270" spans="1:11" ht="19.5" customHeight="1" x14ac:dyDescent="0.2">
      <c r="A270" s="16" t="s">
        <v>236</v>
      </c>
      <c r="B270" s="27">
        <v>9403760707</v>
      </c>
      <c r="C270" s="28" t="s">
        <v>280</v>
      </c>
      <c r="D270" s="31">
        <v>5400</v>
      </c>
      <c r="E270" s="29">
        <f t="shared" si="21"/>
        <v>756.00000000000011</v>
      </c>
      <c r="F270" s="29">
        <f t="shared" si="22"/>
        <v>27</v>
      </c>
      <c r="G270" s="29">
        <f t="shared" si="23"/>
        <v>27</v>
      </c>
      <c r="H270" s="29">
        <v>6210</v>
      </c>
      <c r="I270" s="17"/>
      <c r="J270" s="2"/>
      <c r="K270" s="4"/>
    </row>
    <row r="271" spans="1:11" ht="19.5" customHeight="1" x14ac:dyDescent="0.2">
      <c r="A271" s="16" t="s">
        <v>233</v>
      </c>
      <c r="B271" s="27">
        <v>9403760708</v>
      </c>
      <c r="C271" s="28" t="s">
        <v>280</v>
      </c>
      <c r="D271" s="31">
        <v>6300</v>
      </c>
      <c r="E271" s="29">
        <f t="shared" si="21"/>
        <v>882.00000000000011</v>
      </c>
      <c r="F271" s="29">
        <f t="shared" si="22"/>
        <v>31.5</v>
      </c>
      <c r="G271" s="29">
        <f t="shared" si="23"/>
        <v>31.5</v>
      </c>
      <c r="H271" s="29">
        <v>7245</v>
      </c>
      <c r="I271" s="17"/>
      <c r="J271" s="2"/>
      <c r="K271" s="4"/>
    </row>
    <row r="272" spans="1:11" ht="19.5" customHeight="1" x14ac:dyDescent="0.2">
      <c r="A272" s="16" t="s">
        <v>250</v>
      </c>
      <c r="B272" s="27">
        <v>9403760709</v>
      </c>
      <c r="C272" s="28" t="s">
        <v>281</v>
      </c>
      <c r="D272" s="31">
        <v>46160.959999999999</v>
      </c>
      <c r="E272" s="29">
        <f t="shared" si="21"/>
        <v>6462.5344000000005</v>
      </c>
      <c r="F272" s="29">
        <f t="shared" si="22"/>
        <v>230.8048</v>
      </c>
      <c r="G272" s="29">
        <f t="shared" si="23"/>
        <v>230.8048</v>
      </c>
      <c r="H272" s="29">
        <v>53085</v>
      </c>
      <c r="I272" s="17"/>
      <c r="J272" s="2"/>
      <c r="K272" s="4"/>
    </row>
    <row r="273" spans="1:11" ht="19.5" customHeight="1" x14ac:dyDescent="0.2">
      <c r="A273" s="16" t="s">
        <v>242</v>
      </c>
      <c r="B273" s="27">
        <v>9403760710</v>
      </c>
      <c r="C273" s="28" t="s">
        <v>281</v>
      </c>
      <c r="D273" s="31">
        <v>17000</v>
      </c>
      <c r="E273" s="29">
        <f t="shared" si="21"/>
        <v>2380</v>
      </c>
      <c r="F273" s="29">
        <f t="shared" si="22"/>
        <v>85</v>
      </c>
      <c r="G273" s="29">
        <f t="shared" si="23"/>
        <v>85</v>
      </c>
      <c r="H273" s="29">
        <v>19550</v>
      </c>
      <c r="I273" s="17"/>
      <c r="J273" s="2"/>
      <c r="K273" s="4"/>
    </row>
    <row r="274" spans="1:11" ht="19.5" customHeight="1" x14ac:dyDescent="0.2">
      <c r="A274" s="16" t="s">
        <v>250</v>
      </c>
      <c r="B274" s="27">
        <v>9403760711</v>
      </c>
      <c r="C274" s="28" t="s">
        <v>281</v>
      </c>
      <c r="D274" s="31">
        <v>35585.599999999999</v>
      </c>
      <c r="E274" s="29">
        <f t="shared" si="21"/>
        <v>4981.9840000000004</v>
      </c>
      <c r="F274" s="29">
        <f t="shared" si="22"/>
        <v>177.928</v>
      </c>
      <c r="G274" s="29">
        <f t="shared" si="23"/>
        <v>177.928</v>
      </c>
      <c r="H274" s="29">
        <v>40923</v>
      </c>
      <c r="I274" s="17"/>
      <c r="J274" s="2"/>
      <c r="K274" s="4"/>
    </row>
    <row r="275" spans="1:11" ht="19.5" customHeight="1" x14ac:dyDescent="0.2">
      <c r="A275" s="16" t="s">
        <v>250</v>
      </c>
      <c r="B275" s="27">
        <v>9403760712</v>
      </c>
      <c r="C275" s="28" t="s">
        <v>281</v>
      </c>
      <c r="D275" s="31">
        <v>294394.32</v>
      </c>
      <c r="E275" s="29">
        <f t="shared" si="21"/>
        <v>41215.204800000007</v>
      </c>
      <c r="F275" s="29">
        <f t="shared" si="22"/>
        <v>1471.9716000000001</v>
      </c>
      <c r="G275" s="29">
        <f t="shared" si="23"/>
        <v>1471.9716000000001</v>
      </c>
      <c r="H275" s="29">
        <v>338553</v>
      </c>
      <c r="I275" s="17"/>
      <c r="J275" s="2"/>
      <c r="K275" s="4"/>
    </row>
    <row r="276" spans="1:11" ht="19.5" customHeight="1" x14ac:dyDescent="0.2">
      <c r="A276" s="16" t="s">
        <v>233</v>
      </c>
      <c r="B276" s="27">
        <v>9403760713</v>
      </c>
      <c r="C276" s="28" t="s">
        <v>282</v>
      </c>
      <c r="D276" s="31">
        <v>836352</v>
      </c>
      <c r="E276" s="29">
        <f t="shared" ref="E276:E292" si="24">(D276*14%)</f>
        <v>117089.28000000001</v>
      </c>
      <c r="F276" s="29">
        <f t="shared" ref="F276:F292" si="25">(D276*0.5%)</f>
        <v>4181.76</v>
      </c>
      <c r="G276" s="29">
        <f t="shared" ref="G276:G292" si="26">(D276*0.5%)</f>
        <v>4181.76</v>
      </c>
      <c r="H276" s="29">
        <v>961805</v>
      </c>
      <c r="I276" s="17"/>
      <c r="J276" s="2"/>
      <c r="K276" s="4"/>
    </row>
    <row r="277" spans="1:11" ht="19.5" customHeight="1" x14ac:dyDescent="0.2">
      <c r="A277" s="16" t="s">
        <v>283</v>
      </c>
      <c r="B277" s="27">
        <v>9403760714</v>
      </c>
      <c r="C277" s="28" t="s">
        <v>284</v>
      </c>
      <c r="D277" s="31">
        <v>496755.72</v>
      </c>
      <c r="E277" s="29">
        <f t="shared" si="24"/>
        <v>69545.800799999997</v>
      </c>
      <c r="F277" s="29">
        <f t="shared" si="25"/>
        <v>2483.7786000000001</v>
      </c>
      <c r="G277" s="29">
        <f t="shared" si="26"/>
        <v>2483.7786000000001</v>
      </c>
      <c r="H277" s="29">
        <v>571269</v>
      </c>
      <c r="I277" s="17"/>
      <c r="J277" s="2"/>
      <c r="K277" s="4"/>
    </row>
    <row r="278" spans="1:11" ht="19.5" customHeight="1" x14ac:dyDescent="0.2">
      <c r="A278" s="16" t="s">
        <v>233</v>
      </c>
      <c r="B278" s="27">
        <v>9403760715</v>
      </c>
      <c r="C278" s="28" t="s">
        <v>285</v>
      </c>
      <c r="D278" s="31">
        <v>11400</v>
      </c>
      <c r="E278" s="29">
        <f t="shared" si="24"/>
        <v>1596.0000000000002</v>
      </c>
      <c r="F278" s="29">
        <f t="shared" si="25"/>
        <v>57</v>
      </c>
      <c r="G278" s="29">
        <f t="shared" si="26"/>
        <v>57</v>
      </c>
      <c r="H278" s="29">
        <v>13110</v>
      </c>
      <c r="I278" s="17"/>
      <c r="J278" s="2"/>
      <c r="K278" s="4"/>
    </row>
    <row r="279" spans="1:11" ht="19.5" customHeight="1" x14ac:dyDescent="0.2">
      <c r="A279" s="16" t="s">
        <v>235</v>
      </c>
      <c r="B279" s="27">
        <v>9403760716</v>
      </c>
      <c r="C279" s="28" t="s">
        <v>285</v>
      </c>
      <c r="D279" s="31">
        <v>13500</v>
      </c>
      <c r="E279" s="29">
        <f t="shared" si="24"/>
        <v>1890.0000000000002</v>
      </c>
      <c r="F279" s="29">
        <f t="shared" si="25"/>
        <v>67.5</v>
      </c>
      <c r="G279" s="29">
        <f t="shared" si="26"/>
        <v>67.5</v>
      </c>
      <c r="H279" s="29">
        <v>15525</v>
      </c>
      <c r="I279" s="17"/>
      <c r="J279" s="2"/>
      <c r="K279" s="4"/>
    </row>
    <row r="280" spans="1:11" ht="19.5" customHeight="1" x14ac:dyDescent="0.2">
      <c r="A280" s="16" t="s">
        <v>236</v>
      </c>
      <c r="B280" s="27">
        <v>9403760717</v>
      </c>
      <c r="C280" s="28" t="s">
        <v>285</v>
      </c>
      <c r="D280" s="31">
        <v>4200</v>
      </c>
      <c r="E280" s="29">
        <f t="shared" si="24"/>
        <v>588</v>
      </c>
      <c r="F280" s="29">
        <f t="shared" si="25"/>
        <v>21</v>
      </c>
      <c r="G280" s="29">
        <f t="shared" si="26"/>
        <v>21</v>
      </c>
      <c r="H280" s="29">
        <v>4830</v>
      </c>
      <c r="I280" s="17"/>
      <c r="J280" s="2"/>
      <c r="K280" s="4"/>
    </row>
    <row r="281" spans="1:11" ht="19.5" customHeight="1" x14ac:dyDescent="0.2">
      <c r="A281" s="16" t="s">
        <v>249</v>
      </c>
      <c r="B281" s="27">
        <v>9403760718</v>
      </c>
      <c r="C281" s="28" t="s">
        <v>285</v>
      </c>
      <c r="D281" s="31">
        <v>4200</v>
      </c>
      <c r="E281" s="29">
        <f t="shared" si="24"/>
        <v>588</v>
      </c>
      <c r="F281" s="29">
        <f t="shared" si="25"/>
        <v>21</v>
      </c>
      <c r="G281" s="29">
        <f t="shared" si="26"/>
        <v>21</v>
      </c>
      <c r="H281" s="29">
        <v>4830</v>
      </c>
      <c r="I281" s="17"/>
      <c r="J281" s="2"/>
      <c r="K281" s="4"/>
    </row>
    <row r="282" spans="1:11" ht="19.5" customHeight="1" x14ac:dyDescent="0.2">
      <c r="A282" s="16" t="s">
        <v>239</v>
      </c>
      <c r="B282" s="27">
        <v>9403760719</v>
      </c>
      <c r="C282" s="28" t="s">
        <v>285</v>
      </c>
      <c r="D282" s="31">
        <v>3000</v>
      </c>
      <c r="E282" s="29">
        <f t="shared" si="24"/>
        <v>420.00000000000006</v>
      </c>
      <c r="F282" s="29">
        <f t="shared" si="25"/>
        <v>15</v>
      </c>
      <c r="G282" s="29">
        <f t="shared" si="26"/>
        <v>15</v>
      </c>
      <c r="H282" s="29">
        <v>3450</v>
      </c>
      <c r="I282" s="17"/>
      <c r="J282" s="2"/>
      <c r="K282" s="4"/>
    </row>
    <row r="283" spans="1:11" ht="19.5" customHeight="1" x14ac:dyDescent="0.2">
      <c r="A283" s="16" t="s">
        <v>235</v>
      </c>
      <c r="B283" s="27">
        <v>9403760720</v>
      </c>
      <c r="C283" s="28" t="s">
        <v>285</v>
      </c>
      <c r="D283" s="31">
        <v>57838.95</v>
      </c>
      <c r="E283" s="29">
        <f t="shared" si="24"/>
        <v>8097.4530000000004</v>
      </c>
      <c r="F283" s="29">
        <f t="shared" si="25"/>
        <v>289.19475</v>
      </c>
      <c r="G283" s="29">
        <f t="shared" si="26"/>
        <v>289.19475</v>
      </c>
      <c r="H283" s="29">
        <v>66515</v>
      </c>
      <c r="I283" s="17"/>
      <c r="J283" s="2"/>
      <c r="K283" s="4"/>
    </row>
    <row r="284" spans="1:11" ht="19.5" customHeight="1" x14ac:dyDescent="0.2">
      <c r="A284" s="16" t="s">
        <v>33</v>
      </c>
      <c r="B284" s="27">
        <v>9403760721</v>
      </c>
      <c r="C284" s="28" t="s">
        <v>286</v>
      </c>
      <c r="D284" s="31">
        <v>409062.96</v>
      </c>
      <c r="E284" s="29">
        <f t="shared" si="24"/>
        <v>57268.81440000001</v>
      </c>
      <c r="F284" s="29">
        <f t="shared" si="25"/>
        <v>2045.3148000000001</v>
      </c>
      <c r="G284" s="29">
        <f t="shared" si="26"/>
        <v>2045.3148000000001</v>
      </c>
      <c r="H284" s="29">
        <v>470422</v>
      </c>
      <c r="I284" s="17"/>
      <c r="J284" s="2"/>
      <c r="K284" s="4"/>
    </row>
    <row r="285" spans="1:11" ht="19.5" customHeight="1" x14ac:dyDescent="0.2">
      <c r="A285" s="16" t="s">
        <v>239</v>
      </c>
      <c r="B285" s="27">
        <v>9403760722</v>
      </c>
      <c r="C285" s="28" t="s">
        <v>287</v>
      </c>
      <c r="D285" s="31">
        <v>4200</v>
      </c>
      <c r="E285" s="29">
        <f t="shared" si="24"/>
        <v>588</v>
      </c>
      <c r="F285" s="29">
        <f t="shared" si="25"/>
        <v>21</v>
      </c>
      <c r="G285" s="29">
        <f t="shared" si="26"/>
        <v>21</v>
      </c>
      <c r="H285" s="29">
        <v>4830</v>
      </c>
      <c r="I285" s="17"/>
      <c r="J285" s="2"/>
      <c r="K285" s="4"/>
    </row>
    <row r="286" spans="1:11" ht="19.5" customHeight="1" x14ac:dyDescent="0.2">
      <c r="A286" s="16" t="s">
        <v>233</v>
      </c>
      <c r="B286" s="27">
        <v>9403760723</v>
      </c>
      <c r="C286" s="28" t="s">
        <v>287</v>
      </c>
      <c r="D286" s="31">
        <v>7200</v>
      </c>
      <c r="E286" s="29">
        <f t="shared" si="24"/>
        <v>1008.0000000000001</v>
      </c>
      <c r="F286" s="29">
        <f t="shared" si="25"/>
        <v>36</v>
      </c>
      <c r="G286" s="29">
        <f t="shared" si="26"/>
        <v>36</v>
      </c>
      <c r="H286" s="29">
        <v>8280</v>
      </c>
      <c r="I286" s="17"/>
      <c r="J286" s="2"/>
      <c r="K286" s="4"/>
    </row>
    <row r="287" spans="1:11" ht="19.5" customHeight="1" x14ac:dyDescent="0.2">
      <c r="A287" s="16" t="s">
        <v>235</v>
      </c>
      <c r="B287" s="27">
        <v>9403760724</v>
      </c>
      <c r="C287" s="28" t="s">
        <v>287</v>
      </c>
      <c r="D287" s="31">
        <v>28614.85</v>
      </c>
      <c r="E287" s="29">
        <f t="shared" si="24"/>
        <v>4006.0790000000002</v>
      </c>
      <c r="F287" s="29">
        <f t="shared" si="25"/>
        <v>143.07425000000001</v>
      </c>
      <c r="G287" s="29">
        <f t="shared" si="26"/>
        <v>143.07425000000001</v>
      </c>
      <c r="H287" s="29">
        <v>32907</v>
      </c>
      <c r="I287" s="17"/>
      <c r="J287" s="2"/>
      <c r="K287" s="4"/>
    </row>
    <row r="288" spans="1:11" ht="19.5" customHeight="1" x14ac:dyDescent="0.2">
      <c r="A288" s="16" t="s">
        <v>236</v>
      </c>
      <c r="B288" s="27">
        <v>9403760725</v>
      </c>
      <c r="C288" s="28" t="s">
        <v>287</v>
      </c>
      <c r="D288" s="31">
        <v>19630.259999999998</v>
      </c>
      <c r="E288" s="29">
        <f t="shared" si="24"/>
        <v>2748.2364000000002</v>
      </c>
      <c r="F288" s="29">
        <f t="shared" si="25"/>
        <v>98.151299999999992</v>
      </c>
      <c r="G288" s="29">
        <f t="shared" si="26"/>
        <v>98.151299999999992</v>
      </c>
      <c r="H288" s="29">
        <v>22575</v>
      </c>
      <c r="I288" s="17"/>
      <c r="J288" s="2"/>
      <c r="K288" s="4"/>
    </row>
    <row r="289" spans="1:11" ht="19.5" customHeight="1" x14ac:dyDescent="0.2">
      <c r="A289" s="16" t="s">
        <v>33</v>
      </c>
      <c r="B289" s="27">
        <v>9403760726</v>
      </c>
      <c r="C289" s="28" t="s">
        <v>287</v>
      </c>
      <c r="D289" s="31">
        <v>24245.63</v>
      </c>
      <c r="E289" s="29">
        <f t="shared" si="24"/>
        <v>3394.3882000000003</v>
      </c>
      <c r="F289" s="29">
        <f t="shared" si="25"/>
        <v>121.22815000000001</v>
      </c>
      <c r="G289" s="29">
        <f t="shared" si="26"/>
        <v>121.22815000000001</v>
      </c>
      <c r="H289" s="29">
        <v>27883</v>
      </c>
      <c r="I289" s="17"/>
      <c r="J289" s="2"/>
      <c r="K289" s="4"/>
    </row>
    <row r="290" spans="1:11" ht="19.5" customHeight="1" x14ac:dyDescent="0.2">
      <c r="A290" s="16" t="s">
        <v>33</v>
      </c>
      <c r="B290" s="27">
        <v>9403760727</v>
      </c>
      <c r="C290" s="28" t="s">
        <v>288</v>
      </c>
      <c r="D290" s="31">
        <v>900</v>
      </c>
      <c r="E290" s="29">
        <f t="shared" si="24"/>
        <v>126.00000000000001</v>
      </c>
      <c r="F290" s="29">
        <f t="shared" si="25"/>
        <v>4.5</v>
      </c>
      <c r="G290" s="29">
        <f t="shared" si="26"/>
        <v>4.5</v>
      </c>
      <c r="H290" s="29">
        <v>1035</v>
      </c>
      <c r="I290" s="17"/>
      <c r="J290" s="2"/>
      <c r="K290" s="4"/>
    </row>
    <row r="291" spans="1:11" ht="19.5" customHeight="1" x14ac:dyDescent="0.2">
      <c r="A291" s="16" t="s">
        <v>33</v>
      </c>
      <c r="B291" s="27">
        <v>9403760728</v>
      </c>
      <c r="C291" s="28" t="s">
        <v>288</v>
      </c>
      <c r="D291" s="31">
        <v>60000</v>
      </c>
      <c r="E291" s="29">
        <f t="shared" si="24"/>
        <v>8400</v>
      </c>
      <c r="F291" s="29">
        <f t="shared" si="25"/>
        <v>300</v>
      </c>
      <c r="G291" s="29">
        <f t="shared" si="26"/>
        <v>300</v>
      </c>
      <c r="H291" s="29">
        <v>69000</v>
      </c>
      <c r="I291" s="17"/>
      <c r="J291" s="2"/>
      <c r="K291" s="4"/>
    </row>
    <row r="292" spans="1:11" ht="19.5" customHeight="1" x14ac:dyDescent="0.2">
      <c r="A292" s="16" t="s">
        <v>239</v>
      </c>
      <c r="B292" s="27">
        <v>9403760729</v>
      </c>
      <c r="C292" s="28" t="s">
        <v>288</v>
      </c>
      <c r="D292" s="31">
        <v>12000</v>
      </c>
      <c r="E292" s="29">
        <f t="shared" si="24"/>
        <v>1680.0000000000002</v>
      </c>
      <c r="F292" s="29">
        <f t="shared" si="25"/>
        <v>60</v>
      </c>
      <c r="G292" s="29">
        <f t="shared" si="26"/>
        <v>60</v>
      </c>
      <c r="H292" s="29">
        <v>13800</v>
      </c>
      <c r="I292" s="17"/>
      <c r="J292" s="2"/>
      <c r="K292" s="4"/>
    </row>
    <row r="293" spans="1:11" ht="19.5" customHeight="1" x14ac:dyDescent="0.2">
      <c r="A293" s="16"/>
      <c r="B293" s="27"/>
      <c r="C293" s="28"/>
      <c r="D293" s="31"/>
      <c r="E293" s="29"/>
      <c r="F293" s="29"/>
      <c r="G293" s="29"/>
      <c r="H293" s="29"/>
      <c r="I293" s="17"/>
      <c r="J293" s="2"/>
      <c r="K293" s="4"/>
    </row>
    <row r="294" spans="1:11" ht="19.5" customHeight="1" x14ac:dyDescent="0.2">
      <c r="A294" s="16"/>
      <c r="B294" s="27"/>
      <c r="C294" s="28"/>
      <c r="D294" s="31"/>
      <c r="E294" s="29"/>
      <c r="F294" s="29"/>
      <c r="G294" s="29"/>
      <c r="H294" s="29"/>
      <c r="I294" s="17"/>
      <c r="J294" s="2"/>
      <c r="K294" s="4"/>
    </row>
    <row r="295" spans="1:11" ht="19.5" customHeight="1" x14ac:dyDescent="0.2">
      <c r="A295" s="16"/>
      <c r="B295" s="27"/>
      <c r="C295" s="28"/>
      <c r="D295" s="31"/>
      <c r="E295" s="29"/>
      <c r="F295" s="29"/>
      <c r="G295" s="29"/>
      <c r="H295" s="29"/>
      <c r="I295" s="17"/>
      <c r="J295" s="2"/>
      <c r="K295" s="4"/>
    </row>
    <row r="296" spans="1:11" ht="19.5" customHeight="1" x14ac:dyDescent="0.2">
      <c r="A296" s="16"/>
      <c r="B296" s="27"/>
      <c r="C296" s="28"/>
      <c r="D296" s="31"/>
      <c r="E296" s="29"/>
      <c r="F296" s="29"/>
      <c r="G296" s="29"/>
      <c r="H296" s="29"/>
      <c r="I296" s="17"/>
      <c r="J296" s="2"/>
      <c r="K296" s="4"/>
    </row>
    <row r="297" spans="1:11" ht="19.5" customHeight="1" x14ac:dyDescent="0.2">
      <c r="A297" s="16"/>
      <c r="B297" s="27"/>
      <c r="C297" s="28"/>
      <c r="D297" s="31"/>
      <c r="E297" s="29"/>
      <c r="F297" s="29"/>
      <c r="G297" s="29"/>
      <c r="H297" s="29"/>
      <c r="I297" s="17"/>
      <c r="J297" s="2"/>
      <c r="K297" s="4"/>
    </row>
    <row r="298" spans="1:11" ht="19.5" customHeight="1" x14ac:dyDescent="0.2">
      <c r="A298" s="16"/>
      <c r="B298" s="27"/>
      <c r="C298" s="28"/>
      <c r="D298" s="31"/>
      <c r="E298" s="29"/>
      <c r="F298" s="29"/>
      <c r="G298" s="29"/>
      <c r="H298" s="29"/>
      <c r="I298" s="17"/>
      <c r="J298" s="2"/>
      <c r="K298" s="4"/>
    </row>
    <row r="299" spans="1:11" ht="19.5" customHeight="1" x14ac:dyDescent="0.2">
      <c r="A299" s="16"/>
      <c r="B299" s="27"/>
      <c r="C299" s="28"/>
      <c r="D299" s="31"/>
      <c r="E299" s="29"/>
      <c r="F299" s="29"/>
      <c r="G299" s="29"/>
      <c r="H299" s="29"/>
      <c r="I299" s="17"/>
      <c r="J299" s="2"/>
      <c r="K299" s="4"/>
    </row>
    <row r="300" spans="1:11" ht="19.5" customHeight="1" x14ac:dyDescent="0.2">
      <c r="A300" s="16"/>
      <c r="B300" s="27"/>
      <c r="C300" s="28"/>
      <c r="D300" s="31"/>
      <c r="E300" s="29"/>
      <c r="F300" s="29"/>
      <c r="G300" s="29"/>
      <c r="H300" s="29"/>
      <c r="I300" s="17"/>
      <c r="J300" s="2"/>
      <c r="K300" s="4"/>
    </row>
    <row r="301" spans="1:11" ht="19.5" customHeight="1" x14ac:dyDescent="0.2">
      <c r="A301" s="16"/>
      <c r="B301" s="27"/>
      <c r="C301" s="28"/>
      <c r="D301" s="31"/>
      <c r="E301" s="29"/>
      <c r="F301" s="29"/>
      <c r="G301" s="29"/>
      <c r="H301" s="29"/>
      <c r="I301" s="17"/>
      <c r="J301" s="2"/>
      <c r="K301" s="4"/>
    </row>
    <row r="302" spans="1:11" ht="19.5" customHeight="1" x14ac:dyDescent="0.2">
      <c r="A302" s="16"/>
      <c r="B302" s="27"/>
      <c r="C302" s="28"/>
      <c r="D302" s="31"/>
      <c r="E302" s="29"/>
      <c r="F302" s="29"/>
      <c r="G302" s="29"/>
      <c r="H302" s="29"/>
      <c r="I302" s="17"/>
      <c r="J302" s="2"/>
      <c r="K302" s="4"/>
    </row>
    <row r="303" spans="1:11" ht="19.5" customHeight="1" x14ac:dyDescent="0.2">
      <c r="A303" s="16"/>
      <c r="B303" s="27"/>
      <c r="C303" s="28"/>
      <c r="D303" s="31"/>
      <c r="E303" s="29"/>
      <c r="F303" s="29"/>
      <c r="G303" s="29"/>
      <c r="H303" s="29"/>
      <c r="I303" s="17"/>
      <c r="J303" s="2"/>
      <c r="K303" s="4"/>
    </row>
    <row r="304" spans="1:11" ht="19.5" customHeight="1" x14ac:dyDescent="0.2">
      <c r="A304" s="16"/>
      <c r="B304" s="27"/>
      <c r="C304" s="28"/>
      <c r="D304" s="31"/>
      <c r="E304" s="29"/>
      <c r="F304" s="29"/>
      <c r="G304" s="29"/>
      <c r="H304" s="29"/>
      <c r="I304" s="17"/>
      <c r="J304" s="2"/>
      <c r="K304" s="4"/>
    </row>
    <row r="305" spans="1:11" ht="19.5" customHeight="1" x14ac:dyDescent="0.2">
      <c r="A305" s="16"/>
      <c r="B305" s="27"/>
      <c r="C305" s="28"/>
      <c r="D305" s="31"/>
      <c r="E305" s="29"/>
      <c r="F305" s="29"/>
      <c r="G305" s="29"/>
      <c r="H305" s="29"/>
      <c r="I305" s="17"/>
      <c r="J305" s="2"/>
      <c r="K305" s="4"/>
    </row>
    <row r="306" spans="1:11" ht="19.5" customHeight="1" x14ac:dyDescent="0.2">
      <c r="A306" s="16"/>
      <c r="B306" s="27"/>
      <c r="C306" s="28"/>
      <c r="D306" s="31"/>
      <c r="E306" s="29"/>
      <c r="F306" s="29"/>
      <c r="G306" s="29"/>
      <c r="H306" s="29"/>
      <c r="I306" s="17"/>
      <c r="J306" s="2"/>
      <c r="K306" s="4"/>
    </row>
    <row r="307" spans="1:11" ht="19.5" customHeight="1" x14ac:dyDescent="0.2">
      <c r="A307" s="16"/>
      <c r="B307" s="27"/>
      <c r="C307" s="28"/>
      <c r="D307" s="31"/>
      <c r="E307" s="29"/>
      <c r="F307" s="29"/>
      <c r="G307" s="29"/>
      <c r="H307" s="29"/>
      <c r="I307" s="17"/>
      <c r="J307" s="2"/>
      <c r="K307" s="4"/>
    </row>
    <row r="308" spans="1:11" ht="19.5" customHeight="1" x14ac:dyDescent="0.2">
      <c r="A308" s="16"/>
      <c r="B308" s="27"/>
      <c r="C308" s="28"/>
      <c r="D308" s="31"/>
      <c r="E308" s="29"/>
      <c r="F308" s="29"/>
      <c r="G308" s="29"/>
      <c r="H308" s="29"/>
      <c r="I308" s="17"/>
      <c r="J308" s="2"/>
      <c r="K308" s="4"/>
    </row>
    <row r="309" spans="1:11" ht="19.5" customHeight="1" x14ac:dyDescent="0.2">
      <c r="A309" s="16"/>
      <c r="B309" s="27"/>
      <c r="C309" s="28"/>
      <c r="D309" s="31"/>
      <c r="E309" s="29"/>
      <c r="F309" s="29"/>
      <c r="G309" s="29"/>
      <c r="H309" s="29"/>
      <c r="I309" s="17"/>
      <c r="J309" s="2"/>
      <c r="K309" s="4"/>
    </row>
    <row r="310" spans="1:11" ht="19.5" customHeight="1" x14ac:dyDescent="0.2">
      <c r="A310" s="16"/>
      <c r="B310" s="27"/>
      <c r="C310" s="28"/>
      <c r="D310" s="31"/>
      <c r="E310" s="29"/>
      <c r="F310" s="29"/>
      <c r="G310" s="29"/>
      <c r="H310" s="29"/>
      <c r="I310" s="17"/>
      <c r="J310" s="2"/>
      <c r="K310" s="4"/>
    </row>
    <row r="311" spans="1:11" ht="19.5" customHeight="1" x14ac:dyDescent="0.2">
      <c r="A311" s="16"/>
      <c r="B311" s="27"/>
      <c r="C311" s="28"/>
      <c r="D311" s="31"/>
      <c r="E311" s="29"/>
      <c r="F311" s="29"/>
      <c r="G311" s="29"/>
      <c r="H311" s="29"/>
      <c r="I311" s="17"/>
      <c r="J311" s="2"/>
      <c r="K311" s="4"/>
    </row>
    <row r="312" spans="1:11" ht="19.5" customHeight="1" x14ac:dyDescent="0.2">
      <c r="A312" s="16"/>
      <c r="B312" s="27"/>
      <c r="C312" s="28"/>
      <c r="D312" s="31"/>
      <c r="E312" s="29"/>
      <c r="F312" s="29"/>
      <c r="G312" s="29"/>
      <c r="H312" s="29"/>
      <c r="I312" s="17"/>
      <c r="J312" s="2"/>
      <c r="K312" s="4"/>
    </row>
    <row r="313" spans="1:11" ht="19.5" customHeight="1" x14ac:dyDescent="0.2">
      <c r="A313" s="16"/>
      <c r="B313" s="27"/>
      <c r="C313" s="28"/>
      <c r="D313" s="31"/>
      <c r="E313" s="29"/>
      <c r="F313" s="29"/>
      <c r="G313" s="29"/>
      <c r="H313" s="29"/>
      <c r="I313" s="17"/>
      <c r="J313" s="2"/>
      <c r="K313" s="4"/>
    </row>
    <row r="314" spans="1:11" ht="19.5" customHeight="1" x14ac:dyDescent="0.2">
      <c r="A314" s="16"/>
      <c r="B314" s="27"/>
      <c r="C314" s="28"/>
      <c r="D314" s="31"/>
      <c r="E314" s="29"/>
      <c r="F314" s="29"/>
      <c r="G314" s="29"/>
      <c r="H314" s="29"/>
      <c r="I314" s="17"/>
      <c r="J314" s="2"/>
      <c r="K314" s="4"/>
    </row>
    <row r="315" spans="1:11" ht="19.5" customHeight="1" x14ac:dyDescent="0.2">
      <c r="A315" s="16"/>
      <c r="B315" s="27"/>
      <c r="C315" s="28"/>
      <c r="D315" s="31"/>
      <c r="E315" s="29"/>
      <c r="F315" s="29"/>
      <c r="G315" s="29"/>
      <c r="H315" s="29"/>
      <c r="I315" s="17"/>
      <c r="J315" s="2"/>
      <c r="K315" s="4"/>
    </row>
    <row r="316" spans="1:11" ht="19.5" customHeight="1" x14ac:dyDescent="0.2">
      <c r="A316" s="16"/>
      <c r="B316" s="27"/>
      <c r="C316" s="28"/>
      <c r="D316" s="31"/>
      <c r="E316" s="29"/>
      <c r="F316" s="29"/>
      <c r="G316" s="29"/>
      <c r="H316" s="29"/>
      <c r="I316" s="17"/>
      <c r="J316" s="2"/>
      <c r="K316" s="4"/>
    </row>
    <row r="317" spans="1:11" ht="19.5" customHeight="1" x14ac:dyDescent="0.2">
      <c r="A317" s="16"/>
      <c r="B317" s="27"/>
      <c r="C317" s="28"/>
      <c r="D317" s="31"/>
      <c r="E317" s="29"/>
      <c r="F317" s="29"/>
      <c r="G317" s="29"/>
      <c r="H317" s="29"/>
      <c r="I317" s="17"/>
      <c r="J317" s="2"/>
      <c r="K317" s="4"/>
    </row>
    <row r="318" spans="1:11" ht="19.5" customHeight="1" x14ac:dyDescent="0.2">
      <c r="A318" s="16"/>
      <c r="B318" s="27"/>
      <c r="C318" s="28"/>
      <c r="D318" s="31"/>
      <c r="E318" s="29"/>
      <c r="F318" s="29"/>
      <c r="G318" s="29"/>
      <c r="H318" s="29"/>
      <c r="I318" s="17"/>
      <c r="J318" s="2"/>
      <c r="K318" s="4"/>
    </row>
    <row r="319" spans="1:11" ht="19.5" customHeight="1" x14ac:dyDescent="0.2">
      <c r="A319" s="16"/>
      <c r="B319" s="27"/>
      <c r="C319" s="28"/>
      <c r="D319" s="31"/>
      <c r="E319" s="29"/>
      <c r="F319" s="29"/>
      <c r="G319" s="29"/>
      <c r="H319" s="29"/>
      <c r="I319" s="17"/>
      <c r="J319" s="2"/>
      <c r="K319" s="4"/>
    </row>
    <row r="320" spans="1:11" ht="19.5" customHeight="1" x14ac:dyDescent="0.2">
      <c r="A320" s="16"/>
      <c r="B320" s="27"/>
      <c r="C320" s="28"/>
      <c r="D320" s="31"/>
      <c r="E320" s="29"/>
      <c r="F320" s="29"/>
      <c r="G320" s="29"/>
      <c r="H320" s="29"/>
      <c r="I320" s="17"/>
      <c r="J320" s="2"/>
      <c r="K320" s="4"/>
    </row>
    <row r="321" spans="1:11" ht="19.5" customHeight="1" x14ac:dyDescent="0.2">
      <c r="A321" s="16"/>
      <c r="B321" s="27"/>
      <c r="C321" s="28"/>
      <c r="D321" s="31"/>
      <c r="E321" s="29"/>
      <c r="F321" s="29"/>
      <c r="G321" s="29"/>
      <c r="H321" s="29"/>
      <c r="I321" s="17"/>
      <c r="J321" s="2"/>
      <c r="K321" s="4"/>
    </row>
    <row r="322" spans="1:11" ht="19.5" customHeight="1" x14ac:dyDescent="0.2">
      <c r="A322" s="16"/>
      <c r="B322" s="27"/>
      <c r="C322" s="28"/>
      <c r="D322" s="31"/>
      <c r="E322" s="29"/>
      <c r="F322" s="29"/>
      <c r="G322" s="29"/>
      <c r="H322" s="29"/>
      <c r="I322" s="17"/>
      <c r="J322" s="2"/>
      <c r="K322" s="4"/>
    </row>
    <row r="323" spans="1:11" ht="19.5" customHeight="1" x14ac:dyDescent="0.2">
      <c r="A323" s="16"/>
      <c r="B323" s="27"/>
      <c r="C323" s="28"/>
      <c r="D323" s="31"/>
      <c r="E323" s="29"/>
      <c r="F323" s="29"/>
      <c r="G323" s="29"/>
      <c r="H323" s="29"/>
      <c r="I323" s="17"/>
      <c r="J323" s="2"/>
      <c r="K323" s="4"/>
    </row>
    <row r="324" spans="1:11" ht="19.5" customHeight="1" x14ac:dyDescent="0.2">
      <c r="A324" s="16"/>
      <c r="B324" s="27"/>
      <c r="C324" s="28"/>
      <c r="D324" s="31"/>
      <c r="E324" s="29"/>
      <c r="F324" s="29"/>
      <c r="G324" s="29"/>
      <c r="H324" s="29"/>
      <c r="I324" s="17"/>
      <c r="J324" s="2"/>
      <c r="K324" s="4"/>
    </row>
    <row r="325" spans="1:11" ht="19.5" customHeight="1" x14ac:dyDescent="0.2">
      <c r="A325" s="16"/>
      <c r="B325" s="27"/>
      <c r="C325" s="28"/>
      <c r="D325" s="31"/>
      <c r="E325" s="29"/>
      <c r="F325" s="29"/>
      <c r="G325" s="29"/>
      <c r="H325" s="29"/>
      <c r="I325" s="17"/>
      <c r="J325" s="2"/>
      <c r="K325" s="4"/>
    </row>
    <row r="326" spans="1:11" ht="19.5" customHeight="1" x14ac:dyDescent="0.2">
      <c r="A326" s="16"/>
      <c r="B326" s="27"/>
      <c r="C326" s="28"/>
      <c r="D326" s="31"/>
      <c r="E326" s="29"/>
      <c r="F326" s="29"/>
      <c r="G326" s="29"/>
      <c r="H326" s="29"/>
      <c r="I326" s="17"/>
      <c r="J326" s="2"/>
      <c r="K326" s="4"/>
    </row>
    <row r="327" spans="1:11" ht="19.5" customHeight="1" x14ac:dyDescent="0.2">
      <c r="A327" s="16"/>
      <c r="B327" s="27"/>
      <c r="C327" s="28"/>
      <c r="D327" s="31"/>
      <c r="E327" s="29"/>
      <c r="F327" s="29"/>
      <c r="G327" s="29"/>
      <c r="H327" s="29"/>
      <c r="I327" s="17"/>
      <c r="J327" s="2"/>
      <c r="K327" s="4"/>
    </row>
    <row r="328" spans="1:11" ht="19.5" customHeight="1" x14ac:dyDescent="0.2">
      <c r="A328" s="16"/>
      <c r="B328" s="27"/>
      <c r="C328" s="28"/>
      <c r="D328" s="31"/>
      <c r="E328" s="29"/>
      <c r="F328" s="29"/>
      <c r="G328" s="29"/>
      <c r="H328" s="29"/>
      <c r="I328" s="17"/>
      <c r="J328" s="2"/>
      <c r="K328" s="4"/>
    </row>
    <row r="329" spans="1:11" ht="19.5" customHeight="1" x14ac:dyDescent="0.2">
      <c r="A329" s="16"/>
      <c r="B329" s="27"/>
      <c r="C329" s="28"/>
      <c r="D329" s="31"/>
      <c r="E329" s="29"/>
      <c r="F329" s="29"/>
      <c r="G329" s="29"/>
      <c r="H329" s="29"/>
      <c r="I329" s="17"/>
      <c r="J329" s="2"/>
      <c r="K329" s="4"/>
    </row>
    <row r="330" spans="1:11" ht="19.5" customHeight="1" x14ac:dyDescent="0.2">
      <c r="A330" s="16"/>
      <c r="B330" s="27"/>
      <c r="C330" s="28"/>
      <c r="D330" s="31"/>
      <c r="E330" s="29"/>
      <c r="F330" s="29"/>
      <c r="G330" s="29"/>
      <c r="H330" s="29"/>
      <c r="I330" s="17"/>
      <c r="J330" s="2"/>
      <c r="K330" s="4"/>
    </row>
    <row r="331" spans="1:11" ht="19.5" customHeight="1" x14ac:dyDescent="0.2">
      <c r="A331" s="16"/>
      <c r="B331" s="27"/>
      <c r="C331" s="28"/>
      <c r="D331" s="31"/>
      <c r="E331" s="29"/>
      <c r="F331" s="29"/>
      <c r="G331" s="29"/>
      <c r="H331" s="29"/>
      <c r="I331" s="17"/>
      <c r="J331" s="2"/>
      <c r="K331" s="4"/>
    </row>
    <row r="332" spans="1:11" ht="19.5" customHeight="1" x14ac:dyDescent="0.2">
      <c r="A332" s="16"/>
      <c r="B332" s="27"/>
      <c r="C332" s="28"/>
      <c r="D332" s="31"/>
      <c r="E332" s="29"/>
      <c r="F332" s="29"/>
      <c r="G332" s="29"/>
      <c r="H332" s="29"/>
      <c r="I332" s="17"/>
      <c r="J332" s="2"/>
      <c r="K332" s="4"/>
    </row>
    <row r="333" spans="1:11" ht="19.5" customHeight="1" x14ac:dyDescent="0.2">
      <c r="A333" s="16"/>
      <c r="B333" s="27"/>
      <c r="C333" s="28"/>
      <c r="D333" s="31"/>
      <c r="E333" s="29"/>
      <c r="F333" s="29"/>
      <c r="G333" s="29"/>
      <c r="H333" s="29"/>
      <c r="I333" s="17"/>
      <c r="J333" s="2"/>
      <c r="K333" s="4"/>
    </row>
    <row r="334" spans="1:11" ht="19.5" customHeight="1" x14ac:dyDescent="0.2">
      <c r="A334" s="16"/>
      <c r="B334" s="27"/>
      <c r="C334" s="28"/>
      <c r="D334" s="31"/>
      <c r="E334" s="29"/>
      <c r="F334" s="29"/>
      <c r="G334" s="29"/>
      <c r="H334" s="29"/>
      <c r="I334" s="17"/>
      <c r="J334" s="2"/>
      <c r="K334" s="4"/>
    </row>
    <row r="335" spans="1:11" ht="19.5" customHeight="1" x14ac:dyDescent="0.2">
      <c r="A335" s="16"/>
      <c r="B335" s="27"/>
      <c r="C335" s="28"/>
      <c r="D335" s="31"/>
      <c r="E335" s="29"/>
      <c r="F335" s="29"/>
      <c r="G335" s="29"/>
      <c r="H335" s="29"/>
      <c r="I335" s="17"/>
      <c r="J335" s="2"/>
      <c r="K335" s="4"/>
    </row>
    <row r="336" spans="1:11" ht="19.5" customHeight="1" x14ac:dyDescent="0.2">
      <c r="A336" s="16"/>
      <c r="B336" s="27"/>
      <c r="C336" s="28"/>
      <c r="D336" s="31"/>
      <c r="E336" s="29"/>
      <c r="F336" s="29"/>
      <c r="G336" s="29"/>
      <c r="H336" s="29"/>
      <c r="I336" s="17"/>
      <c r="J336" s="2"/>
      <c r="K336" s="4"/>
    </row>
    <row r="337" spans="1:11" ht="19.5" customHeight="1" x14ac:dyDescent="0.2">
      <c r="A337" s="16"/>
      <c r="B337" s="27"/>
      <c r="C337" s="28"/>
      <c r="D337" s="31"/>
      <c r="E337" s="29"/>
      <c r="F337" s="29"/>
      <c r="G337" s="29"/>
      <c r="H337" s="29"/>
      <c r="I337" s="17"/>
      <c r="J337" s="2"/>
      <c r="K337" s="4"/>
    </row>
    <row r="338" spans="1:11" ht="19.5" customHeight="1" x14ac:dyDescent="0.2">
      <c r="A338" s="16"/>
      <c r="B338" s="27"/>
      <c r="C338" s="28"/>
      <c r="D338" s="31"/>
      <c r="E338" s="29"/>
      <c r="F338" s="29"/>
      <c r="G338" s="29"/>
      <c r="H338" s="29"/>
      <c r="I338" s="17"/>
      <c r="J338" s="2"/>
      <c r="K338" s="4"/>
    </row>
    <row r="339" spans="1:11" ht="19.5" customHeight="1" x14ac:dyDescent="0.2">
      <c r="A339" s="16"/>
      <c r="B339" s="27"/>
      <c r="C339" s="28"/>
      <c r="D339" s="31"/>
      <c r="E339" s="29"/>
      <c r="F339" s="29"/>
      <c r="G339" s="29"/>
      <c r="H339" s="29"/>
      <c r="I339" s="17"/>
      <c r="J339" s="2"/>
      <c r="K339" s="4"/>
    </row>
    <row r="340" spans="1:11" ht="19.5" customHeight="1" x14ac:dyDescent="0.2">
      <c r="A340" s="16"/>
      <c r="B340" s="27"/>
      <c r="C340" s="28"/>
      <c r="D340" s="31"/>
      <c r="E340" s="29"/>
      <c r="F340" s="29"/>
      <c r="G340" s="29"/>
      <c r="H340" s="29"/>
      <c r="I340" s="17"/>
      <c r="J340" s="2"/>
      <c r="K340" s="4"/>
    </row>
    <row r="341" spans="1:11" ht="19.5" customHeight="1" x14ac:dyDescent="0.2">
      <c r="A341" s="16"/>
      <c r="B341" s="27"/>
      <c r="C341" s="28"/>
      <c r="D341" s="31"/>
      <c r="E341" s="29"/>
      <c r="F341" s="29"/>
      <c r="G341" s="29"/>
      <c r="H341" s="29"/>
      <c r="I341" s="17"/>
      <c r="J341" s="2"/>
      <c r="K341" s="4"/>
    </row>
    <row r="342" spans="1:11" ht="19.5" customHeight="1" x14ac:dyDescent="0.2">
      <c r="A342" s="16"/>
      <c r="B342" s="27"/>
      <c r="C342" s="28"/>
      <c r="D342" s="31"/>
      <c r="E342" s="29"/>
      <c r="F342" s="29"/>
      <c r="G342" s="29"/>
      <c r="H342" s="29"/>
      <c r="I342" s="17"/>
      <c r="J342" s="2"/>
      <c r="K342" s="4"/>
    </row>
    <row r="343" spans="1:11" ht="19.5" customHeight="1" x14ac:dyDescent="0.2">
      <c r="A343" s="16"/>
      <c r="B343" s="27"/>
      <c r="C343" s="28"/>
      <c r="D343" s="31"/>
      <c r="E343" s="29"/>
      <c r="F343" s="29"/>
      <c r="G343" s="29"/>
      <c r="H343" s="29"/>
      <c r="I343" s="17"/>
      <c r="J343" s="2"/>
      <c r="K343" s="4"/>
    </row>
    <row r="344" spans="1:11" ht="19.5" customHeight="1" x14ac:dyDescent="0.2">
      <c r="A344" s="16"/>
      <c r="B344" s="27"/>
      <c r="C344" s="28"/>
      <c r="D344" s="31"/>
      <c r="E344" s="29"/>
      <c r="F344" s="29"/>
      <c r="G344" s="29"/>
      <c r="H344" s="29"/>
      <c r="I344" s="17"/>
      <c r="J344" s="2"/>
      <c r="K344" s="4"/>
    </row>
    <row r="345" spans="1:11" ht="19.5" customHeight="1" x14ac:dyDescent="0.2">
      <c r="A345" s="16"/>
      <c r="B345" s="27"/>
      <c r="C345" s="28"/>
      <c r="D345" s="31"/>
      <c r="E345" s="29"/>
      <c r="F345" s="29"/>
      <c r="G345" s="29"/>
      <c r="H345" s="29"/>
      <c r="I345" s="17"/>
      <c r="J345" s="2"/>
      <c r="K345" s="4"/>
    </row>
    <row r="346" spans="1:11" ht="19.5" customHeight="1" x14ac:dyDescent="0.2">
      <c r="A346" s="16"/>
      <c r="B346" s="27"/>
      <c r="C346" s="28"/>
      <c r="D346" s="31"/>
      <c r="E346" s="29"/>
      <c r="F346" s="29"/>
      <c r="G346" s="29"/>
      <c r="H346" s="29"/>
      <c r="I346" s="17"/>
      <c r="J346" s="2"/>
      <c r="K346" s="4"/>
    </row>
    <row r="347" spans="1:11" ht="19.5" customHeight="1" x14ac:dyDescent="0.2">
      <c r="A347" s="16"/>
      <c r="B347" s="27"/>
      <c r="C347" s="28"/>
      <c r="D347" s="31"/>
      <c r="E347" s="29"/>
      <c r="F347" s="29"/>
      <c r="G347" s="29"/>
      <c r="H347" s="29"/>
      <c r="I347" s="17"/>
      <c r="J347" s="2"/>
      <c r="K347" s="4"/>
    </row>
    <row r="348" spans="1:11" ht="19.5" customHeight="1" x14ac:dyDescent="0.2">
      <c r="A348" s="16"/>
      <c r="B348" s="27"/>
      <c r="C348" s="28"/>
      <c r="D348" s="31"/>
      <c r="E348" s="29"/>
      <c r="F348" s="29"/>
      <c r="G348" s="29"/>
      <c r="H348" s="29"/>
      <c r="I348" s="17"/>
      <c r="J348" s="2"/>
      <c r="K348" s="4"/>
    </row>
    <row r="349" spans="1:11" ht="19.5" customHeight="1" x14ac:dyDescent="0.2">
      <c r="A349" s="16"/>
      <c r="B349" s="27"/>
      <c r="C349" s="28"/>
      <c r="D349" s="31"/>
      <c r="E349" s="29"/>
      <c r="F349" s="29"/>
      <c r="G349" s="29"/>
      <c r="H349" s="29"/>
      <c r="I349" s="17"/>
      <c r="J349" s="2"/>
      <c r="K349" s="4"/>
    </row>
    <row r="350" spans="1:11" ht="19.5" customHeight="1" x14ac:dyDescent="0.2">
      <c r="A350" s="16"/>
      <c r="B350" s="27"/>
      <c r="C350" s="28"/>
      <c r="D350" s="31"/>
      <c r="E350" s="29"/>
      <c r="F350" s="29"/>
      <c r="G350" s="29"/>
      <c r="H350" s="29"/>
      <c r="I350" s="17"/>
      <c r="J350" s="2"/>
      <c r="K350" s="4"/>
    </row>
    <row r="351" spans="1:11" ht="19.5" customHeight="1" x14ac:dyDescent="0.2">
      <c r="A351" s="16"/>
      <c r="B351" s="27"/>
      <c r="C351" s="28"/>
      <c r="D351" s="31"/>
      <c r="E351" s="29"/>
      <c r="F351" s="29"/>
      <c r="G351" s="29"/>
      <c r="H351" s="29"/>
      <c r="I351" s="17"/>
      <c r="J351" s="2"/>
      <c r="K351" s="4"/>
    </row>
    <row r="352" spans="1:11" ht="19.5" customHeight="1" x14ac:dyDescent="0.2">
      <c r="A352" s="16"/>
      <c r="B352" s="27"/>
      <c r="C352" s="28"/>
      <c r="D352" s="31"/>
      <c r="E352" s="29"/>
      <c r="F352" s="29"/>
      <c r="G352" s="29"/>
      <c r="H352" s="29"/>
      <c r="I352" s="17"/>
      <c r="J352" s="2"/>
      <c r="K352" s="4"/>
    </row>
    <row r="353" spans="1:11" ht="19.5" customHeight="1" x14ac:dyDescent="0.2">
      <c r="A353" s="16"/>
      <c r="B353" s="27"/>
      <c r="C353" s="28"/>
      <c r="D353" s="31"/>
      <c r="E353" s="29"/>
      <c r="F353" s="29"/>
      <c r="G353" s="29"/>
      <c r="H353" s="29"/>
      <c r="I353" s="17"/>
      <c r="J353" s="2"/>
      <c r="K353" s="4"/>
    </row>
    <row r="354" spans="1:11" ht="19.5" customHeight="1" x14ac:dyDescent="0.2">
      <c r="A354" s="16"/>
      <c r="B354" s="27"/>
      <c r="C354" s="28"/>
      <c r="D354" s="31"/>
      <c r="E354" s="29"/>
      <c r="F354" s="29"/>
      <c r="G354" s="29"/>
      <c r="H354" s="29"/>
      <c r="I354" s="17"/>
      <c r="J354" s="2"/>
      <c r="K354" s="4"/>
    </row>
    <row r="355" spans="1:11" ht="19.5" customHeight="1" x14ac:dyDescent="0.2">
      <c r="A355" s="16"/>
      <c r="B355" s="27"/>
      <c r="C355" s="28"/>
      <c r="D355" s="31"/>
      <c r="E355" s="29"/>
      <c r="F355" s="29"/>
      <c r="G355" s="29"/>
      <c r="H355" s="29"/>
      <c r="I355" s="17"/>
      <c r="J355" s="2"/>
      <c r="K355" s="4"/>
    </row>
    <row r="356" spans="1:11" ht="19.5" customHeight="1" x14ac:dyDescent="0.2">
      <c r="A356" s="16"/>
      <c r="B356" s="27"/>
      <c r="C356" s="28"/>
      <c r="D356" s="31"/>
      <c r="E356" s="29"/>
      <c r="F356" s="29"/>
      <c r="G356" s="29"/>
      <c r="H356" s="29"/>
      <c r="I356" s="17"/>
      <c r="J356" s="2"/>
      <c r="K356" s="4"/>
    </row>
    <row r="357" spans="1:11" ht="19.5" customHeight="1" x14ac:dyDescent="0.2">
      <c r="A357" s="16"/>
      <c r="B357" s="27"/>
      <c r="C357" s="28"/>
      <c r="D357" s="31"/>
      <c r="E357" s="29"/>
      <c r="F357" s="29"/>
      <c r="G357" s="29"/>
      <c r="H357" s="29"/>
      <c r="I357" s="17"/>
      <c r="J357" s="2"/>
      <c r="K357" s="4"/>
    </row>
    <row r="358" spans="1:11" ht="19.5" customHeight="1" x14ac:dyDescent="0.2">
      <c r="A358" s="16"/>
      <c r="B358" s="27"/>
      <c r="C358" s="28"/>
      <c r="D358" s="31"/>
      <c r="E358" s="29"/>
      <c r="F358" s="29"/>
      <c r="G358" s="29"/>
      <c r="H358" s="29"/>
      <c r="I358" s="17"/>
      <c r="J358" s="2"/>
      <c r="K358" s="4"/>
    </row>
    <row r="359" spans="1:11" ht="19.5" customHeight="1" x14ac:dyDescent="0.2">
      <c r="A359" s="16"/>
      <c r="B359" s="27"/>
      <c r="C359" s="28"/>
      <c r="D359" s="31"/>
      <c r="E359" s="29"/>
      <c r="F359" s="29"/>
      <c r="G359" s="29"/>
      <c r="H359" s="29"/>
      <c r="I359" s="17"/>
      <c r="J359" s="2"/>
      <c r="K359" s="4"/>
    </row>
    <row r="360" spans="1:11" ht="19.5" customHeight="1" x14ac:dyDescent="0.2">
      <c r="A360" s="16"/>
      <c r="B360" s="27"/>
      <c r="C360" s="28"/>
      <c r="D360" s="31"/>
      <c r="E360" s="29"/>
      <c r="F360" s="29"/>
      <c r="G360" s="29"/>
      <c r="H360" s="29"/>
      <c r="I360" s="17"/>
      <c r="J360" s="2"/>
      <c r="K360" s="4"/>
    </row>
    <row r="361" spans="1:11" ht="19.5" customHeight="1" x14ac:dyDescent="0.2">
      <c r="A361" s="16"/>
      <c r="B361" s="27"/>
      <c r="C361" s="28"/>
      <c r="D361" s="31"/>
      <c r="E361" s="29"/>
      <c r="F361" s="29"/>
      <c r="G361" s="29"/>
      <c r="H361" s="29"/>
      <c r="I361" s="17"/>
      <c r="J361" s="2"/>
      <c r="K361" s="4"/>
    </row>
    <row r="362" spans="1:11" ht="19.5" customHeight="1" x14ac:dyDescent="0.2">
      <c r="A362" s="16"/>
      <c r="B362" s="27"/>
      <c r="C362" s="28"/>
      <c r="D362" s="31"/>
      <c r="E362" s="29"/>
      <c r="F362" s="29"/>
      <c r="G362" s="29"/>
      <c r="H362" s="29"/>
      <c r="I362" s="17"/>
      <c r="J362" s="2"/>
      <c r="K362" s="4"/>
    </row>
    <row r="363" spans="1:11" ht="19.5" customHeight="1" x14ac:dyDescent="0.2">
      <c r="A363" s="16"/>
      <c r="B363" s="27"/>
      <c r="C363" s="28"/>
      <c r="D363" s="31"/>
      <c r="E363" s="29"/>
      <c r="F363" s="29"/>
      <c r="G363" s="29"/>
      <c r="H363" s="29"/>
      <c r="I363" s="17"/>
      <c r="J363" s="2"/>
      <c r="K363" s="4"/>
    </row>
    <row r="364" spans="1:11" ht="19.5" customHeight="1" x14ac:dyDescent="0.2">
      <c r="A364" s="16"/>
      <c r="B364" s="27"/>
      <c r="C364" s="28"/>
      <c r="D364" s="31"/>
      <c r="E364" s="29"/>
      <c r="F364" s="29"/>
      <c r="G364" s="29"/>
      <c r="H364" s="29"/>
      <c r="I364" s="17"/>
      <c r="J364" s="2"/>
      <c r="K364" s="4"/>
    </row>
    <row r="365" spans="1:11" ht="19.5" customHeight="1" x14ac:dyDescent="0.2">
      <c r="A365" s="16"/>
      <c r="B365" s="27"/>
      <c r="C365" s="28"/>
      <c r="D365" s="31"/>
      <c r="E365" s="29"/>
      <c r="F365" s="29"/>
      <c r="G365" s="29"/>
      <c r="H365" s="29"/>
      <c r="I365" s="17"/>
      <c r="J365" s="2"/>
      <c r="K365" s="4"/>
    </row>
    <row r="366" spans="1:11" ht="19.5" customHeight="1" x14ac:dyDescent="0.2">
      <c r="A366" s="16"/>
      <c r="B366" s="27"/>
      <c r="C366" s="28"/>
      <c r="D366" s="31"/>
      <c r="E366" s="29"/>
      <c r="F366" s="29"/>
      <c r="G366" s="29"/>
      <c r="H366" s="29"/>
      <c r="I366" s="17"/>
      <c r="J366" s="2"/>
      <c r="K366" s="4"/>
    </row>
    <row r="367" spans="1:11" ht="19.5" customHeight="1" x14ac:dyDescent="0.2">
      <c r="A367" s="16"/>
      <c r="B367" s="27"/>
      <c r="C367" s="28"/>
      <c r="D367" s="31"/>
      <c r="E367" s="29"/>
      <c r="F367" s="29"/>
      <c r="G367" s="29"/>
      <c r="H367" s="29"/>
      <c r="I367" s="17"/>
      <c r="J367" s="2"/>
      <c r="K367" s="4"/>
    </row>
    <row r="368" spans="1:11" ht="19.5" customHeight="1" x14ac:dyDescent="0.2">
      <c r="A368" s="16"/>
      <c r="B368" s="27"/>
      <c r="C368" s="28"/>
      <c r="D368" s="31"/>
      <c r="E368" s="29"/>
      <c r="F368" s="29"/>
      <c r="G368" s="29"/>
      <c r="H368" s="29"/>
      <c r="I368" s="17"/>
      <c r="J368" s="2"/>
      <c r="K368" s="4"/>
    </row>
    <row r="369" spans="1:11" ht="19.5" customHeight="1" x14ac:dyDescent="0.2">
      <c r="A369" s="16"/>
      <c r="B369" s="27"/>
      <c r="C369" s="28"/>
      <c r="D369" s="31"/>
      <c r="E369" s="29"/>
      <c r="F369" s="29"/>
      <c r="G369" s="29"/>
      <c r="H369" s="29"/>
      <c r="I369" s="17"/>
      <c r="J369" s="2"/>
      <c r="K369" s="4"/>
    </row>
    <row r="370" spans="1:11" ht="19.5" customHeight="1" x14ac:dyDescent="0.2">
      <c r="A370" s="16"/>
      <c r="B370" s="27"/>
      <c r="C370" s="28"/>
      <c r="D370" s="31"/>
      <c r="E370" s="29"/>
      <c r="F370" s="29"/>
      <c r="G370" s="29"/>
      <c r="H370" s="29"/>
      <c r="I370" s="17"/>
      <c r="J370" s="2"/>
      <c r="K370" s="4"/>
    </row>
    <row r="371" spans="1:11" ht="19.5" customHeight="1" x14ac:dyDescent="0.2">
      <c r="A371" s="16"/>
      <c r="B371" s="27"/>
      <c r="C371" s="28"/>
      <c r="D371" s="31"/>
      <c r="E371" s="29"/>
      <c r="F371" s="29"/>
      <c r="G371" s="29"/>
      <c r="H371" s="29"/>
      <c r="I371" s="17"/>
      <c r="J371" s="2"/>
      <c r="K371" s="4"/>
    </row>
    <row r="372" spans="1:11" ht="19.5" customHeight="1" x14ac:dyDescent="0.2">
      <c r="A372" s="16"/>
      <c r="B372" s="27"/>
      <c r="C372" s="28"/>
      <c r="D372" s="31"/>
      <c r="E372" s="29"/>
      <c r="F372" s="29"/>
      <c r="G372" s="29"/>
      <c r="H372" s="29"/>
      <c r="I372" s="17"/>
      <c r="J372" s="2"/>
      <c r="K372" s="4"/>
    </row>
    <row r="373" spans="1:11" ht="19.5" customHeight="1" x14ac:dyDescent="0.2">
      <c r="A373" s="16"/>
      <c r="B373" s="27"/>
      <c r="C373" s="28"/>
      <c r="D373" s="31"/>
      <c r="E373" s="29"/>
      <c r="F373" s="29"/>
      <c r="G373" s="29"/>
      <c r="H373" s="29"/>
      <c r="I373" s="17"/>
      <c r="J373" s="2"/>
      <c r="K373" s="4"/>
    </row>
    <row r="374" spans="1:11" ht="19.5" customHeight="1" x14ac:dyDescent="0.2">
      <c r="A374" s="16"/>
      <c r="B374" s="27"/>
      <c r="C374" s="28"/>
      <c r="D374" s="31"/>
      <c r="E374" s="29"/>
      <c r="F374" s="29"/>
      <c r="G374" s="29"/>
      <c r="H374" s="29"/>
      <c r="I374" s="17"/>
      <c r="J374" s="2"/>
      <c r="K374" s="4"/>
    </row>
    <row r="375" spans="1:11" ht="19.5" customHeight="1" x14ac:dyDescent="0.2">
      <c r="A375" s="16"/>
      <c r="B375" s="27"/>
      <c r="C375" s="28"/>
      <c r="D375" s="31"/>
      <c r="E375" s="29"/>
      <c r="F375" s="29"/>
      <c r="G375" s="29"/>
      <c r="H375" s="29"/>
      <c r="I375" s="17"/>
      <c r="J375" s="2"/>
      <c r="K375" s="4"/>
    </row>
    <row r="376" spans="1:11" ht="19.5" customHeight="1" x14ac:dyDescent="0.2">
      <c r="A376" s="16"/>
      <c r="B376" s="27"/>
      <c r="C376" s="28"/>
      <c r="D376" s="31"/>
      <c r="E376" s="29"/>
      <c r="F376" s="29"/>
      <c r="G376" s="29"/>
      <c r="H376" s="29"/>
      <c r="I376" s="17"/>
      <c r="J376" s="2"/>
      <c r="K376" s="4"/>
    </row>
    <row r="377" spans="1:11" ht="19.5" customHeight="1" x14ac:dyDescent="0.2">
      <c r="A377" s="16"/>
      <c r="B377" s="27"/>
      <c r="C377" s="28"/>
      <c r="D377" s="31"/>
      <c r="E377" s="29"/>
      <c r="F377" s="29"/>
      <c r="G377" s="29"/>
      <c r="H377" s="29"/>
      <c r="I377" s="17"/>
      <c r="J377" s="2"/>
      <c r="K377" s="4"/>
    </row>
    <row r="378" spans="1:11" ht="19.5" customHeight="1" x14ac:dyDescent="0.2">
      <c r="A378" s="16"/>
      <c r="B378" s="27"/>
      <c r="C378" s="28"/>
      <c r="D378" s="31"/>
      <c r="E378" s="29"/>
      <c r="F378" s="29"/>
      <c r="G378" s="29"/>
      <c r="H378" s="29"/>
      <c r="I378" s="17"/>
      <c r="J378" s="2"/>
      <c r="K378" s="4"/>
    </row>
    <row r="379" spans="1:11" ht="19.5" customHeight="1" x14ac:dyDescent="0.2">
      <c r="A379" s="16"/>
      <c r="B379" s="27"/>
      <c r="C379" s="28"/>
      <c r="D379" s="31"/>
      <c r="E379" s="29"/>
      <c r="F379" s="29"/>
      <c r="G379" s="29"/>
      <c r="H379" s="29"/>
      <c r="I379" s="17"/>
      <c r="J379" s="2"/>
      <c r="K379" s="4"/>
    </row>
    <row r="380" spans="1:11" ht="19.5" customHeight="1" x14ac:dyDescent="0.2">
      <c r="A380" s="16"/>
      <c r="B380" s="27"/>
      <c r="C380" s="28"/>
      <c r="D380" s="31"/>
      <c r="E380" s="29"/>
      <c r="F380" s="29"/>
      <c r="G380" s="29"/>
      <c r="H380" s="29"/>
      <c r="I380" s="17"/>
      <c r="J380" s="2"/>
      <c r="K380" s="4"/>
    </row>
    <row r="381" spans="1:11" ht="19.5" customHeight="1" x14ac:dyDescent="0.2">
      <c r="A381" s="16"/>
      <c r="B381" s="27"/>
      <c r="C381" s="28"/>
      <c r="D381" s="31"/>
      <c r="E381" s="29"/>
      <c r="F381" s="29"/>
      <c r="G381" s="29"/>
      <c r="H381" s="29"/>
      <c r="I381" s="17"/>
      <c r="J381" s="2"/>
      <c r="K381" s="4"/>
    </row>
    <row r="382" spans="1:11" ht="19.5" customHeight="1" x14ac:dyDescent="0.2">
      <c r="A382" s="16"/>
      <c r="B382" s="27"/>
      <c r="C382" s="28"/>
      <c r="D382" s="31"/>
      <c r="E382" s="29"/>
      <c r="F382" s="29"/>
      <c r="G382" s="29"/>
      <c r="H382" s="29"/>
      <c r="I382" s="17"/>
      <c r="J382" s="2"/>
      <c r="K382" s="4"/>
    </row>
    <row r="383" spans="1:11" ht="19.5" customHeight="1" x14ac:dyDescent="0.2">
      <c r="A383" s="16"/>
      <c r="B383" s="27"/>
      <c r="C383" s="28"/>
      <c r="D383" s="31"/>
      <c r="E383" s="29"/>
      <c r="F383" s="29"/>
      <c r="G383" s="29"/>
      <c r="H383" s="29"/>
      <c r="I383" s="17"/>
      <c r="J383" s="2"/>
      <c r="K383" s="4"/>
    </row>
    <row r="384" spans="1:11" ht="19.5" customHeight="1" x14ac:dyDescent="0.2">
      <c r="A384" s="16"/>
      <c r="B384" s="27"/>
      <c r="C384" s="28"/>
      <c r="D384" s="31"/>
      <c r="E384" s="29"/>
      <c r="F384" s="29"/>
      <c r="G384" s="29"/>
      <c r="H384" s="29"/>
      <c r="I384" s="17"/>
      <c r="J384" s="2"/>
      <c r="K384" s="4"/>
    </row>
    <row r="385" spans="1:11" ht="19.5" customHeight="1" x14ac:dyDescent="0.2">
      <c r="A385" s="16"/>
      <c r="B385" s="27"/>
      <c r="C385" s="28"/>
      <c r="D385" s="31"/>
      <c r="E385" s="29"/>
      <c r="F385" s="29"/>
      <c r="G385" s="29"/>
      <c r="H385" s="29"/>
      <c r="I385" s="17"/>
      <c r="J385" s="2"/>
      <c r="K385" s="4"/>
    </row>
    <row r="386" spans="1:11" ht="19.5" customHeight="1" x14ac:dyDescent="0.2">
      <c r="A386" s="16"/>
      <c r="B386" s="27"/>
      <c r="C386" s="28"/>
      <c r="D386" s="31"/>
      <c r="E386" s="29"/>
      <c r="F386" s="29"/>
      <c r="G386" s="29"/>
      <c r="H386" s="29"/>
      <c r="I386" s="17"/>
      <c r="J386" s="2"/>
      <c r="K386" s="4"/>
    </row>
    <row r="387" spans="1:11" ht="19.5" customHeight="1" x14ac:dyDescent="0.2">
      <c r="A387" s="16"/>
      <c r="B387" s="27"/>
      <c r="C387" s="28"/>
      <c r="D387" s="31"/>
      <c r="E387" s="29"/>
      <c r="F387" s="29"/>
      <c r="G387" s="29"/>
      <c r="H387" s="29"/>
      <c r="I387" s="17"/>
      <c r="J387" s="2"/>
      <c r="K387" s="4"/>
    </row>
    <row r="388" spans="1:11" ht="19.5" customHeight="1" x14ac:dyDescent="0.2">
      <c r="A388" s="16"/>
      <c r="B388" s="27"/>
      <c r="C388" s="28"/>
      <c r="D388" s="31"/>
      <c r="E388" s="29"/>
      <c r="F388" s="29"/>
      <c r="G388" s="29"/>
      <c r="H388" s="29"/>
      <c r="I388" s="17"/>
      <c r="J388" s="2"/>
      <c r="K388" s="4"/>
    </row>
    <row r="389" spans="1:11" ht="19.5" customHeight="1" x14ac:dyDescent="0.2">
      <c r="A389" s="16"/>
      <c r="B389" s="27"/>
      <c r="C389" s="28"/>
      <c r="D389" s="31"/>
      <c r="E389" s="29"/>
      <c r="F389" s="29"/>
      <c r="G389" s="29"/>
      <c r="H389" s="29"/>
      <c r="I389" s="17"/>
      <c r="J389" s="2"/>
      <c r="K389" s="4"/>
    </row>
    <row r="390" spans="1:11" ht="19.5" customHeight="1" x14ac:dyDescent="0.2">
      <c r="A390" s="16"/>
      <c r="B390" s="27"/>
      <c r="C390" s="28"/>
      <c r="D390" s="31"/>
      <c r="E390" s="29"/>
      <c r="F390" s="29"/>
      <c r="G390" s="29"/>
      <c r="H390" s="29"/>
      <c r="I390" s="17"/>
      <c r="J390" s="2"/>
      <c r="K390" s="4"/>
    </row>
    <row r="391" spans="1:11" ht="19.5" customHeight="1" x14ac:dyDescent="0.2">
      <c r="A391" s="16"/>
      <c r="B391" s="27"/>
      <c r="C391" s="28"/>
      <c r="D391" s="31"/>
      <c r="E391" s="29"/>
      <c r="F391" s="29"/>
      <c r="G391" s="29"/>
      <c r="H391" s="29"/>
      <c r="I391" s="17"/>
      <c r="J391" s="2"/>
      <c r="K391" s="4"/>
    </row>
    <row r="392" spans="1:11" ht="19.5" customHeight="1" x14ac:dyDescent="0.2">
      <c r="A392" s="16"/>
      <c r="B392" s="27"/>
      <c r="C392" s="28"/>
      <c r="D392" s="31"/>
      <c r="E392" s="29"/>
      <c r="F392" s="29"/>
      <c r="G392" s="29"/>
      <c r="H392" s="29"/>
      <c r="I392" s="17"/>
      <c r="J392" s="2"/>
      <c r="K392" s="4"/>
    </row>
    <row r="393" spans="1:11" ht="19.5" customHeight="1" x14ac:dyDescent="0.2">
      <c r="A393" s="16"/>
      <c r="B393" s="27"/>
      <c r="C393" s="28"/>
      <c r="D393" s="31"/>
      <c r="E393" s="29"/>
      <c r="F393" s="29"/>
      <c r="G393" s="29"/>
      <c r="H393" s="29"/>
      <c r="I393" s="17"/>
      <c r="J393" s="2"/>
      <c r="K393" s="4"/>
    </row>
    <row r="394" spans="1:11" ht="19.5" customHeight="1" x14ac:dyDescent="0.2">
      <c r="A394" s="16"/>
      <c r="B394" s="27"/>
      <c r="C394" s="28"/>
      <c r="D394" s="31"/>
      <c r="E394" s="29"/>
      <c r="F394" s="29"/>
      <c r="G394" s="29"/>
      <c r="H394" s="29"/>
      <c r="I394" s="17"/>
      <c r="J394" s="2"/>
      <c r="K394" s="4"/>
    </row>
    <row r="395" spans="1:11" ht="19.5" customHeight="1" x14ac:dyDescent="0.2">
      <c r="A395" s="16"/>
      <c r="B395" s="27"/>
      <c r="C395" s="28"/>
      <c r="D395" s="31"/>
      <c r="E395" s="29"/>
      <c r="F395" s="29"/>
      <c r="G395" s="29"/>
      <c r="H395" s="29"/>
      <c r="I395" s="17"/>
      <c r="J395" s="2"/>
      <c r="K395" s="4"/>
    </row>
    <row r="396" spans="1:11" ht="19.5" customHeight="1" x14ac:dyDescent="0.2">
      <c r="A396" s="16"/>
      <c r="B396" s="27"/>
      <c r="C396" s="28"/>
      <c r="D396" s="31"/>
      <c r="E396" s="29"/>
      <c r="F396" s="29"/>
      <c r="G396" s="29"/>
      <c r="H396" s="29"/>
      <c r="I396" s="17"/>
      <c r="J396" s="2"/>
      <c r="K396" s="4"/>
    </row>
    <row r="397" spans="1:11" ht="19.5" customHeight="1" x14ac:dyDescent="0.2">
      <c r="A397" s="16"/>
      <c r="B397" s="27"/>
      <c r="C397" s="28"/>
      <c r="D397" s="31"/>
      <c r="E397" s="29"/>
      <c r="F397" s="29"/>
      <c r="G397" s="29"/>
      <c r="H397" s="29"/>
      <c r="I397" s="17"/>
      <c r="J397" s="2"/>
      <c r="K397" s="4"/>
    </row>
    <row r="398" spans="1:11" ht="19.5" customHeight="1" x14ac:dyDescent="0.2">
      <c r="A398" s="16"/>
      <c r="B398" s="27"/>
      <c r="C398" s="28"/>
      <c r="D398" s="31"/>
      <c r="E398" s="29"/>
      <c r="F398" s="29"/>
      <c r="G398" s="29"/>
      <c r="H398" s="29"/>
      <c r="I398" s="17"/>
      <c r="J398" s="2"/>
      <c r="K398" s="4"/>
    </row>
    <row r="399" spans="1:11" ht="19.5" customHeight="1" x14ac:dyDescent="0.2">
      <c r="A399" s="16"/>
      <c r="B399" s="27"/>
      <c r="C399" s="28"/>
      <c r="D399" s="31"/>
      <c r="E399" s="29"/>
      <c r="F399" s="29"/>
      <c r="G399" s="29"/>
      <c r="H399" s="29"/>
      <c r="I399" s="17"/>
      <c r="J399" s="2"/>
      <c r="K399" s="4"/>
    </row>
    <row r="400" spans="1:11" ht="19.5" customHeight="1" x14ac:dyDescent="0.2">
      <c r="A400" s="16"/>
      <c r="B400" s="27"/>
      <c r="C400" s="28"/>
      <c r="D400" s="31"/>
      <c r="E400" s="29"/>
      <c r="F400" s="29"/>
      <c r="G400" s="29"/>
      <c r="H400" s="29"/>
      <c r="I400" s="17"/>
      <c r="J400" s="2"/>
      <c r="K400" s="4"/>
    </row>
    <row r="401" spans="1:11" ht="19.5" customHeight="1" x14ac:dyDescent="0.2">
      <c r="A401" s="16"/>
      <c r="B401" s="27"/>
      <c r="C401" s="28"/>
      <c r="D401" s="31"/>
      <c r="E401" s="29"/>
      <c r="F401" s="29"/>
      <c r="G401" s="29"/>
      <c r="H401" s="29"/>
      <c r="I401" s="17"/>
      <c r="J401" s="2"/>
      <c r="K401" s="4"/>
    </row>
    <row r="402" spans="1:11" ht="19.5" customHeight="1" x14ac:dyDescent="0.2">
      <c r="A402" s="16"/>
      <c r="B402" s="27"/>
      <c r="C402" s="28"/>
      <c r="D402" s="31"/>
      <c r="E402" s="29"/>
      <c r="F402" s="29"/>
      <c r="G402" s="29"/>
      <c r="H402" s="29"/>
      <c r="I402" s="17"/>
      <c r="J402" s="2"/>
      <c r="K402" s="4"/>
    </row>
    <row r="403" spans="1:11" ht="19.5" customHeight="1" x14ac:dyDescent="0.2">
      <c r="A403" s="16"/>
      <c r="B403" s="27"/>
      <c r="C403" s="28"/>
      <c r="D403" s="31"/>
      <c r="E403" s="29"/>
      <c r="F403" s="29"/>
      <c r="G403" s="29"/>
      <c r="H403" s="29"/>
      <c r="I403" s="17"/>
      <c r="J403" s="2"/>
      <c r="K403" s="4"/>
    </row>
    <row r="404" spans="1:11" ht="19.5" customHeight="1" x14ac:dyDescent="0.2">
      <c r="A404" s="16"/>
      <c r="B404" s="27"/>
      <c r="C404" s="28"/>
      <c r="D404" s="31"/>
      <c r="E404" s="29"/>
      <c r="F404" s="29"/>
      <c r="G404" s="29"/>
      <c r="H404" s="29"/>
      <c r="I404" s="17"/>
      <c r="J404" s="2"/>
      <c r="K404" s="4"/>
    </row>
    <row r="405" spans="1:11" ht="19.5" customHeight="1" x14ac:dyDescent="0.2">
      <c r="A405" s="16"/>
      <c r="B405" s="27"/>
      <c r="C405" s="28"/>
      <c r="D405" s="31"/>
      <c r="E405" s="29"/>
      <c r="F405" s="29"/>
      <c r="G405" s="29"/>
      <c r="H405" s="29"/>
      <c r="I405" s="17"/>
      <c r="J405" s="2"/>
      <c r="K405" s="4"/>
    </row>
    <row r="406" spans="1:11" ht="19.5" customHeight="1" x14ac:dyDescent="0.2">
      <c r="A406" s="16"/>
      <c r="B406" s="27"/>
      <c r="C406" s="28"/>
      <c r="D406" s="31"/>
      <c r="E406" s="29"/>
      <c r="F406" s="29"/>
      <c r="G406" s="29"/>
      <c r="H406" s="29"/>
      <c r="I406" s="17"/>
      <c r="J406" s="2"/>
      <c r="K406" s="4"/>
    </row>
    <row r="407" spans="1:11" ht="19.5" customHeight="1" x14ac:dyDescent="0.2">
      <c r="A407" s="16"/>
      <c r="B407" s="27"/>
      <c r="C407" s="28"/>
      <c r="D407" s="31"/>
      <c r="E407" s="29"/>
      <c r="F407" s="29"/>
      <c r="G407" s="29"/>
      <c r="H407" s="29"/>
      <c r="I407" s="17"/>
      <c r="J407" s="2"/>
      <c r="K407" s="4"/>
    </row>
    <row r="408" spans="1:11" ht="19.5" customHeight="1" x14ac:dyDescent="0.2">
      <c r="A408" s="16"/>
      <c r="B408" s="27"/>
      <c r="C408" s="28"/>
      <c r="D408" s="31"/>
      <c r="E408" s="29"/>
      <c r="F408" s="29"/>
      <c r="G408" s="29"/>
      <c r="H408" s="29"/>
      <c r="I408" s="17"/>
      <c r="J408" s="2"/>
      <c r="K408" s="4"/>
    </row>
    <row r="409" spans="1:11" ht="19.5" customHeight="1" x14ac:dyDescent="0.2">
      <c r="A409" s="16"/>
      <c r="B409" s="27"/>
      <c r="C409" s="28"/>
      <c r="D409" s="31"/>
      <c r="E409" s="29"/>
      <c r="F409" s="29"/>
      <c r="G409" s="29"/>
      <c r="H409" s="29"/>
      <c r="I409" s="17"/>
      <c r="J409" s="2"/>
      <c r="K409" s="4"/>
    </row>
    <row r="410" spans="1:11" ht="19.5" customHeight="1" x14ac:dyDescent="0.2">
      <c r="A410" s="16"/>
      <c r="B410" s="27"/>
      <c r="C410" s="28"/>
      <c r="D410" s="31"/>
      <c r="E410" s="29"/>
      <c r="F410" s="29"/>
      <c r="G410" s="29"/>
      <c r="H410" s="29"/>
      <c r="I410" s="17"/>
      <c r="J410" s="2"/>
      <c r="K410" s="4"/>
    </row>
    <row r="411" spans="1:11" ht="19.5" customHeight="1" x14ac:dyDescent="0.2">
      <c r="A411" s="16"/>
      <c r="B411" s="27"/>
      <c r="C411" s="28"/>
      <c r="D411" s="31"/>
      <c r="E411" s="29"/>
      <c r="F411" s="29"/>
      <c r="G411" s="29"/>
      <c r="H411" s="29"/>
      <c r="I411" s="17"/>
      <c r="J411" s="2"/>
      <c r="K411" s="4"/>
    </row>
    <row r="412" spans="1:11" ht="19.5" customHeight="1" x14ac:dyDescent="0.2">
      <c r="A412" s="16"/>
      <c r="B412" s="27"/>
      <c r="C412" s="28"/>
      <c r="D412" s="31"/>
      <c r="E412" s="29"/>
      <c r="F412" s="29"/>
      <c r="G412" s="29"/>
      <c r="H412" s="29"/>
      <c r="I412" s="17"/>
      <c r="J412" s="2"/>
      <c r="K412" s="4"/>
    </row>
    <row r="413" spans="1:11" ht="19.5" customHeight="1" x14ac:dyDescent="0.2">
      <c r="A413" s="16"/>
      <c r="B413" s="27"/>
      <c r="C413" s="28"/>
      <c r="D413" s="31"/>
      <c r="E413" s="29"/>
      <c r="F413" s="29"/>
      <c r="G413" s="29"/>
      <c r="H413" s="29"/>
      <c r="I413" s="17"/>
      <c r="J413" s="2"/>
      <c r="K413" s="4"/>
    </row>
    <row r="414" spans="1:11" ht="19.5" customHeight="1" x14ac:dyDescent="0.2">
      <c r="A414" s="16"/>
      <c r="B414" s="27"/>
      <c r="C414" s="28"/>
      <c r="D414" s="31"/>
      <c r="E414" s="29"/>
      <c r="F414" s="29"/>
      <c r="G414" s="29"/>
      <c r="H414" s="29"/>
      <c r="I414" s="17"/>
      <c r="J414" s="2"/>
      <c r="K414" s="4"/>
    </row>
    <row r="415" spans="1:11" ht="19.5" customHeight="1" x14ac:dyDescent="0.2">
      <c r="A415" s="16"/>
      <c r="B415" s="27"/>
      <c r="C415" s="28"/>
      <c r="D415" s="31"/>
      <c r="E415" s="29"/>
      <c r="F415" s="29"/>
      <c r="G415" s="29"/>
      <c r="H415" s="29"/>
      <c r="I415" s="17"/>
      <c r="J415" s="2"/>
      <c r="K415" s="4"/>
    </row>
    <row r="416" spans="1:11" ht="19.5" customHeight="1" x14ac:dyDescent="0.2">
      <c r="A416" s="16"/>
      <c r="B416" s="27"/>
      <c r="C416" s="28"/>
      <c r="D416" s="31"/>
      <c r="E416" s="29"/>
      <c r="F416" s="29"/>
      <c r="G416" s="29"/>
      <c r="H416" s="29"/>
      <c r="I416" s="17"/>
      <c r="J416" s="2"/>
      <c r="K416" s="4"/>
    </row>
    <row r="417" spans="1:11" ht="19.5" customHeight="1" x14ac:dyDescent="0.2">
      <c r="A417" s="16"/>
      <c r="B417" s="27"/>
      <c r="C417" s="28"/>
      <c r="D417" s="31"/>
      <c r="E417" s="29"/>
      <c r="F417" s="29"/>
      <c r="G417" s="29"/>
      <c r="H417" s="29"/>
      <c r="I417" s="17"/>
      <c r="J417" s="2"/>
      <c r="K417" s="4"/>
    </row>
    <row r="418" spans="1:11" ht="19.5" customHeight="1" x14ac:dyDescent="0.2">
      <c r="A418" s="16"/>
      <c r="B418" s="27"/>
      <c r="C418" s="28"/>
      <c r="D418" s="31"/>
      <c r="E418" s="29"/>
      <c r="F418" s="29"/>
      <c r="G418" s="29"/>
      <c r="H418" s="29"/>
      <c r="I418" s="17"/>
      <c r="J418" s="2"/>
      <c r="K418" s="4"/>
    </row>
    <row r="419" spans="1:11" ht="19.5" customHeight="1" x14ac:dyDescent="0.2">
      <c r="A419" s="16"/>
      <c r="B419" s="27"/>
      <c r="C419" s="28"/>
      <c r="D419" s="31"/>
      <c r="E419" s="29"/>
      <c r="F419" s="29"/>
      <c r="G419" s="29"/>
      <c r="H419" s="29"/>
      <c r="I419" s="17"/>
      <c r="J419" s="2"/>
      <c r="K419" s="4"/>
    </row>
    <row r="420" spans="1:11" ht="19.5" customHeight="1" x14ac:dyDescent="0.2">
      <c r="A420" s="16"/>
      <c r="B420" s="27"/>
      <c r="C420" s="28"/>
      <c r="D420" s="31"/>
      <c r="E420" s="29"/>
      <c r="F420" s="29"/>
      <c r="G420" s="29"/>
      <c r="H420" s="29"/>
      <c r="I420" s="17"/>
      <c r="J420" s="2"/>
      <c r="K420" s="4"/>
    </row>
    <row r="421" spans="1:11" ht="19.5" customHeight="1" x14ac:dyDescent="0.2">
      <c r="A421" s="16"/>
      <c r="B421" s="27"/>
      <c r="C421" s="28"/>
      <c r="D421" s="31"/>
      <c r="E421" s="29"/>
      <c r="F421" s="29"/>
      <c r="G421" s="29"/>
      <c r="H421" s="29"/>
      <c r="I421" s="17"/>
      <c r="J421" s="2"/>
      <c r="K421" s="4"/>
    </row>
    <row r="422" spans="1:11" ht="19.5" customHeight="1" x14ac:dyDescent="0.2">
      <c r="A422" s="16"/>
      <c r="B422" s="27"/>
      <c r="C422" s="28"/>
      <c r="D422" s="31"/>
      <c r="E422" s="29"/>
      <c r="F422" s="29"/>
      <c r="G422" s="29"/>
      <c r="H422" s="29"/>
      <c r="I422" s="17"/>
      <c r="J422" s="2"/>
      <c r="K422" s="4"/>
    </row>
    <row r="423" spans="1:11" ht="19.5" customHeight="1" x14ac:dyDescent="0.2">
      <c r="A423" s="16"/>
      <c r="B423" s="27"/>
      <c r="C423" s="28"/>
      <c r="D423" s="31"/>
      <c r="E423" s="29"/>
      <c r="F423" s="29"/>
      <c r="G423" s="29"/>
      <c r="H423" s="29"/>
      <c r="I423" s="17"/>
      <c r="J423" s="2"/>
      <c r="K423" s="4"/>
    </row>
    <row r="424" spans="1:11" ht="19.5" customHeight="1" x14ac:dyDescent="0.2">
      <c r="A424" s="16"/>
      <c r="B424" s="27"/>
      <c r="C424" s="28"/>
      <c r="D424" s="31"/>
      <c r="E424" s="29"/>
      <c r="F424" s="29"/>
      <c r="G424" s="29"/>
      <c r="H424" s="29"/>
      <c r="I424" s="17"/>
      <c r="J424" s="2"/>
      <c r="K424" s="4"/>
    </row>
    <row r="425" spans="1:11" ht="19.5" customHeight="1" x14ac:dyDescent="0.2">
      <c r="A425" s="16"/>
      <c r="B425" s="27"/>
      <c r="C425" s="28"/>
      <c r="D425" s="31"/>
      <c r="E425" s="29"/>
      <c r="F425" s="29"/>
      <c r="G425" s="29"/>
      <c r="H425" s="29"/>
      <c r="I425" s="17"/>
      <c r="J425" s="2"/>
      <c r="K425" s="4"/>
    </row>
    <row r="426" spans="1:11" ht="19.5" customHeight="1" x14ac:dyDescent="0.2">
      <c r="A426" s="16"/>
      <c r="B426" s="27"/>
      <c r="C426" s="28"/>
      <c r="D426" s="31"/>
      <c r="E426" s="29"/>
      <c r="F426" s="29"/>
      <c r="G426" s="29"/>
      <c r="H426" s="29"/>
      <c r="I426" s="17"/>
      <c r="J426" s="2"/>
      <c r="K426" s="4"/>
    </row>
    <row r="427" spans="1:11" ht="19.5" customHeight="1" x14ac:dyDescent="0.2">
      <c r="A427" s="16"/>
      <c r="B427" s="27"/>
      <c r="C427" s="28"/>
      <c r="D427" s="31"/>
      <c r="E427" s="29"/>
      <c r="F427" s="29"/>
      <c r="G427" s="29"/>
      <c r="H427" s="29"/>
      <c r="I427" s="17"/>
      <c r="J427" s="2"/>
      <c r="K427" s="4"/>
    </row>
    <row r="428" spans="1:11" ht="19.5" customHeight="1" x14ac:dyDescent="0.2">
      <c r="A428" s="16"/>
      <c r="B428" s="27"/>
      <c r="C428" s="28"/>
      <c r="D428" s="31"/>
      <c r="E428" s="29"/>
      <c r="F428" s="29"/>
      <c r="G428" s="29"/>
      <c r="H428" s="29"/>
      <c r="I428" s="17"/>
      <c r="J428" s="2"/>
      <c r="K428" s="4"/>
    </row>
    <row r="429" spans="1:11" ht="19.5" customHeight="1" x14ac:dyDescent="0.2">
      <c r="A429" s="16"/>
      <c r="B429" s="27"/>
      <c r="C429" s="28"/>
      <c r="D429" s="31"/>
      <c r="E429" s="29"/>
      <c r="F429" s="29"/>
      <c r="G429" s="29"/>
      <c r="H429" s="29"/>
      <c r="I429" s="17"/>
      <c r="J429" s="2"/>
      <c r="K429" s="4"/>
    </row>
    <row r="430" spans="1:11" ht="19.5" customHeight="1" x14ac:dyDescent="0.2">
      <c r="A430" s="16"/>
      <c r="B430" s="27"/>
      <c r="C430" s="28"/>
      <c r="D430" s="31"/>
      <c r="E430" s="29"/>
      <c r="F430" s="29"/>
      <c r="G430" s="29"/>
      <c r="H430" s="29"/>
      <c r="I430" s="17"/>
      <c r="J430" s="2"/>
      <c r="K430" s="4"/>
    </row>
    <row r="431" spans="1:11" ht="19.5" customHeight="1" x14ac:dyDescent="0.2">
      <c r="A431" s="16"/>
      <c r="B431" s="27"/>
      <c r="C431" s="28"/>
      <c r="D431" s="31"/>
      <c r="E431" s="29"/>
      <c r="F431" s="29"/>
      <c r="G431" s="29"/>
      <c r="H431" s="29"/>
      <c r="I431" s="17"/>
      <c r="J431" s="2"/>
      <c r="K431" s="4"/>
    </row>
    <row r="432" spans="1:11" ht="19.5" customHeight="1" x14ac:dyDescent="0.2">
      <c r="A432" s="16"/>
      <c r="B432" s="27"/>
      <c r="C432" s="28"/>
      <c r="D432" s="31"/>
      <c r="E432" s="29"/>
      <c r="F432" s="29"/>
      <c r="G432" s="29"/>
      <c r="H432" s="29"/>
      <c r="I432" s="17"/>
      <c r="J432" s="2"/>
      <c r="K432" s="4"/>
    </row>
    <row r="433" spans="1:11" ht="19.5" customHeight="1" x14ac:dyDescent="0.2">
      <c r="A433" s="16"/>
      <c r="B433" s="27"/>
      <c r="C433" s="28"/>
      <c r="D433" s="31"/>
      <c r="E433" s="29"/>
      <c r="F433" s="29"/>
      <c r="G433" s="29"/>
      <c r="H433" s="29"/>
      <c r="I433" s="17"/>
      <c r="J433" s="2"/>
      <c r="K433" s="4"/>
    </row>
    <row r="434" spans="1:11" ht="19.5" customHeight="1" x14ac:dyDescent="0.2">
      <c r="A434" s="16"/>
      <c r="B434" s="27"/>
      <c r="C434" s="28"/>
      <c r="D434" s="31"/>
      <c r="E434" s="29"/>
      <c r="F434" s="29"/>
      <c r="G434" s="29"/>
      <c r="H434" s="29"/>
      <c r="I434" s="17"/>
      <c r="J434" s="2"/>
      <c r="K434" s="4"/>
    </row>
    <row r="435" spans="1:11" ht="19.5" customHeight="1" x14ac:dyDescent="0.2">
      <c r="A435" s="16"/>
      <c r="B435" s="27"/>
      <c r="C435" s="28"/>
      <c r="D435" s="31"/>
      <c r="E435" s="29"/>
      <c r="F435" s="29"/>
      <c r="G435" s="29"/>
      <c r="H435" s="29"/>
      <c r="I435" s="17"/>
      <c r="J435" s="2"/>
      <c r="K435" s="4"/>
    </row>
    <row r="436" spans="1:11" ht="19.5" customHeight="1" x14ac:dyDescent="0.2">
      <c r="A436" s="16"/>
      <c r="B436" s="27"/>
      <c r="C436" s="28"/>
      <c r="D436" s="31"/>
      <c r="E436" s="29"/>
      <c r="F436" s="29"/>
      <c r="G436" s="29"/>
      <c r="H436" s="29"/>
      <c r="I436" s="17"/>
      <c r="J436" s="2"/>
      <c r="K436" s="4"/>
    </row>
    <row r="437" spans="1:11" ht="19.5" customHeight="1" x14ac:dyDescent="0.2">
      <c r="A437" s="16"/>
      <c r="B437" s="27"/>
      <c r="C437" s="28"/>
      <c r="D437" s="31"/>
      <c r="E437" s="29"/>
      <c r="F437" s="29"/>
      <c r="G437" s="29"/>
      <c r="H437" s="29"/>
      <c r="I437" s="17"/>
      <c r="J437" s="2"/>
      <c r="K437" s="4"/>
    </row>
    <row r="438" spans="1:11" ht="19.5" customHeight="1" x14ac:dyDescent="0.2">
      <c r="A438" s="16"/>
      <c r="B438" s="27"/>
      <c r="C438" s="28"/>
      <c r="D438" s="31"/>
      <c r="E438" s="29"/>
      <c r="F438" s="29"/>
      <c r="G438" s="29"/>
      <c r="H438" s="29"/>
      <c r="I438" s="17"/>
      <c r="J438" s="2"/>
      <c r="K438" s="4"/>
    </row>
    <row r="439" spans="1:11" ht="19.5" customHeight="1" x14ac:dyDescent="0.2">
      <c r="A439" s="16"/>
      <c r="B439" s="27"/>
      <c r="C439" s="28"/>
      <c r="D439" s="31"/>
      <c r="E439" s="29"/>
      <c r="F439" s="29"/>
      <c r="G439" s="29"/>
      <c r="H439" s="29"/>
      <c r="I439" s="17"/>
      <c r="J439" s="2"/>
      <c r="K439" s="4"/>
    </row>
    <row r="440" spans="1:11" ht="19.5" customHeight="1" x14ac:dyDescent="0.2">
      <c r="A440" s="16"/>
      <c r="B440" s="27"/>
      <c r="C440" s="28"/>
      <c r="D440" s="31"/>
      <c r="E440" s="29"/>
      <c r="F440" s="29"/>
      <c r="G440" s="29"/>
      <c r="H440" s="29"/>
      <c r="I440" s="17"/>
      <c r="J440" s="2"/>
      <c r="K440" s="4"/>
    </row>
    <row r="441" spans="1:11" ht="19.5" customHeight="1" x14ac:dyDescent="0.2">
      <c r="A441" s="16"/>
      <c r="B441" s="27"/>
      <c r="C441" s="28"/>
      <c r="D441" s="31"/>
      <c r="E441" s="29"/>
      <c r="F441" s="29"/>
      <c r="G441" s="29"/>
      <c r="H441" s="29"/>
      <c r="I441" s="17"/>
      <c r="J441" s="2"/>
      <c r="K441" s="4"/>
    </row>
    <row r="442" spans="1:11" ht="19.5" customHeight="1" x14ac:dyDescent="0.2">
      <c r="A442" s="16"/>
      <c r="B442" s="27"/>
      <c r="C442" s="28"/>
      <c r="D442" s="31"/>
      <c r="E442" s="29"/>
      <c r="F442" s="29"/>
      <c r="G442" s="29"/>
      <c r="H442" s="29"/>
      <c r="I442" s="17"/>
      <c r="J442" s="2"/>
      <c r="K442" s="4"/>
    </row>
    <row r="443" spans="1:11" ht="19.5" customHeight="1" x14ac:dyDescent="0.2">
      <c r="A443" s="16"/>
      <c r="B443" s="27"/>
      <c r="C443" s="28"/>
      <c r="D443" s="31"/>
      <c r="E443" s="29"/>
      <c r="F443" s="29"/>
      <c r="G443" s="29"/>
      <c r="H443" s="29"/>
      <c r="I443" s="17"/>
      <c r="J443" s="2"/>
      <c r="K443" s="4"/>
    </row>
    <row r="444" spans="1:11" ht="19.5" customHeight="1" x14ac:dyDescent="0.2">
      <c r="A444" s="16"/>
      <c r="B444" s="27"/>
      <c r="C444" s="28"/>
      <c r="D444" s="31"/>
      <c r="E444" s="29"/>
      <c r="F444" s="29"/>
      <c r="G444" s="29"/>
      <c r="H444" s="29"/>
      <c r="I444" s="17"/>
      <c r="J444" s="2"/>
      <c r="K444" s="4"/>
    </row>
    <row r="445" spans="1:11" ht="19.5" customHeight="1" x14ac:dyDescent="0.2">
      <c r="A445" s="16"/>
      <c r="B445" s="27"/>
      <c r="C445" s="28"/>
      <c r="D445" s="31"/>
      <c r="E445" s="29"/>
      <c r="F445" s="29"/>
      <c r="G445" s="29"/>
      <c r="H445" s="29"/>
      <c r="I445" s="17"/>
      <c r="J445" s="2"/>
      <c r="K445" s="4"/>
    </row>
    <row r="446" spans="1:11" ht="19.5" customHeight="1" x14ac:dyDescent="0.2">
      <c r="A446" s="16"/>
      <c r="B446" s="27"/>
      <c r="C446" s="28"/>
      <c r="D446" s="31"/>
      <c r="E446" s="29"/>
      <c r="F446" s="29"/>
      <c r="G446" s="29"/>
      <c r="H446" s="29"/>
      <c r="I446" s="17"/>
      <c r="J446" s="2"/>
      <c r="K446" s="4"/>
    </row>
    <row r="447" spans="1:11" ht="19.5" customHeight="1" x14ac:dyDescent="0.2">
      <c r="A447" s="16"/>
      <c r="B447" s="27"/>
      <c r="C447" s="28"/>
      <c r="D447" s="31"/>
      <c r="E447" s="29"/>
      <c r="F447" s="29"/>
      <c r="G447" s="29"/>
      <c r="H447" s="29"/>
      <c r="I447" s="17"/>
      <c r="J447" s="2"/>
      <c r="K447" s="4"/>
    </row>
    <row r="448" spans="1:11" ht="19.5" customHeight="1" x14ac:dyDescent="0.2">
      <c r="A448" s="16"/>
      <c r="B448" s="27"/>
      <c r="C448" s="28"/>
      <c r="D448" s="31"/>
      <c r="E448" s="29"/>
      <c r="F448" s="29"/>
      <c r="G448" s="29"/>
      <c r="H448" s="29"/>
      <c r="I448" s="17"/>
      <c r="J448" s="2"/>
      <c r="K448" s="4"/>
    </row>
    <row r="449" spans="1:11" ht="19.5" customHeight="1" x14ac:dyDescent="0.2">
      <c r="A449" s="16"/>
      <c r="B449" s="27"/>
      <c r="C449" s="28"/>
      <c r="D449" s="31"/>
      <c r="E449" s="29"/>
      <c r="F449" s="29"/>
      <c r="G449" s="29"/>
      <c r="H449" s="29"/>
      <c r="I449" s="17"/>
      <c r="J449" s="2"/>
      <c r="K449" s="4"/>
    </row>
    <row r="450" spans="1:11" ht="19.5" customHeight="1" x14ac:dyDescent="0.2">
      <c r="A450" s="16"/>
      <c r="B450" s="27"/>
      <c r="C450" s="28"/>
      <c r="D450" s="31"/>
      <c r="E450" s="29"/>
      <c r="F450" s="29"/>
      <c r="G450" s="29"/>
      <c r="H450" s="29"/>
      <c r="I450" s="17"/>
      <c r="J450" s="2"/>
      <c r="K450" s="4"/>
    </row>
    <row r="451" spans="1:11" ht="19.5" customHeight="1" x14ac:dyDescent="0.2">
      <c r="A451" s="16"/>
      <c r="B451" s="27"/>
      <c r="C451" s="28"/>
      <c r="D451" s="31"/>
      <c r="E451" s="29"/>
      <c r="F451" s="29"/>
      <c r="G451" s="29"/>
      <c r="H451" s="29"/>
      <c r="I451" s="17"/>
      <c r="J451" s="2"/>
      <c r="K451" s="4"/>
    </row>
    <row r="452" spans="1:11" ht="19.5" customHeight="1" x14ac:dyDescent="0.2">
      <c r="A452" s="16"/>
      <c r="B452" s="27"/>
      <c r="C452" s="28"/>
      <c r="D452" s="31"/>
      <c r="E452" s="29"/>
      <c r="F452" s="29"/>
      <c r="G452" s="29"/>
      <c r="H452" s="29"/>
      <c r="I452" s="17"/>
      <c r="J452" s="2"/>
      <c r="K452" s="4"/>
    </row>
    <row r="453" spans="1:11" ht="19.5" customHeight="1" x14ac:dyDescent="0.2">
      <c r="A453" s="16"/>
      <c r="B453" s="27"/>
      <c r="C453" s="28"/>
      <c r="D453" s="31"/>
      <c r="E453" s="29"/>
      <c r="F453" s="29"/>
      <c r="G453" s="29"/>
      <c r="H453" s="29"/>
      <c r="I453" s="17"/>
      <c r="J453" s="2"/>
      <c r="K453" s="4"/>
    </row>
    <row r="454" spans="1:11" ht="19.5" customHeight="1" x14ac:dyDescent="0.2">
      <c r="A454" s="16"/>
      <c r="B454" s="27"/>
      <c r="C454" s="28"/>
      <c r="D454" s="31"/>
      <c r="E454" s="29"/>
      <c r="F454" s="29"/>
      <c r="G454" s="29"/>
      <c r="H454" s="29"/>
      <c r="I454" s="17"/>
      <c r="J454" s="2"/>
      <c r="K454" s="4"/>
    </row>
    <row r="455" spans="1:11" ht="19.5" customHeight="1" x14ac:dyDescent="0.2">
      <c r="A455" s="16"/>
      <c r="B455" s="27"/>
      <c r="C455" s="28"/>
      <c r="D455" s="31"/>
      <c r="E455" s="29"/>
      <c r="F455" s="29"/>
      <c r="G455" s="29"/>
      <c r="H455" s="29"/>
      <c r="I455" s="17"/>
      <c r="J455" s="2"/>
      <c r="K455" s="4"/>
    </row>
    <row r="456" spans="1:11" ht="19.5" customHeight="1" x14ac:dyDescent="0.2">
      <c r="A456" s="16"/>
      <c r="B456" s="27"/>
      <c r="C456" s="28"/>
      <c r="D456" s="31"/>
      <c r="E456" s="29"/>
      <c r="F456" s="29"/>
      <c r="G456" s="29"/>
      <c r="H456" s="29"/>
      <c r="I456" s="17"/>
      <c r="J456" s="2"/>
      <c r="K456" s="4"/>
    </row>
    <row r="457" spans="1:11" ht="19.5" customHeight="1" x14ac:dyDescent="0.2">
      <c r="A457" s="16"/>
      <c r="B457" s="27"/>
      <c r="C457" s="28"/>
      <c r="D457" s="31"/>
      <c r="E457" s="29"/>
      <c r="F457" s="29"/>
      <c r="G457" s="29"/>
      <c r="H457" s="29"/>
      <c r="I457" s="17"/>
      <c r="J457" s="2"/>
      <c r="K457" s="4"/>
    </row>
    <row r="458" spans="1:11" ht="19.5" customHeight="1" x14ac:dyDescent="0.2">
      <c r="A458" s="16"/>
      <c r="B458" s="27"/>
      <c r="C458" s="28"/>
      <c r="D458" s="31"/>
      <c r="E458" s="29"/>
      <c r="F458" s="29"/>
      <c r="G458" s="29"/>
      <c r="H458" s="29"/>
      <c r="I458" s="17"/>
      <c r="J458" s="2"/>
      <c r="K458" s="4"/>
    </row>
    <row r="459" spans="1:11" ht="19.5" customHeight="1" x14ac:dyDescent="0.2">
      <c r="A459" s="16"/>
      <c r="B459" s="27"/>
      <c r="C459" s="28"/>
      <c r="D459" s="31"/>
      <c r="E459" s="29"/>
      <c r="F459" s="29"/>
      <c r="G459" s="29"/>
      <c r="H459" s="29"/>
      <c r="I459" s="17"/>
      <c r="J459" s="2"/>
      <c r="K459" s="4"/>
    </row>
    <row r="460" spans="1:11" ht="19.5" customHeight="1" x14ac:dyDescent="0.2">
      <c r="A460" s="16"/>
      <c r="B460" s="27"/>
      <c r="C460" s="28"/>
      <c r="D460" s="31"/>
      <c r="E460" s="29"/>
      <c r="F460" s="29"/>
      <c r="G460" s="29"/>
      <c r="H460" s="29"/>
      <c r="I460" s="17"/>
      <c r="J460" s="2"/>
      <c r="K460" s="4"/>
    </row>
    <row r="461" spans="1:11" ht="19.5" customHeight="1" x14ac:dyDescent="0.2">
      <c r="A461" s="16"/>
      <c r="B461" s="27"/>
      <c r="C461" s="28"/>
      <c r="D461" s="31"/>
      <c r="E461" s="29"/>
      <c r="F461" s="29"/>
      <c r="G461" s="29"/>
      <c r="H461" s="29"/>
      <c r="I461" s="17"/>
      <c r="J461" s="2"/>
      <c r="K461" s="4"/>
    </row>
    <row r="462" spans="1:11" ht="19.5" customHeight="1" x14ac:dyDescent="0.2">
      <c r="A462" s="16"/>
      <c r="B462" s="27"/>
      <c r="C462" s="28"/>
      <c r="D462" s="31"/>
      <c r="E462" s="29"/>
      <c r="F462" s="29"/>
      <c r="G462" s="29"/>
      <c r="H462" s="29"/>
      <c r="I462" s="17"/>
      <c r="J462" s="2"/>
      <c r="K462" s="4"/>
    </row>
    <row r="463" spans="1:11" ht="19.5" customHeight="1" x14ac:dyDescent="0.2">
      <c r="A463" s="16"/>
      <c r="B463" s="27"/>
      <c r="C463" s="28"/>
      <c r="D463" s="31"/>
      <c r="E463" s="29"/>
      <c r="F463" s="29"/>
      <c r="G463" s="29"/>
      <c r="H463" s="29"/>
      <c r="I463" s="17"/>
      <c r="J463" s="2"/>
      <c r="K463" s="4"/>
    </row>
    <row r="464" spans="1:11" ht="19.5" customHeight="1" x14ac:dyDescent="0.2">
      <c r="A464" s="16"/>
      <c r="B464" s="27"/>
      <c r="C464" s="28"/>
      <c r="D464" s="31"/>
      <c r="E464" s="29"/>
      <c r="F464" s="29"/>
      <c r="G464" s="29"/>
      <c r="H464" s="29"/>
      <c r="I464" s="17"/>
      <c r="J464" s="2"/>
      <c r="K464" s="4"/>
    </row>
    <row r="465" spans="1:11" ht="19.5" customHeight="1" x14ac:dyDescent="0.2">
      <c r="A465" s="16"/>
      <c r="B465" s="27"/>
      <c r="C465" s="28"/>
      <c r="D465" s="31"/>
      <c r="E465" s="29"/>
      <c r="F465" s="29"/>
      <c r="G465" s="29"/>
      <c r="H465" s="29"/>
      <c r="I465" s="17"/>
      <c r="J465" s="2"/>
      <c r="K465" s="4"/>
    </row>
    <row r="466" spans="1:11" ht="19.5" customHeight="1" x14ac:dyDescent="0.2">
      <c r="A466" s="16"/>
      <c r="B466" s="27"/>
      <c r="C466" s="28"/>
      <c r="D466" s="31"/>
      <c r="E466" s="29"/>
      <c r="F466" s="29"/>
      <c r="G466" s="29"/>
      <c r="H466" s="29"/>
      <c r="I466" s="17"/>
      <c r="J466" s="2"/>
      <c r="K466" s="4"/>
    </row>
    <row r="467" spans="1:11" ht="19.5" customHeight="1" x14ac:dyDescent="0.2">
      <c r="A467" s="16"/>
      <c r="B467" s="27"/>
      <c r="C467" s="28"/>
      <c r="D467" s="31"/>
      <c r="E467" s="29"/>
      <c r="F467" s="29"/>
      <c r="G467" s="29"/>
      <c r="H467" s="29"/>
      <c r="I467" s="17"/>
      <c r="J467" s="2"/>
      <c r="K467" s="4"/>
    </row>
    <row r="468" spans="1:11" ht="19.5" customHeight="1" x14ac:dyDescent="0.2">
      <c r="A468" s="16"/>
      <c r="B468" s="27"/>
      <c r="C468" s="28"/>
      <c r="D468" s="31"/>
      <c r="E468" s="29"/>
      <c r="F468" s="29"/>
      <c r="G468" s="29"/>
      <c r="H468" s="29"/>
      <c r="I468" s="17"/>
      <c r="J468" s="2"/>
      <c r="K468" s="4"/>
    </row>
    <row r="469" spans="1:11" ht="19.5" customHeight="1" x14ac:dyDescent="0.2">
      <c r="A469" s="16"/>
      <c r="B469" s="27"/>
      <c r="C469" s="28"/>
      <c r="D469" s="31"/>
      <c r="E469" s="29"/>
      <c r="F469" s="29"/>
      <c r="G469" s="29"/>
      <c r="H469" s="29"/>
      <c r="I469" s="17"/>
      <c r="J469" s="2"/>
      <c r="K469" s="4"/>
    </row>
    <row r="470" spans="1:11" ht="19.5" customHeight="1" x14ac:dyDescent="0.2">
      <c r="A470" s="16"/>
      <c r="B470" s="27"/>
      <c r="C470" s="28"/>
      <c r="D470" s="31"/>
      <c r="E470" s="29"/>
      <c r="F470" s="29"/>
      <c r="G470" s="29"/>
      <c r="H470" s="29"/>
      <c r="I470" s="17"/>
      <c r="J470" s="2"/>
      <c r="K470" s="4"/>
    </row>
    <row r="471" spans="1:11" ht="19.5" customHeight="1" x14ac:dyDescent="0.2">
      <c r="A471" s="16"/>
      <c r="B471" s="27"/>
      <c r="C471" s="28"/>
      <c r="D471" s="31"/>
      <c r="E471" s="29"/>
      <c r="F471" s="29"/>
      <c r="G471" s="29"/>
      <c r="H471" s="29"/>
      <c r="I471" s="17"/>
      <c r="J471" s="2"/>
      <c r="K471" s="4"/>
    </row>
    <row r="472" spans="1:11" ht="19.5" customHeight="1" x14ac:dyDescent="0.2">
      <c r="A472" s="16"/>
      <c r="B472" s="27"/>
      <c r="C472" s="28"/>
      <c r="D472" s="31"/>
      <c r="E472" s="29"/>
      <c r="F472" s="29"/>
      <c r="G472" s="29"/>
      <c r="H472" s="29"/>
      <c r="I472" s="17"/>
      <c r="J472" s="2"/>
      <c r="K472" s="4"/>
    </row>
    <row r="473" spans="1:11" ht="19.5" customHeight="1" x14ac:dyDescent="0.2">
      <c r="A473" s="16"/>
      <c r="B473" s="27"/>
      <c r="C473" s="28"/>
      <c r="D473" s="31"/>
      <c r="E473" s="29"/>
      <c r="F473" s="29"/>
      <c r="G473" s="29"/>
      <c r="H473" s="29"/>
      <c r="I473" s="17"/>
      <c r="J473" s="2"/>
      <c r="K473" s="4"/>
    </row>
    <row r="474" spans="1:11" ht="19.5" customHeight="1" x14ac:dyDescent="0.2">
      <c r="A474" s="16"/>
      <c r="B474" s="27"/>
      <c r="C474" s="28"/>
      <c r="D474" s="31"/>
      <c r="E474" s="29"/>
      <c r="F474" s="29"/>
      <c r="G474" s="29"/>
      <c r="H474" s="29"/>
      <c r="I474" s="17"/>
      <c r="J474" s="2"/>
      <c r="K474" s="4"/>
    </row>
    <row r="475" spans="1:11" ht="19.5" customHeight="1" x14ac:dyDescent="0.2">
      <c r="A475" s="16"/>
      <c r="B475" s="27"/>
      <c r="C475" s="28"/>
      <c r="D475" s="31"/>
      <c r="E475" s="29"/>
      <c r="F475" s="29"/>
      <c r="G475" s="29"/>
      <c r="H475" s="29"/>
      <c r="I475" s="17"/>
      <c r="J475" s="2"/>
      <c r="K475" s="4"/>
    </row>
    <row r="476" spans="1:11" ht="19.5" customHeight="1" x14ac:dyDescent="0.2">
      <c r="A476" s="16"/>
      <c r="B476" s="27"/>
      <c r="C476" s="28"/>
      <c r="D476" s="31"/>
      <c r="E476" s="29"/>
      <c r="F476" s="29"/>
      <c r="G476" s="29"/>
      <c r="H476" s="29"/>
      <c r="I476" s="17"/>
      <c r="J476" s="2"/>
      <c r="K476" s="4"/>
    </row>
    <row r="477" spans="1:11" ht="19.5" customHeight="1" x14ac:dyDescent="0.2">
      <c r="A477" s="16"/>
      <c r="B477" s="27"/>
      <c r="C477" s="28"/>
      <c r="D477" s="31"/>
      <c r="E477" s="29"/>
      <c r="F477" s="29"/>
      <c r="G477" s="29"/>
      <c r="H477" s="29"/>
      <c r="I477" s="17"/>
      <c r="J477" s="2"/>
      <c r="K477" s="4"/>
    </row>
    <row r="478" spans="1:11" ht="19.5" customHeight="1" x14ac:dyDescent="0.2">
      <c r="A478" s="16"/>
      <c r="B478" s="27"/>
      <c r="C478" s="28"/>
      <c r="D478" s="31"/>
      <c r="E478" s="29"/>
      <c r="F478" s="29"/>
      <c r="G478" s="29"/>
      <c r="H478" s="29"/>
      <c r="I478" s="17"/>
      <c r="J478" s="2"/>
      <c r="K478" s="4"/>
    </row>
    <row r="479" spans="1:11" ht="19.5" customHeight="1" x14ac:dyDescent="0.2">
      <c r="A479" s="16"/>
      <c r="B479" s="27"/>
      <c r="C479" s="28"/>
      <c r="D479" s="31"/>
      <c r="E479" s="29"/>
      <c r="F479" s="29"/>
      <c r="G479" s="29"/>
      <c r="H479" s="29"/>
      <c r="I479" s="17"/>
      <c r="J479" s="2"/>
      <c r="K479" s="4"/>
    </row>
    <row r="480" spans="1:11" ht="19.5" customHeight="1" x14ac:dyDescent="0.2">
      <c r="A480" s="16"/>
      <c r="B480" s="27"/>
      <c r="C480" s="28"/>
      <c r="D480" s="31"/>
      <c r="E480" s="29"/>
      <c r="F480" s="29"/>
      <c r="G480" s="29"/>
      <c r="H480" s="29"/>
      <c r="I480" s="17"/>
      <c r="J480" s="2"/>
      <c r="K480" s="4"/>
    </row>
    <row r="481" spans="1:11" ht="19.5" customHeight="1" x14ac:dyDescent="0.2">
      <c r="A481" s="16"/>
      <c r="B481" s="27"/>
      <c r="C481" s="28"/>
      <c r="D481" s="31"/>
      <c r="E481" s="29"/>
      <c r="F481" s="29"/>
      <c r="G481" s="29"/>
      <c r="H481" s="29"/>
      <c r="I481" s="17"/>
      <c r="J481" s="2"/>
      <c r="K481" s="4"/>
    </row>
    <row r="482" spans="1:11" ht="19.5" customHeight="1" x14ac:dyDescent="0.2">
      <c r="A482" s="16"/>
      <c r="B482" s="27"/>
      <c r="C482" s="28"/>
      <c r="D482" s="31"/>
      <c r="E482" s="29"/>
      <c r="F482" s="29"/>
      <c r="G482" s="29"/>
      <c r="H482" s="29"/>
      <c r="I482" s="17"/>
      <c r="J482" s="2"/>
      <c r="K482" s="4"/>
    </row>
    <row r="483" spans="1:11" ht="19.5" customHeight="1" x14ac:dyDescent="0.2">
      <c r="A483" s="16"/>
      <c r="B483" s="27"/>
      <c r="C483" s="28"/>
      <c r="D483" s="31"/>
      <c r="E483" s="29"/>
      <c r="F483" s="29"/>
      <c r="G483" s="29"/>
      <c r="H483" s="29"/>
      <c r="I483" s="17"/>
      <c r="J483" s="2"/>
      <c r="K483" s="4"/>
    </row>
    <row r="484" spans="1:11" ht="19.5" customHeight="1" x14ac:dyDescent="0.2">
      <c r="A484" s="16"/>
      <c r="B484" s="27"/>
      <c r="C484" s="28"/>
      <c r="D484" s="31"/>
      <c r="E484" s="29"/>
      <c r="F484" s="29"/>
      <c r="G484" s="29"/>
      <c r="H484" s="29"/>
      <c r="I484" s="17"/>
      <c r="J484" s="2"/>
      <c r="K484" s="4"/>
    </row>
    <row r="485" spans="1:11" ht="19.5" customHeight="1" x14ac:dyDescent="0.2">
      <c r="A485" s="16"/>
      <c r="B485" s="27"/>
      <c r="C485" s="28"/>
      <c r="D485" s="31"/>
      <c r="E485" s="29"/>
      <c r="F485" s="29"/>
      <c r="G485" s="29"/>
      <c r="H485" s="29"/>
      <c r="I485" s="17"/>
      <c r="J485" s="2"/>
      <c r="K485" s="4"/>
    </row>
    <row r="486" spans="1:11" ht="19.5" customHeight="1" x14ac:dyDescent="0.2">
      <c r="A486" s="16"/>
      <c r="B486" s="27"/>
      <c r="C486" s="28"/>
      <c r="D486" s="31"/>
      <c r="E486" s="29"/>
      <c r="F486" s="29"/>
      <c r="G486" s="29"/>
      <c r="H486" s="29"/>
      <c r="I486" s="17"/>
      <c r="J486" s="2"/>
      <c r="K486" s="4"/>
    </row>
    <row r="487" spans="1:11" ht="19.5" customHeight="1" x14ac:dyDescent="0.2">
      <c r="A487" s="16"/>
      <c r="B487" s="27"/>
      <c r="C487" s="28"/>
      <c r="D487" s="31"/>
      <c r="E487" s="29"/>
      <c r="F487" s="29"/>
      <c r="G487" s="29"/>
      <c r="H487" s="29"/>
      <c r="I487" s="17"/>
      <c r="J487" s="2"/>
      <c r="K487" s="4"/>
    </row>
    <row r="488" spans="1:11" ht="19.5" customHeight="1" x14ac:dyDescent="0.2">
      <c r="A488" s="16"/>
      <c r="B488" s="27"/>
      <c r="C488" s="28"/>
      <c r="D488" s="31"/>
      <c r="E488" s="29"/>
      <c r="F488" s="29"/>
      <c r="G488" s="29"/>
      <c r="H488" s="29"/>
      <c r="I488" s="17"/>
      <c r="J488" s="2"/>
      <c r="K488" s="4"/>
    </row>
    <row r="489" spans="1:11" ht="19.5" customHeight="1" x14ac:dyDescent="0.2">
      <c r="A489" s="16"/>
      <c r="B489" s="27"/>
      <c r="C489" s="28"/>
      <c r="D489" s="31"/>
      <c r="E489" s="29"/>
      <c r="F489" s="29"/>
      <c r="G489" s="29"/>
      <c r="H489" s="29"/>
      <c r="I489" s="17"/>
      <c r="J489" s="2"/>
      <c r="K489" s="4"/>
    </row>
    <row r="490" spans="1:11" ht="19.5" customHeight="1" x14ac:dyDescent="0.2">
      <c r="A490" s="16"/>
      <c r="B490" s="27"/>
      <c r="C490" s="28"/>
      <c r="D490" s="31"/>
      <c r="E490" s="29"/>
      <c r="F490" s="29"/>
      <c r="G490" s="29"/>
      <c r="H490" s="29"/>
      <c r="I490" s="17"/>
      <c r="J490" s="2"/>
      <c r="K490" s="4"/>
    </row>
    <row r="491" spans="1:11" ht="19.5" customHeight="1" x14ac:dyDescent="0.2">
      <c r="A491" s="16"/>
      <c r="B491" s="27"/>
      <c r="C491" s="28"/>
      <c r="D491" s="31"/>
      <c r="E491" s="29"/>
      <c r="F491" s="29"/>
      <c r="G491" s="29"/>
      <c r="H491" s="29"/>
      <c r="I491" s="17"/>
      <c r="J491" s="2"/>
      <c r="K491" s="4"/>
    </row>
    <row r="492" spans="1:11" ht="19.5" customHeight="1" x14ac:dyDescent="0.2">
      <c r="A492" s="16"/>
      <c r="B492" s="27"/>
      <c r="C492" s="28"/>
      <c r="D492" s="31"/>
      <c r="E492" s="29"/>
      <c r="F492" s="29"/>
      <c r="G492" s="29"/>
      <c r="H492" s="29"/>
      <c r="I492" s="17"/>
      <c r="J492" s="2"/>
      <c r="K492" s="4"/>
    </row>
    <row r="493" spans="1:11" ht="19.5" customHeight="1" x14ac:dyDescent="0.2">
      <c r="A493" s="16"/>
      <c r="B493" s="27"/>
      <c r="C493" s="28"/>
      <c r="D493" s="31"/>
      <c r="E493" s="29"/>
      <c r="F493" s="29"/>
      <c r="G493" s="29"/>
      <c r="H493" s="29"/>
      <c r="I493" s="17"/>
      <c r="J493" s="2"/>
      <c r="K493" s="4"/>
    </row>
    <row r="494" spans="1:11" ht="19.5" customHeight="1" x14ac:dyDescent="0.2">
      <c r="A494" s="16"/>
      <c r="B494" s="27"/>
      <c r="C494" s="28"/>
      <c r="D494" s="31"/>
      <c r="E494" s="29"/>
      <c r="F494" s="29"/>
      <c r="G494" s="29"/>
      <c r="H494" s="29"/>
      <c r="I494" s="17"/>
      <c r="J494" s="2"/>
      <c r="K494" s="4"/>
    </row>
    <row r="495" spans="1:11" ht="19.5" customHeight="1" x14ac:dyDescent="0.2">
      <c r="A495" s="16"/>
      <c r="B495" s="27"/>
      <c r="C495" s="28"/>
      <c r="D495" s="31"/>
      <c r="E495" s="29"/>
      <c r="F495" s="29"/>
      <c r="G495" s="29"/>
      <c r="H495" s="29"/>
      <c r="I495" s="17"/>
      <c r="J495" s="2"/>
      <c r="K495" s="4"/>
    </row>
    <row r="496" spans="1:11" ht="19.5" customHeight="1" x14ac:dyDescent="0.2">
      <c r="A496" s="16"/>
      <c r="B496" s="27"/>
      <c r="C496" s="28"/>
      <c r="D496" s="31"/>
      <c r="E496" s="29"/>
      <c r="F496" s="29"/>
      <c r="G496" s="29"/>
      <c r="H496" s="29"/>
      <c r="I496" s="17"/>
      <c r="J496" s="2"/>
      <c r="K496" s="4"/>
    </row>
    <row r="497" spans="1:11" ht="19.5" customHeight="1" x14ac:dyDescent="0.2">
      <c r="A497" s="16"/>
      <c r="B497" s="27"/>
      <c r="C497" s="28"/>
      <c r="D497" s="31"/>
      <c r="E497" s="29"/>
      <c r="F497" s="29"/>
      <c r="G497" s="29"/>
      <c r="H497" s="29"/>
      <c r="I497" s="17"/>
      <c r="J497" s="2"/>
      <c r="K497" s="4"/>
    </row>
    <row r="498" spans="1:11" ht="19.5" customHeight="1" x14ac:dyDescent="0.2">
      <c r="A498" s="16"/>
      <c r="B498" s="27"/>
      <c r="C498" s="28"/>
      <c r="D498" s="31"/>
      <c r="E498" s="29"/>
      <c r="F498" s="29"/>
      <c r="G498" s="29"/>
      <c r="H498" s="29"/>
      <c r="I498" s="17"/>
      <c r="J498" s="2"/>
      <c r="K498" s="4"/>
    </row>
    <row r="499" spans="1:11" ht="19.5" customHeight="1" x14ac:dyDescent="0.2">
      <c r="A499" s="16"/>
      <c r="B499" s="27"/>
      <c r="C499" s="28"/>
      <c r="D499" s="31"/>
      <c r="E499" s="29"/>
      <c r="F499" s="29"/>
      <c r="G499" s="29"/>
      <c r="H499" s="29"/>
      <c r="I499" s="17"/>
      <c r="J499" s="2"/>
      <c r="K499" s="4"/>
    </row>
    <row r="500" spans="1:11" ht="19.5" customHeight="1" x14ac:dyDescent="0.2">
      <c r="A500" s="16"/>
      <c r="B500" s="27"/>
      <c r="C500" s="28"/>
      <c r="D500" s="31"/>
      <c r="E500" s="29"/>
      <c r="F500" s="29"/>
      <c r="G500" s="29"/>
      <c r="H500" s="29"/>
      <c r="I500" s="17"/>
      <c r="J500" s="2"/>
      <c r="K500" s="4"/>
    </row>
    <row r="501" spans="1:11" ht="19.5" customHeight="1" x14ac:dyDescent="0.2">
      <c r="A501" s="16"/>
      <c r="B501" s="27"/>
      <c r="C501" s="28"/>
      <c r="D501" s="31"/>
      <c r="E501" s="29"/>
      <c r="F501" s="29"/>
      <c r="G501" s="29"/>
      <c r="H501" s="29"/>
      <c r="I501" s="17"/>
      <c r="J501" s="2"/>
      <c r="K501" s="4"/>
    </row>
    <row r="502" spans="1:11" ht="19.5" customHeight="1" x14ac:dyDescent="0.2">
      <c r="A502" s="16"/>
      <c r="B502" s="27"/>
      <c r="C502" s="28"/>
      <c r="D502" s="31"/>
      <c r="E502" s="29"/>
      <c r="F502" s="29"/>
      <c r="G502" s="29"/>
      <c r="H502" s="29"/>
      <c r="I502" s="17"/>
      <c r="J502" s="2"/>
      <c r="K502" s="4"/>
    </row>
    <row r="503" spans="1:11" ht="19.5" customHeight="1" x14ac:dyDescent="0.2">
      <c r="A503" s="16"/>
      <c r="B503" s="27"/>
      <c r="C503" s="28"/>
      <c r="D503" s="31"/>
      <c r="E503" s="29"/>
      <c r="F503" s="29"/>
      <c r="G503" s="29"/>
      <c r="H503" s="29"/>
      <c r="I503" s="17"/>
      <c r="J503" s="2"/>
      <c r="K503" s="4"/>
    </row>
    <row r="504" spans="1:11" ht="19.5" customHeight="1" x14ac:dyDescent="0.2">
      <c r="A504" s="16"/>
      <c r="B504" s="27"/>
      <c r="C504" s="28"/>
      <c r="D504" s="31"/>
      <c r="E504" s="29"/>
      <c r="F504" s="29"/>
      <c r="G504" s="29"/>
      <c r="H504" s="29"/>
      <c r="I504" s="17"/>
      <c r="J504" s="2"/>
      <c r="K504" s="4"/>
    </row>
    <row r="505" spans="1:11" ht="19.5" customHeight="1" x14ac:dyDescent="0.2">
      <c r="A505" s="16"/>
      <c r="B505" s="27"/>
      <c r="C505" s="28"/>
      <c r="D505" s="31"/>
      <c r="E505" s="29"/>
      <c r="F505" s="29"/>
      <c r="G505" s="29"/>
      <c r="H505" s="29"/>
      <c r="I505" s="17"/>
      <c r="J505" s="2"/>
      <c r="K505" s="4"/>
    </row>
    <row r="506" spans="1:11" ht="19.5" customHeight="1" x14ac:dyDescent="0.2">
      <c r="A506" s="16"/>
      <c r="B506" s="27"/>
      <c r="C506" s="28"/>
      <c r="D506" s="31"/>
      <c r="E506" s="29"/>
      <c r="F506" s="29"/>
      <c r="G506" s="29"/>
      <c r="H506" s="29"/>
      <c r="I506" s="17"/>
      <c r="J506" s="2"/>
      <c r="K506" s="4"/>
    </row>
    <row r="507" spans="1:11" ht="19.5" customHeight="1" x14ac:dyDescent="0.2">
      <c r="A507" s="16"/>
      <c r="B507" s="27"/>
      <c r="C507" s="28"/>
      <c r="D507" s="31"/>
      <c r="E507" s="29"/>
      <c r="F507" s="29"/>
      <c r="G507" s="29"/>
      <c r="H507" s="29"/>
      <c r="I507" s="17"/>
      <c r="J507" s="2"/>
      <c r="K507" s="4"/>
    </row>
    <row r="508" spans="1:11" ht="19.5" customHeight="1" x14ac:dyDescent="0.2">
      <c r="A508" s="16"/>
      <c r="B508" s="27"/>
      <c r="C508" s="28"/>
      <c r="D508" s="31"/>
      <c r="E508" s="29"/>
      <c r="F508" s="29"/>
      <c r="G508" s="29"/>
      <c r="H508" s="29"/>
      <c r="I508" s="17"/>
      <c r="J508" s="2"/>
      <c r="K508" s="4"/>
    </row>
    <row r="509" spans="1:11" ht="19.5" customHeight="1" x14ac:dyDescent="0.2">
      <c r="A509" s="16"/>
      <c r="B509" s="27"/>
      <c r="C509" s="28"/>
      <c r="D509" s="31"/>
      <c r="E509" s="29"/>
      <c r="F509" s="29"/>
      <c r="G509" s="29"/>
      <c r="H509" s="29"/>
      <c r="I509" s="17"/>
      <c r="J509" s="2"/>
      <c r="K509" s="4"/>
    </row>
    <row r="510" spans="1:11" ht="19.5" customHeight="1" x14ac:dyDescent="0.2">
      <c r="A510" s="16"/>
      <c r="B510" s="27"/>
      <c r="C510" s="28"/>
      <c r="D510" s="31"/>
      <c r="E510" s="29"/>
      <c r="F510" s="29"/>
      <c r="G510" s="29"/>
      <c r="H510" s="29"/>
      <c r="I510" s="17"/>
      <c r="J510" s="2"/>
      <c r="K510" s="4"/>
    </row>
    <row r="511" spans="1:11" ht="19.5" customHeight="1" x14ac:dyDescent="0.2">
      <c r="A511" s="16"/>
      <c r="B511" s="27"/>
      <c r="C511" s="28"/>
      <c r="D511" s="31"/>
      <c r="E511" s="29"/>
      <c r="F511" s="29"/>
      <c r="G511" s="29"/>
      <c r="H511" s="29"/>
      <c r="I511" s="17"/>
      <c r="J511" s="2"/>
      <c r="K511" s="4"/>
    </row>
    <row r="512" spans="1:11" ht="19.5" customHeight="1" x14ac:dyDescent="0.2">
      <c r="A512" s="16"/>
      <c r="B512" s="27"/>
      <c r="C512" s="28"/>
      <c r="D512" s="31"/>
      <c r="E512" s="29"/>
      <c r="F512" s="29"/>
      <c r="G512" s="29"/>
      <c r="H512" s="29"/>
      <c r="I512" s="17"/>
      <c r="J512" s="2"/>
      <c r="K512" s="4"/>
    </row>
    <row r="513" spans="1:11" ht="19.5" customHeight="1" x14ac:dyDescent="0.2">
      <c r="A513" s="16"/>
      <c r="B513" s="27"/>
      <c r="C513" s="28"/>
      <c r="D513" s="31"/>
      <c r="E513" s="29"/>
      <c r="F513" s="29"/>
      <c r="G513" s="29"/>
      <c r="H513" s="29"/>
      <c r="I513" s="17"/>
      <c r="J513" s="2"/>
      <c r="K513" s="4"/>
    </row>
    <row r="514" spans="1:11" ht="19.5" customHeight="1" x14ac:dyDescent="0.2">
      <c r="A514" s="16"/>
      <c r="B514" s="27"/>
      <c r="C514" s="28"/>
      <c r="D514" s="31"/>
      <c r="E514" s="29"/>
      <c r="F514" s="29"/>
      <c r="G514" s="29"/>
      <c r="H514" s="29"/>
      <c r="I514" s="17"/>
      <c r="J514" s="2"/>
      <c r="K514" s="4"/>
    </row>
    <row r="515" spans="1:11" ht="19.5" customHeight="1" x14ac:dyDescent="0.2">
      <c r="A515" s="16"/>
      <c r="B515" s="27"/>
      <c r="C515" s="28"/>
      <c r="D515" s="31"/>
      <c r="E515" s="29"/>
      <c r="F515" s="29"/>
      <c r="G515" s="29"/>
      <c r="H515" s="29"/>
      <c r="I515" s="17"/>
      <c r="J515" s="2"/>
      <c r="K515" s="4"/>
    </row>
    <row r="516" spans="1:11" ht="19.5" customHeight="1" x14ac:dyDescent="0.2">
      <c r="A516" s="16"/>
      <c r="B516" s="27"/>
      <c r="C516" s="28"/>
      <c r="D516" s="31"/>
      <c r="E516" s="29"/>
      <c r="F516" s="29"/>
      <c r="G516" s="29"/>
      <c r="H516" s="29"/>
      <c r="I516" s="17"/>
      <c r="J516" s="2"/>
      <c r="K516" s="4"/>
    </row>
    <row r="517" spans="1:11" ht="19.5" customHeight="1" x14ac:dyDescent="0.2">
      <c r="A517" s="16"/>
      <c r="B517" s="27"/>
      <c r="C517" s="28"/>
      <c r="D517" s="31"/>
      <c r="E517" s="29"/>
      <c r="F517" s="29"/>
      <c r="G517" s="29"/>
      <c r="H517" s="29"/>
      <c r="I517" s="17"/>
      <c r="J517" s="2"/>
      <c r="K517" s="4"/>
    </row>
    <row r="518" spans="1:11" ht="19.5" customHeight="1" x14ac:dyDescent="0.2">
      <c r="A518" s="16"/>
      <c r="B518" s="27"/>
      <c r="C518" s="28"/>
      <c r="D518" s="31"/>
      <c r="E518" s="29"/>
      <c r="F518" s="29"/>
      <c r="G518" s="29"/>
      <c r="H518" s="29"/>
      <c r="I518" s="17"/>
      <c r="J518" s="2"/>
      <c r="K518" s="4"/>
    </row>
    <row r="519" spans="1:11" ht="19.5" customHeight="1" x14ac:dyDescent="0.2">
      <c r="A519" s="16"/>
      <c r="B519" s="27"/>
      <c r="C519" s="28"/>
      <c r="D519" s="31"/>
      <c r="E519" s="29"/>
      <c r="F519" s="29"/>
      <c r="G519" s="29"/>
      <c r="H519" s="29"/>
      <c r="I519" s="17"/>
      <c r="J519" s="2"/>
      <c r="K519" s="4"/>
    </row>
    <row r="520" spans="1:11" ht="19.5" customHeight="1" x14ac:dyDescent="0.2">
      <c r="A520" s="16"/>
      <c r="B520" s="27"/>
      <c r="C520" s="28"/>
      <c r="D520" s="31"/>
      <c r="E520" s="29"/>
      <c r="F520" s="29"/>
      <c r="G520" s="29"/>
      <c r="H520" s="29"/>
      <c r="I520" s="17"/>
      <c r="J520" s="2"/>
      <c r="K520" s="4"/>
    </row>
    <row r="521" spans="1:11" ht="19.5" customHeight="1" x14ac:dyDescent="0.2">
      <c r="A521" s="16"/>
      <c r="B521" s="27"/>
      <c r="C521" s="28"/>
      <c r="D521" s="31"/>
      <c r="E521" s="29"/>
      <c r="F521" s="29"/>
      <c r="G521" s="29"/>
      <c r="H521" s="29"/>
      <c r="I521" s="17"/>
      <c r="J521" s="2"/>
      <c r="K521" s="4"/>
    </row>
    <row r="522" spans="1:11" ht="19.5" customHeight="1" x14ac:dyDescent="0.2">
      <c r="A522" s="16"/>
      <c r="B522" s="27"/>
      <c r="C522" s="28"/>
      <c r="D522" s="31"/>
      <c r="E522" s="29"/>
      <c r="F522" s="29"/>
      <c r="G522" s="29"/>
      <c r="H522" s="29"/>
      <c r="I522" s="17"/>
      <c r="J522" s="2"/>
      <c r="K522" s="4"/>
    </row>
    <row r="523" spans="1:11" ht="19.5" customHeight="1" x14ac:dyDescent="0.2">
      <c r="A523" s="16"/>
      <c r="B523" s="27"/>
      <c r="C523" s="28"/>
      <c r="D523" s="31"/>
      <c r="E523" s="29"/>
      <c r="F523" s="29"/>
      <c r="G523" s="29"/>
      <c r="H523" s="29"/>
      <c r="I523" s="17"/>
      <c r="J523" s="2"/>
      <c r="K523" s="4"/>
    </row>
    <row r="524" spans="1:11" ht="19.5" customHeight="1" x14ac:dyDescent="0.2">
      <c r="A524" s="16"/>
      <c r="B524" s="27"/>
      <c r="C524" s="28"/>
      <c r="D524" s="31"/>
      <c r="E524" s="29"/>
      <c r="F524" s="29"/>
      <c r="G524" s="29"/>
      <c r="H524" s="29"/>
      <c r="I524" s="17"/>
      <c r="J524" s="2"/>
      <c r="K524" s="4"/>
    </row>
    <row r="525" spans="1:11" ht="19.5" customHeight="1" x14ac:dyDescent="0.2">
      <c r="A525" s="16"/>
      <c r="B525" s="27"/>
      <c r="C525" s="28"/>
      <c r="D525" s="31"/>
      <c r="E525" s="29"/>
      <c r="F525" s="29"/>
      <c r="G525" s="29"/>
      <c r="H525" s="29"/>
      <c r="I525" s="17"/>
      <c r="J525" s="2"/>
      <c r="K525" s="4"/>
    </row>
    <row r="526" spans="1:11" ht="19.5" customHeight="1" x14ac:dyDescent="0.2">
      <c r="A526" s="16"/>
      <c r="B526" s="27"/>
      <c r="C526" s="28"/>
      <c r="D526" s="31"/>
      <c r="E526" s="29"/>
      <c r="F526" s="29"/>
      <c r="G526" s="29"/>
      <c r="H526" s="29"/>
      <c r="I526" s="17"/>
      <c r="J526" s="2"/>
      <c r="K526" s="4"/>
    </row>
    <row r="527" spans="1:11" ht="19.5" customHeight="1" x14ac:dyDescent="0.2">
      <c r="A527" s="16"/>
      <c r="B527" s="27"/>
      <c r="C527" s="28"/>
      <c r="D527" s="31"/>
      <c r="E527" s="29"/>
      <c r="F527" s="29"/>
      <c r="G527" s="29"/>
      <c r="H527" s="29"/>
      <c r="I527" s="17"/>
      <c r="J527" s="2"/>
      <c r="K527" s="4"/>
    </row>
    <row r="528" spans="1:11" ht="19.5" customHeight="1" x14ac:dyDescent="0.2">
      <c r="A528" s="16"/>
      <c r="B528" s="27"/>
      <c r="C528" s="28"/>
      <c r="D528" s="31"/>
      <c r="E528" s="29"/>
      <c r="F528" s="29"/>
      <c r="G528" s="29"/>
      <c r="H528" s="29"/>
      <c r="I528" s="17"/>
      <c r="J528" s="2"/>
      <c r="K528" s="4"/>
    </row>
    <row r="529" spans="1:11" ht="19.5" customHeight="1" x14ac:dyDescent="0.2">
      <c r="A529" s="16"/>
      <c r="B529" s="27"/>
      <c r="C529" s="28"/>
      <c r="D529" s="31"/>
      <c r="E529" s="29"/>
      <c r="F529" s="29"/>
      <c r="G529" s="29"/>
      <c r="H529" s="29"/>
      <c r="I529" s="17"/>
      <c r="J529" s="2"/>
      <c r="K529" s="4"/>
    </row>
    <row r="530" spans="1:11" ht="19.5" customHeight="1" x14ac:dyDescent="0.2">
      <c r="A530" s="16"/>
      <c r="B530" s="27"/>
      <c r="C530" s="28"/>
      <c r="D530" s="31"/>
      <c r="E530" s="29"/>
      <c r="F530" s="29"/>
      <c r="G530" s="29"/>
      <c r="H530" s="29"/>
      <c r="I530" s="17"/>
      <c r="J530" s="2"/>
      <c r="K530" s="4"/>
    </row>
    <row r="531" spans="1:11" ht="19.5" customHeight="1" x14ac:dyDescent="0.2">
      <c r="A531" s="16"/>
      <c r="B531" s="27"/>
      <c r="C531" s="28"/>
      <c r="D531" s="31"/>
      <c r="E531" s="29"/>
      <c r="F531" s="29"/>
      <c r="G531" s="29"/>
      <c r="H531" s="29"/>
      <c r="I531" s="17"/>
      <c r="J531" s="2"/>
      <c r="K531" s="4"/>
    </row>
    <row r="532" spans="1:11" ht="19.5" customHeight="1" x14ac:dyDescent="0.2">
      <c r="A532" s="16"/>
      <c r="B532" s="27"/>
      <c r="C532" s="28"/>
      <c r="D532" s="31"/>
      <c r="E532" s="29"/>
      <c r="F532" s="29"/>
      <c r="G532" s="29"/>
      <c r="H532" s="29"/>
      <c r="I532" s="17"/>
      <c r="J532" s="2"/>
      <c r="K532" s="4"/>
    </row>
    <row r="533" spans="1:11" ht="19.5" customHeight="1" x14ac:dyDescent="0.2">
      <c r="A533" s="16"/>
      <c r="B533" s="27"/>
      <c r="C533" s="28"/>
      <c r="D533" s="31"/>
      <c r="E533" s="29"/>
      <c r="F533" s="29"/>
      <c r="G533" s="29"/>
      <c r="H533" s="29"/>
      <c r="I533" s="17"/>
      <c r="J533" s="2"/>
      <c r="K533" s="4"/>
    </row>
    <row r="534" spans="1:11" ht="19.5" customHeight="1" x14ac:dyDescent="0.2">
      <c r="A534" s="16"/>
      <c r="B534" s="27"/>
      <c r="C534" s="28"/>
      <c r="D534" s="31"/>
      <c r="E534" s="29"/>
      <c r="F534" s="29"/>
      <c r="G534" s="29"/>
      <c r="H534" s="29"/>
      <c r="I534" s="17"/>
      <c r="J534" s="2"/>
      <c r="K534" s="4"/>
    </row>
    <row r="535" spans="1:11" ht="19.5" customHeight="1" x14ac:dyDescent="0.2">
      <c r="A535" s="16"/>
      <c r="B535" s="27"/>
      <c r="C535" s="28"/>
      <c r="D535" s="31"/>
      <c r="E535" s="29"/>
      <c r="F535" s="29"/>
      <c r="G535" s="29"/>
      <c r="H535" s="29"/>
      <c r="I535" s="17"/>
      <c r="J535" s="2"/>
      <c r="K535" s="4"/>
    </row>
    <row r="536" spans="1:11" ht="19.5" customHeight="1" x14ac:dyDescent="0.2">
      <c r="A536" s="16"/>
      <c r="B536" s="27"/>
      <c r="C536" s="28"/>
      <c r="D536" s="31"/>
      <c r="E536" s="29"/>
      <c r="F536" s="29"/>
      <c r="G536" s="29"/>
      <c r="H536" s="29"/>
      <c r="I536" s="17"/>
      <c r="J536" s="2"/>
      <c r="K536" s="4"/>
    </row>
    <row r="537" spans="1:11" ht="19.5" customHeight="1" x14ac:dyDescent="0.2">
      <c r="A537" s="16"/>
      <c r="B537" s="27"/>
      <c r="C537" s="28"/>
      <c r="D537" s="31"/>
      <c r="E537" s="29"/>
      <c r="F537" s="29"/>
      <c r="G537" s="29"/>
      <c r="H537" s="29"/>
      <c r="I537" s="17"/>
      <c r="J537" s="2"/>
      <c r="K537" s="4"/>
    </row>
    <row r="538" spans="1:11" ht="19.5" customHeight="1" x14ac:dyDescent="0.2">
      <c r="A538" s="16"/>
      <c r="B538" s="27"/>
      <c r="C538" s="28"/>
      <c r="D538" s="31"/>
      <c r="E538" s="29"/>
      <c r="F538" s="29"/>
      <c r="G538" s="29"/>
      <c r="H538" s="29"/>
      <c r="I538" s="17"/>
      <c r="J538" s="2"/>
      <c r="K538" s="4"/>
    </row>
    <row r="539" spans="1:11" ht="19.5" customHeight="1" x14ac:dyDescent="0.2">
      <c r="A539" s="16"/>
      <c r="B539" s="27"/>
      <c r="C539" s="28"/>
      <c r="D539" s="31"/>
      <c r="E539" s="29"/>
      <c r="F539" s="29"/>
      <c r="G539" s="29"/>
      <c r="H539" s="29"/>
      <c r="I539" s="17"/>
      <c r="J539" s="2"/>
      <c r="K539" s="4"/>
    </row>
    <row r="540" spans="1:11" ht="19.5" customHeight="1" x14ac:dyDescent="0.2">
      <c r="A540" s="16"/>
      <c r="B540" s="27"/>
      <c r="C540" s="28"/>
      <c r="D540" s="31"/>
      <c r="E540" s="29"/>
      <c r="F540" s="29"/>
      <c r="G540" s="29"/>
      <c r="H540" s="29"/>
      <c r="I540" s="17"/>
      <c r="J540" s="2"/>
      <c r="K540" s="4"/>
    </row>
    <row r="541" spans="1:11" ht="19.5" customHeight="1" x14ac:dyDescent="0.2">
      <c r="A541" s="16"/>
      <c r="B541" s="27"/>
      <c r="C541" s="28"/>
      <c r="D541" s="31"/>
      <c r="E541" s="29"/>
      <c r="F541" s="29"/>
      <c r="G541" s="29"/>
      <c r="H541" s="29"/>
      <c r="I541" s="17"/>
      <c r="J541" s="2"/>
      <c r="K541" s="4"/>
    </row>
    <row r="542" spans="1:11" ht="19.5" customHeight="1" x14ac:dyDescent="0.2">
      <c r="A542" s="16"/>
      <c r="B542" s="27"/>
      <c r="C542" s="28"/>
      <c r="D542" s="31"/>
      <c r="E542" s="29"/>
      <c r="F542" s="29"/>
      <c r="G542" s="29"/>
      <c r="H542" s="29"/>
      <c r="I542" s="17"/>
      <c r="J542" s="2"/>
      <c r="K542" s="4"/>
    </row>
    <row r="543" spans="1:11" ht="19.5" customHeight="1" x14ac:dyDescent="0.2">
      <c r="A543" s="16"/>
      <c r="B543" s="27"/>
      <c r="C543" s="28"/>
      <c r="D543" s="31"/>
      <c r="E543" s="29"/>
      <c r="F543" s="29"/>
      <c r="G543" s="29"/>
      <c r="H543" s="29"/>
      <c r="I543" s="17"/>
      <c r="J543" s="2"/>
      <c r="K543" s="4"/>
    </row>
    <row r="544" spans="1:11" ht="19.5" customHeight="1" x14ac:dyDescent="0.2">
      <c r="A544" s="16"/>
      <c r="B544" s="27"/>
      <c r="C544" s="28"/>
      <c r="D544" s="31"/>
      <c r="E544" s="29"/>
      <c r="F544" s="29"/>
      <c r="G544" s="29"/>
      <c r="H544" s="29"/>
      <c r="I544" s="17"/>
      <c r="J544" s="2"/>
      <c r="K544" s="4"/>
    </row>
    <row r="545" spans="1:11" ht="19.5" customHeight="1" x14ac:dyDescent="0.2">
      <c r="A545" s="16"/>
      <c r="B545" s="27"/>
      <c r="C545" s="28"/>
      <c r="D545" s="31"/>
      <c r="E545" s="29"/>
      <c r="F545" s="29"/>
      <c r="G545" s="29"/>
      <c r="H545" s="29"/>
      <c r="I545" s="17"/>
      <c r="J545" s="2"/>
      <c r="K545" s="4"/>
    </row>
    <row r="546" spans="1:11" ht="19.5" customHeight="1" x14ac:dyDescent="0.2">
      <c r="A546" s="16"/>
      <c r="B546" s="27"/>
      <c r="C546" s="28"/>
      <c r="D546" s="31"/>
      <c r="E546" s="29"/>
      <c r="F546" s="29"/>
      <c r="G546" s="29"/>
      <c r="H546" s="29"/>
      <c r="I546" s="17"/>
      <c r="J546" s="2"/>
      <c r="K546" s="4"/>
    </row>
    <row r="547" spans="1:11" ht="19.5" customHeight="1" x14ac:dyDescent="0.2">
      <c r="A547" s="16"/>
      <c r="B547" s="27"/>
      <c r="C547" s="28"/>
      <c r="D547" s="31"/>
      <c r="E547" s="29"/>
      <c r="F547" s="29"/>
      <c r="G547" s="29"/>
      <c r="H547" s="29"/>
      <c r="I547" s="17"/>
      <c r="J547" s="2"/>
      <c r="K547" s="4"/>
    </row>
    <row r="548" spans="1:11" ht="19.5" customHeight="1" x14ac:dyDescent="0.2">
      <c r="A548" s="16"/>
      <c r="B548" s="27"/>
      <c r="C548" s="28"/>
      <c r="D548" s="31"/>
      <c r="E548" s="29"/>
      <c r="F548" s="29"/>
      <c r="G548" s="29"/>
      <c r="H548" s="29"/>
      <c r="I548" s="17"/>
      <c r="J548" s="2"/>
      <c r="K548" s="4"/>
    </row>
    <row r="549" spans="1:11" ht="19.5" customHeight="1" x14ac:dyDescent="0.2">
      <c r="A549" s="16"/>
      <c r="B549" s="27"/>
      <c r="C549" s="28"/>
      <c r="D549" s="31"/>
      <c r="E549" s="29"/>
      <c r="F549" s="29"/>
      <c r="G549" s="29"/>
      <c r="H549" s="29"/>
      <c r="I549" s="17"/>
      <c r="J549" s="2"/>
      <c r="K549" s="4"/>
    </row>
    <row r="550" spans="1:11" ht="19.5" customHeight="1" x14ac:dyDescent="0.2">
      <c r="A550" s="16"/>
      <c r="B550" s="27"/>
      <c r="C550" s="28"/>
      <c r="D550" s="31"/>
      <c r="E550" s="29"/>
      <c r="F550" s="29"/>
      <c r="G550" s="29"/>
      <c r="H550" s="29"/>
      <c r="I550" s="17"/>
      <c r="J550" s="2"/>
      <c r="K550" s="4"/>
    </row>
    <row r="551" spans="1:11" ht="19.5" customHeight="1" x14ac:dyDescent="0.2">
      <c r="A551" s="16"/>
      <c r="B551" s="27"/>
      <c r="C551" s="28"/>
      <c r="D551" s="31"/>
      <c r="E551" s="29"/>
      <c r="F551" s="29"/>
      <c r="G551" s="29"/>
      <c r="H551" s="29"/>
      <c r="I551" s="17"/>
      <c r="J551" s="2"/>
      <c r="K551" s="4"/>
    </row>
    <row r="552" spans="1:11" ht="19.5" customHeight="1" x14ac:dyDescent="0.2">
      <c r="A552" s="16"/>
      <c r="B552" s="27"/>
      <c r="C552" s="28"/>
      <c r="D552" s="31"/>
      <c r="E552" s="29"/>
      <c r="F552" s="29"/>
      <c r="G552" s="29"/>
      <c r="H552" s="29"/>
      <c r="I552" s="17"/>
      <c r="J552" s="2"/>
      <c r="K552" s="4"/>
    </row>
    <row r="553" spans="1:11" ht="19.5" customHeight="1" x14ac:dyDescent="0.2">
      <c r="A553" s="16"/>
      <c r="B553" s="27"/>
      <c r="C553" s="28"/>
      <c r="D553" s="31"/>
      <c r="E553" s="29"/>
      <c r="F553" s="29"/>
      <c r="G553" s="29"/>
      <c r="H553" s="29"/>
      <c r="I553" s="17"/>
      <c r="J553" s="2"/>
      <c r="K553" s="4"/>
    </row>
    <row r="554" spans="1:11" ht="19.5" customHeight="1" x14ac:dyDescent="0.2">
      <c r="A554" s="16"/>
      <c r="B554" s="27"/>
      <c r="C554" s="28"/>
      <c r="D554" s="31"/>
      <c r="E554" s="29"/>
      <c r="F554" s="29"/>
      <c r="G554" s="29"/>
      <c r="H554" s="29"/>
      <c r="I554" s="17"/>
      <c r="J554" s="2"/>
      <c r="K554" s="4"/>
    </row>
    <row r="555" spans="1:11" ht="19.5" customHeight="1" x14ac:dyDescent="0.2">
      <c r="A555" s="16"/>
      <c r="B555" s="27"/>
      <c r="C555" s="28"/>
      <c r="D555" s="31"/>
      <c r="E555" s="29"/>
      <c r="F555" s="29"/>
      <c r="G555" s="29"/>
      <c r="H555" s="29"/>
      <c r="I555" s="17"/>
      <c r="J555" s="2"/>
      <c r="K555" s="4"/>
    </row>
    <row r="556" spans="1:11" ht="19.5" customHeight="1" x14ac:dyDescent="0.2">
      <c r="A556" s="16"/>
      <c r="B556" s="27"/>
      <c r="C556" s="28"/>
      <c r="D556" s="31"/>
      <c r="E556" s="29"/>
      <c r="F556" s="29"/>
      <c r="G556" s="29"/>
      <c r="H556" s="29"/>
      <c r="I556" s="17"/>
      <c r="J556" s="2"/>
      <c r="K556" s="4"/>
    </row>
    <row r="557" spans="1:11" ht="19.5" customHeight="1" x14ac:dyDescent="0.2">
      <c r="A557" s="16"/>
      <c r="B557" s="27"/>
      <c r="C557" s="28"/>
      <c r="D557" s="31"/>
      <c r="E557" s="29"/>
      <c r="F557" s="29"/>
      <c r="G557" s="29"/>
      <c r="H557" s="29"/>
      <c r="I557" s="17"/>
      <c r="J557" s="2"/>
      <c r="K557" s="4"/>
    </row>
    <row r="558" spans="1:11" ht="19.5" customHeight="1" x14ac:dyDescent="0.2">
      <c r="A558" s="16"/>
      <c r="B558" s="27"/>
      <c r="C558" s="28"/>
      <c r="D558" s="31"/>
      <c r="E558" s="29"/>
      <c r="F558" s="29"/>
      <c r="G558" s="29"/>
      <c r="H558" s="29"/>
      <c r="I558" s="17"/>
      <c r="J558" s="2"/>
      <c r="K558" s="4"/>
    </row>
    <row r="559" spans="1:11" ht="19.5" customHeight="1" x14ac:dyDescent="0.2">
      <c r="A559" s="16"/>
      <c r="B559" s="27"/>
      <c r="C559" s="28"/>
      <c r="D559" s="31"/>
      <c r="E559" s="29"/>
      <c r="F559" s="29"/>
      <c r="G559" s="29"/>
      <c r="H559" s="29"/>
      <c r="I559" s="17"/>
      <c r="J559" s="2"/>
      <c r="K559" s="4"/>
    </row>
    <row r="560" spans="1:11" ht="19.5" customHeight="1" x14ac:dyDescent="0.2">
      <c r="A560" s="16"/>
      <c r="B560" s="27"/>
      <c r="C560" s="28"/>
      <c r="D560" s="31"/>
      <c r="E560" s="29"/>
      <c r="F560" s="29"/>
      <c r="G560" s="29"/>
      <c r="H560" s="29"/>
      <c r="I560" s="17"/>
      <c r="J560" s="2"/>
      <c r="K560" s="4"/>
    </row>
    <row r="561" spans="1:11" ht="19.5" customHeight="1" x14ac:dyDescent="0.2">
      <c r="A561" s="16"/>
      <c r="B561" s="27"/>
      <c r="C561" s="28"/>
      <c r="D561" s="31"/>
      <c r="E561" s="29"/>
      <c r="F561" s="29"/>
      <c r="G561" s="29"/>
      <c r="H561" s="29"/>
      <c r="I561" s="17"/>
      <c r="J561" s="2"/>
      <c r="K561" s="4"/>
    </row>
    <row r="562" spans="1:11" ht="19.5" customHeight="1" x14ac:dyDescent="0.2">
      <c r="A562" s="16"/>
      <c r="B562" s="27"/>
      <c r="C562" s="28"/>
      <c r="D562" s="31"/>
      <c r="E562" s="29"/>
      <c r="F562" s="29"/>
      <c r="G562" s="29"/>
      <c r="H562" s="29"/>
      <c r="I562" s="17"/>
      <c r="J562" s="2"/>
      <c r="K562" s="4"/>
    </row>
    <row r="563" spans="1:11" ht="19.5" customHeight="1" x14ac:dyDescent="0.2">
      <c r="A563" s="16"/>
      <c r="B563" s="27"/>
      <c r="C563" s="28"/>
      <c r="D563" s="31"/>
      <c r="E563" s="29"/>
      <c r="F563" s="29"/>
      <c r="G563" s="29"/>
      <c r="H563" s="29"/>
      <c r="I563" s="17"/>
      <c r="J563" s="2"/>
      <c r="K563" s="4"/>
    </row>
    <row r="564" spans="1:11" ht="19.5" customHeight="1" x14ac:dyDescent="0.2">
      <c r="A564" s="16"/>
      <c r="B564" s="27"/>
      <c r="C564" s="28"/>
      <c r="D564" s="31"/>
      <c r="E564" s="29"/>
      <c r="F564" s="29"/>
      <c r="G564" s="29"/>
      <c r="H564" s="29"/>
      <c r="I564" s="17"/>
      <c r="J564" s="2"/>
      <c r="K564" s="4"/>
    </row>
    <row r="565" spans="1:11" ht="19.5" customHeight="1" x14ac:dyDescent="0.2">
      <c r="A565" s="16"/>
      <c r="B565" s="27"/>
      <c r="C565" s="28"/>
      <c r="D565" s="31"/>
      <c r="E565" s="29"/>
      <c r="F565" s="29"/>
      <c r="G565" s="29"/>
      <c r="H565" s="29"/>
      <c r="I565" s="17"/>
      <c r="J565" s="2"/>
      <c r="K565" s="4"/>
    </row>
    <row r="566" spans="1:11" ht="19.5" customHeight="1" x14ac:dyDescent="0.2">
      <c r="A566" s="16"/>
      <c r="B566" s="27"/>
      <c r="C566" s="28"/>
      <c r="D566" s="31"/>
      <c r="E566" s="29"/>
      <c r="F566" s="29"/>
      <c r="G566" s="29"/>
      <c r="H566" s="29"/>
      <c r="I566" s="17"/>
      <c r="J566" s="2"/>
      <c r="K566" s="4"/>
    </row>
    <row r="567" spans="1:11" ht="19.5" customHeight="1" x14ac:dyDescent="0.2">
      <c r="A567" s="16"/>
      <c r="B567" s="27"/>
      <c r="C567" s="28"/>
      <c r="D567" s="31"/>
      <c r="E567" s="29"/>
      <c r="F567" s="29"/>
      <c r="G567" s="29"/>
      <c r="H567" s="29"/>
      <c r="I567" s="17"/>
      <c r="J567" s="2"/>
      <c r="K567" s="4"/>
    </row>
    <row r="568" spans="1:11" ht="19.5" customHeight="1" x14ac:dyDescent="0.2">
      <c r="A568" s="16"/>
      <c r="B568" s="27"/>
      <c r="C568" s="28"/>
      <c r="D568" s="31"/>
      <c r="E568" s="29"/>
      <c r="F568" s="29"/>
      <c r="G568" s="29"/>
      <c r="H568" s="29"/>
      <c r="I568" s="17"/>
      <c r="J568" s="2"/>
      <c r="K568" s="4"/>
    </row>
    <row r="569" spans="1:11" ht="19.5" customHeight="1" x14ac:dyDescent="0.2">
      <c r="A569" s="16"/>
      <c r="B569" s="27"/>
      <c r="C569" s="28"/>
      <c r="D569" s="31"/>
      <c r="E569" s="29"/>
      <c r="F569" s="29"/>
      <c r="G569" s="29"/>
      <c r="H569" s="29"/>
      <c r="I569" s="17"/>
      <c r="J569" s="2"/>
      <c r="K569" s="4"/>
    </row>
    <row r="570" spans="1:11" ht="19.5" customHeight="1" x14ac:dyDescent="0.2">
      <c r="A570" s="16"/>
      <c r="B570" s="27"/>
      <c r="C570" s="28"/>
      <c r="D570" s="31"/>
      <c r="E570" s="29"/>
      <c r="F570" s="29"/>
      <c r="G570" s="29"/>
      <c r="H570" s="29"/>
      <c r="I570" s="17"/>
      <c r="J570" s="2"/>
      <c r="K570" s="4"/>
    </row>
    <row r="571" spans="1:11" ht="19.5" customHeight="1" x14ac:dyDescent="0.2">
      <c r="A571" s="16"/>
      <c r="B571" s="27"/>
      <c r="C571" s="28"/>
      <c r="D571" s="31"/>
      <c r="E571" s="29"/>
      <c r="F571" s="29"/>
      <c r="G571" s="29"/>
      <c r="H571" s="29"/>
      <c r="I571" s="17"/>
      <c r="J571" s="2"/>
      <c r="K571" s="4"/>
    </row>
    <row r="572" spans="1:11" ht="19.5" customHeight="1" x14ac:dyDescent="0.2">
      <c r="A572" s="16"/>
      <c r="B572" s="27"/>
      <c r="C572" s="28"/>
      <c r="D572" s="31"/>
      <c r="E572" s="29"/>
      <c r="F572" s="29"/>
      <c r="G572" s="29"/>
      <c r="H572" s="29"/>
      <c r="I572" s="17"/>
      <c r="J572" s="2"/>
      <c r="K572" s="4"/>
    </row>
    <row r="573" spans="1:11" ht="19.5" customHeight="1" x14ac:dyDescent="0.2">
      <c r="A573" s="16"/>
      <c r="B573" s="27"/>
      <c r="C573" s="28"/>
      <c r="D573" s="31"/>
      <c r="E573" s="29"/>
      <c r="F573" s="29"/>
      <c r="G573" s="29"/>
      <c r="H573" s="29"/>
      <c r="I573" s="17"/>
      <c r="J573" s="2"/>
      <c r="K573" s="4"/>
    </row>
    <row r="574" spans="1:11" ht="19.5" customHeight="1" x14ac:dyDescent="0.2">
      <c r="A574" s="16"/>
      <c r="B574" s="27"/>
      <c r="C574" s="28"/>
      <c r="D574" s="31"/>
      <c r="E574" s="29"/>
      <c r="F574" s="29"/>
      <c r="G574" s="29"/>
      <c r="H574" s="29"/>
      <c r="I574" s="17"/>
      <c r="J574" s="2"/>
      <c r="K574" s="4"/>
    </row>
    <row r="575" spans="1:11" ht="19.5" customHeight="1" x14ac:dyDescent="0.2">
      <c r="A575" s="16"/>
      <c r="B575" s="27"/>
      <c r="C575" s="28"/>
      <c r="D575" s="31"/>
      <c r="E575" s="29"/>
      <c r="F575" s="29"/>
      <c r="G575" s="29"/>
      <c r="H575" s="29"/>
      <c r="I575" s="17"/>
      <c r="J575" s="2"/>
      <c r="K575" s="4"/>
    </row>
    <row r="576" spans="1:11" ht="19.5" customHeight="1" x14ac:dyDescent="0.2">
      <c r="A576" s="16"/>
      <c r="B576" s="27"/>
      <c r="C576" s="28"/>
      <c r="D576" s="31"/>
      <c r="E576" s="29"/>
      <c r="F576" s="29"/>
      <c r="G576" s="29"/>
      <c r="H576" s="29"/>
      <c r="I576" s="17"/>
      <c r="J576" s="2"/>
      <c r="K576" s="4"/>
    </row>
    <row r="577" spans="1:11" ht="19.5" customHeight="1" x14ac:dyDescent="0.2">
      <c r="A577" s="16"/>
      <c r="B577" s="27"/>
      <c r="C577" s="28"/>
      <c r="D577" s="31"/>
      <c r="E577" s="29"/>
      <c r="F577" s="29"/>
      <c r="G577" s="29"/>
      <c r="H577" s="29"/>
      <c r="I577" s="17"/>
      <c r="J577" s="2"/>
      <c r="K577" s="4"/>
    </row>
    <row r="578" spans="1:11" ht="19.5" customHeight="1" x14ac:dyDescent="0.2">
      <c r="A578" s="16"/>
      <c r="B578" s="27"/>
      <c r="C578" s="28"/>
      <c r="D578" s="31"/>
      <c r="E578" s="29"/>
      <c r="F578" s="29"/>
      <c r="G578" s="29"/>
      <c r="H578" s="29"/>
      <c r="I578" s="17"/>
      <c r="J578" s="2"/>
      <c r="K578" s="4"/>
    </row>
    <row r="579" spans="1:11" ht="19.5" customHeight="1" x14ac:dyDescent="0.2">
      <c r="A579" s="16"/>
      <c r="B579" s="27"/>
      <c r="C579" s="28"/>
      <c r="D579" s="31"/>
      <c r="E579" s="29"/>
      <c r="F579" s="29"/>
      <c r="G579" s="29"/>
      <c r="H579" s="29"/>
      <c r="I579" s="17"/>
      <c r="J579" s="2"/>
      <c r="K579" s="4"/>
    </row>
    <row r="580" spans="1:11" ht="19.5" customHeight="1" x14ac:dyDescent="0.2">
      <c r="A580" s="16"/>
      <c r="B580" s="27"/>
      <c r="C580" s="28"/>
      <c r="D580" s="31"/>
      <c r="E580" s="29"/>
      <c r="F580" s="29"/>
      <c r="G580" s="29"/>
      <c r="H580" s="29"/>
      <c r="I580" s="17"/>
      <c r="J580" s="2"/>
      <c r="K580" s="4"/>
    </row>
    <row r="581" spans="1:11" ht="19.5" customHeight="1" x14ac:dyDescent="0.2">
      <c r="A581" s="16"/>
      <c r="B581" s="27"/>
      <c r="C581" s="28"/>
      <c r="D581" s="31"/>
      <c r="E581" s="29"/>
      <c r="F581" s="29"/>
      <c r="G581" s="29"/>
      <c r="H581" s="29"/>
      <c r="I581" s="17"/>
      <c r="J581" s="2"/>
      <c r="K581" s="4"/>
    </row>
    <row r="582" spans="1:11" ht="19.5" customHeight="1" x14ac:dyDescent="0.2">
      <c r="A582" s="16"/>
      <c r="B582" s="27"/>
      <c r="C582" s="28"/>
      <c r="D582" s="31"/>
      <c r="E582" s="29"/>
      <c r="F582" s="29"/>
      <c r="G582" s="29"/>
      <c r="H582" s="29"/>
      <c r="I582" s="17"/>
      <c r="J582" s="2"/>
      <c r="K582" s="4"/>
    </row>
    <row r="583" spans="1:11" ht="19.5" customHeight="1" x14ac:dyDescent="0.2">
      <c r="A583" s="16"/>
      <c r="B583" s="27"/>
      <c r="C583" s="28"/>
      <c r="D583" s="31"/>
      <c r="E583" s="29"/>
      <c r="F583" s="29"/>
      <c r="G583" s="29"/>
      <c r="H583" s="29"/>
      <c r="I583" s="17"/>
      <c r="J583" s="2"/>
      <c r="K583" s="4"/>
    </row>
    <row r="584" spans="1:11" ht="19.5" customHeight="1" x14ac:dyDescent="0.2">
      <c r="A584" s="16"/>
      <c r="B584" s="27"/>
      <c r="C584" s="28"/>
      <c r="D584" s="31"/>
      <c r="E584" s="29"/>
      <c r="F584" s="29"/>
      <c r="G584" s="29"/>
      <c r="H584" s="29"/>
      <c r="I584" s="17"/>
      <c r="J584" s="2"/>
      <c r="K584" s="4"/>
    </row>
    <row r="585" spans="1:11" ht="19.5" customHeight="1" x14ac:dyDescent="0.2">
      <c r="A585" s="16"/>
      <c r="B585" s="27"/>
      <c r="C585" s="28"/>
      <c r="D585" s="31"/>
      <c r="E585" s="29"/>
      <c r="F585" s="29"/>
      <c r="G585" s="29"/>
      <c r="H585" s="29"/>
      <c r="I585" s="17"/>
      <c r="J585" s="2"/>
      <c r="K585" s="4"/>
    </row>
    <row r="586" spans="1:11" ht="19.5" customHeight="1" x14ac:dyDescent="0.2">
      <c r="A586" s="16"/>
      <c r="B586" s="27"/>
      <c r="C586" s="28"/>
      <c r="D586" s="31"/>
      <c r="E586" s="29"/>
      <c r="F586" s="29"/>
      <c r="G586" s="29"/>
      <c r="H586" s="29"/>
      <c r="I586" s="17"/>
      <c r="J586" s="2"/>
      <c r="K586" s="4"/>
    </row>
    <row r="587" spans="1:11" ht="19.5" customHeight="1" x14ac:dyDescent="0.2">
      <c r="A587" s="16"/>
      <c r="B587" s="27"/>
      <c r="C587" s="28"/>
      <c r="D587" s="31"/>
      <c r="E587" s="29"/>
      <c r="F587" s="29"/>
      <c r="G587" s="29"/>
      <c r="H587" s="29"/>
      <c r="I587" s="17"/>
      <c r="J587" s="2"/>
      <c r="K587" s="4"/>
    </row>
    <row r="588" spans="1:11" ht="19.5" customHeight="1" x14ac:dyDescent="0.2">
      <c r="A588" s="16"/>
      <c r="B588" s="27"/>
      <c r="C588" s="28"/>
      <c r="D588" s="31"/>
      <c r="E588" s="29"/>
      <c r="F588" s="29"/>
      <c r="G588" s="29"/>
      <c r="H588" s="29"/>
      <c r="I588" s="17"/>
      <c r="J588" s="2"/>
      <c r="K588" s="4"/>
    </row>
    <row r="589" spans="1:11" ht="19.5" customHeight="1" x14ac:dyDescent="0.2">
      <c r="A589" s="16"/>
      <c r="B589" s="27"/>
      <c r="C589" s="28"/>
      <c r="D589" s="31"/>
      <c r="E589" s="29"/>
      <c r="F589" s="29"/>
      <c r="G589" s="29"/>
      <c r="H589" s="29"/>
      <c r="I589" s="17"/>
      <c r="J589" s="2"/>
      <c r="K589" s="4"/>
    </row>
    <row r="590" spans="1:11" ht="19.5" customHeight="1" x14ac:dyDescent="0.2">
      <c r="A590" s="16"/>
      <c r="B590" s="27"/>
      <c r="C590" s="28"/>
      <c r="D590" s="31"/>
      <c r="E590" s="29"/>
      <c r="F590" s="29"/>
      <c r="G590" s="29"/>
      <c r="H590" s="29"/>
      <c r="I590" s="17"/>
      <c r="J590" s="2"/>
      <c r="K590" s="4"/>
    </row>
    <row r="591" spans="1:11" ht="19.5" customHeight="1" x14ac:dyDescent="0.2">
      <c r="A591" s="16"/>
      <c r="B591" s="27"/>
      <c r="C591" s="28"/>
      <c r="D591" s="31"/>
      <c r="E591" s="29"/>
      <c r="F591" s="29"/>
      <c r="G591" s="29"/>
      <c r="H591" s="29"/>
      <c r="I591" s="17"/>
      <c r="J591" s="2"/>
      <c r="K591" s="4"/>
    </row>
    <row r="592" spans="1:11" ht="19.5" customHeight="1" x14ac:dyDescent="0.2">
      <c r="A592" s="16"/>
      <c r="B592" s="27"/>
      <c r="C592" s="28"/>
      <c r="D592" s="31"/>
      <c r="E592" s="29"/>
      <c r="F592" s="29"/>
      <c r="G592" s="29"/>
      <c r="H592" s="29"/>
      <c r="I592" s="17"/>
      <c r="J592" s="2"/>
      <c r="K592" s="4"/>
    </row>
    <row r="593" spans="1:11" ht="19.5" customHeight="1" x14ac:dyDescent="0.2">
      <c r="A593" s="16"/>
      <c r="B593" s="27"/>
      <c r="C593" s="28"/>
      <c r="D593" s="31"/>
      <c r="E593" s="29"/>
      <c r="F593" s="29"/>
      <c r="G593" s="29"/>
      <c r="H593" s="29"/>
      <c r="I593" s="17"/>
      <c r="J593" s="2"/>
      <c r="K593" s="4"/>
    </row>
    <row r="594" spans="1:11" ht="19.5" customHeight="1" x14ac:dyDescent="0.2">
      <c r="A594" s="16"/>
      <c r="B594" s="27"/>
      <c r="C594" s="28"/>
      <c r="D594" s="31"/>
      <c r="E594" s="29"/>
      <c r="F594" s="29"/>
      <c r="G594" s="29"/>
      <c r="H594" s="29"/>
      <c r="I594" s="17"/>
      <c r="J594" s="2"/>
      <c r="K594" s="4"/>
    </row>
    <row r="595" spans="1:11" ht="19.5" customHeight="1" x14ac:dyDescent="0.2">
      <c r="A595" s="16"/>
      <c r="B595" s="27"/>
      <c r="C595" s="28"/>
      <c r="D595" s="31"/>
      <c r="E595" s="29"/>
      <c r="F595" s="29"/>
      <c r="G595" s="29"/>
      <c r="H595" s="29"/>
      <c r="I595" s="17"/>
      <c r="J595" s="2"/>
      <c r="K595" s="4"/>
    </row>
    <row r="596" spans="1:11" ht="19.5" customHeight="1" x14ac:dyDescent="0.2">
      <c r="A596" s="16"/>
      <c r="B596" s="27"/>
      <c r="C596" s="28"/>
      <c r="D596" s="31"/>
      <c r="E596" s="29"/>
      <c r="F596" s="29"/>
      <c r="G596" s="29"/>
      <c r="H596" s="29"/>
      <c r="I596" s="17"/>
      <c r="J596" s="2"/>
      <c r="K596" s="4"/>
    </row>
    <row r="597" spans="1:11" ht="19.5" customHeight="1" x14ac:dyDescent="0.2">
      <c r="A597" s="16"/>
      <c r="B597" s="27"/>
      <c r="C597" s="28"/>
      <c r="D597" s="31"/>
      <c r="E597" s="29"/>
      <c r="F597" s="29"/>
      <c r="G597" s="29"/>
      <c r="H597" s="29"/>
      <c r="I597" s="17"/>
      <c r="J597" s="2"/>
      <c r="K597" s="4"/>
    </row>
    <row r="598" spans="1:11" ht="19.5" customHeight="1" x14ac:dyDescent="0.2">
      <c r="A598" s="16"/>
      <c r="B598" s="27"/>
      <c r="C598" s="28"/>
      <c r="D598" s="31"/>
      <c r="E598" s="29"/>
      <c r="F598" s="29"/>
      <c r="G598" s="29"/>
      <c r="H598" s="29"/>
      <c r="I598" s="17"/>
      <c r="J598" s="2"/>
      <c r="K598" s="4"/>
    </row>
    <row r="599" spans="1:11" ht="19.5" customHeight="1" x14ac:dyDescent="0.2">
      <c r="A599" s="16"/>
      <c r="B599" s="27"/>
      <c r="C599" s="28"/>
      <c r="D599" s="31"/>
      <c r="E599" s="29"/>
      <c r="F599" s="29"/>
      <c r="G599" s="29"/>
      <c r="H599" s="29"/>
      <c r="I599" s="17"/>
      <c r="J599" s="2"/>
      <c r="K599" s="4"/>
    </row>
    <row r="600" spans="1:11" ht="19.5" customHeight="1" x14ac:dyDescent="0.2">
      <c r="A600" s="16"/>
      <c r="B600" s="27"/>
      <c r="C600" s="28"/>
      <c r="D600" s="31"/>
      <c r="E600" s="29"/>
      <c r="F600" s="29"/>
      <c r="G600" s="29"/>
      <c r="H600" s="29"/>
      <c r="I600" s="17"/>
      <c r="J600" s="2"/>
      <c r="K600" s="4"/>
    </row>
    <row r="601" spans="1:11" ht="19.5" customHeight="1" x14ac:dyDescent="0.2">
      <c r="A601" s="16"/>
      <c r="B601" s="27"/>
      <c r="C601" s="28"/>
      <c r="D601" s="31"/>
      <c r="E601" s="29"/>
      <c r="F601" s="29"/>
      <c r="G601" s="29"/>
      <c r="H601" s="29"/>
      <c r="I601" s="17"/>
      <c r="J601" s="2"/>
      <c r="K601" s="4"/>
    </row>
    <row r="602" spans="1:11" ht="19.5" customHeight="1" x14ac:dyDescent="0.2">
      <c r="A602" s="16"/>
      <c r="B602" s="27"/>
      <c r="C602" s="28"/>
      <c r="D602" s="31"/>
      <c r="E602" s="29"/>
      <c r="F602" s="29"/>
      <c r="G602" s="29"/>
      <c r="H602" s="29"/>
      <c r="I602" s="17"/>
      <c r="J602" s="2"/>
      <c r="K602" s="4"/>
    </row>
    <row r="603" spans="1:11" ht="19.5" customHeight="1" x14ac:dyDescent="0.2">
      <c r="A603" s="16"/>
      <c r="B603" s="27"/>
      <c r="C603" s="28"/>
      <c r="D603" s="31"/>
      <c r="E603" s="29"/>
      <c r="F603" s="29"/>
      <c r="G603" s="29"/>
      <c r="H603" s="29"/>
      <c r="I603" s="17"/>
      <c r="J603" s="2"/>
      <c r="K603" s="4"/>
    </row>
    <row r="604" spans="1:11" ht="19.5" customHeight="1" x14ac:dyDescent="0.2">
      <c r="A604" s="16"/>
      <c r="B604" s="27"/>
      <c r="C604" s="28"/>
      <c r="D604" s="31"/>
      <c r="E604" s="29"/>
      <c r="F604" s="29"/>
      <c r="G604" s="29"/>
      <c r="H604" s="29"/>
      <c r="I604" s="17"/>
      <c r="J604" s="2"/>
      <c r="K604" s="4"/>
    </row>
    <row r="605" spans="1:11" ht="19.5" customHeight="1" x14ac:dyDescent="0.2">
      <c r="A605" s="16"/>
      <c r="B605" s="27"/>
      <c r="C605" s="28"/>
      <c r="D605" s="31"/>
      <c r="E605" s="29"/>
      <c r="F605" s="29"/>
      <c r="G605" s="29"/>
      <c r="H605" s="29"/>
      <c r="I605" s="17"/>
      <c r="J605" s="2"/>
      <c r="K605" s="4"/>
    </row>
    <row r="606" spans="1:11" ht="19.5" customHeight="1" x14ac:dyDescent="0.2">
      <c r="A606" s="16"/>
      <c r="B606" s="27"/>
      <c r="C606" s="28"/>
      <c r="D606" s="31"/>
      <c r="E606" s="29"/>
      <c r="F606" s="29"/>
      <c r="G606" s="29"/>
      <c r="H606" s="29"/>
      <c r="I606" s="17"/>
      <c r="J606" s="2"/>
      <c r="K606" s="4"/>
    </row>
    <row r="607" spans="1:11" ht="19.5" customHeight="1" x14ac:dyDescent="0.2">
      <c r="A607" s="16"/>
      <c r="B607" s="27"/>
      <c r="C607" s="28"/>
      <c r="D607" s="31"/>
      <c r="E607" s="29"/>
      <c r="F607" s="29"/>
      <c r="G607" s="29"/>
      <c r="H607" s="29"/>
      <c r="I607" s="17"/>
      <c r="J607" s="2"/>
      <c r="K607" s="4"/>
    </row>
    <row r="608" spans="1:11" ht="19.5" customHeight="1" x14ac:dyDescent="0.2">
      <c r="A608" s="16"/>
      <c r="B608" s="27"/>
      <c r="C608" s="28"/>
      <c r="D608" s="31"/>
      <c r="E608" s="29"/>
      <c r="F608" s="29"/>
      <c r="G608" s="29"/>
      <c r="H608" s="29"/>
      <c r="I608" s="17"/>
      <c r="J608" s="2"/>
      <c r="K608" s="4"/>
    </row>
    <row r="609" spans="1:11" ht="19.5" customHeight="1" x14ac:dyDescent="0.2">
      <c r="A609" s="16"/>
      <c r="B609" s="27"/>
      <c r="C609" s="28"/>
      <c r="D609" s="31"/>
      <c r="E609" s="29"/>
      <c r="F609" s="29"/>
      <c r="G609" s="29"/>
      <c r="H609" s="29"/>
      <c r="I609" s="17"/>
      <c r="J609" s="2"/>
      <c r="K609" s="4"/>
    </row>
    <row r="610" spans="1:11" ht="19.5" customHeight="1" x14ac:dyDescent="0.2">
      <c r="A610" s="16"/>
      <c r="B610" s="27"/>
      <c r="C610" s="28"/>
      <c r="D610" s="31"/>
      <c r="E610" s="29"/>
      <c r="F610" s="29"/>
      <c r="G610" s="29"/>
      <c r="H610" s="29"/>
      <c r="I610" s="17"/>
      <c r="J610" s="2"/>
      <c r="K610" s="4"/>
    </row>
    <row r="611" spans="1:11" ht="19.5" customHeight="1" x14ac:dyDescent="0.2">
      <c r="A611" s="16"/>
      <c r="B611" s="27"/>
      <c r="C611" s="28"/>
      <c r="D611" s="31"/>
      <c r="E611" s="29"/>
      <c r="F611" s="29"/>
      <c r="G611" s="29"/>
      <c r="H611" s="29"/>
      <c r="I611" s="17"/>
      <c r="J611" s="2"/>
      <c r="K611" s="4"/>
    </row>
    <row r="612" spans="1:11" ht="19.5" customHeight="1" x14ac:dyDescent="0.2">
      <c r="A612" s="16"/>
      <c r="B612" s="27"/>
      <c r="C612" s="28"/>
      <c r="D612" s="31"/>
      <c r="E612" s="29"/>
      <c r="F612" s="29"/>
      <c r="G612" s="29"/>
      <c r="H612" s="29"/>
      <c r="I612" s="17"/>
      <c r="J612" s="2"/>
      <c r="K612" s="4"/>
    </row>
    <row r="613" spans="1:11" ht="19.5" customHeight="1" x14ac:dyDescent="0.2">
      <c r="A613" s="16"/>
      <c r="B613" s="27"/>
      <c r="C613" s="28"/>
      <c r="D613" s="31"/>
      <c r="E613" s="29"/>
      <c r="F613" s="29"/>
      <c r="G613" s="29"/>
      <c r="H613" s="29"/>
      <c r="I613" s="17"/>
      <c r="J613" s="2"/>
      <c r="K613" s="4"/>
    </row>
    <row r="614" spans="1:11" ht="19.5" customHeight="1" x14ac:dyDescent="0.2">
      <c r="A614" s="16"/>
      <c r="B614" s="27"/>
      <c r="C614" s="28"/>
      <c r="D614" s="31"/>
      <c r="E614" s="29"/>
      <c r="F614" s="29"/>
      <c r="G614" s="29"/>
      <c r="H614" s="29"/>
      <c r="I614" s="17"/>
      <c r="J614" s="2"/>
      <c r="K614" s="4"/>
    </row>
    <row r="615" spans="1:11" ht="19.5" customHeight="1" x14ac:dyDescent="0.2">
      <c r="A615" s="16"/>
      <c r="B615" s="27"/>
      <c r="C615" s="28"/>
      <c r="D615" s="31"/>
      <c r="E615" s="29"/>
      <c r="F615" s="29"/>
      <c r="G615" s="29"/>
      <c r="H615" s="29"/>
      <c r="I615" s="17"/>
      <c r="J615" s="2"/>
      <c r="K615" s="4"/>
    </row>
    <row r="616" spans="1:11" ht="19.5" customHeight="1" x14ac:dyDescent="0.2">
      <c r="A616" s="16"/>
      <c r="B616" s="27"/>
      <c r="C616" s="28"/>
      <c r="D616" s="31"/>
      <c r="E616" s="29"/>
      <c r="F616" s="29"/>
      <c r="G616" s="29"/>
      <c r="H616" s="29"/>
      <c r="I616" s="17"/>
      <c r="J616" s="2"/>
      <c r="K616" s="4"/>
    </row>
    <row r="617" spans="1:11" ht="19.5" customHeight="1" x14ac:dyDescent="0.2">
      <c r="A617" s="16"/>
      <c r="B617" s="27"/>
      <c r="C617" s="28"/>
      <c r="D617" s="31"/>
      <c r="E617" s="29"/>
      <c r="F617" s="29"/>
      <c r="G617" s="29"/>
      <c r="H617" s="29"/>
      <c r="I617" s="17"/>
      <c r="J617" s="2"/>
      <c r="K617" s="4"/>
    </row>
    <row r="618" spans="1:11" ht="19.5" customHeight="1" x14ac:dyDescent="0.2">
      <c r="A618" s="16"/>
      <c r="B618" s="27"/>
      <c r="C618" s="28"/>
      <c r="D618" s="31"/>
      <c r="E618" s="29"/>
      <c r="F618" s="29"/>
      <c r="G618" s="29"/>
      <c r="H618" s="29"/>
      <c r="I618" s="17"/>
      <c r="J618" s="2"/>
      <c r="K618" s="4"/>
    </row>
    <row r="619" spans="1:11" ht="19.5" customHeight="1" x14ac:dyDescent="0.2">
      <c r="A619" s="16"/>
      <c r="B619" s="27"/>
      <c r="C619" s="28"/>
      <c r="D619" s="31"/>
      <c r="E619" s="29"/>
      <c r="F619" s="29"/>
      <c r="G619" s="29"/>
      <c r="H619" s="29"/>
      <c r="I619" s="17"/>
      <c r="J619" s="2"/>
      <c r="K619" s="4"/>
    </row>
    <row r="620" spans="1:11" ht="19.5" customHeight="1" x14ac:dyDescent="0.2">
      <c r="A620" s="16"/>
      <c r="B620" s="27"/>
      <c r="C620" s="28"/>
      <c r="D620" s="31"/>
      <c r="E620" s="29"/>
      <c r="F620" s="29"/>
      <c r="G620" s="29"/>
      <c r="H620" s="29"/>
      <c r="I620" s="17"/>
      <c r="J620" s="2"/>
      <c r="K620" s="4"/>
    </row>
    <row r="621" spans="1:11" ht="19.5" customHeight="1" x14ac:dyDescent="0.2">
      <c r="A621" s="16"/>
      <c r="B621" s="27"/>
      <c r="C621" s="28"/>
      <c r="D621" s="31"/>
      <c r="E621" s="29"/>
      <c r="F621" s="29"/>
      <c r="G621" s="29"/>
      <c r="H621" s="29"/>
      <c r="I621" s="17"/>
      <c r="J621" s="2"/>
      <c r="K621" s="4"/>
    </row>
    <row r="622" spans="1:11" ht="19.5" customHeight="1" x14ac:dyDescent="0.2">
      <c r="A622" s="16"/>
      <c r="B622" s="27"/>
      <c r="C622" s="28"/>
      <c r="D622" s="31"/>
      <c r="E622" s="29"/>
      <c r="F622" s="29"/>
      <c r="G622" s="29"/>
      <c r="H622" s="29"/>
      <c r="I622" s="17"/>
      <c r="J622" s="2"/>
      <c r="K622" s="4"/>
    </row>
    <row r="623" spans="1:11" ht="19.5" customHeight="1" x14ac:dyDescent="0.2">
      <c r="A623" s="16"/>
      <c r="B623" s="27"/>
      <c r="C623" s="28"/>
      <c r="D623" s="31"/>
      <c r="E623" s="29"/>
      <c r="F623" s="29"/>
      <c r="G623" s="29"/>
      <c r="H623" s="29"/>
      <c r="I623" s="17"/>
      <c r="J623" s="2"/>
      <c r="K623" s="4"/>
    </row>
    <row r="624" spans="1:11" ht="19.5" customHeight="1" x14ac:dyDescent="0.2">
      <c r="A624" s="16"/>
      <c r="B624" s="27"/>
      <c r="C624" s="28"/>
      <c r="D624" s="31"/>
      <c r="E624" s="29"/>
      <c r="F624" s="29"/>
      <c r="G624" s="29"/>
      <c r="H624" s="29"/>
      <c r="I624" s="17"/>
      <c r="J624" s="2"/>
      <c r="K624" s="4"/>
    </row>
    <row r="625" spans="1:11" ht="19.5" customHeight="1" x14ac:dyDescent="0.2">
      <c r="A625" s="16"/>
      <c r="B625" s="27"/>
      <c r="C625" s="28"/>
      <c r="D625" s="31"/>
      <c r="E625" s="29"/>
      <c r="F625" s="29"/>
      <c r="G625" s="29"/>
      <c r="H625" s="29"/>
      <c r="I625" s="17"/>
      <c r="J625" s="2"/>
      <c r="K625" s="4"/>
    </row>
    <row r="626" spans="1:11" ht="19.5" customHeight="1" x14ac:dyDescent="0.2">
      <c r="A626" s="16"/>
      <c r="B626" s="27"/>
      <c r="C626" s="28"/>
      <c r="D626" s="31"/>
      <c r="E626" s="29"/>
      <c r="F626" s="29"/>
      <c r="G626" s="29"/>
      <c r="H626" s="29"/>
      <c r="I626" s="17"/>
      <c r="J626" s="2"/>
      <c r="K626" s="4"/>
    </row>
    <row r="627" spans="1:11" ht="19.5" customHeight="1" x14ac:dyDescent="0.2">
      <c r="A627" s="16"/>
      <c r="B627" s="27"/>
      <c r="C627" s="28"/>
      <c r="D627" s="31"/>
      <c r="E627" s="29"/>
      <c r="F627" s="29"/>
      <c r="G627" s="29"/>
      <c r="H627" s="29"/>
      <c r="I627" s="17"/>
      <c r="J627" s="2"/>
      <c r="K627" s="4"/>
    </row>
    <row r="628" spans="1:11" ht="19.5" customHeight="1" x14ac:dyDescent="0.2">
      <c r="A628" s="16"/>
      <c r="B628" s="27"/>
      <c r="C628" s="28"/>
      <c r="D628" s="31"/>
      <c r="E628" s="29"/>
      <c r="F628" s="29"/>
      <c r="G628" s="29"/>
      <c r="H628" s="29"/>
      <c r="I628" s="17"/>
      <c r="J628" s="2"/>
      <c r="K628" s="4"/>
    </row>
    <row r="629" spans="1:11" ht="19.5" customHeight="1" x14ac:dyDescent="0.2">
      <c r="A629" s="16"/>
      <c r="B629" s="27"/>
      <c r="C629" s="28"/>
      <c r="D629" s="31"/>
      <c r="E629" s="29"/>
      <c r="F629" s="29"/>
      <c r="G629" s="29"/>
      <c r="H629" s="29"/>
      <c r="I629" s="17"/>
      <c r="J629" s="2"/>
      <c r="K629" s="4"/>
    </row>
    <row r="630" spans="1:11" ht="19.5" customHeight="1" x14ac:dyDescent="0.2">
      <c r="A630" s="16"/>
      <c r="B630" s="27"/>
      <c r="C630" s="28"/>
      <c r="D630" s="31"/>
      <c r="E630" s="29"/>
      <c r="F630" s="29"/>
      <c r="G630" s="29"/>
      <c r="H630" s="29"/>
      <c r="I630" s="17"/>
      <c r="J630" s="2"/>
      <c r="K630" s="4"/>
    </row>
    <row r="631" spans="1:11" ht="19.5" customHeight="1" x14ac:dyDescent="0.2">
      <c r="A631" s="16"/>
      <c r="B631" s="27"/>
      <c r="C631" s="28"/>
      <c r="D631" s="31"/>
      <c r="E631" s="29"/>
      <c r="F631" s="29"/>
      <c r="G631" s="29"/>
      <c r="H631" s="29"/>
      <c r="I631" s="17"/>
      <c r="J631" s="2"/>
      <c r="K631" s="4"/>
    </row>
    <row r="632" spans="1:11" ht="19.5" customHeight="1" x14ac:dyDescent="0.2">
      <c r="A632" s="16"/>
      <c r="B632" s="27"/>
      <c r="C632" s="28"/>
      <c r="D632" s="31"/>
      <c r="E632" s="29"/>
      <c r="F632" s="29"/>
      <c r="G632" s="29"/>
      <c r="H632" s="29"/>
      <c r="I632" s="17"/>
      <c r="J632" s="2"/>
      <c r="K632" s="4"/>
    </row>
    <row r="633" spans="1:11" ht="19.5" customHeight="1" x14ac:dyDescent="0.2">
      <c r="A633" s="16"/>
      <c r="B633" s="27"/>
      <c r="C633" s="28"/>
      <c r="D633" s="31"/>
      <c r="E633" s="29"/>
      <c r="F633" s="29"/>
      <c r="G633" s="29"/>
      <c r="H633" s="29"/>
      <c r="I633" s="17"/>
      <c r="J633" s="2"/>
      <c r="K633" s="4"/>
    </row>
    <row r="634" spans="1:11" ht="19.5" customHeight="1" x14ac:dyDescent="0.2">
      <c r="A634" s="16"/>
      <c r="B634" s="27"/>
      <c r="C634" s="28"/>
      <c r="D634" s="31"/>
      <c r="E634" s="29"/>
      <c r="F634" s="29"/>
      <c r="G634" s="29"/>
      <c r="H634" s="29"/>
      <c r="I634" s="17"/>
      <c r="J634" s="2"/>
      <c r="K634" s="4"/>
    </row>
    <row r="635" spans="1:11" ht="19.5" customHeight="1" x14ac:dyDescent="0.2">
      <c r="A635" s="16"/>
      <c r="B635" s="27"/>
      <c r="C635" s="28"/>
      <c r="D635" s="31"/>
      <c r="E635" s="29"/>
      <c r="F635" s="29"/>
      <c r="G635" s="29"/>
      <c r="H635" s="29"/>
      <c r="I635" s="17"/>
      <c r="J635" s="2"/>
      <c r="K635" s="4"/>
    </row>
    <row r="636" spans="1:11" ht="19.5" customHeight="1" x14ac:dyDescent="0.2">
      <c r="A636" s="16"/>
      <c r="B636" s="27"/>
      <c r="C636" s="28"/>
      <c r="D636" s="31"/>
      <c r="E636" s="29"/>
      <c r="F636" s="29"/>
      <c r="G636" s="29"/>
      <c r="H636" s="29"/>
      <c r="I636" s="17"/>
      <c r="J636" s="2"/>
      <c r="K636" s="4"/>
    </row>
    <row r="637" spans="1:11" ht="19.5" customHeight="1" x14ac:dyDescent="0.2">
      <c r="A637" s="16"/>
      <c r="B637" s="27"/>
      <c r="C637" s="28"/>
      <c r="D637" s="31"/>
      <c r="E637" s="29"/>
      <c r="F637" s="29"/>
      <c r="G637" s="29"/>
      <c r="H637" s="29"/>
      <c r="I637" s="17"/>
      <c r="J637" s="2"/>
      <c r="K637" s="4"/>
    </row>
    <row r="638" spans="1:11" ht="19.5" customHeight="1" x14ac:dyDescent="0.2">
      <c r="A638" s="16"/>
      <c r="B638" s="27"/>
      <c r="C638" s="28"/>
      <c r="D638" s="31"/>
      <c r="E638" s="29"/>
      <c r="F638" s="29"/>
      <c r="G638" s="29"/>
      <c r="H638" s="29"/>
      <c r="I638" s="17"/>
      <c r="J638" s="2"/>
      <c r="K638" s="4"/>
    </row>
    <row r="639" spans="1:11" ht="19.5" customHeight="1" x14ac:dyDescent="0.2">
      <c r="A639" s="16"/>
      <c r="B639" s="27"/>
      <c r="C639" s="28"/>
      <c r="D639" s="31"/>
      <c r="E639" s="29"/>
      <c r="F639" s="29"/>
      <c r="G639" s="29"/>
      <c r="H639" s="29"/>
      <c r="I639" s="17"/>
      <c r="J639" s="2"/>
      <c r="K639" s="4"/>
    </row>
    <row r="640" spans="1:11" ht="19.5" customHeight="1" x14ac:dyDescent="0.2">
      <c r="A640" s="16"/>
      <c r="B640" s="27"/>
      <c r="C640" s="28"/>
      <c r="D640" s="31"/>
      <c r="E640" s="29"/>
      <c r="F640" s="29"/>
      <c r="G640" s="29"/>
      <c r="H640" s="29"/>
      <c r="I640" s="17"/>
      <c r="J640" s="2"/>
      <c r="K640" s="4"/>
    </row>
    <row r="641" spans="1:11" ht="19.5" customHeight="1" x14ac:dyDescent="0.2">
      <c r="A641" s="16"/>
      <c r="B641" s="27"/>
      <c r="C641" s="28"/>
      <c r="D641" s="31"/>
      <c r="E641" s="29"/>
      <c r="F641" s="29"/>
      <c r="G641" s="29"/>
      <c r="H641" s="29"/>
      <c r="I641" s="17"/>
      <c r="J641" s="2"/>
      <c r="K641" s="4"/>
    </row>
    <row r="642" spans="1:11" ht="19.5" customHeight="1" x14ac:dyDescent="0.2">
      <c r="A642" s="16"/>
      <c r="B642" s="27"/>
      <c r="C642" s="28"/>
      <c r="D642" s="31"/>
      <c r="E642" s="29"/>
      <c r="F642" s="29"/>
      <c r="G642" s="29"/>
      <c r="H642" s="29"/>
      <c r="I642" s="17"/>
      <c r="J642" s="2"/>
      <c r="K642" s="4"/>
    </row>
    <row r="643" spans="1:11" ht="19.5" customHeight="1" x14ac:dyDescent="0.2">
      <c r="A643" s="16"/>
      <c r="B643" s="27"/>
      <c r="C643" s="28"/>
      <c r="D643" s="31"/>
      <c r="E643" s="29"/>
      <c r="F643" s="29"/>
      <c r="G643" s="29"/>
      <c r="H643" s="29"/>
      <c r="I643" s="17"/>
      <c r="J643" s="2"/>
      <c r="K643" s="4"/>
    </row>
    <row r="644" spans="1:11" ht="19.5" customHeight="1" x14ac:dyDescent="0.2">
      <c r="A644" s="16"/>
      <c r="B644" s="27"/>
      <c r="C644" s="28"/>
      <c r="D644" s="31"/>
      <c r="E644" s="29"/>
      <c r="F644" s="29"/>
      <c r="G644" s="29"/>
      <c r="H644" s="29"/>
      <c r="I644" s="17"/>
      <c r="J644" s="2"/>
      <c r="K644" s="4"/>
    </row>
    <row r="645" spans="1:11" ht="19.5" customHeight="1" x14ac:dyDescent="0.2">
      <c r="A645" s="16"/>
      <c r="B645" s="27"/>
      <c r="C645" s="28"/>
      <c r="D645" s="31"/>
      <c r="E645" s="29"/>
      <c r="F645" s="29"/>
      <c r="G645" s="29"/>
      <c r="H645" s="29"/>
      <c r="I645" s="17"/>
      <c r="J645" s="2"/>
      <c r="K645" s="4"/>
    </row>
    <row r="646" spans="1:11" ht="19.5" customHeight="1" x14ac:dyDescent="0.2">
      <c r="A646" s="16"/>
      <c r="B646" s="27"/>
      <c r="C646" s="28"/>
      <c r="D646" s="31"/>
      <c r="E646" s="29"/>
      <c r="F646" s="29"/>
      <c r="G646" s="29"/>
      <c r="H646" s="29"/>
      <c r="I646" s="17"/>
      <c r="J646" s="2"/>
      <c r="K646" s="4"/>
    </row>
    <row r="647" spans="1:11" ht="19.5" customHeight="1" x14ac:dyDescent="0.2">
      <c r="A647" s="16"/>
      <c r="B647" s="27"/>
      <c r="C647" s="28"/>
      <c r="D647" s="31"/>
      <c r="E647" s="29"/>
      <c r="F647" s="29"/>
      <c r="G647" s="29"/>
      <c r="H647" s="29"/>
      <c r="I647" s="17"/>
      <c r="J647" s="2"/>
      <c r="K647" s="4"/>
    </row>
    <row r="648" spans="1:11" ht="19.5" customHeight="1" x14ac:dyDescent="0.2">
      <c r="A648" s="16"/>
      <c r="B648" s="27"/>
      <c r="C648" s="28"/>
      <c r="D648" s="31"/>
      <c r="E648" s="29"/>
      <c r="F648" s="29"/>
      <c r="G648" s="29"/>
      <c r="H648" s="29"/>
      <c r="I648" s="17"/>
      <c r="J648" s="2"/>
      <c r="K648" s="4"/>
    </row>
    <row r="649" spans="1:11" ht="19.5" customHeight="1" x14ac:dyDescent="0.2">
      <c r="A649" s="16"/>
      <c r="B649" s="27"/>
      <c r="C649" s="28"/>
      <c r="D649" s="31"/>
      <c r="E649" s="29"/>
      <c r="F649" s="29"/>
      <c r="G649" s="29"/>
      <c r="H649" s="29"/>
      <c r="I649" s="17"/>
      <c r="J649" s="2"/>
      <c r="K649" s="4"/>
    </row>
    <row r="650" spans="1:11" ht="19.5" customHeight="1" x14ac:dyDescent="0.2">
      <c r="A650" s="16"/>
      <c r="B650" s="27"/>
      <c r="C650" s="28"/>
      <c r="D650" s="31"/>
      <c r="E650" s="29"/>
      <c r="F650" s="29"/>
      <c r="G650" s="29"/>
      <c r="H650" s="29"/>
      <c r="I650" s="17"/>
      <c r="J650" s="2"/>
      <c r="K650" s="4"/>
    </row>
    <row r="651" spans="1:11" ht="19.5" customHeight="1" x14ac:dyDescent="0.2">
      <c r="A651" s="16"/>
      <c r="B651" s="27"/>
      <c r="C651" s="28"/>
      <c r="D651" s="31"/>
      <c r="E651" s="29"/>
      <c r="F651" s="29"/>
      <c r="G651" s="29"/>
      <c r="H651" s="29"/>
      <c r="I651" s="17"/>
      <c r="J651" s="2"/>
      <c r="K651" s="4"/>
    </row>
    <row r="652" spans="1:11" ht="19.5" customHeight="1" x14ac:dyDescent="0.2">
      <c r="A652" s="16"/>
      <c r="B652" s="27"/>
      <c r="C652" s="28"/>
      <c r="D652" s="31"/>
      <c r="E652" s="29"/>
      <c r="F652" s="29"/>
      <c r="G652" s="29"/>
      <c r="H652" s="29"/>
      <c r="I652" s="17"/>
      <c r="J652" s="2"/>
      <c r="K652" s="4"/>
    </row>
    <row r="653" spans="1:11" ht="19.5" customHeight="1" x14ac:dyDescent="0.2">
      <c r="A653" s="16"/>
      <c r="B653" s="27"/>
      <c r="C653" s="28"/>
      <c r="D653" s="31"/>
      <c r="E653" s="29"/>
      <c r="F653" s="29"/>
      <c r="G653" s="29"/>
      <c r="H653" s="29"/>
      <c r="I653" s="17"/>
      <c r="J653" s="2"/>
      <c r="K653" s="4"/>
    </row>
    <row r="654" spans="1:11" ht="19.5" customHeight="1" x14ac:dyDescent="0.2">
      <c r="A654" s="16"/>
      <c r="B654" s="27"/>
      <c r="C654" s="28"/>
      <c r="D654" s="31"/>
      <c r="E654" s="29"/>
      <c r="F654" s="29"/>
      <c r="G654" s="29"/>
      <c r="H654" s="29"/>
      <c r="I654" s="17"/>
      <c r="J654" s="2"/>
      <c r="K654" s="4"/>
    </row>
    <row r="655" spans="1:11" ht="19.5" customHeight="1" x14ac:dyDescent="0.2">
      <c r="A655" s="16"/>
      <c r="B655" s="27"/>
      <c r="C655" s="28"/>
      <c r="D655" s="31"/>
      <c r="E655" s="29"/>
      <c r="F655" s="29"/>
      <c r="G655" s="29"/>
      <c r="H655" s="29"/>
      <c r="I655" s="17"/>
      <c r="J655" s="2"/>
      <c r="K655" s="4"/>
    </row>
    <row r="656" spans="1:11" ht="19.5" customHeight="1" x14ac:dyDescent="0.2">
      <c r="A656" s="16"/>
      <c r="B656" s="27"/>
      <c r="C656" s="28"/>
      <c r="D656" s="31"/>
      <c r="E656" s="29"/>
      <c r="F656" s="29"/>
      <c r="G656" s="29"/>
      <c r="H656" s="29"/>
      <c r="I656" s="17"/>
      <c r="J656" s="2"/>
      <c r="K656" s="4"/>
    </row>
    <row r="657" spans="1:11" ht="19.5" customHeight="1" x14ac:dyDescent="0.2">
      <c r="A657" s="16"/>
      <c r="B657" s="27"/>
      <c r="C657" s="28"/>
      <c r="D657" s="31"/>
      <c r="E657" s="29"/>
      <c r="F657" s="29"/>
      <c r="G657" s="29"/>
      <c r="H657" s="29"/>
      <c r="I657" s="17"/>
      <c r="J657" s="2"/>
      <c r="K657" s="4"/>
    </row>
    <row r="658" spans="1:11" ht="19.5" customHeight="1" x14ac:dyDescent="0.2">
      <c r="A658" s="16"/>
      <c r="B658" s="27"/>
      <c r="C658" s="28"/>
      <c r="D658" s="31"/>
      <c r="E658" s="29"/>
      <c r="F658" s="29"/>
      <c r="G658" s="29"/>
      <c r="H658" s="29"/>
      <c r="I658" s="17"/>
      <c r="J658" s="2"/>
      <c r="K658" s="4"/>
    </row>
    <row r="659" spans="1:11" ht="19.5" customHeight="1" x14ac:dyDescent="0.2">
      <c r="A659" s="16"/>
      <c r="B659" s="27"/>
      <c r="C659" s="28"/>
      <c r="D659" s="31"/>
      <c r="E659" s="29"/>
      <c r="F659" s="29"/>
      <c r="G659" s="29"/>
      <c r="H659" s="29"/>
      <c r="I659" s="17"/>
      <c r="J659" s="2"/>
      <c r="K659" s="4"/>
    </row>
    <row r="660" spans="1:11" ht="19.5" customHeight="1" x14ac:dyDescent="0.2">
      <c r="A660" s="16"/>
      <c r="B660" s="27"/>
      <c r="C660" s="28"/>
      <c r="D660" s="31"/>
      <c r="E660" s="29"/>
      <c r="F660" s="29"/>
      <c r="G660" s="29"/>
      <c r="H660" s="29"/>
      <c r="I660" s="17"/>
      <c r="J660" s="2"/>
      <c r="K660" s="4"/>
    </row>
    <row r="661" spans="1:11" ht="19.5" customHeight="1" x14ac:dyDescent="0.2">
      <c r="A661" s="16"/>
      <c r="B661" s="27"/>
      <c r="C661" s="28"/>
      <c r="D661" s="31"/>
      <c r="E661" s="29"/>
      <c r="F661" s="29"/>
      <c r="G661" s="29"/>
      <c r="H661" s="29"/>
      <c r="I661" s="17"/>
      <c r="J661" s="2"/>
      <c r="K661" s="4"/>
    </row>
    <row r="662" spans="1:11" ht="19.5" customHeight="1" x14ac:dyDescent="0.2">
      <c r="A662" s="16"/>
      <c r="B662" s="27"/>
      <c r="C662" s="28"/>
      <c r="D662" s="31"/>
      <c r="E662" s="29"/>
      <c r="F662" s="29"/>
      <c r="G662" s="29"/>
      <c r="H662" s="29"/>
      <c r="I662" s="17"/>
      <c r="J662" s="2"/>
      <c r="K662" s="4"/>
    </row>
    <row r="663" spans="1:11" ht="19.5" customHeight="1" x14ac:dyDescent="0.2">
      <c r="A663" s="16"/>
      <c r="B663" s="27"/>
      <c r="C663" s="28"/>
      <c r="D663" s="31"/>
      <c r="E663" s="29"/>
      <c r="F663" s="29"/>
      <c r="G663" s="29"/>
      <c r="H663" s="29"/>
      <c r="I663" s="17"/>
      <c r="J663" s="2"/>
      <c r="K663" s="4"/>
    </row>
    <row r="664" spans="1:11" ht="19.5" customHeight="1" x14ac:dyDescent="0.2">
      <c r="A664" s="16"/>
      <c r="B664" s="27"/>
      <c r="C664" s="28"/>
      <c r="D664" s="31"/>
      <c r="E664" s="29"/>
      <c r="F664" s="29"/>
      <c r="G664" s="29"/>
      <c r="H664" s="29"/>
      <c r="I664" s="17"/>
      <c r="J664" s="2"/>
      <c r="K664" s="4"/>
    </row>
    <row r="665" spans="1:11" ht="19.5" customHeight="1" x14ac:dyDescent="0.2">
      <c r="A665" s="16"/>
      <c r="B665" s="27"/>
      <c r="C665" s="28"/>
      <c r="D665" s="31"/>
      <c r="E665" s="29"/>
      <c r="F665" s="29"/>
      <c r="G665" s="29"/>
      <c r="H665" s="29"/>
      <c r="I665" s="17"/>
      <c r="J665" s="2"/>
      <c r="K665" s="4"/>
    </row>
    <row r="666" spans="1:11" ht="19.5" customHeight="1" x14ac:dyDescent="0.2">
      <c r="A666" s="16"/>
      <c r="B666" s="27"/>
      <c r="C666" s="28"/>
      <c r="D666" s="31"/>
      <c r="E666" s="29"/>
      <c r="F666" s="29"/>
      <c r="G666" s="29"/>
      <c r="H666" s="29"/>
      <c r="I666" s="17"/>
      <c r="J666" s="2"/>
      <c r="K666" s="4"/>
    </row>
    <row r="667" spans="1:11" ht="19.5" customHeight="1" x14ac:dyDescent="0.2">
      <c r="A667" s="16"/>
      <c r="B667" s="27"/>
      <c r="C667" s="28"/>
      <c r="D667" s="31"/>
      <c r="E667" s="29"/>
      <c r="F667" s="29"/>
      <c r="G667" s="29"/>
      <c r="H667" s="29"/>
      <c r="I667" s="17"/>
      <c r="J667" s="2"/>
      <c r="K667" s="4"/>
    </row>
    <row r="668" spans="1:11" ht="19.5" customHeight="1" x14ac:dyDescent="0.2">
      <c r="A668" s="16"/>
      <c r="B668" s="27"/>
      <c r="C668" s="28"/>
      <c r="D668" s="31"/>
      <c r="E668" s="29"/>
      <c r="F668" s="29"/>
      <c r="G668" s="29"/>
      <c r="H668" s="29"/>
      <c r="I668" s="17"/>
      <c r="J668" s="2"/>
      <c r="K668" s="4"/>
    </row>
    <row r="669" spans="1:11" ht="19.5" customHeight="1" x14ac:dyDescent="0.2">
      <c r="A669" s="16"/>
      <c r="B669" s="27"/>
      <c r="C669" s="28"/>
      <c r="D669" s="31"/>
      <c r="E669" s="29"/>
      <c r="F669" s="29"/>
      <c r="G669" s="29"/>
      <c r="H669" s="29"/>
      <c r="I669" s="17"/>
      <c r="J669" s="2"/>
      <c r="K669" s="4"/>
    </row>
    <row r="670" spans="1:11" ht="19.5" customHeight="1" x14ac:dyDescent="0.2">
      <c r="A670" s="16"/>
      <c r="B670" s="27"/>
      <c r="C670" s="28"/>
      <c r="D670" s="31"/>
      <c r="E670" s="29"/>
      <c r="F670" s="29"/>
      <c r="G670" s="29"/>
      <c r="H670" s="29"/>
      <c r="I670" s="17"/>
      <c r="J670" s="2"/>
      <c r="K670" s="4"/>
    </row>
    <row r="671" spans="1:11" ht="19.5" customHeight="1" x14ac:dyDescent="0.2">
      <c r="A671" s="16"/>
      <c r="B671" s="27"/>
      <c r="C671" s="28"/>
      <c r="D671" s="31"/>
      <c r="E671" s="29"/>
      <c r="F671" s="29"/>
      <c r="G671" s="29"/>
      <c r="H671" s="29"/>
      <c r="I671" s="17"/>
      <c r="J671" s="2"/>
      <c r="K671" s="4"/>
    </row>
    <row r="672" spans="1:11" ht="19.5" customHeight="1" x14ac:dyDescent="0.2">
      <c r="A672" s="16"/>
      <c r="B672" s="27"/>
      <c r="C672" s="28"/>
      <c r="D672" s="31"/>
      <c r="E672" s="29"/>
      <c r="F672" s="29"/>
      <c r="G672" s="29"/>
      <c r="H672" s="29"/>
      <c r="I672" s="17"/>
      <c r="J672" s="2"/>
      <c r="K672" s="4"/>
    </row>
    <row r="673" spans="1:11" ht="19.5" customHeight="1" x14ac:dyDescent="0.2">
      <c r="A673" s="16"/>
      <c r="B673" s="27"/>
      <c r="C673" s="28"/>
      <c r="D673" s="31"/>
      <c r="E673" s="29"/>
      <c r="F673" s="29"/>
      <c r="G673" s="29"/>
      <c r="H673" s="29"/>
      <c r="I673" s="17"/>
      <c r="J673" s="2"/>
      <c r="K673" s="4"/>
    </row>
    <row r="674" spans="1:11" ht="19.5" customHeight="1" x14ac:dyDescent="0.2">
      <c r="A674" s="16"/>
      <c r="B674" s="27"/>
      <c r="C674" s="28"/>
      <c r="D674" s="31"/>
      <c r="E674" s="29"/>
      <c r="F674" s="29"/>
      <c r="G674" s="29"/>
      <c r="H674" s="29"/>
      <c r="I674" s="17"/>
      <c r="J674" s="2"/>
      <c r="K674" s="4"/>
    </row>
    <row r="675" spans="1:11" ht="19.5" customHeight="1" x14ac:dyDescent="0.2">
      <c r="A675" s="16"/>
      <c r="B675" s="27"/>
      <c r="C675" s="28"/>
      <c r="D675" s="31"/>
      <c r="E675" s="29"/>
      <c r="F675" s="29"/>
      <c r="G675" s="29"/>
      <c r="H675" s="29"/>
      <c r="I675" s="17"/>
      <c r="J675" s="2"/>
      <c r="K675" s="4"/>
    </row>
    <row r="676" spans="1:11" ht="19.5" customHeight="1" x14ac:dyDescent="0.2">
      <c r="A676" s="16"/>
      <c r="B676" s="27"/>
      <c r="C676" s="28"/>
      <c r="D676" s="31"/>
      <c r="E676" s="29"/>
      <c r="F676" s="29"/>
      <c r="G676" s="29"/>
      <c r="H676" s="29"/>
      <c r="I676" s="17"/>
      <c r="J676" s="2"/>
      <c r="K676" s="4"/>
    </row>
    <row r="677" spans="1:11" ht="19.5" customHeight="1" x14ac:dyDescent="0.2">
      <c r="A677" s="16"/>
      <c r="B677" s="27"/>
      <c r="C677" s="28"/>
      <c r="D677" s="31"/>
      <c r="E677" s="29"/>
      <c r="F677" s="29"/>
      <c r="G677" s="29"/>
      <c r="H677" s="29"/>
      <c r="I677" s="17"/>
      <c r="J677" s="2"/>
      <c r="K677" s="4"/>
    </row>
    <row r="678" spans="1:11" ht="19.5" customHeight="1" x14ac:dyDescent="0.2">
      <c r="A678" s="16"/>
      <c r="B678" s="27"/>
      <c r="C678" s="28"/>
      <c r="D678" s="31"/>
      <c r="E678" s="29"/>
      <c r="F678" s="29"/>
      <c r="G678" s="29"/>
      <c r="H678" s="29"/>
      <c r="I678" s="17"/>
      <c r="J678" s="2"/>
      <c r="K678" s="4"/>
    </row>
    <row r="679" spans="1:11" ht="19.5" customHeight="1" x14ac:dyDescent="0.2">
      <c r="A679" s="16"/>
      <c r="B679" s="27"/>
      <c r="C679" s="28"/>
      <c r="D679" s="31"/>
      <c r="E679" s="29"/>
      <c r="F679" s="29"/>
      <c r="G679" s="29"/>
      <c r="H679" s="29"/>
      <c r="I679" s="17"/>
      <c r="J679" s="2"/>
      <c r="K679" s="4"/>
    </row>
    <row r="680" spans="1:11" ht="19.5" customHeight="1" x14ac:dyDescent="0.2">
      <c r="A680" s="16"/>
      <c r="B680" s="27"/>
      <c r="C680" s="28"/>
      <c r="D680" s="31"/>
      <c r="E680" s="29"/>
      <c r="F680" s="29"/>
      <c r="G680" s="29"/>
      <c r="H680" s="29"/>
      <c r="I680" s="17"/>
      <c r="J680" s="2"/>
      <c r="K680" s="4"/>
    </row>
    <row r="681" spans="1:11" ht="19.5" customHeight="1" x14ac:dyDescent="0.2">
      <c r="A681" s="16"/>
      <c r="B681" s="27"/>
      <c r="C681" s="28"/>
      <c r="D681" s="31"/>
      <c r="E681" s="29"/>
      <c r="F681" s="29"/>
      <c r="G681" s="29"/>
      <c r="H681" s="29"/>
      <c r="I681" s="17"/>
      <c r="J681" s="2"/>
      <c r="K681" s="4"/>
    </row>
    <row r="682" spans="1:11" ht="19.5" customHeight="1" x14ac:dyDescent="0.2">
      <c r="A682" s="16"/>
      <c r="B682" s="27"/>
      <c r="C682" s="28"/>
      <c r="D682" s="31"/>
      <c r="E682" s="29"/>
      <c r="F682" s="29"/>
      <c r="G682" s="29"/>
      <c r="H682" s="29"/>
      <c r="I682" s="17"/>
      <c r="J682" s="2"/>
      <c r="K682" s="4"/>
    </row>
    <row r="683" spans="1:11" ht="19.5" customHeight="1" x14ac:dyDescent="0.2">
      <c r="A683" s="16"/>
      <c r="B683" s="27"/>
      <c r="C683" s="28"/>
      <c r="D683" s="31"/>
      <c r="E683" s="29"/>
      <c r="F683" s="29"/>
      <c r="G683" s="29"/>
      <c r="H683" s="29"/>
      <c r="I683" s="17"/>
      <c r="J683" s="2"/>
      <c r="K683" s="4"/>
    </row>
    <row r="684" spans="1:11" ht="19.5" customHeight="1" x14ac:dyDescent="0.2">
      <c r="A684" s="16"/>
      <c r="B684" s="27"/>
      <c r="C684" s="28"/>
      <c r="D684" s="31"/>
      <c r="E684" s="29"/>
      <c r="F684" s="29"/>
      <c r="G684" s="29"/>
      <c r="H684" s="29"/>
      <c r="I684" s="17"/>
      <c r="J684" s="2"/>
      <c r="K684" s="4"/>
    </row>
    <row r="685" spans="1:11" ht="19.5" customHeight="1" x14ac:dyDescent="0.2">
      <c r="A685" s="16"/>
      <c r="B685" s="27"/>
      <c r="C685" s="28"/>
      <c r="D685" s="31"/>
      <c r="E685" s="29"/>
      <c r="F685" s="29"/>
      <c r="G685" s="29"/>
      <c r="H685" s="29"/>
      <c r="I685" s="17"/>
      <c r="J685" s="2"/>
      <c r="K685" s="4"/>
    </row>
    <row r="686" spans="1:11" ht="19.5" customHeight="1" x14ac:dyDescent="0.2">
      <c r="A686" s="16"/>
      <c r="B686" s="27"/>
      <c r="C686" s="28"/>
      <c r="D686" s="31"/>
      <c r="E686" s="29"/>
      <c r="F686" s="29"/>
      <c r="G686" s="29"/>
      <c r="H686" s="29"/>
      <c r="I686" s="17"/>
      <c r="J686" s="2"/>
      <c r="K686" s="4"/>
    </row>
    <row r="687" spans="1:11" ht="19.5" customHeight="1" x14ac:dyDescent="0.2">
      <c r="A687" s="16"/>
      <c r="B687" s="27"/>
      <c r="C687" s="28"/>
      <c r="D687" s="31"/>
      <c r="E687" s="29"/>
      <c r="F687" s="29"/>
      <c r="G687" s="29"/>
      <c r="H687" s="29"/>
      <c r="I687" s="17"/>
      <c r="J687" s="2"/>
      <c r="K687" s="4"/>
    </row>
    <row r="688" spans="1:11" ht="19.5" customHeight="1" x14ac:dyDescent="0.2">
      <c r="A688" s="16"/>
      <c r="B688" s="27"/>
      <c r="C688" s="28"/>
      <c r="D688" s="31"/>
      <c r="E688" s="29"/>
      <c r="F688" s="29"/>
      <c r="G688" s="29"/>
      <c r="H688" s="29"/>
      <c r="I688" s="17"/>
      <c r="J688" s="2"/>
      <c r="K688" s="4"/>
    </row>
    <row r="689" spans="1:11" ht="19.5" customHeight="1" x14ac:dyDescent="0.2">
      <c r="A689" s="16"/>
      <c r="B689" s="27"/>
      <c r="C689" s="28"/>
      <c r="D689" s="31"/>
      <c r="E689" s="29"/>
      <c r="F689" s="29"/>
      <c r="G689" s="29"/>
      <c r="H689" s="29"/>
      <c r="I689" s="17"/>
      <c r="J689" s="2"/>
      <c r="K689" s="4"/>
    </row>
    <row r="690" spans="1:11" ht="19.5" customHeight="1" x14ac:dyDescent="0.2">
      <c r="A690" s="16"/>
      <c r="B690" s="27"/>
      <c r="C690" s="28"/>
      <c r="D690" s="31"/>
      <c r="E690" s="29"/>
      <c r="F690" s="29"/>
      <c r="G690" s="29"/>
      <c r="H690" s="29"/>
      <c r="I690" s="17"/>
      <c r="J690" s="2"/>
      <c r="K690" s="4"/>
    </row>
    <row r="691" spans="1:11" ht="19.5" customHeight="1" x14ac:dyDescent="0.2">
      <c r="A691" s="16"/>
      <c r="B691" s="27"/>
      <c r="C691" s="28"/>
      <c r="D691" s="31"/>
      <c r="E691" s="29"/>
      <c r="F691" s="29"/>
      <c r="G691" s="29"/>
      <c r="H691" s="29"/>
      <c r="I691" s="17"/>
      <c r="J691" s="2"/>
      <c r="K691" s="4"/>
    </row>
    <row r="692" spans="1:11" ht="19.5" customHeight="1" x14ac:dyDescent="0.2">
      <c r="A692" s="16"/>
      <c r="B692" s="27"/>
      <c r="C692" s="28"/>
      <c r="D692" s="31"/>
      <c r="E692" s="29"/>
      <c r="F692" s="29"/>
      <c r="G692" s="29"/>
      <c r="H692" s="29"/>
      <c r="I692" s="17"/>
      <c r="J692" s="2"/>
      <c r="K692" s="4"/>
    </row>
    <row r="693" spans="1:11" ht="19.5" customHeight="1" x14ac:dyDescent="0.2">
      <c r="A693" s="16"/>
      <c r="B693" s="27"/>
      <c r="C693" s="28"/>
      <c r="D693" s="31"/>
      <c r="E693" s="29"/>
      <c r="F693" s="29"/>
      <c r="G693" s="29"/>
      <c r="H693" s="29"/>
      <c r="I693" s="17"/>
      <c r="J693" s="2"/>
      <c r="K693" s="4"/>
    </row>
    <row r="694" spans="1:11" ht="19.5" customHeight="1" x14ac:dyDescent="0.2">
      <c r="A694" s="16"/>
      <c r="B694" s="27"/>
      <c r="C694" s="28"/>
      <c r="D694" s="31"/>
      <c r="E694" s="29"/>
      <c r="F694" s="29"/>
      <c r="G694" s="29"/>
      <c r="H694" s="29"/>
      <c r="I694" s="17"/>
      <c r="J694" s="2"/>
      <c r="K694" s="4"/>
    </row>
    <row r="695" spans="1:11" ht="19.5" customHeight="1" x14ac:dyDescent="0.2">
      <c r="A695" s="16"/>
      <c r="B695" s="27"/>
      <c r="C695" s="28"/>
      <c r="D695" s="31"/>
      <c r="E695" s="29"/>
      <c r="F695" s="29"/>
      <c r="G695" s="29"/>
      <c r="H695" s="29"/>
      <c r="I695" s="17"/>
      <c r="J695" s="2"/>
      <c r="K695" s="4"/>
    </row>
    <row r="696" spans="1:11" ht="19.5" customHeight="1" x14ac:dyDescent="0.2">
      <c r="A696" s="16"/>
      <c r="B696" s="27"/>
      <c r="C696" s="28"/>
      <c r="D696" s="31"/>
      <c r="E696" s="29"/>
      <c r="F696" s="29"/>
      <c r="G696" s="29"/>
      <c r="H696" s="29"/>
      <c r="I696" s="17"/>
      <c r="J696" s="2"/>
      <c r="K696" s="4"/>
    </row>
    <row r="697" spans="1:11" ht="19.5" customHeight="1" x14ac:dyDescent="0.2">
      <c r="A697" s="16"/>
      <c r="B697" s="27"/>
      <c r="C697" s="28"/>
      <c r="D697" s="31"/>
      <c r="E697" s="29"/>
      <c r="F697" s="29"/>
      <c r="G697" s="29"/>
      <c r="H697" s="29"/>
      <c r="I697" s="17"/>
      <c r="J697" s="2"/>
      <c r="K697" s="4"/>
    </row>
    <row r="698" spans="1:11" ht="19.5" customHeight="1" x14ac:dyDescent="0.2">
      <c r="A698" s="16"/>
      <c r="B698" s="27"/>
      <c r="C698" s="28"/>
      <c r="D698" s="31"/>
      <c r="E698" s="29"/>
      <c r="F698" s="29"/>
      <c r="G698" s="29"/>
      <c r="H698" s="29"/>
      <c r="I698" s="17"/>
      <c r="J698" s="2"/>
      <c r="K698" s="4"/>
    </row>
    <row r="699" spans="1:11" ht="19.5" customHeight="1" x14ac:dyDescent="0.2">
      <c r="A699" s="16"/>
      <c r="B699" s="27"/>
      <c r="C699" s="28"/>
      <c r="D699" s="31"/>
      <c r="E699" s="29"/>
      <c r="F699" s="29"/>
      <c r="G699" s="29"/>
      <c r="H699" s="29"/>
      <c r="I699" s="17"/>
      <c r="J699" s="2"/>
      <c r="K699" s="4"/>
    </row>
    <row r="700" spans="1:11" ht="19.5" customHeight="1" x14ac:dyDescent="0.2">
      <c r="A700" s="16"/>
      <c r="B700" s="27"/>
      <c r="C700" s="28"/>
      <c r="D700" s="31"/>
      <c r="E700" s="29"/>
      <c r="F700" s="29"/>
      <c r="G700" s="29"/>
      <c r="H700" s="29"/>
      <c r="I700" s="17"/>
      <c r="J700" s="2"/>
      <c r="K700" s="4"/>
    </row>
    <row r="701" spans="1:11" ht="19.5" customHeight="1" x14ac:dyDescent="0.2">
      <c r="A701" s="16"/>
      <c r="B701" s="27"/>
      <c r="C701" s="28"/>
      <c r="D701" s="31"/>
      <c r="E701" s="29"/>
      <c r="F701" s="29"/>
      <c r="G701" s="29"/>
      <c r="H701" s="29"/>
      <c r="I701" s="17"/>
      <c r="J701" s="2"/>
      <c r="K701" s="4"/>
    </row>
    <row r="702" spans="1:11" ht="19.5" customHeight="1" x14ac:dyDescent="0.2">
      <c r="A702" s="16"/>
      <c r="B702" s="27"/>
      <c r="C702" s="28"/>
      <c r="D702" s="31"/>
      <c r="E702" s="29"/>
      <c r="F702" s="29"/>
      <c r="G702" s="29"/>
      <c r="H702" s="29"/>
      <c r="I702" s="17"/>
      <c r="J702" s="2"/>
      <c r="K702" s="4"/>
    </row>
    <row r="703" spans="1:11" ht="19.5" customHeight="1" x14ac:dyDescent="0.2">
      <c r="A703" s="16"/>
      <c r="B703" s="27"/>
      <c r="C703" s="28"/>
      <c r="D703" s="31"/>
      <c r="E703" s="29"/>
      <c r="F703" s="29"/>
      <c r="G703" s="29"/>
      <c r="H703" s="29"/>
      <c r="I703" s="17"/>
      <c r="J703" s="2"/>
      <c r="K703" s="4"/>
    </row>
    <row r="704" spans="1:11" ht="19.5" customHeight="1" x14ac:dyDescent="0.2">
      <c r="A704" s="16"/>
      <c r="B704" s="27"/>
      <c r="C704" s="28"/>
      <c r="D704" s="31"/>
      <c r="E704" s="29"/>
      <c r="F704" s="29"/>
      <c r="G704" s="29"/>
      <c r="H704" s="29"/>
      <c r="I704" s="17"/>
      <c r="J704" s="2"/>
      <c r="K704" s="4"/>
    </row>
    <row r="705" spans="1:11" ht="19.5" customHeight="1" x14ac:dyDescent="0.2">
      <c r="A705" s="16"/>
      <c r="B705" s="27"/>
      <c r="C705" s="28"/>
      <c r="D705" s="31"/>
      <c r="E705" s="29"/>
      <c r="F705" s="29"/>
      <c r="G705" s="29"/>
      <c r="H705" s="29"/>
      <c r="I705" s="17"/>
      <c r="J705" s="2"/>
      <c r="K705" s="4"/>
    </row>
    <row r="706" spans="1:11" ht="19.5" customHeight="1" x14ac:dyDescent="0.2">
      <c r="A706" s="16"/>
      <c r="B706" s="27"/>
      <c r="C706" s="28"/>
      <c r="D706" s="31"/>
      <c r="E706" s="29"/>
      <c r="F706" s="29"/>
      <c r="G706" s="29"/>
      <c r="H706" s="29"/>
      <c r="I706" s="17"/>
      <c r="J706" s="2"/>
      <c r="K706" s="4"/>
    </row>
    <row r="707" spans="1:11" ht="19.5" customHeight="1" x14ac:dyDescent="0.2">
      <c r="A707" s="16"/>
      <c r="B707" s="27"/>
      <c r="C707" s="28"/>
      <c r="D707" s="31"/>
      <c r="E707" s="29"/>
      <c r="F707" s="29"/>
      <c r="G707" s="29"/>
      <c r="H707" s="29"/>
      <c r="I707" s="17"/>
      <c r="J707" s="2"/>
      <c r="K707" s="4"/>
    </row>
    <row r="708" spans="1:11" ht="19.5" customHeight="1" x14ac:dyDescent="0.2">
      <c r="A708" s="16"/>
      <c r="B708" s="27"/>
      <c r="C708" s="28"/>
      <c r="D708" s="31"/>
      <c r="E708" s="29"/>
      <c r="F708" s="29"/>
      <c r="G708" s="29"/>
      <c r="H708" s="29"/>
      <c r="I708" s="17"/>
      <c r="J708" s="2"/>
      <c r="K708" s="4"/>
    </row>
    <row r="709" spans="1:11" ht="19.5" customHeight="1" x14ac:dyDescent="0.2">
      <c r="A709" s="16"/>
      <c r="B709" s="27"/>
      <c r="C709" s="28"/>
      <c r="D709" s="31"/>
      <c r="E709" s="29"/>
      <c r="F709" s="29"/>
      <c r="G709" s="29"/>
      <c r="H709" s="29"/>
      <c r="I709" s="17"/>
      <c r="J709" s="2"/>
      <c r="K709" s="4"/>
    </row>
    <row r="710" spans="1:11" ht="19.5" customHeight="1" x14ac:dyDescent="0.2">
      <c r="A710" s="16"/>
      <c r="B710" s="27"/>
      <c r="C710" s="28"/>
      <c r="D710" s="31"/>
      <c r="E710" s="29"/>
      <c r="F710" s="29"/>
      <c r="G710" s="29"/>
      <c r="H710" s="29"/>
      <c r="I710" s="17"/>
      <c r="J710" s="2"/>
      <c r="K710" s="4"/>
    </row>
    <row r="711" spans="1:11" ht="19.5" customHeight="1" x14ac:dyDescent="0.2">
      <c r="A711" s="16"/>
      <c r="B711" s="27"/>
      <c r="C711" s="28"/>
      <c r="D711" s="31"/>
      <c r="E711" s="29"/>
      <c r="F711" s="29"/>
      <c r="G711" s="29"/>
      <c r="H711" s="29"/>
      <c r="I711" s="17"/>
      <c r="J711" s="2"/>
      <c r="K711" s="4"/>
    </row>
    <row r="712" spans="1:11" ht="19.5" customHeight="1" x14ac:dyDescent="0.2">
      <c r="A712" s="16"/>
      <c r="B712" s="27"/>
      <c r="C712" s="28"/>
      <c r="D712" s="31"/>
      <c r="E712" s="29"/>
      <c r="F712" s="29"/>
      <c r="G712" s="29"/>
      <c r="H712" s="29"/>
      <c r="I712" s="17"/>
      <c r="J712" s="2"/>
      <c r="K712" s="4"/>
    </row>
    <row r="713" spans="1:11" ht="19.5" customHeight="1" x14ac:dyDescent="0.2">
      <c r="A713" s="16"/>
      <c r="B713" s="27"/>
      <c r="C713" s="28"/>
      <c r="D713" s="31"/>
      <c r="E713" s="29"/>
      <c r="F713" s="29"/>
      <c r="G713" s="29"/>
      <c r="H713" s="29"/>
      <c r="I713" s="17"/>
      <c r="J713" s="2"/>
      <c r="K713" s="4"/>
    </row>
    <row r="714" spans="1:11" ht="19.5" customHeight="1" x14ac:dyDescent="0.2">
      <c r="A714" s="16"/>
      <c r="B714" s="27"/>
      <c r="C714" s="28"/>
      <c r="D714" s="31"/>
      <c r="E714" s="29"/>
      <c r="F714" s="29"/>
      <c r="G714" s="29"/>
      <c r="H714" s="29"/>
      <c r="I714" s="17"/>
      <c r="J714" s="2"/>
      <c r="K714" s="4"/>
    </row>
    <row r="715" spans="1:11" ht="19.5" customHeight="1" x14ac:dyDescent="0.2">
      <c r="A715" s="16"/>
      <c r="B715" s="27"/>
      <c r="C715" s="28"/>
      <c r="D715" s="31"/>
      <c r="E715" s="29"/>
      <c r="F715" s="29"/>
      <c r="G715" s="29"/>
      <c r="H715" s="29"/>
      <c r="I715" s="17"/>
      <c r="J715" s="2"/>
      <c r="K715" s="4"/>
    </row>
    <row r="716" spans="1:11" ht="19.5" customHeight="1" x14ac:dyDescent="0.2">
      <c r="A716" s="16"/>
      <c r="B716" s="27"/>
      <c r="C716" s="28"/>
      <c r="D716" s="31"/>
      <c r="E716" s="29"/>
      <c r="F716" s="29"/>
      <c r="G716" s="29"/>
      <c r="H716" s="29"/>
      <c r="I716" s="17"/>
      <c r="J716" s="2"/>
      <c r="K716" s="4"/>
    </row>
    <row r="717" spans="1:11" ht="19.5" customHeight="1" x14ac:dyDescent="0.2">
      <c r="A717" s="16"/>
      <c r="B717" s="27"/>
      <c r="C717" s="28"/>
      <c r="D717" s="31"/>
      <c r="E717" s="29"/>
      <c r="F717" s="29"/>
      <c r="G717" s="29"/>
      <c r="H717" s="29"/>
      <c r="I717" s="17"/>
      <c r="J717" s="2"/>
      <c r="K717" s="4"/>
    </row>
    <row r="718" spans="1:11" ht="19.5" customHeight="1" x14ac:dyDescent="0.2">
      <c r="A718" s="16"/>
      <c r="B718" s="27"/>
      <c r="C718" s="28"/>
      <c r="D718" s="31"/>
      <c r="E718" s="29"/>
      <c r="F718" s="29"/>
      <c r="G718" s="29"/>
      <c r="H718" s="29"/>
      <c r="I718" s="17"/>
      <c r="J718" s="2"/>
      <c r="K718" s="4"/>
    </row>
    <row r="719" spans="1:11" ht="19.5" customHeight="1" x14ac:dyDescent="0.2">
      <c r="A719" s="16"/>
      <c r="B719" s="27"/>
      <c r="C719" s="28"/>
      <c r="D719" s="31"/>
      <c r="E719" s="29"/>
      <c r="F719" s="29"/>
      <c r="G719" s="29"/>
      <c r="H719" s="29"/>
      <c r="I719" s="17"/>
      <c r="J719" s="2"/>
      <c r="K719" s="4"/>
    </row>
    <row r="720" spans="1:11" ht="19.5" customHeight="1" x14ac:dyDescent="0.2">
      <c r="A720" s="16"/>
      <c r="B720" s="27"/>
      <c r="C720" s="28"/>
      <c r="D720" s="31"/>
      <c r="E720" s="29"/>
      <c r="F720" s="29"/>
      <c r="G720" s="29"/>
      <c r="H720" s="29"/>
      <c r="I720" s="17"/>
      <c r="J720" s="2"/>
      <c r="K720" s="4"/>
    </row>
    <row r="721" spans="1:11" ht="19.5" customHeight="1" x14ac:dyDescent="0.2">
      <c r="A721" s="16"/>
      <c r="B721" s="27"/>
      <c r="C721" s="28"/>
      <c r="D721" s="31"/>
      <c r="E721" s="29"/>
      <c r="F721" s="29"/>
      <c r="G721" s="29"/>
      <c r="H721" s="29"/>
      <c r="I721" s="17"/>
      <c r="J721" s="2"/>
      <c r="K721" s="4"/>
    </row>
    <row r="722" spans="1:11" ht="19.5" customHeight="1" x14ac:dyDescent="0.2">
      <c r="A722" s="16"/>
      <c r="B722" s="27"/>
      <c r="C722" s="28"/>
      <c r="D722" s="31"/>
      <c r="E722" s="29"/>
      <c r="F722" s="29"/>
      <c r="G722" s="29"/>
      <c r="H722" s="29"/>
      <c r="I722" s="17"/>
      <c r="J722" s="2"/>
      <c r="K722" s="4"/>
    </row>
    <row r="723" spans="1:11" ht="19.5" customHeight="1" x14ac:dyDescent="0.2">
      <c r="A723" s="16"/>
      <c r="B723" s="27"/>
      <c r="C723" s="28"/>
      <c r="D723" s="31"/>
      <c r="E723" s="29"/>
      <c r="F723" s="29"/>
      <c r="G723" s="29"/>
      <c r="H723" s="29"/>
      <c r="I723" s="17"/>
      <c r="J723" s="2"/>
      <c r="K723" s="4"/>
    </row>
    <row r="724" spans="1:11" ht="19.5" customHeight="1" x14ac:dyDescent="0.2">
      <c r="A724" s="16"/>
      <c r="B724" s="27"/>
      <c r="C724" s="28"/>
      <c r="D724" s="31"/>
      <c r="E724" s="29"/>
      <c r="F724" s="29"/>
      <c r="G724" s="29"/>
      <c r="H724" s="29"/>
      <c r="I724" s="17"/>
      <c r="J724" s="2"/>
      <c r="K724" s="4"/>
    </row>
    <row r="725" spans="1:11" ht="19.5" customHeight="1" x14ac:dyDescent="0.2">
      <c r="A725" s="16"/>
      <c r="B725" s="27"/>
      <c r="C725" s="28"/>
      <c r="D725" s="31"/>
      <c r="E725" s="29"/>
      <c r="F725" s="29"/>
      <c r="G725" s="29"/>
      <c r="H725" s="29"/>
      <c r="I725" s="17"/>
      <c r="J725" s="2"/>
      <c r="K725" s="4"/>
    </row>
    <row r="726" spans="1:11" ht="19.5" customHeight="1" x14ac:dyDescent="0.2">
      <c r="A726" s="16"/>
      <c r="B726" s="27"/>
      <c r="C726" s="28"/>
      <c r="D726" s="31"/>
      <c r="E726" s="29"/>
      <c r="F726" s="29"/>
      <c r="G726" s="29"/>
      <c r="H726" s="29"/>
      <c r="I726" s="17"/>
      <c r="J726" s="2"/>
      <c r="K726" s="4"/>
    </row>
    <row r="727" spans="1:11" ht="19.5" customHeight="1" x14ac:dyDescent="0.2">
      <c r="A727" s="16"/>
      <c r="B727" s="27"/>
      <c r="C727" s="28"/>
      <c r="D727" s="31"/>
      <c r="E727" s="29"/>
      <c r="F727" s="29"/>
      <c r="G727" s="29"/>
      <c r="H727" s="29"/>
      <c r="I727" s="17"/>
      <c r="J727" s="2"/>
      <c r="K727" s="4"/>
    </row>
    <row r="728" spans="1:11" ht="19.5" customHeight="1" x14ac:dyDescent="0.2">
      <c r="A728" s="16"/>
      <c r="B728" s="27"/>
      <c r="C728" s="28"/>
      <c r="D728" s="31"/>
      <c r="E728" s="29"/>
      <c r="F728" s="29"/>
      <c r="G728" s="29"/>
      <c r="H728" s="29"/>
      <c r="I728" s="17"/>
      <c r="J728" s="2"/>
      <c r="K728" s="4"/>
    </row>
    <row r="729" spans="1:11" ht="19.5" customHeight="1" x14ac:dyDescent="0.2">
      <c r="A729" s="16"/>
      <c r="B729" s="27"/>
      <c r="C729" s="28"/>
      <c r="D729" s="31"/>
      <c r="E729" s="29"/>
      <c r="F729" s="29"/>
      <c r="G729" s="29"/>
      <c r="H729" s="29"/>
      <c r="I729" s="17"/>
      <c r="J729" s="2"/>
      <c r="K729" s="4"/>
    </row>
    <row r="730" spans="1:11" ht="19.5" customHeight="1" x14ac:dyDescent="0.2">
      <c r="A730" s="16"/>
      <c r="B730" s="27"/>
      <c r="C730" s="28"/>
      <c r="D730" s="31"/>
      <c r="E730" s="29"/>
      <c r="F730" s="29"/>
      <c r="G730" s="29"/>
      <c r="H730" s="29"/>
      <c r="I730" s="17"/>
      <c r="J730" s="2"/>
      <c r="K730" s="4"/>
    </row>
    <row r="731" spans="1:11" ht="19.5" customHeight="1" x14ac:dyDescent="0.2">
      <c r="A731" s="16"/>
      <c r="B731" s="27"/>
      <c r="C731" s="28"/>
      <c r="D731" s="31"/>
      <c r="E731" s="29"/>
      <c r="F731" s="29"/>
      <c r="G731" s="29"/>
      <c r="H731" s="29"/>
      <c r="I731" s="17"/>
      <c r="J731" s="2"/>
      <c r="K731" s="4"/>
    </row>
    <row r="732" spans="1:11" ht="19.5" customHeight="1" x14ac:dyDescent="0.2">
      <c r="A732" s="16"/>
      <c r="B732" s="27"/>
      <c r="C732" s="28"/>
      <c r="D732" s="31"/>
      <c r="E732" s="29"/>
      <c r="F732" s="29"/>
      <c r="G732" s="29"/>
      <c r="H732" s="29"/>
      <c r="I732" s="17"/>
      <c r="J732" s="2"/>
      <c r="K732" s="4"/>
    </row>
    <row r="733" spans="1:11" ht="19.5" customHeight="1" x14ac:dyDescent="0.2">
      <c r="A733" s="16"/>
      <c r="B733" s="27"/>
      <c r="C733" s="28"/>
      <c r="D733" s="31"/>
      <c r="E733" s="29"/>
      <c r="F733" s="29"/>
      <c r="G733" s="29"/>
      <c r="H733" s="29"/>
      <c r="I733" s="17"/>
      <c r="J733" s="2"/>
      <c r="K733" s="4"/>
    </row>
    <row r="734" spans="1:11" ht="19.5" customHeight="1" x14ac:dyDescent="0.2">
      <c r="A734" s="16"/>
      <c r="B734" s="27"/>
      <c r="C734" s="28"/>
      <c r="D734" s="31"/>
      <c r="E734" s="29"/>
      <c r="F734" s="29"/>
      <c r="G734" s="29"/>
      <c r="H734" s="29"/>
      <c r="I734" s="17"/>
      <c r="J734" s="2"/>
      <c r="K734" s="4"/>
    </row>
    <row r="735" spans="1:11" ht="19.5" customHeight="1" x14ac:dyDescent="0.2">
      <c r="A735" s="16"/>
      <c r="B735" s="27"/>
      <c r="C735" s="28"/>
      <c r="D735" s="31"/>
      <c r="E735" s="29"/>
      <c r="F735" s="29"/>
      <c r="G735" s="29"/>
      <c r="H735" s="29"/>
      <c r="I735" s="17"/>
      <c r="J735" s="2"/>
      <c r="K735" s="4"/>
    </row>
    <row r="736" spans="1:11" ht="19.5" customHeight="1" x14ac:dyDescent="0.2">
      <c r="A736" s="16"/>
      <c r="B736" s="27"/>
      <c r="C736" s="28"/>
      <c r="D736" s="31"/>
      <c r="E736" s="29"/>
      <c r="F736" s="29"/>
      <c r="G736" s="29"/>
      <c r="H736" s="29"/>
      <c r="I736" s="17"/>
      <c r="J736" s="2"/>
      <c r="K736" s="4"/>
    </row>
    <row r="737" spans="1:11" ht="19.5" customHeight="1" x14ac:dyDescent="0.2">
      <c r="A737" s="16"/>
      <c r="B737" s="27"/>
      <c r="C737" s="28"/>
      <c r="D737" s="31"/>
      <c r="E737" s="29"/>
      <c r="F737" s="29"/>
      <c r="G737" s="29"/>
      <c r="H737" s="29"/>
      <c r="I737" s="17"/>
      <c r="J737" s="2"/>
      <c r="K737" s="4"/>
    </row>
    <row r="738" spans="1:11" ht="19.5" customHeight="1" x14ac:dyDescent="0.2">
      <c r="A738" s="16"/>
      <c r="B738" s="27"/>
      <c r="C738" s="28"/>
      <c r="D738" s="31"/>
      <c r="E738" s="29"/>
      <c r="F738" s="29"/>
      <c r="G738" s="29"/>
      <c r="H738" s="29"/>
      <c r="I738" s="17"/>
      <c r="J738" s="2"/>
      <c r="K738" s="4"/>
    </row>
    <row r="739" spans="1:11" ht="19.5" customHeight="1" x14ac:dyDescent="0.2">
      <c r="A739" s="16"/>
      <c r="B739" s="27"/>
      <c r="C739" s="28"/>
      <c r="D739" s="31"/>
      <c r="E739" s="29"/>
      <c r="F739" s="29"/>
      <c r="G739" s="29"/>
      <c r="H739" s="29"/>
      <c r="I739" s="17"/>
      <c r="J739" s="2"/>
      <c r="K739" s="4"/>
    </row>
    <row r="740" spans="1:11" ht="19.5" customHeight="1" x14ac:dyDescent="0.2">
      <c r="A740" s="16"/>
      <c r="B740" s="27"/>
      <c r="C740" s="28"/>
      <c r="D740" s="31"/>
      <c r="E740" s="29"/>
      <c r="F740" s="29"/>
      <c r="G740" s="29"/>
      <c r="H740" s="29"/>
      <c r="I740" s="17"/>
      <c r="J740" s="2"/>
      <c r="K740" s="4"/>
    </row>
    <row r="741" spans="1:11" ht="19.5" customHeight="1" x14ac:dyDescent="0.2">
      <c r="A741" s="16"/>
      <c r="B741" s="27"/>
      <c r="C741" s="28"/>
      <c r="D741" s="31"/>
      <c r="E741" s="29"/>
      <c r="F741" s="29"/>
      <c r="G741" s="29"/>
      <c r="H741" s="29"/>
      <c r="I741" s="17"/>
      <c r="J741" s="2"/>
      <c r="K741" s="4"/>
    </row>
    <row r="742" spans="1:11" ht="19.5" customHeight="1" x14ac:dyDescent="0.2">
      <c r="A742" s="16"/>
      <c r="B742" s="27"/>
      <c r="C742" s="28"/>
      <c r="D742" s="31"/>
      <c r="E742" s="29"/>
      <c r="F742" s="29"/>
      <c r="G742" s="29"/>
      <c r="H742" s="29"/>
      <c r="I742" s="17"/>
      <c r="J742" s="2"/>
      <c r="K742" s="4"/>
    </row>
    <row r="743" spans="1:11" ht="19.5" customHeight="1" x14ac:dyDescent="0.2">
      <c r="A743" s="16"/>
      <c r="B743" s="27"/>
      <c r="C743" s="28"/>
      <c r="D743" s="31"/>
      <c r="E743" s="29"/>
      <c r="F743" s="29"/>
      <c r="G743" s="29"/>
      <c r="H743" s="29"/>
      <c r="I743" s="17"/>
      <c r="J743" s="2"/>
      <c r="K743" s="4"/>
    </row>
    <row r="744" spans="1:11" ht="19.5" customHeight="1" x14ac:dyDescent="0.2">
      <c r="A744" s="16"/>
      <c r="B744" s="27"/>
      <c r="C744" s="28"/>
      <c r="D744" s="31"/>
      <c r="E744" s="29"/>
      <c r="F744" s="29"/>
      <c r="G744" s="29"/>
      <c r="H744" s="29"/>
      <c r="I744" s="17"/>
      <c r="J744" s="2"/>
      <c r="K744" s="4"/>
    </row>
    <row r="745" spans="1:11" ht="19.5" customHeight="1" x14ac:dyDescent="0.2">
      <c r="A745" s="16"/>
      <c r="B745" s="27"/>
      <c r="C745" s="28"/>
      <c r="D745" s="31"/>
      <c r="E745" s="29"/>
      <c r="F745" s="29"/>
      <c r="G745" s="29"/>
      <c r="H745" s="29"/>
      <c r="I745" s="17"/>
      <c r="J745" s="2"/>
      <c r="K745" s="4"/>
    </row>
    <row r="746" spans="1:11" ht="19.5" customHeight="1" x14ac:dyDescent="0.2">
      <c r="A746" s="16"/>
      <c r="B746" s="27"/>
      <c r="C746" s="28"/>
      <c r="D746" s="31"/>
      <c r="E746" s="29"/>
      <c r="F746" s="29"/>
      <c r="G746" s="29"/>
      <c r="H746" s="29"/>
      <c r="I746" s="17"/>
      <c r="J746" s="2"/>
      <c r="K746" s="4"/>
    </row>
    <row r="747" spans="1:11" ht="19.5" customHeight="1" x14ac:dyDescent="0.2">
      <c r="A747" s="16"/>
      <c r="B747" s="27"/>
      <c r="C747" s="28"/>
      <c r="D747" s="31"/>
      <c r="E747" s="29"/>
      <c r="F747" s="29"/>
      <c r="G747" s="29"/>
      <c r="H747" s="29"/>
      <c r="I747" s="17"/>
      <c r="J747" s="2"/>
      <c r="K747" s="4"/>
    </row>
    <row r="748" spans="1:11" ht="19.5" customHeight="1" x14ac:dyDescent="0.2">
      <c r="A748" s="16"/>
      <c r="B748" s="27"/>
      <c r="C748" s="28"/>
      <c r="D748" s="31"/>
      <c r="E748" s="29"/>
      <c r="F748" s="29"/>
      <c r="G748" s="29"/>
      <c r="H748" s="29"/>
      <c r="I748" s="17"/>
      <c r="J748" s="2"/>
      <c r="K748" s="4"/>
    </row>
    <row r="749" spans="1:11" ht="19.5" customHeight="1" x14ac:dyDescent="0.2">
      <c r="A749" s="16"/>
      <c r="B749" s="27"/>
      <c r="C749" s="28"/>
      <c r="D749" s="31"/>
      <c r="E749" s="29"/>
      <c r="F749" s="29"/>
      <c r="G749" s="29"/>
      <c r="H749" s="29"/>
      <c r="I749" s="17"/>
      <c r="J749" s="2"/>
      <c r="K749" s="4"/>
    </row>
    <row r="750" spans="1:11" ht="19.5" customHeight="1" x14ac:dyDescent="0.2">
      <c r="A750" s="16"/>
      <c r="B750" s="27"/>
      <c r="C750" s="28"/>
      <c r="D750" s="31"/>
      <c r="E750" s="29"/>
      <c r="F750" s="29"/>
      <c r="G750" s="29"/>
      <c r="H750" s="29"/>
      <c r="I750" s="17"/>
      <c r="J750" s="2"/>
      <c r="K750" s="4"/>
    </row>
    <row r="751" spans="1:11" ht="19.5" customHeight="1" x14ac:dyDescent="0.2">
      <c r="A751" s="16"/>
      <c r="B751" s="27"/>
      <c r="C751" s="28"/>
      <c r="D751" s="31"/>
      <c r="E751" s="29"/>
      <c r="F751" s="29"/>
      <c r="G751" s="29"/>
      <c r="H751" s="29"/>
      <c r="I751" s="17"/>
      <c r="J751" s="2"/>
      <c r="K751" s="4"/>
    </row>
    <row r="752" spans="1:11" ht="19.5" customHeight="1" x14ac:dyDescent="0.2">
      <c r="A752" s="16"/>
      <c r="B752" s="27"/>
      <c r="C752" s="28"/>
      <c r="D752" s="31"/>
      <c r="E752" s="29"/>
      <c r="F752" s="29"/>
      <c r="G752" s="29"/>
      <c r="H752" s="29"/>
      <c r="I752" s="17"/>
      <c r="J752" s="2"/>
      <c r="K752" s="4"/>
    </row>
    <row r="753" spans="1:11" ht="19.5" customHeight="1" x14ac:dyDescent="0.2">
      <c r="A753" s="16"/>
      <c r="B753" s="27"/>
      <c r="C753" s="28"/>
      <c r="D753" s="31"/>
      <c r="E753" s="29"/>
      <c r="F753" s="29"/>
      <c r="G753" s="29"/>
      <c r="H753" s="29"/>
      <c r="I753" s="17"/>
      <c r="J753" s="2"/>
      <c r="K753" s="4"/>
    </row>
    <row r="754" spans="1:11" ht="19.5" customHeight="1" x14ac:dyDescent="0.2">
      <c r="A754" s="16"/>
      <c r="B754" s="27"/>
      <c r="C754" s="28"/>
      <c r="D754" s="31"/>
      <c r="E754" s="29"/>
      <c r="F754" s="29"/>
      <c r="G754" s="29"/>
      <c r="H754" s="29"/>
      <c r="I754" s="17"/>
      <c r="J754" s="2"/>
      <c r="K754" s="4"/>
    </row>
    <row r="755" spans="1:11" ht="19.5" customHeight="1" x14ac:dyDescent="0.2">
      <c r="A755" s="16"/>
      <c r="B755" s="27"/>
      <c r="C755" s="28"/>
      <c r="D755" s="31"/>
      <c r="E755" s="29"/>
      <c r="F755" s="29"/>
      <c r="G755" s="29"/>
      <c r="H755" s="29"/>
      <c r="I755" s="17"/>
      <c r="J755" s="2"/>
      <c r="K755" s="4"/>
    </row>
    <row r="756" spans="1:11" ht="19.5" customHeight="1" x14ac:dyDescent="0.2">
      <c r="A756" s="16"/>
      <c r="B756" s="27"/>
      <c r="C756" s="28"/>
      <c r="D756" s="31"/>
      <c r="E756" s="29"/>
      <c r="F756" s="29"/>
      <c r="G756" s="29"/>
      <c r="H756" s="29"/>
      <c r="I756" s="17"/>
      <c r="J756" s="2"/>
      <c r="K756" s="4"/>
    </row>
    <row r="757" spans="1:11" ht="19.5" customHeight="1" x14ac:dyDescent="0.2">
      <c r="A757" s="16"/>
      <c r="B757" s="27"/>
      <c r="C757" s="28"/>
      <c r="D757" s="31"/>
      <c r="E757" s="29"/>
      <c r="F757" s="29"/>
      <c r="G757" s="29"/>
      <c r="H757" s="29"/>
      <c r="I757" s="17"/>
      <c r="J757" s="2"/>
      <c r="K757" s="4"/>
    </row>
    <row r="758" spans="1:11" ht="19.5" customHeight="1" x14ac:dyDescent="0.2">
      <c r="A758" s="16"/>
      <c r="B758" s="27"/>
      <c r="C758" s="28"/>
      <c r="D758" s="31"/>
      <c r="E758" s="29"/>
      <c r="F758" s="29"/>
      <c r="G758" s="29"/>
      <c r="H758" s="29"/>
      <c r="I758" s="17"/>
      <c r="J758" s="2"/>
      <c r="K758" s="4"/>
    </row>
    <row r="759" spans="1:11" ht="19.5" customHeight="1" x14ac:dyDescent="0.2">
      <c r="A759" s="16"/>
      <c r="B759" s="27"/>
      <c r="C759" s="28"/>
      <c r="D759" s="31"/>
      <c r="E759" s="29"/>
      <c r="F759" s="29"/>
      <c r="G759" s="29"/>
      <c r="H759" s="29"/>
      <c r="I759" s="17"/>
      <c r="J759" s="2"/>
      <c r="K759" s="4"/>
    </row>
    <row r="760" spans="1:11" ht="19.5" customHeight="1" x14ac:dyDescent="0.2">
      <c r="A760" s="16"/>
      <c r="B760" s="27"/>
      <c r="C760" s="28"/>
      <c r="D760" s="31"/>
      <c r="E760" s="29"/>
      <c r="F760" s="29"/>
      <c r="G760" s="29"/>
      <c r="H760" s="29"/>
      <c r="I760" s="17"/>
      <c r="J760" s="2"/>
      <c r="K760" s="4"/>
    </row>
    <row r="761" spans="1:11" ht="19.5" customHeight="1" x14ac:dyDescent="0.2">
      <c r="A761" s="16"/>
      <c r="B761" s="27"/>
      <c r="C761" s="28"/>
      <c r="D761" s="31"/>
      <c r="E761" s="29"/>
      <c r="F761" s="29"/>
      <c r="G761" s="29"/>
      <c r="H761" s="29"/>
      <c r="I761" s="17"/>
      <c r="J761" s="2"/>
      <c r="K761" s="4"/>
    </row>
    <row r="762" spans="1:11" ht="19.5" customHeight="1" x14ac:dyDescent="0.2">
      <c r="A762" s="16"/>
      <c r="B762" s="27"/>
      <c r="C762" s="28"/>
      <c r="D762" s="31"/>
      <c r="E762" s="29"/>
      <c r="F762" s="29"/>
      <c r="G762" s="29"/>
      <c r="H762" s="29"/>
      <c r="I762" s="17"/>
      <c r="J762" s="2"/>
      <c r="K762" s="4"/>
    </row>
    <row r="763" spans="1:11" ht="19.5" customHeight="1" x14ac:dyDescent="0.2">
      <c r="A763" s="16"/>
      <c r="B763" s="27"/>
      <c r="C763" s="28"/>
      <c r="D763" s="31"/>
      <c r="E763" s="29"/>
      <c r="F763" s="29"/>
      <c r="G763" s="29"/>
      <c r="H763" s="29"/>
      <c r="I763" s="17"/>
      <c r="J763" s="2"/>
      <c r="K763" s="4"/>
    </row>
    <row r="764" spans="1:11" ht="19.5" customHeight="1" x14ac:dyDescent="0.2">
      <c r="A764" s="16"/>
      <c r="B764" s="27"/>
      <c r="C764" s="28"/>
      <c r="D764" s="31"/>
      <c r="E764" s="29"/>
      <c r="F764" s="29"/>
      <c r="G764" s="29"/>
      <c r="H764" s="29"/>
      <c r="I764" s="17"/>
      <c r="J764" s="2"/>
      <c r="K764" s="4"/>
    </row>
    <row r="765" spans="1:11" ht="19.5" customHeight="1" x14ac:dyDescent="0.2">
      <c r="A765" s="16"/>
      <c r="B765" s="27"/>
      <c r="C765" s="28"/>
      <c r="D765" s="31"/>
      <c r="E765" s="29"/>
      <c r="F765" s="29"/>
      <c r="G765" s="29"/>
      <c r="H765" s="29"/>
      <c r="I765" s="17"/>
      <c r="J765" s="2"/>
      <c r="K765" s="4"/>
    </row>
    <row r="766" spans="1:11" ht="19.5" customHeight="1" x14ac:dyDescent="0.2">
      <c r="A766" s="16"/>
      <c r="B766" s="27"/>
      <c r="C766" s="28"/>
      <c r="D766" s="31"/>
      <c r="E766" s="29"/>
      <c r="F766" s="29"/>
      <c r="G766" s="29"/>
      <c r="H766" s="29"/>
      <c r="I766" s="17"/>
      <c r="J766" s="2"/>
      <c r="K766" s="4"/>
    </row>
    <row r="767" spans="1:11" ht="19.5" customHeight="1" x14ac:dyDescent="0.2">
      <c r="A767" s="16"/>
      <c r="B767" s="27"/>
      <c r="C767" s="28"/>
      <c r="D767" s="31"/>
      <c r="E767" s="29"/>
      <c r="F767" s="29"/>
      <c r="G767" s="29"/>
      <c r="H767" s="29"/>
      <c r="I767" s="17"/>
      <c r="J767" s="2"/>
      <c r="K767" s="4"/>
    </row>
    <row r="768" spans="1:11" ht="19.5" customHeight="1" x14ac:dyDescent="0.2">
      <c r="A768" s="16"/>
      <c r="B768" s="27"/>
      <c r="C768" s="28"/>
      <c r="D768" s="31"/>
      <c r="E768" s="29"/>
      <c r="F768" s="29"/>
      <c r="G768" s="29"/>
      <c r="H768" s="29"/>
      <c r="I768" s="17"/>
      <c r="J768" s="2"/>
      <c r="K768" s="4"/>
    </row>
    <row r="769" spans="1:11" ht="19.5" customHeight="1" x14ac:dyDescent="0.2">
      <c r="A769" s="16"/>
      <c r="B769" s="27"/>
      <c r="C769" s="28"/>
      <c r="D769" s="31"/>
      <c r="E769" s="29"/>
      <c r="F769" s="29"/>
      <c r="G769" s="29"/>
      <c r="H769" s="29"/>
      <c r="I769" s="17"/>
      <c r="J769" s="2"/>
      <c r="K769" s="4"/>
    </row>
    <row r="770" spans="1:11" ht="19.5" customHeight="1" x14ac:dyDescent="0.2">
      <c r="A770" s="16"/>
      <c r="B770" s="27"/>
      <c r="C770" s="28"/>
      <c r="D770" s="31"/>
      <c r="E770" s="29"/>
      <c r="F770" s="29"/>
      <c r="G770" s="29"/>
      <c r="H770" s="29"/>
      <c r="I770" s="17"/>
      <c r="J770" s="2"/>
      <c r="K770" s="4"/>
    </row>
    <row r="771" spans="1:11" ht="19.5" customHeight="1" x14ac:dyDescent="0.2">
      <c r="A771" s="16"/>
      <c r="B771" s="27"/>
      <c r="C771" s="28"/>
      <c r="D771" s="31"/>
      <c r="E771" s="29"/>
      <c r="F771" s="29"/>
      <c r="G771" s="29"/>
      <c r="H771" s="29"/>
      <c r="I771" s="17"/>
      <c r="J771" s="2"/>
      <c r="K771" s="4"/>
    </row>
    <row r="772" spans="1:11" ht="19.5" customHeight="1" x14ac:dyDescent="0.2">
      <c r="A772" s="16"/>
      <c r="B772" s="27"/>
      <c r="C772" s="28"/>
      <c r="D772" s="31"/>
      <c r="E772" s="29"/>
      <c r="F772" s="29"/>
      <c r="G772" s="29"/>
      <c r="H772" s="29"/>
      <c r="I772" s="17"/>
      <c r="J772" s="2"/>
      <c r="K772" s="4"/>
    </row>
    <row r="773" spans="1:11" ht="19.5" customHeight="1" x14ac:dyDescent="0.2">
      <c r="A773" s="16"/>
      <c r="B773" s="27"/>
      <c r="C773" s="28"/>
      <c r="D773" s="31"/>
      <c r="E773" s="29"/>
      <c r="F773" s="29"/>
      <c r="G773" s="29"/>
      <c r="H773" s="29"/>
      <c r="I773" s="17"/>
      <c r="J773" s="2"/>
      <c r="K773" s="4"/>
    </row>
    <row r="774" spans="1:11" ht="19.5" customHeight="1" x14ac:dyDescent="0.2">
      <c r="A774" s="16"/>
      <c r="B774" s="27"/>
      <c r="C774" s="28"/>
      <c r="D774" s="31"/>
      <c r="E774" s="29"/>
      <c r="F774" s="29"/>
      <c r="G774" s="29"/>
      <c r="H774" s="29"/>
      <c r="I774" s="17"/>
      <c r="J774" s="2"/>
      <c r="K774" s="4"/>
    </row>
    <row r="775" spans="1:11" ht="19.5" customHeight="1" x14ac:dyDescent="0.2">
      <c r="A775" s="16"/>
      <c r="B775" s="27"/>
      <c r="C775" s="28"/>
      <c r="D775" s="31"/>
      <c r="E775" s="29"/>
      <c r="F775" s="29"/>
      <c r="G775" s="29"/>
      <c r="H775" s="29"/>
      <c r="I775" s="17"/>
      <c r="J775" s="2"/>
      <c r="K775" s="4"/>
    </row>
    <row r="776" spans="1:11" ht="19.5" customHeight="1" x14ac:dyDescent="0.2">
      <c r="A776" s="16"/>
      <c r="B776" s="27"/>
      <c r="C776" s="28"/>
      <c r="D776" s="31"/>
      <c r="E776" s="29"/>
      <c r="F776" s="29"/>
      <c r="G776" s="29"/>
      <c r="H776" s="29"/>
      <c r="I776" s="17"/>
      <c r="J776" s="2"/>
      <c r="K776" s="4"/>
    </row>
    <row r="777" spans="1:11" ht="19.5" customHeight="1" x14ac:dyDescent="0.2">
      <c r="A777" s="16"/>
      <c r="B777" s="27"/>
      <c r="C777" s="28"/>
      <c r="D777" s="31"/>
      <c r="E777" s="29"/>
      <c r="F777" s="29"/>
      <c r="G777" s="29"/>
      <c r="H777" s="29"/>
      <c r="I777" s="17"/>
      <c r="J777" s="2"/>
      <c r="K777" s="4"/>
    </row>
    <row r="778" spans="1:11" ht="19.5" customHeight="1" x14ac:dyDescent="0.2">
      <c r="A778" s="16"/>
      <c r="B778" s="27"/>
      <c r="C778" s="28"/>
      <c r="D778" s="31"/>
      <c r="E778" s="29"/>
      <c r="F778" s="29"/>
      <c r="G778" s="29"/>
      <c r="H778" s="29"/>
      <c r="I778" s="17"/>
      <c r="J778" s="2"/>
      <c r="K778" s="4"/>
    </row>
    <row r="779" spans="1:11" ht="19.5" customHeight="1" x14ac:dyDescent="0.2">
      <c r="A779" s="16"/>
      <c r="B779" s="27"/>
      <c r="C779" s="28"/>
      <c r="D779" s="31"/>
      <c r="E779" s="29"/>
      <c r="F779" s="29"/>
      <c r="G779" s="29"/>
      <c r="H779" s="29"/>
      <c r="I779" s="17"/>
      <c r="J779" s="2"/>
      <c r="K779" s="4"/>
    </row>
    <row r="780" spans="1:11" ht="19.5" customHeight="1" x14ac:dyDescent="0.2">
      <c r="A780" s="16"/>
      <c r="B780" s="27"/>
      <c r="C780" s="28"/>
      <c r="D780" s="31"/>
      <c r="E780" s="29"/>
      <c r="F780" s="29"/>
      <c r="G780" s="29"/>
      <c r="H780" s="29"/>
      <c r="I780" s="17"/>
      <c r="J780" s="2"/>
      <c r="K780" s="4"/>
    </row>
    <row r="781" spans="1:11" ht="19.5" customHeight="1" x14ac:dyDescent="0.2">
      <c r="A781" s="16"/>
      <c r="B781" s="27"/>
      <c r="C781" s="28"/>
      <c r="D781" s="31"/>
      <c r="E781" s="29"/>
      <c r="F781" s="29"/>
      <c r="G781" s="29"/>
      <c r="H781" s="29"/>
      <c r="I781" s="17"/>
      <c r="J781" s="2"/>
      <c r="K781" s="4"/>
    </row>
    <row r="782" spans="1:11" ht="19.5" customHeight="1" x14ac:dyDescent="0.2">
      <c r="A782" s="16"/>
      <c r="B782" s="27"/>
      <c r="C782" s="28"/>
      <c r="D782" s="31"/>
      <c r="E782" s="29"/>
      <c r="F782" s="29"/>
      <c r="G782" s="29"/>
      <c r="H782" s="29"/>
      <c r="I782" s="17"/>
      <c r="J782" s="2"/>
      <c r="K782" s="4"/>
    </row>
    <row r="783" spans="1:11" ht="19.5" customHeight="1" x14ac:dyDescent="0.2">
      <c r="A783" s="16"/>
      <c r="B783" s="27"/>
      <c r="C783" s="28"/>
      <c r="D783" s="31"/>
      <c r="E783" s="29"/>
      <c r="F783" s="29"/>
      <c r="G783" s="29"/>
      <c r="H783" s="29"/>
      <c r="I783" s="17"/>
      <c r="J783" s="2"/>
      <c r="K783" s="4"/>
    </row>
    <row r="784" spans="1:11" ht="19.5" customHeight="1" x14ac:dyDescent="0.2">
      <c r="A784" s="16"/>
      <c r="B784" s="27"/>
      <c r="C784" s="28"/>
      <c r="D784" s="31"/>
      <c r="E784" s="29"/>
      <c r="F784" s="29"/>
      <c r="G784" s="29"/>
      <c r="H784" s="29"/>
      <c r="I784" s="17"/>
      <c r="J784" s="2"/>
      <c r="K784" s="4"/>
    </row>
    <row r="785" spans="1:11" ht="19.5" customHeight="1" x14ac:dyDescent="0.2">
      <c r="A785" s="16"/>
      <c r="B785" s="27"/>
      <c r="C785" s="28"/>
      <c r="D785" s="31"/>
      <c r="E785" s="29"/>
      <c r="F785" s="29"/>
      <c r="G785" s="29"/>
      <c r="H785" s="29"/>
      <c r="I785" s="17"/>
      <c r="J785" s="2"/>
      <c r="K785" s="4"/>
    </row>
    <row r="786" spans="1:11" ht="19.5" customHeight="1" x14ac:dyDescent="0.2">
      <c r="A786" s="16"/>
      <c r="B786" s="27"/>
      <c r="C786" s="28"/>
      <c r="D786" s="31"/>
      <c r="E786" s="29"/>
      <c r="F786" s="29"/>
      <c r="G786" s="29"/>
      <c r="H786" s="29"/>
      <c r="I786" s="17"/>
      <c r="J786" s="2"/>
      <c r="K786" s="4"/>
    </row>
    <row r="787" spans="1:11" ht="19.5" customHeight="1" x14ac:dyDescent="0.2">
      <c r="A787" s="16"/>
      <c r="B787" s="27"/>
      <c r="C787" s="28"/>
      <c r="D787" s="31"/>
      <c r="E787" s="29"/>
      <c r="F787" s="29"/>
      <c r="G787" s="29"/>
      <c r="H787" s="29"/>
      <c r="I787" s="17"/>
      <c r="J787" s="2"/>
      <c r="K787" s="4"/>
    </row>
    <row r="788" spans="1:11" ht="19.5" customHeight="1" x14ac:dyDescent="0.2">
      <c r="A788" s="16"/>
      <c r="B788" s="27"/>
      <c r="C788" s="28"/>
      <c r="D788" s="31"/>
      <c r="E788" s="29"/>
      <c r="F788" s="29"/>
      <c r="G788" s="29"/>
      <c r="H788" s="29"/>
      <c r="I788" s="17"/>
      <c r="J788" s="2"/>
      <c r="K788" s="4"/>
    </row>
    <row r="789" spans="1:11" ht="19.5" customHeight="1" x14ac:dyDescent="0.2">
      <c r="A789" s="16"/>
      <c r="B789" s="27"/>
      <c r="C789" s="28"/>
      <c r="D789" s="31"/>
      <c r="E789" s="29"/>
      <c r="F789" s="29"/>
      <c r="G789" s="29"/>
      <c r="H789" s="29"/>
      <c r="I789" s="17"/>
      <c r="J789" s="2"/>
      <c r="K789" s="4"/>
    </row>
    <row r="790" spans="1:11" ht="19.5" customHeight="1" x14ac:dyDescent="0.2">
      <c r="A790" s="16"/>
      <c r="B790" s="27"/>
      <c r="C790" s="28"/>
      <c r="D790" s="31"/>
      <c r="E790" s="29"/>
      <c r="F790" s="29"/>
      <c r="G790" s="29"/>
      <c r="H790" s="29"/>
      <c r="I790" s="17"/>
      <c r="J790" s="2"/>
      <c r="K790" s="4"/>
    </row>
    <row r="791" spans="1:11" ht="19.5" customHeight="1" x14ac:dyDescent="0.2">
      <c r="A791" s="16"/>
      <c r="B791" s="27"/>
      <c r="C791" s="28"/>
      <c r="D791" s="31"/>
      <c r="E791" s="29"/>
      <c r="F791" s="29"/>
      <c r="G791" s="29"/>
      <c r="H791" s="29"/>
      <c r="I791" s="17"/>
      <c r="J791" s="2"/>
      <c r="K791" s="4"/>
    </row>
    <row r="792" spans="1:11" ht="19.5" customHeight="1" x14ac:dyDescent="0.2">
      <c r="A792" s="16"/>
      <c r="B792" s="27"/>
      <c r="C792" s="28"/>
      <c r="D792" s="31"/>
      <c r="E792" s="29"/>
      <c r="F792" s="29"/>
      <c r="G792" s="29"/>
      <c r="H792" s="29"/>
      <c r="I792" s="17"/>
      <c r="J792" s="2"/>
      <c r="K792" s="4"/>
    </row>
    <row r="793" spans="1:11" ht="19.5" customHeight="1" x14ac:dyDescent="0.2">
      <c r="A793" s="16"/>
      <c r="B793" s="27"/>
      <c r="C793" s="28"/>
      <c r="D793" s="31"/>
      <c r="E793" s="29"/>
      <c r="F793" s="29"/>
      <c r="G793" s="29"/>
      <c r="H793" s="29"/>
      <c r="I793" s="17"/>
      <c r="J793" s="2"/>
      <c r="K793" s="4"/>
    </row>
    <row r="794" spans="1:11" ht="19.5" customHeight="1" x14ac:dyDescent="0.2">
      <c r="A794" s="16"/>
      <c r="B794" s="27"/>
      <c r="C794" s="28"/>
      <c r="D794" s="31"/>
      <c r="E794" s="29"/>
      <c r="F794" s="29"/>
      <c r="G794" s="29"/>
      <c r="H794" s="29"/>
      <c r="I794" s="17"/>
      <c r="J794" s="2"/>
      <c r="K794" s="4"/>
    </row>
    <row r="795" spans="1:11" ht="19.5" customHeight="1" x14ac:dyDescent="0.2">
      <c r="A795" s="16"/>
      <c r="B795" s="27"/>
      <c r="C795" s="28"/>
      <c r="D795" s="31"/>
      <c r="E795" s="29"/>
      <c r="F795" s="29"/>
      <c r="G795" s="29"/>
      <c r="H795" s="29"/>
      <c r="I795" s="17"/>
      <c r="J795" s="2"/>
      <c r="K795" s="4"/>
    </row>
    <row r="796" spans="1:11" ht="19.5" customHeight="1" x14ac:dyDescent="0.2">
      <c r="A796" s="16"/>
      <c r="B796" s="27"/>
      <c r="C796" s="28"/>
      <c r="D796" s="31"/>
      <c r="E796" s="29"/>
      <c r="F796" s="29"/>
      <c r="G796" s="29"/>
      <c r="H796" s="29"/>
      <c r="I796" s="17"/>
      <c r="J796" s="2"/>
      <c r="K796" s="4"/>
    </row>
    <row r="797" spans="1:11" ht="19.5" customHeight="1" x14ac:dyDescent="0.2">
      <c r="A797" s="16"/>
      <c r="B797" s="27"/>
      <c r="C797" s="28"/>
      <c r="D797" s="31"/>
      <c r="E797" s="29"/>
      <c r="F797" s="29"/>
      <c r="G797" s="29"/>
      <c r="H797" s="29"/>
      <c r="I797" s="17"/>
      <c r="J797" s="2"/>
      <c r="K797" s="4"/>
    </row>
    <row r="798" spans="1:11" ht="19.5" customHeight="1" x14ac:dyDescent="0.2">
      <c r="A798" s="16"/>
      <c r="B798" s="27"/>
      <c r="C798" s="28"/>
      <c r="D798" s="31"/>
      <c r="E798" s="29"/>
      <c r="F798" s="29"/>
      <c r="G798" s="29"/>
      <c r="H798" s="29"/>
      <c r="I798" s="17"/>
      <c r="J798" s="2"/>
      <c r="K798" s="4"/>
    </row>
    <row r="799" spans="1:11" ht="19.5" customHeight="1" x14ac:dyDescent="0.2">
      <c r="A799" s="16"/>
      <c r="B799" s="27"/>
      <c r="C799" s="28"/>
      <c r="D799" s="31"/>
      <c r="E799" s="29"/>
      <c r="F799" s="29"/>
      <c r="G799" s="29"/>
      <c r="H799" s="29"/>
      <c r="I799" s="17"/>
      <c r="J799" s="2"/>
      <c r="K799" s="4"/>
    </row>
    <row r="800" spans="1:11" ht="19.5" customHeight="1" x14ac:dyDescent="0.2">
      <c r="A800" s="16"/>
      <c r="B800" s="27"/>
      <c r="C800" s="28"/>
      <c r="D800" s="31"/>
      <c r="E800" s="29"/>
      <c r="F800" s="29"/>
      <c r="G800" s="29"/>
      <c r="H800" s="29"/>
      <c r="I800" s="17"/>
      <c r="J800" s="2"/>
      <c r="K800" s="4"/>
    </row>
    <row r="801" spans="1:11" ht="19.5" customHeight="1" x14ac:dyDescent="0.2">
      <c r="A801" s="16"/>
      <c r="B801" s="27"/>
      <c r="C801" s="28"/>
      <c r="D801" s="31"/>
      <c r="E801" s="29"/>
      <c r="F801" s="29"/>
      <c r="G801" s="29"/>
      <c r="H801" s="29"/>
      <c r="I801" s="17"/>
      <c r="J801" s="2"/>
      <c r="K801" s="4"/>
    </row>
    <row r="802" spans="1:11" ht="19.5" customHeight="1" x14ac:dyDescent="0.2">
      <c r="A802" s="16"/>
      <c r="B802" s="27"/>
      <c r="C802" s="28"/>
      <c r="D802" s="31"/>
      <c r="E802" s="29"/>
      <c r="F802" s="29"/>
      <c r="G802" s="29"/>
      <c r="H802" s="29"/>
      <c r="I802" s="17"/>
      <c r="J802" s="2"/>
      <c r="K802" s="4"/>
    </row>
    <row r="803" spans="1:11" ht="19.5" customHeight="1" x14ac:dyDescent="0.2">
      <c r="A803" s="16"/>
      <c r="B803" s="27"/>
      <c r="C803" s="28"/>
      <c r="D803" s="31"/>
      <c r="E803" s="29"/>
      <c r="F803" s="29"/>
      <c r="G803" s="29"/>
      <c r="H803" s="29"/>
      <c r="I803" s="17"/>
      <c r="J803" s="2"/>
      <c r="K803" s="4"/>
    </row>
    <row r="804" spans="1:11" ht="19.5" customHeight="1" x14ac:dyDescent="0.2">
      <c r="A804" s="16"/>
      <c r="B804" s="27"/>
      <c r="C804" s="28"/>
      <c r="D804" s="31"/>
      <c r="E804" s="29"/>
      <c r="F804" s="29"/>
      <c r="G804" s="29"/>
      <c r="H804" s="29"/>
      <c r="I804" s="17"/>
      <c r="J804" s="2"/>
      <c r="K804" s="4"/>
    </row>
    <row r="805" spans="1:11" ht="19.5" customHeight="1" x14ac:dyDescent="0.2">
      <c r="A805" s="16"/>
      <c r="B805" s="27"/>
      <c r="C805" s="28"/>
      <c r="D805" s="31"/>
      <c r="E805" s="29"/>
      <c r="F805" s="29"/>
      <c r="G805" s="29"/>
      <c r="H805" s="29"/>
      <c r="I805" s="17"/>
      <c r="J805" s="2"/>
      <c r="K805" s="4"/>
    </row>
    <row r="806" spans="1:11" ht="19.5" customHeight="1" x14ac:dyDescent="0.2">
      <c r="A806" s="16"/>
      <c r="B806" s="27"/>
      <c r="C806" s="28"/>
      <c r="D806" s="31"/>
      <c r="E806" s="29"/>
      <c r="F806" s="29"/>
      <c r="G806" s="29"/>
      <c r="H806" s="29"/>
      <c r="I806" s="17"/>
      <c r="J806" s="2"/>
      <c r="K806" s="4"/>
    </row>
    <row r="807" spans="1:11" ht="19.5" customHeight="1" x14ac:dyDescent="0.2">
      <c r="A807" s="16"/>
      <c r="B807" s="27"/>
      <c r="C807" s="28"/>
      <c r="D807" s="31"/>
      <c r="E807" s="29"/>
      <c r="F807" s="29"/>
      <c r="G807" s="29"/>
      <c r="H807" s="29"/>
      <c r="I807" s="17"/>
      <c r="J807" s="2"/>
      <c r="K807" s="4"/>
    </row>
    <row r="808" spans="1:11" ht="19.5" customHeight="1" x14ac:dyDescent="0.2">
      <c r="A808" s="16"/>
      <c r="B808" s="27"/>
      <c r="C808" s="28"/>
      <c r="D808" s="31"/>
      <c r="E808" s="29"/>
      <c r="F808" s="29"/>
      <c r="G808" s="29"/>
      <c r="H808" s="29"/>
      <c r="I808" s="17"/>
      <c r="J808" s="2"/>
      <c r="K808" s="4"/>
    </row>
    <row r="809" spans="1:11" ht="19.5" customHeight="1" x14ac:dyDescent="0.2">
      <c r="A809" s="16"/>
      <c r="B809" s="27"/>
      <c r="C809" s="28"/>
      <c r="D809" s="31"/>
      <c r="E809" s="29"/>
      <c r="F809" s="29"/>
      <c r="G809" s="29"/>
      <c r="H809" s="29"/>
      <c r="I809" s="17"/>
      <c r="J809" s="2"/>
      <c r="K809" s="4"/>
    </row>
    <row r="810" spans="1:11" ht="19.5" customHeight="1" x14ac:dyDescent="0.2">
      <c r="A810" s="16"/>
      <c r="B810" s="27"/>
      <c r="C810" s="28"/>
      <c r="D810" s="31"/>
      <c r="E810" s="29"/>
      <c r="F810" s="29"/>
      <c r="G810" s="29"/>
      <c r="H810" s="29"/>
      <c r="I810" s="17"/>
      <c r="J810" s="2"/>
      <c r="K810" s="4"/>
    </row>
    <row r="811" spans="1:11" ht="19.5" customHeight="1" x14ac:dyDescent="0.2">
      <c r="A811" s="16"/>
      <c r="B811" s="27"/>
      <c r="C811" s="28"/>
      <c r="D811" s="31"/>
      <c r="E811" s="29"/>
      <c r="F811" s="29"/>
      <c r="G811" s="29"/>
      <c r="H811" s="29"/>
      <c r="I811" s="17"/>
      <c r="J811" s="2"/>
      <c r="K811" s="4"/>
    </row>
    <row r="812" spans="1:11" ht="19.5" customHeight="1" x14ac:dyDescent="0.2">
      <c r="A812" s="16"/>
      <c r="B812" s="27"/>
      <c r="C812" s="28"/>
      <c r="D812" s="31"/>
      <c r="E812" s="29"/>
      <c r="F812" s="29"/>
      <c r="G812" s="29"/>
      <c r="H812" s="29"/>
      <c r="I812" s="17"/>
      <c r="J812" s="2"/>
      <c r="K812" s="4"/>
    </row>
    <row r="813" spans="1:11" ht="19.5" customHeight="1" x14ac:dyDescent="0.2">
      <c r="A813" s="16"/>
      <c r="B813" s="27"/>
      <c r="C813" s="28"/>
      <c r="D813" s="31"/>
      <c r="E813" s="29"/>
      <c r="F813" s="29"/>
      <c r="G813" s="29"/>
      <c r="H813" s="29"/>
      <c r="I813" s="17"/>
      <c r="J813" s="2"/>
      <c r="K813" s="4"/>
    </row>
    <row r="814" spans="1:11" ht="19.5" customHeight="1" x14ac:dyDescent="0.2">
      <c r="A814" s="16"/>
      <c r="B814" s="27"/>
      <c r="C814" s="28"/>
      <c r="D814" s="31"/>
      <c r="E814" s="29"/>
      <c r="F814" s="29"/>
      <c r="G814" s="29"/>
      <c r="H814" s="29"/>
      <c r="I814" s="17"/>
      <c r="J814" s="2"/>
      <c r="K814" s="4"/>
    </row>
    <row r="815" spans="1:11" ht="19.5" customHeight="1" x14ac:dyDescent="0.2">
      <c r="A815" s="16"/>
      <c r="B815" s="27"/>
      <c r="C815" s="28"/>
      <c r="D815" s="31"/>
      <c r="E815" s="29"/>
      <c r="F815" s="29"/>
      <c r="G815" s="29"/>
      <c r="H815" s="29"/>
      <c r="I815" s="17"/>
      <c r="J815" s="2"/>
      <c r="K815" s="4"/>
    </row>
    <row r="816" spans="1:11" ht="19.5" customHeight="1" x14ac:dyDescent="0.2">
      <c r="A816" s="16"/>
      <c r="B816" s="27"/>
      <c r="C816" s="28"/>
      <c r="D816" s="31"/>
      <c r="E816" s="29"/>
      <c r="F816" s="29"/>
      <c r="G816" s="29"/>
      <c r="H816" s="29"/>
      <c r="I816" s="17"/>
      <c r="J816" s="2"/>
      <c r="K816" s="4"/>
    </row>
    <row r="817" spans="1:11" ht="19.5" customHeight="1" x14ac:dyDescent="0.2">
      <c r="A817" s="16"/>
      <c r="B817" s="27"/>
      <c r="C817" s="28"/>
      <c r="D817" s="31"/>
      <c r="E817" s="29"/>
      <c r="F817" s="29"/>
      <c r="G817" s="29"/>
      <c r="H817" s="29"/>
      <c r="I817" s="17"/>
      <c r="J817" s="2"/>
      <c r="K817" s="4"/>
    </row>
    <row r="818" spans="1:11" ht="19.5" customHeight="1" x14ac:dyDescent="0.2">
      <c r="A818" s="16"/>
      <c r="B818" s="27"/>
      <c r="C818" s="28"/>
      <c r="D818" s="31"/>
      <c r="E818" s="29"/>
      <c r="F818" s="29"/>
      <c r="G818" s="29"/>
      <c r="H818" s="29"/>
      <c r="I818" s="17"/>
      <c r="J818" s="2"/>
      <c r="K818" s="4"/>
    </row>
    <row r="819" spans="1:11" ht="19.5" customHeight="1" x14ac:dyDescent="0.2">
      <c r="A819" s="16"/>
      <c r="B819" s="27"/>
      <c r="C819" s="28"/>
      <c r="D819" s="31"/>
      <c r="E819" s="29"/>
      <c r="F819" s="29"/>
      <c r="G819" s="29"/>
      <c r="H819" s="29"/>
      <c r="I819" s="17"/>
      <c r="J819" s="2"/>
      <c r="K819" s="4"/>
    </row>
    <row r="820" spans="1:11" ht="19.5" customHeight="1" x14ac:dyDescent="0.2">
      <c r="A820" s="16"/>
      <c r="B820" s="27"/>
      <c r="C820" s="28"/>
      <c r="D820" s="31"/>
      <c r="E820" s="29"/>
      <c r="F820" s="29"/>
      <c r="G820" s="29"/>
      <c r="H820" s="29"/>
      <c r="I820" s="17"/>
      <c r="J820" s="2"/>
      <c r="K820" s="4"/>
    </row>
    <row r="821" spans="1:11" ht="19.5" customHeight="1" x14ac:dyDescent="0.2">
      <c r="A821" s="16"/>
      <c r="B821" s="27"/>
      <c r="C821" s="28"/>
      <c r="D821" s="31"/>
      <c r="E821" s="29"/>
      <c r="F821" s="29"/>
      <c r="G821" s="29"/>
      <c r="H821" s="29"/>
      <c r="I821" s="17"/>
      <c r="J821" s="2"/>
      <c r="K821" s="4"/>
    </row>
    <row r="822" spans="1:11" ht="19.5" customHeight="1" x14ac:dyDescent="0.2">
      <c r="A822" s="16"/>
      <c r="B822" s="27"/>
      <c r="C822" s="28"/>
      <c r="D822" s="31"/>
      <c r="E822" s="29"/>
      <c r="F822" s="29"/>
      <c r="G822" s="29"/>
      <c r="H822" s="29"/>
      <c r="I822" s="17"/>
      <c r="J822" s="2"/>
      <c r="K822" s="4"/>
    </row>
    <row r="823" spans="1:11" ht="19.5" customHeight="1" x14ac:dyDescent="0.2">
      <c r="A823" s="16"/>
      <c r="B823" s="27"/>
      <c r="C823" s="28"/>
      <c r="D823" s="31"/>
      <c r="E823" s="29"/>
      <c r="F823" s="29"/>
      <c r="G823" s="29"/>
      <c r="H823" s="29"/>
      <c r="I823" s="17"/>
      <c r="J823" s="2"/>
      <c r="K823" s="4"/>
    </row>
    <row r="824" spans="1:11" ht="19.5" customHeight="1" x14ac:dyDescent="0.2">
      <c r="A824" s="16"/>
      <c r="B824" s="27"/>
      <c r="C824" s="28"/>
      <c r="D824" s="31"/>
      <c r="E824" s="29"/>
      <c r="F824" s="29"/>
      <c r="G824" s="29"/>
      <c r="H824" s="29"/>
      <c r="I824" s="17"/>
      <c r="J824" s="2"/>
      <c r="K824" s="4"/>
    </row>
    <row r="825" spans="1:11" ht="19.5" customHeight="1" x14ac:dyDescent="0.2">
      <c r="A825" s="16"/>
      <c r="B825" s="27"/>
      <c r="C825" s="28"/>
      <c r="D825" s="31"/>
      <c r="E825" s="29"/>
      <c r="F825" s="29"/>
      <c r="G825" s="29"/>
      <c r="H825" s="29"/>
      <c r="I825" s="17"/>
      <c r="J825" s="2"/>
      <c r="K825" s="4"/>
    </row>
    <row r="826" spans="1:11" ht="19.5" customHeight="1" x14ac:dyDescent="0.2">
      <c r="A826" s="16"/>
      <c r="B826" s="27"/>
      <c r="C826" s="28"/>
      <c r="D826" s="31"/>
      <c r="E826" s="29"/>
      <c r="F826" s="29"/>
      <c r="G826" s="29"/>
      <c r="H826" s="29"/>
      <c r="I826" s="17"/>
      <c r="J826" s="2"/>
      <c r="K826" s="4"/>
    </row>
    <row r="827" spans="1:11" ht="19.5" customHeight="1" x14ac:dyDescent="0.2">
      <c r="A827" s="16"/>
      <c r="B827" s="27"/>
      <c r="C827" s="28"/>
      <c r="D827" s="31"/>
      <c r="E827" s="29"/>
      <c r="F827" s="29"/>
      <c r="G827" s="29"/>
      <c r="H827" s="29"/>
      <c r="I827" s="17"/>
      <c r="J827" s="2"/>
      <c r="K827" s="4"/>
    </row>
    <row r="828" spans="1:11" ht="19.5" customHeight="1" x14ac:dyDescent="0.2">
      <c r="A828" s="16"/>
      <c r="B828" s="27"/>
      <c r="C828" s="28"/>
      <c r="D828" s="31"/>
      <c r="E828" s="29"/>
      <c r="F828" s="29"/>
      <c r="G828" s="29"/>
      <c r="H828" s="29"/>
      <c r="I828" s="17"/>
      <c r="J828" s="2"/>
      <c r="K828" s="4"/>
    </row>
    <row r="829" spans="1:11" ht="19.5" customHeight="1" x14ac:dyDescent="0.2">
      <c r="A829" s="16"/>
      <c r="B829" s="27"/>
      <c r="C829" s="28"/>
      <c r="D829" s="31"/>
      <c r="E829" s="29"/>
      <c r="F829" s="29"/>
      <c r="G829" s="29"/>
      <c r="H829" s="29"/>
      <c r="I829" s="17"/>
      <c r="J829" s="2"/>
      <c r="K829" s="4"/>
    </row>
    <row r="830" spans="1:11" ht="19.5" customHeight="1" x14ac:dyDescent="0.2">
      <c r="A830" s="16"/>
      <c r="B830" s="27"/>
      <c r="C830" s="28"/>
      <c r="D830" s="31"/>
      <c r="E830" s="29"/>
      <c r="F830" s="29"/>
      <c r="G830" s="29"/>
      <c r="H830" s="29"/>
      <c r="I830" s="17"/>
      <c r="J830" s="2"/>
      <c r="K830" s="4"/>
    </row>
    <row r="831" spans="1:11" ht="19.5" customHeight="1" x14ac:dyDescent="0.2">
      <c r="A831" s="16"/>
      <c r="B831" s="27"/>
      <c r="C831" s="28"/>
      <c r="D831" s="31"/>
      <c r="E831" s="29"/>
      <c r="F831" s="29"/>
      <c r="G831" s="29"/>
      <c r="H831" s="29"/>
      <c r="I831" s="17"/>
      <c r="J831" s="2"/>
      <c r="K831" s="4"/>
    </row>
    <row r="832" spans="1:11" ht="19.5" customHeight="1" x14ac:dyDescent="0.2">
      <c r="A832" s="16"/>
      <c r="B832" s="27"/>
      <c r="C832" s="28"/>
      <c r="D832" s="31"/>
      <c r="E832" s="29"/>
      <c r="F832" s="29"/>
      <c r="G832" s="29"/>
      <c r="H832" s="29"/>
      <c r="I832" s="17"/>
      <c r="J832" s="2"/>
      <c r="K832" s="4"/>
    </row>
    <row r="833" spans="1:11" ht="19.5" customHeight="1" x14ac:dyDescent="0.2">
      <c r="A833" s="16"/>
      <c r="B833" s="27"/>
      <c r="C833" s="28"/>
      <c r="D833" s="31"/>
      <c r="E833" s="29"/>
      <c r="F833" s="29"/>
      <c r="G833" s="29"/>
      <c r="H833" s="29"/>
      <c r="I833" s="17"/>
      <c r="J833" s="2"/>
      <c r="K833" s="4"/>
    </row>
    <row r="834" spans="1:11" ht="19.5" customHeight="1" x14ac:dyDescent="0.2">
      <c r="A834" s="16"/>
      <c r="B834" s="27"/>
      <c r="C834" s="28"/>
      <c r="D834" s="31"/>
      <c r="E834" s="29"/>
      <c r="F834" s="29"/>
      <c r="G834" s="29"/>
      <c r="H834" s="29"/>
      <c r="I834" s="17"/>
      <c r="J834" s="2"/>
      <c r="K834" s="4"/>
    </row>
    <row r="835" spans="1:11" ht="19.5" customHeight="1" x14ac:dyDescent="0.2">
      <c r="A835" s="16"/>
      <c r="B835" s="27"/>
      <c r="C835" s="28"/>
      <c r="D835" s="31"/>
      <c r="E835" s="29"/>
      <c r="F835" s="29"/>
      <c r="G835" s="29"/>
      <c r="H835" s="29"/>
      <c r="I835" s="17"/>
      <c r="J835" s="2"/>
      <c r="K835" s="4"/>
    </row>
    <row r="836" spans="1:11" ht="19.5" customHeight="1" x14ac:dyDescent="0.2">
      <c r="A836" s="16"/>
      <c r="B836" s="27"/>
      <c r="C836" s="28"/>
      <c r="D836" s="31"/>
      <c r="E836" s="29"/>
      <c r="F836" s="29"/>
      <c r="G836" s="29"/>
      <c r="H836" s="29"/>
      <c r="I836" s="17"/>
      <c r="J836" s="2"/>
      <c r="K836" s="4"/>
    </row>
    <row r="837" spans="1:11" ht="19.5" customHeight="1" x14ac:dyDescent="0.2">
      <c r="A837" s="16"/>
      <c r="B837" s="27"/>
      <c r="C837" s="28"/>
      <c r="D837" s="31"/>
      <c r="E837" s="29"/>
      <c r="F837" s="29"/>
      <c r="G837" s="29"/>
      <c r="H837" s="29"/>
      <c r="I837" s="17"/>
      <c r="J837" s="2"/>
      <c r="K837" s="4"/>
    </row>
    <row r="838" spans="1:11" ht="19.5" customHeight="1" x14ac:dyDescent="0.2">
      <c r="A838" s="16"/>
      <c r="B838" s="27"/>
      <c r="C838" s="28"/>
      <c r="D838" s="31"/>
      <c r="E838" s="29"/>
      <c r="F838" s="29"/>
      <c r="G838" s="29"/>
      <c r="H838" s="29"/>
      <c r="I838" s="17"/>
      <c r="J838" s="2"/>
      <c r="K838" s="4"/>
    </row>
    <row r="839" spans="1:11" ht="19.5" customHeight="1" x14ac:dyDescent="0.2">
      <c r="A839" s="16"/>
      <c r="B839" s="27"/>
      <c r="C839" s="28"/>
      <c r="D839" s="31"/>
      <c r="E839" s="29"/>
      <c r="F839" s="29"/>
      <c r="G839" s="29"/>
      <c r="H839" s="29"/>
      <c r="I839" s="17"/>
      <c r="J839" s="2"/>
      <c r="K839" s="4"/>
    </row>
    <row r="840" spans="1:11" ht="19.5" customHeight="1" x14ac:dyDescent="0.2">
      <c r="A840" s="16"/>
      <c r="B840" s="27"/>
      <c r="C840" s="28"/>
      <c r="D840" s="31"/>
      <c r="E840" s="29"/>
      <c r="F840" s="29"/>
      <c r="G840" s="29"/>
      <c r="H840" s="29"/>
      <c r="I840" s="17"/>
      <c r="J840" s="2"/>
      <c r="K840" s="4"/>
    </row>
    <row r="841" spans="1:11" ht="19.5" customHeight="1" x14ac:dyDescent="0.2">
      <c r="A841" s="16"/>
      <c r="B841" s="27"/>
      <c r="C841" s="28"/>
      <c r="D841" s="31"/>
      <c r="E841" s="29"/>
      <c r="F841" s="29"/>
      <c r="G841" s="29"/>
      <c r="H841" s="29"/>
      <c r="I841" s="17"/>
      <c r="J841" s="2"/>
      <c r="K841" s="4"/>
    </row>
    <row r="842" spans="1:11" ht="19.5" customHeight="1" x14ac:dyDescent="0.2">
      <c r="A842" s="16"/>
      <c r="B842" s="27"/>
      <c r="C842" s="28"/>
      <c r="D842" s="31"/>
      <c r="E842" s="29"/>
      <c r="F842" s="29"/>
      <c r="G842" s="29"/>
      <c r="H842" s="29"/>
      <c r="I842" s="17"/>
      <c r="J842" s="2"/>
      <c r="K842" s="4"/>
    </row>
    <row r="843" spans="1:11" ht="19.5" customHeight="1" x14ac:dyDescent="0.2">
      <c r="A843" s="16"/>
      <c r="B843" s="27"/>
      <c r="C843" s="28"/>
      <c r="D843" s="31"/>
      <c r="E843" s="29"/>
      <c r="F843" s="29"/>
      <c r="G843" s="29"/>
      <c r="H843" s="29"/>
      <c r="I843" s="17"/>
      <c r="J843" s="2"/>
      <c r="K843" s="4"/>
    </row>
    <row r="844" spans="1:11" ht="19.5" customHeight="1" x14ac:dyDescent="0.2">
      <c r="A844" s="16"/>
      <c r="B844" s="27"/>
      <c r="C844" s="28"/>
      <c r="D844" s="31"/>
      <c r="E844" s="29"/>
      <c r="F844" s="29"/>
      <c r="G844" s="29"/>
      <c r="H844" s="29"/>
      <c r="I844" s="17"/>
      <c r="J844" s="2"/>
      <c r="K844" s="4"/>
    </row>
    <row r="845" spans="1:11" ht="19.5" customHeight="1" x14ac:dyDescent="0.2">
      <c r="A845" s="16"/>
      <c r="B845" s="27"/>
      <c r="C845" s="28"/>
      <c r="D845" s="31"/>
      <c r="E845" s="29"/>
      <c r="F845" s="29"/>
      <c r="G845" s="29"/>
      <c r="H845" s="29"/>
      <c r="I845" s="17"/>
      <c r="J845" s="2"/>
      <c r="K845" s="4"/>
    </row>
    <row r="846" spans="1:11" ht="19.5" customHeight="1" x14ac:dyDescent="0.2">
      <c r="A846" s="16"/>
      <c r="B846" s="27"/>
      <c r="C846" s="28"/>
      <c r="D846" s="31"/>
      <c r="E846" s="29"/>
      <c r="F846" s="29"/>
      <c r="G846" s="29"/>
      <c r="H846" s="29"/>
      <c r="I846" s="17"/>
      <c r="J846" s="2"/>
      <c r="K846" s="4"/>
    </row>
    <row r="847" spans="1:11" ht="19.5" customHeight="1" x14ac:dyDescent="0.2">
      <c r="A847" s="16"/>
      <c r="B847" s="27"/>
      <c r="C847" s="28"/>
      <c r="D847" s="31"/>
      <c r="E847" s="29"/>
      <c r="F847" s="29"/>
      <c r="G847" s="29"/>
      <c r="H847" s="29"/>
      <c r="I847" s="17"/>
      <c r="J847" s="2"/>
      <c r="K847" s="4"/>
    </row>
    <row r="848" spans="1:11" ht="19.5" customHeight="1" x14ac:dyDescent="0.2">
      <c r="A848" s="16"/>
      <c r="B848" s="27"/>
      <c r="C848" s="28"/>
      <c r="D848" s="31"/>
      <c r="E848" s="29"/>
      <c r="F848" s="29"/>
      <c r="G848" s="29"/>
      <c r="H848" s="29"/>
      <c r="I848" s="17"/>
      <c r="J848" s="2"/>
      <c r="K848" s="4"/>
    </row>
    <row r="849" spans="1:11" ht="19.5" customHeight="1" x14ac:dyDescent="0.2">
      <c r="A849" s="16"/>
      <c r="B849" s="27"/>
      <c r="C849" s="28"/>
      <c r="D849" s="31"/>
      <c r="E849" s="29"/>
      <c r="F849" s="29"/>
      <c r="G849" s="29"/>
      <c r="H849" s="29"/>
      <c r="I849" s="17"/>
      <c r="J849" s="2"/>
      <c r="K849" s="4"/>
    </row>
    <row r="850" spans="1:11" ht="19.5" customHeight="1" x14ac:dyDescent="0.2">
      <c r="A850" s="16"/>
      <c r="B850" s="27"/>
      <c r="C850" s="28"/>
      <c r="D850" s="31"/>
      <c r="E850" s="29"/>
      <c r="F850" s="29"/>
      <c r="G850" s="29"/>
      <c r="H850" s="29"/>
      <c r="I850" s="17"/>
      <c r="J850" s="2"/>
      <c r="K850" s="4"/>
    </row>
    <row r="851" spans="1:11" ht="19.5" customHeight="1" x14ac:dyDescent="0.2">
      <c r="A851" s="16"/>
      <c r="B851" s="27"/>
      <c r="C851" s="28"/>
      <c r="D851" s="31"/>
      <c r="E851" s="29"/>
      <c r="F851" s="29"/>
      <c r="G851" s="29"/>
      <c r="H851" s="29"/>
      <c r="I851" s="17"/>
      <c r="J851" s="2"/>
      <c r="K851" s="4"/>
    </row>
    <row r="852" spans="1:11" ht="19.5" customHeight="1" x14ac:dyDescent="0.2">
      <c r="A852" s="16"/>
      <c r="B852" s="27"/>
      <c r="C852" s="28"/>
      <c r="D852" s="31"/>
      <c r="E852" s="29"/>
      <c r="F852" s="29"/>
      <c r="G852" s="29"/>
      <c r="H852" s="29"/>
      <c r="I852" s="17"/>
      <c r="J852" s="2"/>
      <c r="K852" s="4"/>
    </row>
    <row r="853" spans="1:11" ht="19.5" customHeight="1" x14ac:dyDescent="0.2">
      <c r="A853" s="16"/>
      <c r="B853" s="27"/>
      <c r="C853" s="28"/>
      <c r="D853" s="31"/>
      <c r="E853" s="29"/>
      <c r="F853" s="29"/>
      <c r="G853" s="29"/>
      <c r="H853" s="29"/>
      <c r="I853" s="17"/>
      <c r="J853" s="2"/>
      <c r="K853" s="4"/>
    </row>
    <row r="854" spans="1:11" ht="19.5" customHeight="1" x14ac:dyDescent="0.2">
      <c r="A854" s="16"/>
      <c r="B854" s="27"/>
      <c r="C854" s="28"/>
      <c r="D854" s="31"/>
      <c r="E854" s="29"/>
      <c r="F854" s="29"/>
      <c r="G854" s="29"/>
      <c r="H854" s="29"/>
      <c r="I854" s="17"/>
      <c r="J854" s="2"/>
      <c r="K854" s="4"/>
    </row>
    <row r="855" spans="1:11" ht="19.5" customHeight="1" x14ac:dyDescent="0.2">
      <c r="A855" s="16"/>
      <c r="B855" s="27"/>
      <c r="C855" s="28"/>
      <c r="D855" s="31"/>
      <c r="E855" s="29"/>
      <c r="F855" s="29"/>
      <c r="G855" s="29"/>
      <c r="H855" s="29"/>
      <c r="I855" s="17"/>
      <c r="J855" s="2"/>
      <c r="K855" s="4"/>
    </row>
    <row r="856" spans="1:11" ht="19.5" customHeight="1" x14ac:dyDescent="0.2">
      <c r="A856" s="16"/>
      <c r="B856" s="27"/>
      <c r="C856" s="28"/>
      <c r="D856" s="31"/>
      <c r="E856" s="29"/>
      <c r="F856" s="29"/>
      <c r="G856" s="29"/>
      <c r="H856" s="29"/>
      <c r="I856" s="17"/>
      <c r="J856" s="2"/>
      <c r="K856" s="4"/>
    </row>
    <row r="857" spans="1:11" ht="19.5" customHeight="1" x14ac:dyDescent="0.2">
      <c r="A857" s="16"/>
      <c r="B857" s="27"/>
      <c r="C857" s="28"/>
      <c r="D857" s="31"/>
      <c r="E857" s="29"/>
      <c r="F857" s="29"/>
      <c r="G857" s="29"/>
      <c r="H857" s="29"/>
      <c r="I857" s="17"/>
      <c r="J857" s="2"/>
      <c r="K857" s="4"/>
    </row>
    <row r="858" spans="1:11" ht="19.5" customHeight="1" x14ac:dyDescent="0.2">
      <c r="A858" s="16"/>
      <c r="B858" s="27"/>
      <c r="C858" s="28"/>
      <c r="D858" s="31"/>
      <c r="E858" s="29"/>
      <c r="F858" s="29"/>
      <c r="G858" s="29"/>
      <c r="H858" s="29"/>
      <c r="I858" s="17"/>
      <c r="J858" s="2"/>
      <c r="K858" s="4"/>
    </row>
    <row r="859" spans="1:11" ht="19.5" customHeight="1" x14ac:dyDescent="0.2">
      <c r="A859" s="16"/>
      <c r="B859" s="27"/>
      <c r="C859" s="28"/>
      <c r="D859" s="31"/>
      <c r="E859" s="29"/>
      <c r="F859" s="29"/>
      <c r="G859" s="29"/>
      <c r="H859" s="29"/>
      <c r="I859" s="17"/>
      <c r="J859" s="2"/>
      <c r="K859" s="4"/>
    </row>
    <row r="860" spans="1:11" ht="19.5" customHeight="1" x14ac:dyDescent="0.2">
      <c r="A860" s="16"/>
      <c r="B860" s="27"/>
      <c r="C860" s="28"/>
      <c r="D860" s="31"/>
      <c r="E860" s="29"/>
      <c r="F860" s="29"/>
      <c r="G860" s="29"/>
      <c r="H860" s="29"/>
      <c r="I860" s="17"/>
      <c r="J860" s="2"/>
      <c r="K860" s="4"/>
    </row>
    <row r="861" spans="1:11" ht="19.5" customHeight="1" x14ac:dyDescent="0.2">
      <c r="A861" s="16"/>
      <c r="B861" s="27"/>
      <c r="C861" s="28"/>
      <c r="D861" s="31"/>
      <c r="E861" s="29"/>
      <c r="F861" s="29"/>
      <c r="G861" s="29"/>
      <c r="H861" s="29"/>
      <c r="I861" s="17"/>
      <c r="J861" s="2"/>
      <c r="K861" s="4"/>
    </row>
    <row r="862" spans="1:11" ht="19.5" customHeight="1" x14ac:dyDescent="0.2">
      <c r="A862" s="16"/>
      <c r="B862" s="27"/>
      <c r="C862" s="28"/>
      <c r="D862" s="31"/>
      <c r="E862" s="29"/>
      <c r="F862" s="29"/>
      <c r="G862" s="29"/>
      <c r="H862" s="29"/>
      <c r="I862" s="17"/>
      <c r="J862" s="2"/>
      <c r="K862" s="4"/>
    </row>
    <row r="863" spans="1:11" ht="19.5" customHeight="1" x14ac:dyDescent="0.2">
      <c r="A863" s="16"/>
      <c r="B863" s="27"/>
      <c r="C863" s="28"/>
      <c r="D863" s="31"/>
      <c r="E863" s="29"/>
      <c r="F863" s="29"/>
      <c r="G863" s="29"/>
      <c r="H863" s="29"/>
      <c r="I863" s="17"/>
      <c r="J863" s="2"/>
      <c r="K863" s="4"/>
    </row>
    <row r="864" spans="1:11" ht="19.5" customHeight="1" x14ac:dyDescent="0.2">
      <c r="A864" s="16"/>
      <c r="B864" s="27"/>
      <c r="C864" s="28"/>
      <c r="D864" s="31"/>
      <c r="E864" s="29"/>
      <c r="F864" s="29"/>
      <c r="G864" s="29"/>
      <c r="H864" s="29"/>
      <c r="I864" s="17"/>
      <c r="J864" s="2"/>
      <c r="K864" s="4"/>
    </row>
    <row r="865" spans="1:11" ht="19.5" customHeight="1" x14ac:dyDescent="0.2">
      <c r="A865" s="16"/>
      <c r="B865" s="27"/>
      <c r="C865" s="28"/>
      <c r="D865" s="31"/>
      <c r="E865" s="29"/>
      <c r="F865" s="29"/>
      <c r="G865" s="29"/>
      <c r="H865" s="29"/>
      <c r="I865" s="17"/>
      <c r="J865" s="2"/>
      <c r="K865" s="4"/>
    </row>
    <row r="866" spans="1:11" ht="19.5" customHeight="1" x14ac:dyDescent="0.2">
      <c r="A866" s="16"/>
      <c r="B866" s="27"/>
      <c r="C866" s="28"/>
      <c r="D866" s="31"/>
      <c r="E866" s="29"/>
      <c r="F866" s="29"/>
      <c r="G866" s="29"/>
      <c r="H866" s="29"/>
      <c r="I866" s="17"/>
      <c r="J866" s="2"/>
      <c r="K866" s="4"/>
    </row>
    <row r="867" spans="1:11" ht="19.5" customHeight="1" x14ac:dyDescent="0.2">
      <c r="A867" s="16"/>
      <c r="B867" s="27"/>
      <c r="C867" s="28"/>
      <c r="D867" s="31"/>
      <c r="E867" s="29"/>
      <c r="F867" s="29"/>
      <c r="G867" s="29"/>
      <c r="H867" s="29"/>
      <c r="I867" s="17"/>
      <c r="J867" s="2"/>
      <c r="K867" s="4"/>
    </row>
    <row r="868" spans="1:11" ht="19.5" customHeight="1" x14ac:dyDescent="0.2">
      <c r="A868" s="16"/>
      <c r="B868" s="27"/>
      <c r="C868" s="28"/>
      <c r="D868" s="31"/>
      <c r="E868" s="29"/>
      <c r="F868" s="29"/>
      <c r="G868" s="29"/>
      <c r="H868" s="29"/>
      <c r="I868" s="17"/>
      <c r="J868" s="2"/>
      <c r="K868" s="4"/>
    </row>
  </sheetData>
  <autoFilter ref="A4:Q299"/>
  <pageMargins left="0.7" right="0.7" top="0.75" bottom="0.75" header="0.3" footer="0.3"/>
  <pageSetup paperSize="39" orientation="portrait" horizontalDpi="180" verticalDpi="18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63"/>
  <sheetViews>
    <sheetView topLeftCell="B141" workbookViewId="0">
      <selection activeCell="I153" sqref="I153:K153"/>
    </sheetView>
  </sheetViews>
  <sheetFormatPr defaultColWidth="11.42578125" defaultRowHeight="12.75" x14ac:dyDescent="0.2"/>
  <cols>
    <col min="1" max="1" width="27.42578125" style="1" customWidth="1"/>
    <col min="2" max="2" width="12.42578125" style="1" customWidth="1"/>
    <col min="3" max="4" width="13.42578125" style="1" customWidth="1"/>
    <col min="5" max="5" width="13.140625" style="1" customWidth="1"/>
    <col min="6" max="6" width="9.85546875" style="1" customWidth="1"/>
    <col min="7" max="7" width="9.42578125" style="1" customWidth="1"/>
    <col min="8" max="8" width="11.42578125" style="23" customWidth="1"/>
    <col min="9" max="9" width="11.5703125" style="1" customWidth="1"/>
    <col min="10" max="10" width="25" style="1" customWidth="1"/>
    <col min="11" max="11" width="12.5703125" style="1" customWidth="1"/>
    <col min="12" max="12" width="11.42578125" style="1" customWidth="1"/>
    <col min="13" max="13" width="19.5703125" style="1" customWidth="1"/>
    <col min="14" max="16384" width="11.42578125" style="1"/>
  </cols>
  <sheetData>
    <row r="1" spans="1:17" x14ac:dyDescent="0.2">
      <c r="B1" s="2"/>
      <c r="F1" s="3"/>
      <c r="G1" s="2"/>
      <c r="H1" s="4"/>
      <c r="J1" s="5">
        <v>42705</v>
      </c>
      <c r="M1" s="6"/>
    </row>
    <row r="2" spans="1:17" ht="12.95" customHeight="1" x14ac:dyDescent="0.2">
      <c r="I2" s="8"/>
    </row>
    <row r="3" spans="1:17" ht="12.95" customHeight="1" x14ac:dyDescent="0.2">
      <c r="B3" s="1" t="s">
        <v>0</v>
      </c>
      <c r="I3" s="8"/>
    </row>
    <row r="4" spans="1:17" s="8" customFormat="1" ht="12.95" customHeight="1" x14ac:dyDescent="0.2">
      <c r="A4" s="16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107</v>
      </c>
      <c r="H4" s="32" t="s">
        <v>10</v>
      </c>
      <c r="I4" s="11" t="s">
        <v>11</v>
      </c>
      <c r="J4" s="12" t="s">
        <v>12</v>
      </c>
      <c r="K4" s="10" t="s">
        <v>13</v>
      </c>
      <c r="L4" s="10"/>
      <c r="M4" s="13" t="s">
        <v>10</v>
      </c>
      <c r="N4" s="14" t="s">
        <v>14</v>
      </c>
      <c r="O4" s="15" t="s">
        <v>15</v>
      </c>
      <c r="P4" s="16" t="s">
        <v>16</v>
      </c>
      <c r="Q4" s="14">
        <v>0.01</v>
      </c>
    </row>
    <row r="5" spans="1:17" ht="18" customHeight="1" x14ac:dyDescent="0.2">
      <c r="A5" s="16" t="s">
        <v>87</v>
      </c>
      <c r="B5" s="27">
        <v>9403760248</v>
      </c>
      <c r="C5" s="28" t="s">
        <v>110</v>
      </c>
      <c r="D5" s="31">
        <v>384062.56</v>
      </c>
      <c r="E5" s="29">
        <f t="shared" ref="E5:E14" si="0">(D5*14%)</f>
        <v>53768.758400000006</v>
      </c>
      <c r="F5" s="29">
        <f t="shared" ref="F5:F14" si="1">(D5*0.5%)</f>
        <v>1920.3127999999999</v>
      </c>
      <c r="G5" s="29"/>
      <c r="H5" s="29">
        <v>441672</v>
      </c>
      <c r="I5" s="8"/>
    </row>
    <row r="6" spans="1:17" ht="18" customHeight="1" x14ac:dyDescent="0.2">
      <c r="A6" s="16" t="s">
        <v>21</v>
      </c>
      <c r="B6" s="27">
        <v>9403760277</v>
      </c>
      <c r="C6" s="28" t="s">
        <v>118</v>
      </c>
      <c r="D6" s="31">
        <v>22800</v>
      </c>
      <c r="E6" s="29">
        <f t="shared" si="0"/>
        <v>3192.0000000000005</v>
      </c>
      <c r="F6" s="29">
        <f t="shared" si="1"/>
        <v>114</v>
      </c>
      <c r="G6" s="29">
        <f t="shared" ref="G6:G21" si="2">(D6*0.5%)</f>
        <v>114</v>
      </c>
      <c r="H6" s="29">
        <v>26220</v>
      </c>
      <c r="I6" s="8"/>
    </row>
    <row r="7" spans="1:17" ht="18" customHeight="1" x14ac:dyDescent="0.2">
      <c r="A7" s="16" t="s">
        <v>21</v>
      </c>
      <c r="B7" s="27">
        <v>9403760284</v>
      </c>
      <c r="C7" s="28" t="s">
        <v>119</v>
      </c>
      <c r="D7" s="31">
        <v>58833.35</v>
      </c>
      <c r="E7" s="29">
        <f t="shared" si="0"/>
        <v>8236.6689999999999</v>
      </c>
      <c r="F7" s="29">
        <f t="shared" si="1"/>
        <v>294.16674999999998</v>
      </c>
      <c r="G7" s="29">
        <f t="shared" si="2"/>
        <v>294.16674999999998</v>
      </c>
      <c r="H7" s="29">
        <v>67658</v>
      </c>
      <c r="I7" s="8"/>
    </row>
    <row r="8" spans="1:17" ht="18" customHeight="1" x14ac:dyDescent="0.2">
      <c r="A8" s="16" t="s">
        <v>87</v>
      </c>
      <c r="B8" s="27">
        <v>9403760320</v>
      </c>
      <c r="C8" s="28" t="s">
        <v>128</v>
      </c>
      <c r="D8" s="31">
        <v>36857.5</v>
      </c>
      <c r="E8" s="29">
        <f t="shared" si="0"/>
        <v>5160.05</v>
      </c>
      <c r="F8" s="29">
        <f t="shared" si="1"/>
        <v>184.28749999999999</v>
      </c>
      <c r="G8" s="29">
        <f t="shared" si="2"/>
        <v>184.28749999999999</v>
      </c>
      <c r="H8" s="29">
        <v>42386</v>
      </c>
      <c r="I8" s="8"/>
    </row>
    <row r="9" spans="1:17" ht="18" customHeight="1" x14ac:dyDescent="0.2">
      <c r="A9" s="16" t="s">
        <v>235</v>
      </c>
      <c r="B9" s="27">
        <v>9403760321</v>
      </c>
      <c r="C9" s="28" t="s">
        <v>128</v>
      </c>
      <c r="D9" s="31">
        <v>24000</v>
      </c>
      <c r="E9" s="29">
        <f t="shared" si="0"/>
        <v>3360.0000000000005</v>
      </c>
      <c r="F9" s="29">
        <f t="shared" si="1"/>
        <v>120</v>
      </c>
      <c r="G9" s="29">
        <f t="shared" si="2"/>
        <v>120</v>
      </c>
      <c r="H9" s="29">
        <v>27600</v>
      </c>
      <c r="I9" s="8"/>
    </row>
    <row r="10" spans="1:17" ht="18" customHeight="1" x14ac:dyDescent="0.2">
      <c r="A10" s="16" t="s">
        <v>235</v>
      </c>
      <c r="B10" s="27">
        <v>9403760334</v>
      </c>
      <c r="C10" s="28" t="s">
        <v>129</v>
      </c>
      <c r="D10" s="31">
        <v>1101.8499999999999</v>
      </c>
      <c r="E10" s="29">
        <f t="shared" si="0"/>
        <v>154.25900000000001</v>
      </c>
      <c r="F10" s="29">
        <f t="shared" si="1"/>
        <v>5.5092499999999998</v>
      </c>
      <c r="G10" s="29">
        <f t="shared" si="2"/>
        <v>5.5092499999999998</v>
      </c>
      <c r="H10" s="29">
        <v>1267</v>
      </c>
      <c r="I10" s="8"/>
    </row>
    <row r="11" spans="1:17" ht="18" customHeight="1" x14ac:dyDescent="0.2">
      <c r="A11" s="16" t="s">
        <v>25</v>
      </c>
      <c r="B11" s="27">
        <v>9403760349</v>
      </c>
      <c r="C11" s="28" t="s">
        <v>145</v>
      </c>
      <c r="D11" s="31">
        <v>727721.68</v>
      </c>
      <c r="E11" s="29">
        <f t="shared" si="0"/>
        <v>101881.03520000001</v>
      </c>
      <c r="F11" s="29">
        <f t="shared" si="1"/>
        <v>3638.6084000000005</v>
      </c>
      <c r="G11" s="29">
        <f t="shared" si="2"/>
        <v>3638.6084000000005</v>
      </c>
      <c r="H11" s="29">
        <v>836880</v>
      </c>
      <c r="I11" s="8"/>
    </row>
    <row r="12" spans="1:17" ht="18" customHeight="1" x14ac:dyDescent="0.2">
      <c r="A12" s="16" t="s">
        <v>87</v>
      </c>
      <c r="B12" s="27">
        <v>9403760351</v>
      </c>
      <c r="C12" s="28" t="s">
        <v>145</v>
      </c>
      <c r="D12" s="31">
        <v>384062.56</v>
      </c>
      <c r="E12" s="29">
        <f t="shared" si="0"/>
        <v>53768.758400000006</v>
      </c>
      <c r="F12" s="29">
        <f t="shared" si="1"/>
        <v>1920.3127999999999</v>
      </c>
      <c r="G12" s="29">
        <f t="shared" si="2"/>
        <v>1920.3127999999999</v>
      </c>
      <c r="H12" s="29">
        <v>441672</v>
      </c>
      <c r="I12" s="8"/>
    </row>
    <row r="13" spans="1:17" ht="18" customHeight="1" x14ac:dyDescent="0.2">
      <c r="A13" s="16" t="s">
        <v>235</v>
      </c>
      <c r="B13" s="27">
        <v>9403760378</v>
      </c>
      <c r="C13" s="28" t="s">
        <v>153</v>
      </c>
      <c r="D13" s="31">
        <v>27947.3</v>
      </c>
      <c r="E13" s="29">
        <f t="shared" si="0"/>
        <v>3912.6220000000003</v>
      </c>
      <c r="F13" s="29">
        <f t="shared" si="1"/>
        <v>139.73650000000001</v>
      </c>
      <c r="G13" s="29">
        <f t="shared" si="2"/>
        <v>139.73650000000001</v>
      </c>
      <c r="H13" s="29">
        <v>32139</v>
      </c>
      <c r="I13" s="8"/>
    </row>
    <row r="14" spans="1:17" ht="18" customHeight="1" x14ac:dyDescent="0.2">
      <c r="A14" s="16" t="s">
        <v>25</v>
      </c>
      <c r="B14" s="27">
        <v>9403760392</v>
      </c>
      <c r="C14" s="28" t="s">
        <v>155</v>
      </c>
      <c r="D14" s="31">
        <v>275719.08</v>
      </c>
      <c r="E14" s="29">
        <f t="shared" si="0"/>
        <v>38600.671200000004</v>
      </c>
      <c r="F14" s="29">
        <f t="shared" si="1"/>
        <v>1378.5954000000002</v>
      </c>
      <c r="G14" s="29">
        <f t="shared" si="2"/>
        <v>1378.5954000000002</v>
      </c>
      <c r="H14" s="29">
        <v>317077</v>
      </c>
      <c r="I14" s="8"/>
    </row>
    <row r="15" spans="1:17" ht="18" customHeight="1" x14ac:dyDescent="0.2">
      <c r="A15" s="16" t="s">
        <v>235</v>
      </c>
      <c r="B15" s="27">
        <v>9403760407</v>
      </c>
      <c r="C15" s="28" t="s">
        <v>157</v>
      </c>
      <c r="D15" s="31">
        <v>36007.699999999997</v>
      </c>
      <c r="E15" s="29">
        <f>(D15*14%)</f>
        <v>5041.0780000000004</v>
      </c>
      <c r="F15" s="29">
        <f>(D15*0.5%)</f>
        <v>180.0385</v>
      </c>
      <c r="G15" s="29">
        <f t="shared" si="2"/>
        <v>180.0385</v>
      </c>
      <c r="H15" s="29">
        <v>41409</v>
      </c>
      <c r="I15" s="8"/>
    </row>
    <row r="16" spans="1:17" ht="18" customHeight="1" x14ac:dyDescent="0.2">
      <c r="A16" s="16" t="s">
        <v>235</v>
      </c>
      <c r="B16" s="27">
        <v>9403760417</v>
      </c>
      <c r="C16" s="28" t="s">
        <v>160</v>
      </c>
      <c r="D16" s="31">
        <v>19390.900000000001</v>
      </c>
      <c r="E16" s="29">
        <f t="shared" ref="E16:E21" si="3">(D16*14%)</f>
        <v>2714.7260000000006</v>
      </c>
      <c r="F16" s="29">
        <f t="shared" ref="F16:F27" si="4">(D16*0.5%)</f>
        <v>96.95450000000001</v>
      </c>
      <c r="G16" s="29">
        <f t="shared" si="2"/>
        <v>96.95450000000001</v>
      </c>
      <c r="H16" s="29">
        <v>22300</v>
      </c>
      <c r="I16" s="8"/>
    </row>
    <row r="17" spans="1:11" ht="18" customHeight="1" x14ac:dyDescent="0.2">
      <c r="A17" s="16" t="s">
        <v>235</v>
      </c>
      <c r="B17" s="27">
        <v>9403760429</v>
      </c>
      <c r="C17" s="28" t="s">
        <v>162</v>
      </c>
      <c r="D17" s="31">
        <v>30660.400000000001</v>
      </c>
      <c r="E17" s="29">
        <f t="shared" si="3"/>
        <v>4292.456000000001</v>
      </c>
      <c r="F17" s="29">
        <f t="shared" si="4"/>
        <v>153.30200000000002</v>
      </c>
      <c r="G17" s="29">
        <f t="shared" si="2"/>
        <v>153.30200000000002</v>
      </c>
      <c r="H17" s="29">
        <v>35259</v>
      </c>
      <c r="I17" s="8"/>
    </row>
    <row r="18" spans="1:11" ht="18" customHeight="1" x14ac:dyDescent="0.2">
      <c r="A18" s="16" t="s">
        <v>235</v>
      </c>
      <c r="B18" s="27">
        <v>9403760431</v>
      </c>
      <c r="C18" s="28" t="s">
        <v>162</v>
      </c>
      <c r="D18" s="31">
        <v>29764.3</v>
      </c>
      <c r="E18" s="29">
        <f t="shared" si="3"/>
        <v>4167.0020000000004</v>
      </c>
      <c r="F18" s="29">
        <f t="shared" si="4"/>
        <v>148.82149999999999</v>
      </c>
      <c r="G18" s="29">
        <f t="shared" si="2"/>
        <v>148.82149999999999</v>
      </c>
      <c r="H18" s="29">
        <v>34229</v>
      </c>
      <c r="I18" s="8"/>
    </row>
    <row r="19" spans="1:11" ht="18" customHeight="1" x14ac:dyDescent="0.2">
      <c r="A19" s="16" t="s">
        <v>235</v>
      </c>
      <c r="B19" s="27">
        <v>9403760438</v>
      </c>
      <c r="C19" s="28" t="s">
        <v>165</v>
      </c>
      <c r="D19" s="31">
        <v>45445</v>
      </c>
      <c r="E19" s="29">
        <f t="shared" si="3"/>
        <v>6362.3</v>
      </c>
      <c r="F19" s="29">
        <f t="shared" si="4"/>
        <v>227.22499999999999</v>
      </c>
      <c r="G19" s="29">
        <f t="shared" si="2"/>
        <v>227.22499999999999</v>
      </c>
      <c r="H19" s="29">
        <v>52262</v>
      </c>
      <c r="I19" s="8"/>
    </row>
    <row r="20" spans="1:11" ht="18" customHeight="1" x14ac:dyDescent="0.2">
      <c r="A20" s="16" t="s">
        <v>235</v>
      </c>
      <c r="B20" s="27">
        <v>9403760449</v>
      </c>
      <c r="C20" s="28" t="s">
        <v>166</v>
      </c>
      <c r="D20" s="31">
        <v>30404.85</v>
      </c>
      <c r="E20" s="29">
        <f t="shared" si="3"/>
        <v>4256.6790000000001</v>
      </c>
      <c r="F20" s="29">
        <f t="shared" si="4"/>
        <v>152.02424999999999</v>
      </c>
      <c r="G20" s="29">
        <f t="shared" si="2"/>
        <v>152.02424999999999</v>
      </c>
      <c r="H20" s="29">
        <v>34966</v>
      </c>
      <c r="I20" s="8"/>
    </row>
    <row r="21" spans="1:11" ht="18" customHeight="1" x14ac:dyDescent="0.2">
      <c r="A21" s="16" t="s">
        <v>235</v>
      </c>
      <c r="B21" s="27">
        <v>9403760450</v>
      </c>
      <c r="C21" s="28" t="s">
        <v>166</v>
      </c>
      <c r="D21" s="31">
        <v>19697.95</v>
      </c>
      <c r="E21" s="29">
        <f t="shared" si="3"/>
        <v>2757.7130000000002</v>
      </c>
      <c r="F21" s="29">
        <f t="shared" si="4"/>
        <v>98.489750000000001</v>
      </c>
      <c r="G21" s="29">
        <f t="shared" si="2"/>
        <v>98.489750000000001</v>
      </c>
      <c r="H21" s="29">
        <v>22653</v>
      </c>
      <c r="I21" s="8"/>
    </row>
    <row r="22" spans="1:11" ht="18" customHeight="1" x14ac:dyDescent="0.2">
      <c r="A22" s="16" t="s">
        <v>235</v>
      </c>
      <c r="B22" s="27">
        <v>9403760460</v>
      </c>
      <c r="C22" s="28" t="s">
        <v>167</v>
      </c>
      <c r="D22" s="31">
        <v>20728.95</v>
      </c>
      <c r="E22" s="29">
        <f>(D22*14%)</f>
        <v>2902.0530000000003</v>
      </c>
      <c r="F22" s="29">
        <f t="shared" si="4"/>
        <v>103.64475</v>
      </c>
      <c r="G22" s="29">
        <f t="shared" ref="G22:G34" si="5">(D22*0.5%)</f>
        <v>103.64475</v>
      </c>
      <c r="H22" s="29">
        <v>23838</v>
      </c>
      <c r="I22" s="8"/>
    </row>
    <row r="23" spans="1:11" ht="18" customHeight="1" x14ac:dyDescent="0.2">
      <c r="A23" s="16" t="s">
        <v>235</v>
      </c>
      <c r="B23" s="27">
        <v>9403760476</v>
      </c>
      <c r="C23" s="28" t="s">
        <v>202</v>
      </c>
      <c r="D23" s="31">
        <v>59396.35</v>
      </c>
      <c r="E23" s="29">
        <f t="shared" ref="E23:E34" si="6">(D23*14%)</f>
        <v>8315.4890000000014</v>
      </c>
      <c r="F23" s="29">
        <f t="shared" si="4"/>
        <v>296.98174999999998</v>
      </c>
      <c r="G23" s="29">
        <f t="shared" si="5"/>
        <v>296.98174999999998</v>
      </c>
      <c r="H23" s="29">
        <v>68306</v>
      </c>
      <c r="I23" s="8"/>
    </row>
    <row r="24" spans="1:11" ht="18" customHeight="1" x14ac:dyDescent="0.2">
      <c r="A24" s="16" t="s">
        <v>235</v>
      </c>
      <c r="B24" s="27">
        <v>9403760477</v>
      </c>
      <c r="C24" s="28" t="s">
        <v>202</v>
      </c>
      <c r="D24" s="31">
        <v>44968.9</v>
      </c>
      <c r="E24" s="29">
        <f t="shared" si="6"/>
        <v>6295.6460000000006</v>
      </c>
      <c r="F24" s="29">
        <f t="shared" si="4"/>
        <v>224.84450000000001</v>
      </c>
      <c r="G24" s="29">
        <f t="shared" si="5"/>
        <v>224.84450000000001</v>
      </c>
      <c r="H24" s="29">
        <v>51714</v>
      </c>
      <c r="I24" s="8"/>
    </row>
    <row r="25" spans="1:11" ht="19.5" customHeight="1" x14ac:dyDescent="0.2">
      <c r="A25" s="16" t="s">
        <v>105</v>
      </c>
      <c r="B25" s="27">
        <v>9403760490</v>
      </c>
      <c r="C25" s="28" t="s">
        <v>205</v>
      </c>
      <c r="D25" s="31">
        <v>1200</v>
      </c>
      <c r="E25" s="29">
        <f t="shared" si="6"/>
        <v>168.00000000000003</v>
      </c>
      <c r="F25" s="29">
        <f t="shared" si="4"/>
        <v>6</v>
      </c>
      <c r="G25" s="29">
        <f t="shared" si="5"/>
        <v>6</v>
      </c>
      <c r="H25" s="29">
        <v>1380</v>
      </c>
      <c r="I25" s="8"/>
    </row>
    <row r="26" spans="1:11" ht="19.5" customHeight="1" x14ac:dyDescent="0.2">
      <c r="A26" s="16" t="s">
        <v>198</v>
      </c>
      <c r="B26" s="27">
        <v>9403760518</v>
      </c>
      <c r="C26" s="28" t="s">
        <v>210</v>
      </c>
      <c r="D26" s="31">
        <v>228973.36</v>
      </c>
      <c r="E26" s="29">
        <f t="shared" si="6"/>
        <v>32056.270400000001</v>
      </c>
      <c r="F26" s="29">
        <f t="shared" si="4"/>
        <v>1144.8668</v>
      </c>
      <c r="G26" s="29">
        <f t="shared" si="5"/>
        <v>1144.8668</v>
      </c>
      <c r="H26" s="29">
        <v>263319</v>
      </c>
      <c r="I26" s="17">
        <f>H26-K26</f>
        <v>258740</v>
      </c>
      <c r="J26" s="2" t="s">
        <v>289</v>
      </c>
      <c r="K26" s="4">
        <f>ROUND(D26*2%,0)</f>
        <v>4579</v>
      </c>
    </row>
    <row r="27" spans="1:11" ht="19.5" customHeight="1" x14ac:dyDescent="0.2">
      <c r="A27" s="16" t="s">
        <v>105</v>
      </c>
      <c r="B27" s="27">
        <v>9403760534</v>
      </c>
      <c r="C27" s="28" t="s">
        <v>212</v>
      </c>
      <c r="D27" s="31">
        <v>12000</v>
      </c>
      <c r="E27" s="29">
        <f t="shared" si="6"/>
        <v>1680.0000000000002</v>
      </c>
      <c r="F27" s="29">
        <f t="shared" si="4"/>
        <v>60</v>
      </c>
      <c r="G27" s="29">
        <f t="shared" si="5"/>
        <v>60</v>
      </c>
      <c r="H27" s="29">
        <v>13800</v>
      </c>
      <c r="I27" s="8"/>
    </row>
    <row r="28" spans="1:11" ht="19.5" customHeight="1" x14ac:dyDescent="0.2">
      <c r="A28" s="16" t="s">
        <v>105</v>
      </c>
      <c r="B28" s="27">
        <v>9403760539</v>
      </c>
      <c r="C28" s="28" t="s">
        <v>213</v>
      </c>
      <c r="D28" s="31">
        <v>3900</v>
      </c>
      <c r="E28" s="29">
        <f t="shared" si="6"/>
        <v>546</v>
      </c>
      <c r="F28" s="29">
        <f t="shared" ref="F28:F34" si="7">(D28*0.5%)</f>
        <v>19.5</v>
      </c>
      <c r="G28" s="29">
        <f t="shared" si="5"/>
        <v>19.5</v>
      </c>
      <c r="H28" s="29">
        <v>4485</v>
      </c>
      <c r="I28" s="8"/>
    </row>
    <row r="29" spans="1:11" ht="19.5" customHeight="1" x14ac:dyDescent="0.2">
      <c r="A29" s="16" t="s">
        <v>57</v>
      </c>
      <c r="B29" s="27">
        <v>9403760550</v>
      </c>
      <c r="C29" s="28" t="s">
        <v>215</v>
      </c>
      <c r="D29" s="31">
        <v>23120.45</v>
      </c>
      <c r="E29" s="29">
        <f t="shared" si="6"/>
        <v>3236.8630000000003</v>
      </c>
      <c r="F29" s="29">
        <f t="shared" si="7"/>
        <v>115.60225000000001</v>
      </c>
      <c r="G29" s="29">
        <f t="shared" si="5"/>
        <v>115.60225000000001</v>
      </c>
      <c r="H29" s="29">
        <v>26589</v>
      </c>
      <c r="I29" s="17">
        <f>H29-K29</f>
        <v>26127</v>
      </c>
      <c r="J29" s="2" t="s">
        <v>290</v>
      </c>
      <c r="K29" s="4">
        <f>ROUND(D29*2%,0)</f>
        <v>462</v>
      </c>
    </row>
    <row r="30" spans="1:11" ht="19.5" customHeight="1" x14ac:dyDescent="0.2">
      <c r="A30" s="16" t="s">
        <v>105</v>
      </c>
      <c r="B30" s="27">
        <v>9403760553</v>
      </c>
      <c r="C30" s="28" t="s">
        <v>215</v>
      </c>
      <c r="D30" s="31">
        <v>12000</v>
      </c>
      <c r="E30" s="29">
        <f t="shared" si="6"/>
        <v>1680.0000000000002</v>
      </c>
      <c r="F30" s="29">
        <f t="shared" si="7"/>
        <v>60</v>
      </c>
      <c r="G30" s="29">
        <f t="shared" si="5"/>
        <v>60</v>
      </c>
      <c r="H30" s="29">
        <v>13800</v>
      </c>
      <c r="I30" s="8"/>
    </row>
    <row r="31" spans="1:11" ht="19.5" customHeight="1" x14ac:dyDescent="0.2">
      <c r="A31" s="16" t="s">
        <v>235</v>
      </c>
      <c r="B31" s="27">
        <v>9403760556</v>
      </c>
      <c r="C31" s="28" t="s">
        <v>216</v>
      </c>
      <c r="D31" s="31">
        <v>86440.75</v>
      </c>
      <c r="E31" s="29">
        <f t="shared" si="6"/>
        <v>12101.705000000002</v>
      </c>
      <c r="F31" s="29">
        <f t="shared" si="7"/>
        <v>432.20375000000001</v>
      </c>
      <c r="G31" s="29">
        <f t="shared" si="5"/>
        <v>432.20375000000001</v>
      </c>
      <c r="H31" s="29">
        <v>99407</v>
      </c>
      <c r="I31" s="8"/>
    </row>
    <row r="32" spans="1:11" ht="19.5" customHeight="1" x14ac:dyDescent="0.2">
      <c r="A32" s="16" t="s">
        <v>105</v>
      </c>
      <c r="B32" s="27">
        <v>9403760561</v>
      </c>
      <c r="C32" s="28" t="s">
        <v>216</v>
      </c>
      <c r="D32" s="31">
        <v>600</v>
      </c>
      <c r="E32" s="29">
        <f t="shared" si="6"/>
        <v>84.000000000000014</v>
      </c>
      <c r="F32" s="29">
        <f t="shared" si="7"/>
        <v>3</v>
      </c>
      <c r="G32" s="29">
        <f t="shared" si="5"/>
        <v>3</v>
      </c>
      <c r="H32" s="29">
        <v>690</v>
      </c>
      <c r="I32" s="8"/>
    </row>
    <row r="33" spans="1:11" ht="19.5" customHeight="1" x14ac:dyDescent="0.2">
      <c r="A33" s="16" t="s">
        <v>21</v>
      </c>
      <c r="B33" s="27">
        <v>9403760562</v>
      </c>
      <c r="C33" s="28" t="s">
        <v>216</v>
      </c>
      <c r="D33" s="31">
        <v>600</v>
      </c>
      <c r="E33" s="29">
        <f t="shared" si="6"/>
        <v>84.000000000000014</v>
      </c>
      <c r="F33" s="29">
        <f t="shared" si="7"/>
        <v>3</v>
      </c>
      <c r="G33" s="29">
        <f t="shared" si="5"/>
        <v>3</v>
      </c>
      <c r="H33" s="29">
        <v>690</v>
      </c>
      <c r="I33" s="8"/>
    </row>
    <row r="34" spans="1:11" ht="19.5" customHeight="1" x14ac:dyDescent="0.2">
      <c r="A34" s="16" t="s">
        <v>90</v>
      </c>
      <c r="B34" s="27">
        <v>9403760563</v>
      </c>
      <c r="C34" s="28" t="s">
        <v>216</v>
      </c>
      <c r="D34" s="31">
        <v>900</v>
      </c>
      <c r="E34" s="29">
        <f t="shared" si="6"/>
        <v>126.00000000000001</v>
      </c>
      <c r="F34" s="29">
        <f t="shared" si="7"/>
        <v>4.5</v>
      </c>
      <c r="G34" s="29">
        <f t="shared" si="5"/>
        <v>4.5</v>
      </c>
      <c r="H34" s="29">
        <v>1035</v>
      </c>
      <c r="I34" s="17">
        <f>H34-K34</f>
        <v>1017</v>
      </c>
      <c r="J34" s="2" t="s">
        <v>291</v>
      </c>
      <c r="K34" s="4">
        <f>ROUND(D34*2%,0)</f>
        <v>18</v>
      </c>
    </row>
    <row r="35" spans="1:11" x14ac:dyDescent="0.2">
      <c r="A35" s="16" t="s">
        <v>236</v>
      </c>
      <c r="B35" s="16">
        <v>9403760569</v>
      </c>
      <c r="C35" s="16" t="s">
        <v>234</v>
      </c>
      <c r="D35" s="16">
        <v>2100</v>
      </c>
      <c r="E35" s="16">
        <v>294</v>
      </c>
      <c r="F35" s="16">
        <v>10.5</v>
      </c>
      <c r="G35" s="65">
        <v>10.5</v>
      </c>
      <c r="H35" s="16">
        <v>2415</v>
      </c>
      <c r="I35" s="17">
        <f>H35-K35</f>
        <v>2373</v>
      </c>
      <c r="J35" s="2" t="s">
        <v>290</v>
      </c>
      <c r="K35" s="4">
        <f>ROUND(D35*2%,0)</f>
        <v>42</v>
      </c>
    </row>
    <row r="36" spans="1:11" x14ac:dyDescent="0.2">
      <c r="A36" s="16" t="s">
        <v>237</v>
      </c>
      <c r="B36" s="16">
        <v>9403760570</v>
      </c>
      <c r="C36" s="66" t="s">
        <v>234</v>
      </c>
      <c r="D36" s="16">
        <v>3900</v>
      </c>
      <c r="E36" s="16">
        <v>546</v>
      </c>
      <c r="F36" s="16">
        <v>19.5</v>
      </c>
      <c r="G36" s="17">
        <v>19.5</v>
      </c>
      <c r="H36" s="16">
        <v>4485</v>
      </c>
      <c r="I36" s="17">
        <f>H36-K36</f>
        <v>4407</v>
      </c>
      <c r="J36" s="2" t="s">
        <v>291</v>
      </c>
      <c r="K36" s="4">
        <f>ROUND(D36*2%,0)</f>
        <v>78</v>
      </c>
    </row>
    <row r="37" spans="1:11" x14ac:dyDescent="0.2">
      <c r="A37" s="16" t="s">
        <v>237</v>
      </c>
      <c r="B37" s="16">
        <v>9403760572</v>
      </c>
      <c r="C37" s="16" t="s">
        <v>234</v>
      </c>
      <c r="D37" s="16">
        <v>12000</v>
      </c>
      <c r="E37" s="16">
        <v>1680</v>
      </c>
      <c r="F37" s="16">
        <v>60</v>
      </c>
      <c r="G37" s="17">
        <v>60</v>
      </c>
      <c r="H37" s="16">
        <v>13800</v>
      </c>
      <c r="I37" s="17">
        <f>H37-K37</f>
        <v>13560</v>
      </c>
      <c r="J37" s="2" t="s">
        <v>291</v>
      </c>
      <c r="K37" s="4">
        <f>ROUND(D37*2%,0)</f>
        <v>240</v>
      </c>
    </row>
    <row r="38" spans="1:11" x14ac:dyDescent="0.2">
      <c r="A38" s="16" t="s">
        <v>235</v>
      </c>
      <c r="B38" s="16">
        <v>9403760575</v>
      </c>
      <c r="C38" s="16" t="s">
        <v>234</v>
      </c>
      <c r="D38" s="16">
        <v>34916.6</v>
      </c>
      <c r="E38" s="16">
        <v>4888.32</v>
      </c>
      <c r="F38" s="16">
        <v>174.58</v>
      </c>
      <c r="G38" s="17">
        <v>174.58</v>
      </c>
      <c r="H38" s="16">
        <v>40154</v>
      </c>
    </row>
    <row r="39" spans="1:11" x14ac:dyDescent="0.2">
      <c r="A39" s="16" t="s">
        <v>239</v>
      </c>
      <c r="B39" s="16">
        <v>9403760576</v>
      </c>
      <c r="C39" s="67" t="s">
        <v>240</v>
      </c>
      <c r="D39" s="16">
        <v>292959.35999999999</v>
      </c>
      <c r="E39" s="16">
        <v>41014.31</v>
      </c>
      <c r="F39" s="16">
        <v>1464.8</v>
      </c>
      <c r="G39" s="17">
        <v>1464.8</v>
      </c>
      <c r="H39" s="16">
        <v>336903</v>
      </c>
      <c r="I39" s="17">
        <v>302440</v>
      </c>
      <c r="J39" s="2" t="s">
        <v>292</v>
      </c>
      <c r="K39" s="4">
        <f>ROUND(D39*10%,0)</f>
        <v>29296</v>
      </c>
    </row>
    <row r="40" spans="1:11" x14ac:dyDescent="0.2">
      <c r="A40" s="16" t="s">
        <v>236</v>
      </c>
      <c r="B40" s="16">
        <v>9403760577</v>
      </c>
      <c r="C40" s="67" t="s">
        <v>240</v>
      </c>
      <c r="D40" s="16">
        <v>215944.92</v>
      </c>
      <c r="E40" s="16">
        <v>30232.29</v>
      </c>
      <c r="F40" s="16">
        <v>1079.72</v>
      </c>
      <c r="G40" s="17">
        <v>1079.72</v>
      </c>
      <c r="H40" s="16">
        <v>248337</v>
      </c>
    </row>
    <row r="41" spans="1:11" x14ac:dyDescent="0.2">
      <c r="A41" s="16" t="s">
        <v>242</v>
      </c>
      <c r="B41" s="16">
        <v>9403760583</v>
      </c>
      <c r="C41" s="16" t="s">
        <v>241</v>
      </c>
      <c r="D41" s="16">
        <v>10500</v>
      </c>
      <c r="E41" s="16">
        <v>1470</v>
      </c>
      <c r="F41" s="16">
        <v>52.5</v>
      </c>
      <c r="G41" s="17">
        <v>52.5</v>
      </c>
      <c r="H41" s="16">
        <v>12075</v>
      </c>
    </row>
    <row r="42" spans="1:11" x14ac:dyDescent="0.2">
      <c r="A42" s="16" t="s">
        <v>242</v>
      </c>
      <c r="B42" s="16">
        <v>9403760589</v>
      </c>
      <c r="C42" s="16" t="s">
        <v>241</v>
      </c>
      <c r="D42" s="16">
        <v>12000</v>
      </c>
      <c r="E42" s="16">
        <v>1680</v>
      </c>
      <c r="F42" s="16">
        <v>60</v>
      </c>
      <c r="G42" s="17">
        <v>60</v>
      </c>
      <c r="H42" s="16">
        <v>13800</v>
      </c>
    </row>
    <row r="43" spans="1:11" x14ac:dyDescent="0.2">
      <c r="A43" s="16" t="s">
        <v>242</v>
      </c>
      <c r="B43" s="16">
        <v>9403760590</v>
      </c>
      <c r="C43" s="16" t="s">
        <v>243</v>
      </c>
      <c r="D43" s="16">
        <v>72233.350000000006</v>
      </c>
      <c r="E43" s="16">
        <v>10112.67</v>
      </c>
      <c r="F43" s="16">
        <v>361.17</v>
      </c>
      <c r="G43" s="17">
        <v>361.17</v>
      </c>
      <c r="H43" s="16">
        <v>83068</v>
      </c>
    </row>
    <row r="44" spans="1:11" x14ac:dyDescent="0.2">
      <c r="A44" s="16" t="s">
        <v>235</v>
      </c>
      <c r="B44" s="16">
        <v>9403760591</v>
      </c>
      <c r="C44" s="16" t="s">
        <v>243</v>
      </c>
      <c r="D44" s="16">
        <v>36204.75</v>
      </c>
      <c r="E44" s="16">
        <v>5068.67</v>
      </c>
      <c r="F44" s="16">
        <v>181.02</v>
      </c>
      <c r="G44" s="17">
        <v>181.02</v>
      </c>
      <c r="H44" s="16">
        <v>41635</v>
      </c>
    </row>
    <row r="45" spans="1:11" x14ac:dyDescent="0.2">
      <c r="A45" s="16" t="s">
        <v>235</v>
      </c>
      <c r="B45" s="16">
        <v>9403760592</v>
      </c>
      <c r="C45" s="16" t="s">
        <v>243</v>
      </c>
      <c r="D45" s="16">
        <v>35555.050000000003</v>
      </c>
      <c r="E45" s="16">
        <v>4977.71</v>
      </c>
      <c r="F45" s="16">
        <v>177.78</v>
      </c>
      <c r="G45" s="17">
        <v>177.78</v>
      </c>
      <c r="H45" s="16">
        <v>40888</v>
      </c>
    </row>
    <row r="46" spans="1:11" x14ac:dyDescent="0.2">
      <c r="A46" s="16" t="s">
        <v>236</v>
      </c>
      <c r="B46" s="16">
        <v>9403760593</v>
      </c>
      <c r="C46" s="16" t="s">
        <v>243</v>
      </c>
      <c r="D46" s="16">
        <v>31593.599999999999</v>
      </c>
      <c r="E46" s="16">
        <v>4423.1000000000004</v>
      </c>
      <c r="F46" s="16">
        <v>157.97</v>
      </c>
      <c r="G46" s="17">
        <v>157.97</v>
      </c>
      <c r="H46" s="16">
        <v>36333</v>
      </c>
    </row>
    <row r="47" spans="1:11" x14ac:dyDescent="0.2">
      <c r="A47" s="16" t="s">
        <v>236</v>
      </c>
      <c r="B47" s="16">
        <v>9403760598</v>
      </c>
      <c r="C47" s="16" t="s">
        <v>243</v>
      </c>
      <c r="D47" s="16">
        <v>6600</v>
      </c>
      <c r="E47" s="16">
        <v>924</v>
      </c>
      <c r="F47" s="16">
        <v>33</v>
      </c>
      <c r="G47" s="17">
        <v>33</v>
      </c>
      <c r="H47" s="16">
        <v>7590</v>
      </c>
    </row>
    <row r="48" spans="1:11" x14ac:dyDescent="0.2">
      <c r="A48" s="16" t="s">
        <v>233</v>
      </c>
      <c r="B48" s="16">
        <v>9403760599</v>
      </c>
      <c r="C48" s="16" t="s">
        <v>244</v>
      </c>
      <c r="D48" s="16">
        <v>75158.149999999994</v>
      </c>
      <c r="E48" s="16">
        <v>10522.14</v>
      </c>
      <c r="F48" s="16">
        <v>375.79</v>
      </c>
      <c r="G48" s="17">
        <v>375.79</v>
      </c>
      <c r="H48" s="16">
        <v>86432</v>
      </c>
      <c r="I48" s="17">
        <f>H48-K48</f>
        <v>84929</v>
      </c>
      <c r="J48" s="2" t="s">
        <v>268</v>
      </c>
      <c r="K48" s="4">
        <f>ROUND(D48*2%,0)</f>
        <v>1503</v>
      </c>
    </row>
    <row r="49" spans="1:11" x14ac:dyDescent="0.2">
      <c r="A49" s="16" t="s">
        <v>233</v>
      </c>
      <c r="B49" s="16">
        <v>9403760600</v>
      </c>
      <c r="C49" s="16" t="s">
        <v>244</v>
      </c>
      <c r="D49" s="16">
        <v>11700</v>
      </c>
      <c r="E49" s="16">
        <v>1638</v>
      </c>
      <c r="F49" s="16">
        <v>58.5</v>
      </c>
      <c r="G49" s="17">
        <v>58.5</v>
      </c>
      <c r="H49" s="16">
        <v>13455</v>
      </c>
      <c r="I49" s="17">
        <f>H49-K49</f>
        <v>13221</v>
      </c>
      <c r="J49" s="2" t="s">
        <v>293</v>
      </c>
      <c r="K49" s="4">
        <f>ROUND(D49*2%,0)</f>
        <v>234</v>
      </c>
    </row>
    <row r="50" spans="1:11" x14ac:dyDescent="0.2">
      <c r="A50" s="16" t="s">
        <v>233</v>
      </c>
      <c r="B50" s="16">
        <v>9403760601</v>
      </c>
      <c r="C50" s="16" t="s">
        <v>245</v>
      </c>
      <c r="D50" s="16">
        <v>25404.85</v>
      </c>
      <c r="E50" s="16">
        <v>3556.68</v>
      </c>
      <c r="F50" s="16">
        <v>127.02</v>
      </c>
      <c r="G50" s="17">
        <v>127.02</v>
      </c>
      <c r="H50" s="16">
        <v>29216</v>
      </c>
      <c r="I50" s="17">
        <f>H50-K50</f>
        <v>28708</v>
      </c>
      <c r="J50" s="2" t="s">
        <v>293</v>
      </c>
      <c r="K50" s="4">
        <f>ROUND(D50*2%,0)</f>
        <v>508</v>
      </c>
    </row>
    <row r="51" spans="1:11" x14ac:dyDescent="0.2">
      <c r="A51" s="16" t="s">
        <v>246</v>
      </c>
      <c r="B51" s="16">
        <v>9403760602</v>
      </c>
      <c r="C51" s="16" t="s">
        <v>245</v>
      </c>
      <c r="D51" s="16">
        <v>154980.78</v>
      </c>
      <c r="E51" s="16">
        <v>21697.31</v>
      </c>
      <c r="F51" s="16">
        <v>774.9</v>
      </c>
      <c r="G51" s="17">
        <v>774.9</v>
      </c>
      <c r="H51" s="16">
        <v>178228</v>
      </c>
    </row>
    <row r="52" spans="1:11" x14ac:dyDescent="0.2">
      <c r="A52" s="16" t="s">
        <v>233</v>
      </c>
      <c r="B52" s="16">
        <v>9403760603</v>
      </c>
      <c r="C52" s="16" t="s">
        <v>247</v>
      </c>
      <c r="D52" s="16">
        <v>6300</v>
      </c>
      <c r="E52" s="16">
        <v>882</v>
      </c>
      <c r="F52" s="16">
        <v>31.5</v>
      </c>
      <c r="G52" s="17">
        <v>31.5</v>
      </c>
      <c r="H52" s="16">
        <v>7245</v>
      </c>
      <c r="I52" s="17">
        <f>H52-K52</f>
        <v>7119</v>
      </c>
      <c r="J52" s="2" t="s">
        <v>293</v>
      </c>
      <c r="K52" s="4">
        <f>ROUND(D52*2%,0)</f>
        <v>126</v>
      </c>
    </row>
    <row r="53" spans="1:11" x14ac:dyDescent="0.2">
      <c r="A53" s="16" t="s">
        <v>242</v>
      </c>
      <c r="B53" s="16">
        <v>9403760604</v>
      </c>
      <c r="C53" s="16" t="s">
        <v>248</v>
      </c>
      <c r="D53" s="16">
        <v>1205128.96</v>
      </c>
      <c r="E53" s="16">
        <v>168718.05</v>
      </c>
      <c r="F53" s="16">
        <v>6025.64</v>
      </c>
      <c r="G53" s="17">
        <v>6025.64</v>
      </c>
      <c r="H53" s="16">
        <v>1385898</v>
      </c>
    </row>
    <row r="54" spans="1:11" x14ac:dyDescent="0.2">
      <c r="A54" s="16" t="s">
        <v>242</v>
      </c>
      <c r="B54" s="16">
        <v>9403760605</v>
      </c>
      <c r="C54" s="16" t="s">
        <v>248</v>
      </c>
      <c r="D54" s="16">
        <v>489807.64</v>
      </c>
      <c r="E54" s="16">
        <v>68573.070000000007</v>
      </c>
      <c r="F54" s="16">
        <v>2449.04</v>
      </c>
      <c r="G54" s="17">
        <v>2449.04</v>
      </c>
      <c r="H54" s="16">
        <v>563279</v>
      </c>
    </row>
    <row r="55" spans="1:11" x14ac:dyDescent="0.2">
      <c r="A55" s="16" t="s">
        <v>249</v>
      </c>
      <c r="B55" s="16">
        <v>9403760606</v>
      </c>
      <c r="C55" s="16" t="s">
        <v>248</v>
      </c>
      <c r="D55" s="16">
        <v>294903.36</v>
      </c>
      <c r="E55" s="16">
        <v>41286.47</v>
      </c>
      <c r="F55" s="16">
        <v>1474.52</v>
      </c>
      <c r="G55" s="17">
        <v>1474.52</v>
      </c>
      <c r="H55" s="16">
        <v>339139</v>
      </c>
    </row>
    <row r="56" spans="1:11" x14ac:dyDescent="0.2">
      <c r="A56" s="16" t="s">
        <v>233</v>
      </c>
      <c r="B56" s="16">
        <v>9403760611</v>
      </c>
      <c r="C56" s="16" t="s">
        <v>248</v>
      </c>
      <c r="D56" s="16">
        <v>787159.52</v>
      </c>
      <c r="E56" s="16">
        <v>110202.33</v>
      </c>
      <c r="F56" s="16">
        <v>3935.8</v>
      </c>
      <c r="G56" s="17">
        <v>3935.8</v>
      </c>
      <c r="H56" s="16">
        <v>905233</v>
      </c>
      <c r="I56" s="17">
        <f t="shared" ref="I56:I64" si="8">H56-K56</f>
        <v>826517</v>
      </c>
      <c r="J56" s="2" t="s">
        <v>294</v>
      </c>
      <c r="K56" s="4">
        <f t="shared" ref="K56:K62" si="9">ROUND(D56*10%,0)</f>
        <v>78716</v>
      </c>
    </row>
    <row r="57" spans="1:11" x14ac:dyDescent="0.2">
      <c r="A57" s="16" t="s">
        <v>233</v>
      </c>
      <c r="B57" s="16">
        <v>9403760612</v>
      </c>
      <c r="C57" s="16" t="s">
        <v>248</v>
      </c>
      <c r="D57" s="16">
        <v>631763.72</v>
      </c>
      <c r="E57" s="16">
        <v>88446.92</v>
      </c>
      <c r="F57" s="16">
        <v>3158.82</v>
      </c>
      <c r="G57" s="17">
        <v>3158.82</v>
      </c>
      <c r="H57" s="16">
        <v>726528</v>
      </c>
      <c r="I57" s="17">
        <f t="shared" si="8"/>
        <v>663352</v>
      </c>
      <c r="J57" s="2" t="s">
        <v>268</v>
      </c>
      <c r="K57" s="4">
        <f t="shared" si="9"/>
        <v>63176</v>
      </c>
    </row>
    <row r="58" spans="1:11" x14ac:dyDescent="0.2">
      <c r="A58" s="16" t="s">
        <v>233</v>
      </c>
      <c r="B58" s="16">
        <v>9403760614</v>
      </c>
      <c r="C58" s="16" t="s">
        <v>248</v>
      </c>
      <c r="D58" s="16">
        <v>584999.80000000005</v>
      </c>
      <c r="E58" s="16">
        <v>81899.97</v>
      </c>
      <c r="F58" s="16">
        <v>2925</v>
      </c>
      <c r="G58" s="17">
        <v>2925</v>
      </c>
      <c r="H58" s="16">
        <v>672750</v>
      </c>
      <c r="I58" s="17">
        <f t="shared" si="8"/>
        <v>614250</v>
      </c>
      <c r="J58" s="2" t="s">
        <v>268</v>
      </c>
      <c r="K58" s="4">
        <f t="shared" si="9"/>
        <v>58500</v>
      </c>
    </row>
    <row r="59" spans="1:11" x14ac:dyDescent="0.2">
      <c r="A59" s="16" t="s">
        <v>233</v>
      </c>
      <c r="B59" s="16">
        <v>9403760615</v>
      </c>
      <c r="C59" s="16" t="s">
        <v>248</v>
      </c>
      <c r="D59" s="16">
        <v>656857.88</v>
      </c>
      <c r="E59" s="16">
        <v>91960.1</v>
      </c>
      <c r="F59" s="16">
        <v>3284.29</v>
      </c>
      <c r="G59" s="17">
        <v>3284.29</v>
      </c>
      <c r="H59" s="16">
        <v>755387</v>
      </c>
      <c r="I59" s="17">
        <f t="shared" si="8"/>
        <v>689701</v>
      </c>
      <c r="J59" s="2" t="s">
        <v>294</v>
      </c>
      <c r="K59" s="4">
        <f t="shared" si="9"/>
        <v>65686</v>
      </c>
    </row>
    <row r="60" spans="1:11" x14ac:dyDescent="0.2">
      <c r="A60" s="16" t="s">
        <v>233</v>
      </c>
      <c r="B60" s="16">
        <v>9403760616</v>
      </c>
      <c r="C60" s="16" t="s">
        <v>248</v>
      </c>
      <c r="D60" s="16">
        <v>649399.24</v>
      </c>
      <c r="E60" s="16">
        <v>90915.89</v>
      </c>
      <c r="F60" s="16">
        <v>3247</v>
      </c>
      <c r="G60" s="17">
        <v>3247</v>
      </c>
      <c r="H60" s="16">
        <v>746809</v>
      </c>
      <c r="I60" s="17">
        <f t="shared" si="8"/>
        <v>681869</v>
      </c>
      <c r="J60" s="2" t="s">
        <v>295</v>
      </c>
      <c r="K60" s="4">
        <f t="shared" si="9"/>
        <v>64940</v>
      </c>
    </row>
    <row r="61" spans="1:11" x14ac:dyDescent="0.2">
      <c r="A61" s="16" t="s">
        <v>233</v>
      </c>
      <c r="B61" s="16">
        <v>9403760617</v>
      </c>
      <c r="C61" s="16" t="s">
        <v>248</v>
      </c>
      <c r="D61" s="16">
        <v>491637.16</v>
      </c>
      <c r="E61" s="16">
        <v>68829.2</v>
      </c>
      <c r="F61" s="16">
        <v>2458.19</v>
      </c>
      <c r="G61" s="17">
        <v>2458.19</v>
      </c>
      <c r="H61" s="16">
        <v>565383</v>
      </c>
      <c r="I61" s="17">
        <f t="shared" si="8"/>
        <v>516219</v>
      </c>
      <c r="J61" s="2" t="s">
        <v>268</v>
      </c>
      <c r="K61" s="4">
        <f t="shared" si="9"/>
        <v>49164</v>
      </c>
    </row>
    <row r="62" spans="1:11" x14ac:dyDescent="0.2">
      <c r="A62" s="16" t="s">
        <v>233</v>
      </c>
      <c r="B62" s="16">
        <v>9403760619</v>
      </c>
      <c r="C62" s="16" t="s">
        <v>248</v>
      </c>
      <c r="D62" s="16">
        <v>161072.24</v>
      </c>
      <c r="E62" s="16">
        <v>22550.11</v>
      </c>
      <c r="F62" s="16">
        <v>805.36</v>
      </c>
      <c r="G62" s="17">
        <v>805.36</v>
      </c>
      <c r="H62" s="16">
        <v>185233</v>
      </c>
      <c r="I62" s="17">
        <f t="shared" si="8"/>
        <v>169126</v>
      </c>
      <c r="J62" s="2" t="s">
        <v>268</v>
      </c>
      <c r="K62" s="4">
        <f t="shared" si="9"/>
        <v>16107</v>
      </c>
    </row>
    <row r="63" spans="1:11" x14ac:dyDescent="0.2">
      <c r="A63" s="16" t="s">
        <v>250</v>
      </c>
      <c r="B63" s="16">
        <v>9403760620</v>
      </c>
      <c r="C63" s="16" t="s">
        <v>248</v>
      </c>
      <c r="D63" s="16">
        <v>161563.35999999999</v>
      </c>
      <c r="E63" s="16">
        <v>22618.87</v>
      </c>
      <c r="F63" s="16">
        <v>807.82</v>
      </c>
      <c r="G63" s="17">
        <v>807.82</v>
      </c>
      <c r="H63" s="16">
        <v>185798</v>
      </c>
      <c r="I63" s="17">
        <f t="shared" si="8"/>
        <v>182567</v>
      </c>
      <c r="J63" s="2" t="s">
        <v>296</v>
      </c>
      <c r="K63" s="4">
        <f>ROUND(D63*2%,0)</f>
        <v>3231</v>
      </c>
    </row>
    <row r="64" spans="1:11" x14ac:dyDescent="0.2">
      <c r="A64" s="16" t="s">
        <v>233</v>
      </c>
      <c r="B64" s="16">
        <v>9403760621</v>
      </c>
      <c r="C64" s="16" t="s">
        <v>248</v>
      </c>
      <c r="D64" s="16">
        <v>902505.8</v>
      </c>
      <c r="E64" s="16">
        <v>126350.81</v>
      </c>
      <c r="F64" s="16">
        <v>4512.53</v>
      </c>
      <c r="G64" s="17">
        <v>4512.53</v>
      </c>
      <c r="H64" s="16">
        <v>1037882</v>
      </c>
      <c r="I64" s="17">
        <f t="shared" si="8"/>
        <v>947631</v>
      </c>
      <c r="J64" s="2" t="s">
        <v>295</v>
      </c>
      <c r="K64" s="4">
        <f>ROUND(D64*10%,0)</f>
        <v>90251</v>
      </c>
    </row>
    <row r="65" spans="1:11" x14ac:dyDescent="0.2">
      <c r="A65" s="16" t="s">
        <v>236</v>
      </c>
      <c r="B65" s="16">
        <v>9403760623</v>
      </c>
      <c r="C65" s="16" t="s">
        <v>248</v>
      </c>
      <c r="D65" s="16">
        <v>294394.32</v>
      </c>
      <c r="E65" s="16">
        <v>41215.199999999997</v>
      </c>
      <c r="F65" s="16">
        <v>1471.97</v>
      </c>
      <c r="G65" s="17">
        <v>1471.97</v>
      </c>
      <c r="H65" s="16">
        <v>338553</v>
      </c>
    </row>
    <row r="66" spans="1:11" x14ac:dyDescent="0.2">
      <c r="A66" s="16" t="s">
        <v>233</v>
      </c>
      <c r="B66" s="16">
        <v>9403760624</v>
      </c>
      <c r="C66" s="16" t="s">
        <v>248</v>
      </c>
      <c r="D66" s="16">
        <v>163296.28</v>
      </c>
      <c r="E66" s="16">
        <v>22861.48</v>
      </c>
      <c r="F66" s="16">
        <v>816.48</v>
      </c>
      <c r="G66" s="17">
        <v>816.48</v>
      </c>
      <c r="H66" s="16">
        <v>187791</v>
      </c>
      <c r="I66" s="17">
        <f>H66-K66</f>
        <v>171461</v>
      </c>
      <c r="J66" s="2" t="s">
        <v>295</v>
      </c>
      <c r="K66" s="4">
        <f>ROUND(D66*10%,0)</f>
        <v>16330</v>
      </c>
    </row>
    <row r="67" spans="1:11" x14ac:dyDescent="0.2">
      <c r="A67" s="16" t="s">
        <v>233</v>
      </c>
      <c r="B67" s="16">
        <v>9403760625</v>
      </c>
      <c r="C67" s="16" t="s">
        <v>248</v>
      </c>
      <c r="D67" s="16">
        <v>325983</v>
      </c>
      <c r="E67" s="16">
        <v>45637.62</v>
      </c>
      <c r="F67" s="16">
        <v>1629.92</v>
      </c>
      <c r="G67" s="17">
        <v>1629.92</v>
      </c>
      <c r="H67" s="16">
        <v>374880</v>
      </c>
      <c r="I67" s="17">
        <f>H67-K67</f>
        <v>342282</v>
      </c>
      <c r="J67" s="2" t="s">
        <v>295</v>
      </c>
      <c r="K67" s="4">
        <f>ROUND(D67*10%,0)</f>
        <v>32598</v>
      </c>
    </row>
    <row r="68" spans="1:11" x14ac:dyDescent="0.2">
      <c r="A68" s="16" t="s">
        <v>233</v>
      </c>
      <c r="B68" s="16">
        <v>9403760627</v>
      </c>
      <c r="C68" s="16" t="s">
        <v>248</v>
      </c>
      <c r="D68" s="16">
        <v>318160.08</v>
      </c>
      <c r="E68" s="16">
        <v>44542.41</v>
      </c>
      <c r="F68" s="16">
        <v>1590.8</v>
      </c>
      <c r="G68" s="17">
        <v>1590.8</v>
      </c>
      <c r="H68" s="16">
        <v>365884</v>
      </c>
      <c r="I68" s="17">
        <f>H68-K68</f>
        <v>334068</v>
      </c>
      <c r="J68" s="2" t="s">
        <v>293</v>
      </c>
      <c r="K68" s="4">
        <f>ROUND(D68*10%,0)</f>
        <v>31816</v>
      </c>
    </row>
    <row r="69" spans="1:11" x14ac:dyDescent="0.2">
      <c r="A69" s="16" t="s">
        <v>249</v>
      </c>
      <c r="B69" s="16">
        <v>9403760628</v>
      </c>
      <c r="C69" s="16" t="s">
        <v>251</v>
      </c>
      <c r="D69" s="16">
        <v>40110.65</v>
      </c>
      <c r="E69" s="16">
        <v>5615.49</v>
      </c>
      <c r="F69" s="16">
        <v>200.55</v>
      </c>
      <c r="G69" s="17">
        <v>200.55</v>
      </c>
      <c r="H69" s="16">
        <v>46127</v>
      </c>
    </row>
    <row r="70" spans="1:11" x14ac:dyDescent="0.2">
      <c r="A70" s="16" t="s">
        <v>235</v>
      </c>
      <c r="B70" s="16">
        <v>9403760629</v>
      </c>
      <c r="C70" s="16" t="s">
        <v>251</v>
      </c>
      <c r="D70" s="16">
        <v>57748.55</v>
      </c>
      <c r="E70" s="16">
        <v>8084.8</v>
      </c>
      <c r="F70" s="16">
        <v>288.74</v>
      </c>
      <c r="G70" s="17">
        <v>288.74</v>
      </c>
      <c r="H70" s="16">
        <v>66411</v>
      </c>
    </row>
    <row r="71" spans="1:11" x14ac:dyDescent="0.2">
      <c r="A71" s="16" t="s">
        <v>249</v>
      </c>
      <c r="B71" s="16">
        <v>9403760630</v>
      </c>
      <c r="C71" s="16" t="s">
        <v>251</v>
      </c>
      <c r="D71" s="16">
        <v>1800</v>
      </c>
      <c r="E71" s="16">
        <v>252</v>
      </c>
      <c r="F71" s="16">
        <v>9</v>
      </c>
      <c r="G71" s="17">
        <v>9</v>
      </c>
      <c r="H71" s="16">
        <v>2070</v>
      </c>
    </row>
    <row r="72" spans="1:11" x14ac:dyDescent="0.2">
      <c r="A72" s="16" t="s">
        <v>236</v>
      </c>
      <c r="B72" s="16">
        <v>9403760631</v>
      </c>
      <c r="C72" s="16" t="s">
        <v>251</v>
      </c>
      <c r="D72" s="16">
        <v>2400</v>
      </c>
      <c r="E72" s="16">
        <v>336</v>
      </c>
      <c r="F72" s="16">
        <v>12</v>
      </c>
      <c r="G72" s="17">
        <v>12</v>
      </c>
      <c r="H72" s="16">
        <v>2760</v>
      </c>
    </row>
    <row r="73" spans="1:11" x14ac:dyDescent="0.2">
      <c r="A73" s="16" t="s">
        <v>233</v>
      </c>
      <c r="B73" s="16">
        <v>9403760632</v>
      </c>
      <c r="C73" s="16" t="s">
        <v>251</v>
      </c>
      <c r="D73" s="16">
        <v>11400</v>
      </c>
      <c r="E73" s="16">
        <v>1596</v>
      </c>
      <c r="F73" s="16">
        <v>57</v>
      </c>
      <c r="G73" s="17">
        <v>57</v>
      </c>
      <c r="H73" s="16">
        <v>13110</v>
      </c>
      <c r="I73" s="17">
        <f>H73-K73</f>
        <v>12882</v>
      </c>
      <c r="J73" s="2" t="s">
        <v>293</v>
      </c>
      <c r="K73" s="4">
        <f>ROUND(D73*2%,0)</f>
        <v>228</v>
      </c>
    </row>
    <row r="74" spans="1:11" x14ac:dyDescent="0.2">
      <c r="A74" s="16" t="s">
        <v>233</v>
      </c>
      <c r="B74" s="16">
        <v>9403760636</v>
      </c>
      <c r="C74" s="16" t="s">
        <v>251</v>
      </c>
      <c r="D74" s="16">
        <v>900</v>
      </c>
      <c r="E74" s="16">
        <v>126</v>
      </c>
      <c r="F74" s="16">
        <v>4.5</v>
      </c>
      <c r="G74" s="17">
        <v>4.5</v>
      </c>
      <c r="H74" s="16">
        <v>1035</v>
      </c>
      <c r="I74" s="17">
        <f>H74-K74</f>
        <v>1017</v>
      </c>
      <c r="J74" s="2" t="s">
        <v>293</v>
      </c>
      <c r="K74" s="4">
        <f>ROUND(D74*2%,0)</f>
        <v>18</v>
      </c>
    </row>
    <row r="75" spans="1:11" x14ac:dyDescent="0.2">
      <c r="A75" s="16" t="s">
        <v>233</v>
      </c>
      <c r="B75" s="16">
        <v>9403760637</v>
      </c>
      <c r="C75" s="16" t="s">
        <v>251</v>
      </c>
      <c r="D75" s="16">
        <v>56913</v>
      </c>
      <c r="E75" s="16">
        <v>7967.82</v>
      </c>
      <c r="F75" s="16">
        <v>284.57</v>
      </c>
      <c r="G75" s="17">
        <v>284.57</v>
      </c>
      <c r="H75" s="16">
        <v>65450</v>
      </c>
      <c r="I75" s="17">
        <f>H75-K75</f>
        <v>64312</v>
      </c>
      <c r="J75" s="2" t="s">
        <v>293</v>
      </c>
      <c r="K75" s="4">
        <f>ROUND(D75*2%,0)</f>
        <v>1138</v>
      </c>
    </row>
    <row r="76" spans="1:11" x14ac:dyDescent="0.2">
      <c r="A76" s="16" t="s">
        <v>236</v>
      </c>
      <c r="B76" s="16">
        <v>9403760638</v>
      </c>
      <c r="C76" s="16" t="s">
        <v>251</v>
      </c>
      <c r="D76" s="16">
        <v>32907.449999999997</v>
      </c>
      <c r="E76" s="16">
        <v>4607.04</v>
      </c>
      <c r="F76" s="16">
        <v>164.54</v>
      </c>
      <c r="G76" s="17">
        <v>164.54</v>
      </c>
      <c r="H76" s="16">
        <v>37844</v>
      </c>
    </row>
    <row r="77" spans="1:11" x14ac:dyDescent="0.2">
      <c r="A77" s="16" t="s">
        <v>233</v>
      </c>
      <c r="B77" s="16">
        <v>9403760639</v>
      </c>
      <c r="C77" s="16" t="s">
        <v>251</v>
      </c>
      <c r="D77" s="16">
        <v>30997.55</v>
      </c>
      <c r="E77" s="16">
        <v>4339.66</v>
      </c>
      <c r="F77" s="16">
        <v>154.99</v>
      </c>
      <c r="G77" s="17">
        <v>154.99</v>
      </c>
      <c r="H77" s="16">
        <v>35647</v>
      </c>
      <c r="I77" s="17">
        <f>H77-K77</f>
        <v>35027</v>
      </c>
      <c r="J77" s="2" t="s">
        <v>293</v>
      </c>
      <c r="K77" s="4">
        <f>ROUND(D77*2%,0)</f>
        <v>620</v>
      </c>
    </row>
    <row r="78" spans="1:11" x14ac:dyDescent="0.2">
      <c r="A78" s="16" t="s">
        <v>242</v>
      </c>
      <c r="B78" s="16">
        <v>9403760640</v>
      </c>
      <c r="C78" s="16" t="s">
        <v>251</v>
      </c>
      <c r="D78" s="16">
        <v>53000</v>
      </c>
      <c r="E78" s="16">
        <v>7420</v>
      </c>
      <c r="F78" s="16">
        <v>265</v>
      </c>
      <c r="G78" s="17">
        <v>265</v>
      </c>
      <c r="H78" s="16">
        <v>60950</v>
      </c>
    </row>
    <row r="79" spans="1:11" x14ac:dyDescent="0.2">
      <c r="A79" s="16" t="s">
        <v>233</v>
      </c>
      <c r="B79" s="16">
        <v>9403760642</v>
      </c>
      <c r="C79" s="16" t="s">
        <v>251</v>
      </c>
      <c r="D79" s="16">
        <v>28070.3</v>
      </c>
      <c r="E79" s="16">
        <v>3929.84</v>
      </c>
      <c r="F79" s="16">
        <v>140.35</v>
      </c>
      <c r="G79" s="17">
        <v>140.35</v>
      </c>
      <c r="H79" s="16">
        <v>32281</v>
      </c>
      <c r="I79" s="17">
        <f>H79-K79</f>
        <v>31720</v>
      </c>
      <c r="J79" s="2" t="s">
        <v>293</v>
      </c>
      <c r="K79" s="4">
        <f>ROUND(D79*2%,0)</f>
        <v>561</v>
      </c>
    </row>
    <row r="80" spans="1:11" x14ac:dyDescent="0.2">
      <c r="A80" s="16" t="s">
        <v>236</v>
      </c>
      <c r="B80" s="16">
        <v>9403760643</v>
      </c>
      <c r="C80" s="16" t="s">
        <v>251</v>
      </c>
      <c r="D80" s="16">
        <v>13676.95</v>
      </c>
      <c r="E80" s="16">
        <v>1914.77</v>
      </c>
      <c r="F80" s="16">
        <v>68.38</v>
      </c>
      <c r="G80" s="17">
        <v>68.38</v>
      </c>
      <c r="H80" s="16">
        <v>15728</v>
      </c>
    </row>
    <row r="81" spans="1:11" x14ac:dyDescent="0.2">
      <c r="A81" s="16" t="s">
        <v>233</v>
      </c>
      <c r="B81" s="16">
        <v>9403760644</v>
      </c>
      <c r="C81" s="16" t="s">
        <v>251</v>
      </c>
      <c r="D81" s="16">
        <v>900</v>
      </c>
      <c r="E81" s="16">
        <v>126</v>
      </c>
      <c r="F81" s="16">
        <v>4.5</v>
      </c>
      <c r="G81" s="17">
        <v>4.5</v>
      </c>
      <c r="H81" s="16">
        <v>1035</v>
      </c>
      <c r="I81" s="17">
        <f>H81-K81</f>
        <v>1017</v>
      </c>
      <c r="J81" s="2" t="s">
        <v>293</v>
      </c>
      <c r="K81" s="4">
        <f>ROUND(D81*2%,0)</f>
        <v>18</v>
      </c>
    </row>
    <row r="82" spans="1:11" ht="19.5" customHeight="1" x14ac:dyDescent="0.2">
      <c r="A82" s="16" t="s">
        <v>242</v>
      </c>
      <c r="B82" s="27">
        <v>9403760646</v>
      </c>
      <c r="C82" s="28" t="s">
        <v>272</v>
      </c>
      <c r="D82" s="31">
        <v>216273.75</v>
      </c>
      <c r="E82" s="29">
        <f t="shared" ref="E82:E133" si="10">(D82*14%)</f>
        <v>30278.325000000004</v>
      </c>
      <c r="F82" s="29">
        <f t="shared" ref="F82:F133" si="11">(D82*0.5%)</f>
        <v>1081.3687500000001</v>
      </c>
      <c r="G82" s="29">
        <f t="shared" ref="G82:G133" si="12">(D82*0.5%)</f>
        <v>1081.3687500000001</v>
      </c>
      <c r="H82" s="29">
        <v>248715</v>
      </c>
      <c r="I82" s="17"/>
      <c r="J82" s="2"/>
      <c r="K82" s="4"/>
    </row>
    <row r="83" spans="1:11" ht="19.5" customHeight="1" x14ac:dyDescent="0.2">
      <c r="A83" s="16" t="s">
        <v>242</v>
      </c>
      <c r="B83" s="27">
        <v>9403760647</v>
      </c>
      <c r="C83" s="28" t="s">
        <v>272</v>
      </c>
      <c r="D83" s="31">
        <v>82570.789999999994</v>
      </c>
      <c r="E83" s="29">
        <f t="shared" si="10"/>
        <v>11559.910600000001</v>
      </c>
      <c r="F83" s="29">
        <f t="shared" si="11"/>
        <v>412.85395</v>
      </c>
      <c r="G83" s="29">
        <f t="shared" si="12"/>
        <v>412.85395</v>
      </c>
      <c r="H83" s="29">
        <v>94956</v>
      </c>
      <c r="I83" s="17"/>
      <c r="J83" s="2"/>
      <c r="K83" s="4"/>
    </row>
    <row r="84" spans="1:11" ht="19.5" customHeight="1" x14ac:dyDescent="0.2">
      <c r="A84" s="16" t="s">
        <v>235</v>
      </c>
      <c r="B84" s="27">
        <v>9403760650</v>
      </c>
      <c r="C84" s="28" t="s">
        <v>273</v>
      </c>
      <c r="D84" s="31">
        <v>50282.35</v>
      </c>
      <c r="E84" s="29">
        <f t="shared" si="10"/>
        <v>7039.5290000000005</v>
      </c>
      <c r="F84" s="29">
        <f t="shared" si="11"/>
        <v>251.41175000000001</v>
      </c>
      <c r="G84" s="29">
        <f t="shared" si="12"/>
        <v>251.41175000000001</v>
      </c>
      <c r="H84" s="29">
        <v>57825</v>
      </c>
      <c r="I84" s="17"/>
      <c r="J84" s="2"/>
      <c r="K84" s="4"/>
    </row>
    <row r="85" spans="1:11" ht="19.5" customHeight="1" x14ac:dyDescent="0.2">
      <c r="A85" s="16" t="s">
        <v>235</v>
      </c>
      <c r="B85" s="27">
        <v>9403760651</v>
      </c>
      <c r="C85" s="28" t="s">
        <v>273</v>
      </c>
      <c r="D85" s="31">
        <v>61656.5</v>
      </c>
      <c r="E85" s="29">
        <f t="shared" si="10"/>
        <v>8631.9100000000017</v>
      </c>
      <c r="F85" s="29">
        <f t="shared" si="11"/>
        <v>308.28250000000003</v>
      </c>
      <c r="G85" s="29">
        <f t="shared" si="12"/>
        <v>308.28250000000003</v>
      </c>
      <c r="H85" s="29">
        <v>70905</v>
      </c>
      <c r="I85" s="17"/>
      <c r="J85" s="2"/>
      <c r="K85" s="4"/>
    </row>
    <row r="86" spans="1:11" ht="19.5" customHeight="1" x14ac:dyDescent="0.2">
      <c r="A86" s="16" t="s">
        <v>242</v>
      </c>
      <c r="B86" s="27">
        <v>9403760652</v>
      </c>
      <c r="C86" s="28" t="s">
        <v>274</v>
      </c>
      <c r="D86" s="31">
        <v>344322</v>
      </c>
      <c r="E86" s="29">
        <f t="shared" si="10"/>
        <v>48205.08</v>
      </c>
      <c r="F86" s="29">
        <f t="shared" si="11"/>
        <v>1721.6100000000001</v>
      </c>
      <c r="G86" s="29">
        <f t="shared" si="12"/>
        <v>1721.6100000000001</v>
      </c>
      <c r="H86" s="29">
        <v>395971</v>
      </c>
      <c r="I86" s="17"/>
      <c r="J86" s="2"/>
      <c r="K86" s="4"/>
    </row>
    <row r="87" spans="1:11" ht="19.5" customHeight="1" x14ac:dyDescent="0.2">
      <c r="A87" s="16" t="s">
        <v>242</v>
      </c>
      <c r="B87" s="27">
        <v>9403760653</v>
      </c>
      <c r="C87" s="28" t="s">
        <v>274</v>
      </c>
      <c r="D87" s="31">
        <v>139945</v>
      </c>
      <c r="E87" s="29">
        <f t="shared" si="10"/>
        <v>19592.300000000003</v>
      </c>
      <c r="F87" s="29">
        <f t="shared" si="11"/>
        <v>699.72500000000002</v>
      </c>
      <c r="G87" s="29">
        <f t="shared" si="12"/>
        <v>699.72500000000002</v>
      </c>
      <c r="H87" s="29">
        <v>160937</v>
      </c>
      <c r="I87" s="17"/>
      <c r="J87" s="2"/>
      <c r="K87" s="4"/>
    </row>
    <row r="88" spans="1:11" ht="19.5" customHeight="1" x14ac:dyDescent="0.2">
      <c r="A88" s="16" t="s">
        <v>235</v>
      </c>
      <c r="B88" s="27">
        <v>9403760654</v>
      </c>
      <c r="C88" s="28" t="s">
        <v>275</v>
      </c>
      <c r="D88" s="31">
        <v>154835.12</v>
      </c>
      <c r="E88" s="29">
        <f t="shared" si="10"/>
        <v>21676.916800000003</v>
      </c>
      <c r="F88" s="29">
        <f t="shared" si="11"/>
        <v>774.17560000000003</v>
      </c>
      <c r="G88" s="29">
        <f t="shared" si="12"/>
        <v>774.17560000000003</v>
      </c>
      <c r="H88" s="29">
        <v>178060</v>
      </c>
      <c r="I88" s="17"/>
      <c r="J88" s="2"/>
      <c r="K88" s="4"/>
    </row>
    <row r="89" spans="1:11" ht="19.5" customHeight="1" x14ac:dyDescent="0.2">
      <c r="A89" s="16" t="s">
        <v>235</v>
      </c>
      <c r="B89" s="27">
        <v>9403760655</v>
      </c>
      <c r="C89" s="28" t="s">
        <v>275</v>
      </c>
      <c r="D89" s="31">
        <v>189635.04</v>
      </c>
      <c r="E89" s="29">
        <f t="shared" si="10"/>
        <v>26548.905600000002</v>
      </c>
      <c r="F89" s="29">
        <f t="shared" si="11"/>
        <v>948.17520000000002</v>
      </c>
      <c r="G89" s="29">
        <f t="shared" si="12"/>
        <v>948.17520000000002</v>
      </c>
      <c r="H89" s="29">
        <v>218080</v>
      </c>
      <c r="I89" s="17"/>
      <c r="J89" s="2"/>
      <c r="K89" s="4"/>
    </row>
    <row r="90" spans="1:11" ht="19.5" customHeight="1" x14ac:dyDescent="0.2">
      <c r="A90" s="16" t="s">
        <v>235</v>
      </c>
      <c r="B90" s="27">
        <v>9403760656</v>
      </c>
      <c r="C90" s="28" t="s">
        <v>275</v>
      </c>
      <c r="D90" s="31">
        <v>185900.96</v>
      </c>
      <c r="E90" s="29">
        <f t="shared" si="10"/>
        <v>26026.134400000003</v>
      </c>
      <c r="F90" s="29">
        <f t="shared" si="11"/>
        <v>929.50479999999993</v>
      </c>
      <c r="G90" s="29">
        <f t="shared" si="12"/>
        <v>929.50479999999993</v>
      </c>
      <c r="H90" s="29">
        <v>213786</v>
      </c>
      <c r="I90" s="17"/>
      <c r="J90" s="2"/>
      <c r="K90" s="4"/>
    </row>
    <row r="91" spans="1:11" ht="19.5" customHeight="1" x14ac:dyDescent="0.2">
      <c r="A91" s="16" t="s">
        <v>235</v>
      </c>
      <c r="B91" s="27">
        <v>9403760657</v>
      </c>
      <c r="C91" s="28" t="s">
        <v>275</v>
      </c>
      <c r="D91" s="31">
        <v>186576.56</v>
      </c>
      <c r="E91" s="29">
        <f t="shared" si="10"/>
        <v>26120.718400000002</v>
      </c>
      <c r="F91" s="29">
        <f t="shared" si="11"/>
        <v>932.88279999999997</v>
      </c>
      <c r="G91" s="29">
        <f t="shared" si="12"/>
        <v>932.88279999999997</v>
      </c>
      <c r="H91" s="29">
        <v>214563</v>
      </c>
      <c r="I91" s="17"/>
      <c r="J91" s="2"/>
      <c r="K91" s="4"/>
    </row>
    <row r="92" spans="1:11" ht="19.5" customHeight="1" x14ac:dyDescent="0.2">
      <c r="A92" s="16" t="s">
        <v>233</v>
      </c>
      <c r="B92" s="27">
        <v>9403760658</v>
      </c>
      <c r="C92" s="28" t="s">
        <v>275</v>
      </c>
      <c r="D92" s="31">
        <v>224902.72</v>
      </c>
      <c r="E92" s="29">
        <f t="shared" si="10"/>
        <v>31486.380800000003</v>
      </c>
      <c r="F92" s="29">
        <f t="shared" si="11"/>
        <v>1124.5136</v>
      </c>
      <c r="G92" s="29">
        <f t="shared" si="12"/>
        <v>1124.5136</v>
      </c>
      <c r="H92" s="29">
        <v>258638</v>
      </c>
      <c r="I92" s="17"/>
      <c r="J92" s="2"/>
      <c r="K92" s="4"/>
    </row>
    <row r="93" spans="1:11" ht="19.5" customHeight="1" x14ac:dyDescent="0.2">
      <c r="A93" s="16" t="s">
        <v>233</v>
      </c>
      <c r="B93" s="27">
        <v>9403760659</v>
      </c>
      <c r="C93" s="28" t="s">
        <v>275</v>
      </c>
      <c r="D93" s="31">
        <v>180503.92</v>
      </c>
      <c r="E93" s="29">
        <f t="shared" si="10"/>
        <v>25270.548800000004</v>
      </c>
      <c r="F93" s="29">
        <f t="shared" si="11"/>
        <v>902.51960000000008</v>
      </c>
      <c r="G93" s="29">
        <f t="shared" si="12"/>
        <v>902.51960000000008</v>
      </c>
      <c r="H93" s="29">
        <v>207580</v>
      </c>
      <c r="I93" s="17"/>
      <c r="J93" s="2"/>
      <c r="K93" s="4"/>
    </row>
    <row r="94" spans="1:11" ht="19.5" customHeight="1" x14ac:dyDescent="0.2">
      <c r="A94" s="16" t="s">
        <v>233</v>
      </c>
      <c r="B94" s="27">
        <v>9403760660</v>
      </c>
      <c r="C94" s="28" t="s">
        <v>275</v>
      </c>
      <c r="D94" s="31">
        <v>186357.76000000001</v>
      </c>
      <c r="E94" s="29">
        <f t="shared" si="10"/>
        <v>26090.086400000004</v>
      </c>
      <c r="F94" s="29">
        <f t="shared" si="11"/>
        <v>931.78880000000004</v>
      </c>
      <c r="G94" s="29">
        <f t="shared" si="12"/>
        <v>931.78880000000004</v>
      </c>
      <c r="H94" s="29">
        <v>214311</v>
      </c>
      <c r="I94" s="17"/>
      <c r="J94" s="2"/>
      <c r="K94" s="4"/>
    </row>
    <row r="95" spans="1:11" ht="19.5" customHeight="1" x14ac:dyDescent="0.2">
      <c r="A95" s="16" t="s">
        <v>233</v>
      </c>
      <c r="B95" s="27">
        <v>9403760661</v>
      </c>
      <c r="C95" s="28" t="s">
        <v>275</v>
      </c>
      <c r="D95" s="31">
        <v>167142.79999999999</v>
      </c>
      <c r="E95" s="29">
        <f t="shared" si="10"/>
        <v>23399.992000000002</v>
      </c>
      <c r="F95" s="29">
        <f t="shared" si="11"/>
        <v>835.71399999999994</v>
      </c>
      <c r="G95" s="29">
        <f t="shared" si="12"/>
        <v>835.71399999999994</v>
      </c>
      <c r="H95" s="29">
        <v>192214</v>
      </c>
      <c r="I95" s="17"/>
      <c r="J95" s="2"/>
      <c r="K95" s="4"/>
    </row>
    <row r="96" spans="1:11" ht="19.5" customHeight="1" x14ac:dyDescent="0.2">
      <c r="A96" s="16" t="s">
        <v>233</v>
      </c>
      <c r="B96" s="27">
        <v>9403760662</v>
      </c>
      <c r="C96" s="28" t="s">
        <v>275</v>
      </c>
      <c r="D96" s="31">
        <v>187673.68</v>
      </c>
      <c r="E96" s="29">
        <f t="shared" si="10"/>
        <v>26274.315200000001</v>
      </c>
      <c r="F96" s="29">
        <f t="shared" si="11"/>
        <v>938.36839999999995</v>
      </c>
      <c r="G96" s="29">
        <f t="shared" si="12"/>
        <v>938.36839999999995</v>
      </c>
      <c r="H96" s="29">
        <v>215825</v>
      </c>
      <c r="I96" s="17"/>
      <c r="J96" s="2"/>
      <c r="K96" s="4"/>
    </row>
    <row r="97" spans="1:11" ht="19.5" customHeight="1" x14ac:dyDescent="0.2">
      <c r="A97" s="16" t="s">
        <v>233</v>
      </c>
      <c r="B97" s="27">
        <v>9403760663</v>
      </c>
      <c r="C97" s="28" t="s">
        <v>275</v>
      </c>
      <c r="D97" s="31">
        <v>185542.64</v>
      </c>
      <c r="E97" s="29">
        <f t="shared" si="10"/>
        <v>25975.969600000004</v>
      </c>
      <c r="F97" s="29">
        <f t="shared" si="11"/>
        <v>927.71320000000014</v>
      </c>
      <c r="G97" s="29">
        <f t="shared" si="12"/>
        <v>927.71320000000014</v>
      </c>
      <c r="H97" s="29">
        <v>213374</v>
      </c>
      <c r="I97" s="17"/>
      <c r="J97" s="2"/>
      <c r="K97" s="4"/>
    </row>
    <row r="98" spans="1:11" ht="19.5" customHeight="1" x14ac:dyDescent="0.2">
      <c r="A98" s="16" t="s">
        <v>233</v>
      </c>
      <c r="B98" s="27">
        <v>9403760664</v>
      </c>
      <c r="C98" s="28" t="s">
        <v>275</v>
      </c>
      <c r="D98" s="31">
        <v>140467.76</v>
      </c>
      <c r="E98" s="29">
        <f t="shared" si="10"/>
        <v>19665.486400000002</v>
      </c>
      <c r="F98" s="29">
        <f t="shared" si="11"/>
        <v>702.33880000000011</v>
      </c>
      <c r="G98" s="29">
        <f t="shared" si="12"/>
        <v>702.33880000000011</v>
      </c>
      <c r="H98" s="29">
        <v>161538</v>
      </c>
      <c r="I98" s="17"/>
      <c r="J98" s="2"/>
      <c r="K98" s="4"/>
    </row>
    <row r="99" spans="1:11" ht="19.5" customHeight="1" x14ac:dyDescent="0.2">
      <c r="A99" s="16" t="s">
        <v>233</v>
      </c>
      <c r="B99" s="27">
        <v>9403760666</v>
      </c>
      <c r="C99" s="28" t="s">
        <v>275</v>
      </c>
      <c r="D99" s="31">
        <v>46020.639999999999</v>
      </c>
      <c r="E99" s="29">
        <f t="shared" si="10"/>
        <v>6442.8896000000004</v>
      </c>
      <c r="F99" s="29">
        <f t="shared" si="11"/>
        <v>230.10320000000002</v>
      </c>
      <c r="G99" s="29">
        <f t="shared" si="12"/>
        <v>230.10320000000002</v>
      </c>
      <c r="H99" s="29">
        <v>52924</v>
      </c>
      <c r="I99" s="17"/>
      <c r="J99" s="2"/>
      <c r="K99" s="4"/>
    </row>
    <row r="100" spans="1:11" ht="19.5" customHeight="1" x14ac:dyDescent="0.2">
      <c r="A100" s="16" t="s">
        <v>233</v>
      </c>
      <c r="B100" s="27">
        <v>9403760667</v>
      </c>
      <c r="C100" s="28" t="s">
        <v>275</v>
      </c>
      <c r="D100" s="31">
        <v>257858.8</v>
      </c>
      <c r="E100" s="29">
        <f t="shared" si="10"/>
        <v>36100.232000000004</v>
      </c>
      <c r="F100" s="29">
        <f t="shared" si="11"/>
        <v>1289.2939999999999</v>
      </c>
      <c r="G100" s="29">
        <f t="shared" si="12"/>
        <v>1289.2939999999999</v>
      </c>
      <c r="H100" s="29">
        <v>296538</v>
      </c>
      <c r="I100" s="17"/>
      <c r="J100" s="2"/>
      <c r="K100" s="4"/>
    </row>
    <row r="101" spans="1:11" ht="19.5" customHeight="1" x14ac:dyDescent="0.2">
      <c r="A101" s="16" t="s">
        <v>233</v>
      </c>
      <c r="B101" s="27">
        <v>9403760668</v>
      </c>
      <c r="C101" s="28" t="s">
        <v>275</v>
      </c>
      <c r="D101" s="31">
        <v>46670.080000000002</v>
      </c>
      <c r="E101" s="29">
        <f t="shared" si="10"/>
        <v>6533.811200000001</v>
      </c>
      <c r="F101" s="29">
        <f t="shared" si="11"/>
        <v>233.35040000000001</v>
      </c>
      <c r="G101" s="29">
        <f t="shared" si="12"/>
        <v>233.35040000000001</v>
      </c>
      <c r="H101" s="29">
        <v>53671</v>
      </c>
      <c r="I101" s="17"/>
      <c r="J101" s="2"/>
      <c r="K101" s="4"/>
    </row>
    <row r="102" spans="1:11" ht="19.5" customHeight="1" x14ac:dyDescent="0.2">
      <c r="A102" s="16" t="s">
        <v>233</v>
      </c>
      <c r="B102" s="27">
        <v>9403760669</v>
      </c>
      <c r="C102" s="28" t="s">
        <v>275</v>
      </c>
      <c r="D102" s="31">
        <v>46656.08</v>
      </c>
      <c r="E102" s="29">
        <f t="shared" si="10"/>
        <v>6531.851200000001</v>
      </c>
      <c r="F102" s="29">
        <f t="shared" si="11"/>
        <v>233.28040000000001</v>
      </c>
      <c r="G102" s="29">
        <f t="shared" si="12"/>
        <v>233.28040000000001</v>
      </c>
      <c r="H102" s="29">
        <v>53654</v>
      </c>
      <c r="I102" s="17"/>
      <c r="J102" s="2"/>
      <c r="K102" s="4"/>
    </row>
    <row r="103" spans="1:11" ht="19.5" customHeight="1" x14ac:dyDescent="0.2">
      <c r="A103" s="16" t="s">
        <v>233</v>
      </c>
      <c r="B103" s="27">
        <v>9403760670</v>
      </c>
      <c r="C103" s="28" t="s">
        <v>275</v>
      </c>
      <c r="D103" s="31">
        <v>93138</v>
      </c>
      <c r="E103" s="29">
        <f t="shared" si="10"/>
        <v>13039.320000000002</v>
      </c>
      <c r="F103" s="29">
        <f t="shared" si="11"/>
        <v>465.69</v>
      </c>
      <c r="G103" s="29">
        <f t="shared" si="12"/>
        <v>465.69</v>
      </c>
      <c r="H103" s="29">
        <v>107109</v>
      </c>
      <c r="I103" s="17"/>
      <c r="J103" s="2"/>
      <c r="K103" s="4"/>
    </row>
    <row r="104" spans="1:11" ht="19.5" customHeight="1" x14ac:dyDescent="0.2">
      <c r="A104" s="16" t="s">
        <v>233</v>
      </c>
      <c r="B104" s="27">
        <v>9403760671</v>
      </c>
      <c r="C104" s="28" t="s">
        <v>275</v>
      </c>
      <c r="D104" s="31">
        <v>90902.88</v>
      </c>
      <c r="E104" s="29">
        <f t="shared" si="10"/>
        <v>12726.403200000002</v>
      </c>
      <c r="F104" s="29">
        <f t="shared" si="11"/>
        <v>454.51440000000002</v>
      </c>
      <c r="G104" s="29">
        <f t="shared" si="12"/>
        <v>454.51440000000002</v>
      </c>
      <c r="H104" s="29">
        <v>104538</v>
      </c>
      <c r="I104" s="17"/>
      <c r="J104" s="2"/>
      <c r="K104" s="4"/>
    </row>
    <row r="105" spans="1:11" ht="19.5" customHeight="1" x14ac:dyDescent="0.2">
      <c r="A105" s="16" t="s">
        <v>233</v>
      </c>
      <c r="B105" s="27">
        <v>9403760672</v>
      </c>
      <c r="C105" s="28" t="s">
        <v>275</v>
      </c>
      <c r="D105" s="31">
        <v>46061.919999999998</v>
      </c>
      <c r="E105" s="29">
        <f t="shared" si="10"/>
        <v>6448.6688000000004</v>
      </c>
      <c r="F105" s="29">
        <f t="shared" si="11"/>
        <v>230.30959999999999</v>
      </c>
      <c r="G105" s="29">
        <f t="shared" si="12"/>
        <v>230.30959999999999</v>
      </c>
      <c r="H105" s="29">
        <v>52971</v>
      </c>
      <c r="I105" s="17"/>
      <c r="J105" s="2"/>
      <c r="K105" s="4"/>
    </row>
    <row r="106" spans="1:11" ht="19.5" customHeight="1" x14ac:dyDescent="0.2">
      <c r="A106" s="16" t="s">
        <v>235</v>
      </c>
      <c r="B106" s="27">
        <v>9403760674</v>
      </c>
      <c r="C106" s="28" t="s">
        <v>275</v>
      </c>
      <c r="D106" s="31">
        <v>853357.68</v>
      </c>
      <c r="E106" s="29">
        <f t="shared" si="10"/>
        <v>119470.07520000002</v>
      </c>
      <c r="F106" s="29">
        <f t="shared" si="11"/>
        <v>4266.7884000000004</v>
      </c>
      <c r="G106" s="29">
        <f t="shared" si="12"/>
        <v>4266.7884000000004</v>
      </c>
      <c r="H106" s="29">
        <v>981361</v>
      </c>
      <c r="I106" s="17"/>
      <c r="J106" s="2"/>
      <c r="K106" s="4"/>
    </row>
    <row r="107" spans="1:11" ht="19.5" customHeight="1" x14ac:dyDescent="0.2">
      <c r="A107" s="16" t="s">
        <v>235</v>
      </c>
      <c r="B107" s="27">
        <v>9403760675</v>
      </c>
      <c r="C107" s="28" t="s">
        <v>275</v>
      </c>
      <c r="D107" s="31">
        <v>696758.04</v>
      </c>
      <c r="E107" s="29">
        <f t="shared" si="10"/>
        <v>97546.125600000014</v>
      </c>
      <c r="F107" s="29">
        <f t="shared" si="11"/>
        <v>3483.7902000000004</v>
      </c>
      <c r="G107" s="29">
        <f t="shared" si="12"/>
        <v>3483.7902000000004</v>
      </c>
      <c r="H107" s="29">
        <v>801272</v>
      </c>
      <c r="I107" s="17"/>
      <c r="J107" s="2"/>
      <c r="K107" s="4"/>
    </row>
    <row r="108" spans="1:11" ht="19.5" customHeight="1" x14ac:dyDescent="0.2">
      <c r="A108" s="16" t="s">
        <v>235</v>
      </c>
      <c r="B108" s="27">
        <v>9403760676</v>
      </c>
      <c r="C108" s="28" t="s">
        <v>275</v>
      </c>
      <c r="D108" s="31">
        <v>836554.32</v>
      </c>
      <c r="E108" s="29">
        <f t="shared" si="10"/>
        <v>117117.6048</v>
      </c>
      <c r="F108" s="29">
        <f t="shared" si="11"/>
        <v>4182.7716</v>
      </c>
      <c r="G108" s="29">
        <f t="shared" si="12"/>
        <v>4182.7716</v>
      </c>
      <c r="H108" s="29">
        <v>962037</v>
      </c>
      <c r="I108" s="17"/>
      <c r="J108" s="2"/>
      <c r="K108" s="4"/>
    </row>
    <row r="109" spans="1:11" ht="19.5" customHeight="1" x14ac:dyDescent="0.2">
      <c r="A109" s="16" t="s">
        <v>235</v>
      </c>
      <c r="B109" s="27">
        <v>9403760677</v>
      </c>
      <c r="C109" s="28" t="s">
        <v>275</v>
      </c>
      <c r="D109" s="31">
        <v>839594.52</v>
      </c>
      <c r="E109" s="29">
        <f t="shared" si="10"/>
        <v>117543.23280000001</v>
      </c>
      <c r="F109" s="29">
        <f t="shared" si="11"/>
        <v>4197.9726000000001</v>
      </c>
      <c r="G109" s="29">
        <f t="shared" si="12"/>
        <v>4197.9726000000001</v>
      </c>
      <c r="H109" s="29">
        <v>965534</v>
      </c>
      <c r="I109" s="17"/>
      <c r="J109" s="2"/>
      <c r="K109" s="4"/>
    </row>
    <row r="110" spans="1:11" ht="19.5" customHeight="1" x14ac:dyDescent="0.2">
      <c r="A110" s="16" t="s">
        <v>233</v>
      </c>
      <c r="B110" s="27">
        <v>9403760678</v>
      </c>
      <c r="C110" s="28" t="s">
        <v>275</v>
      </c>
      <c r="D110" s="31">
        <v>1012062.24</v>
      </c>
      <c r="E110" s="29">
        <f t="shared" si="10"/>
        <v>141688.71360000002</v>
      </c>
      <c r="F110" s="29">
        <f t="shared" si="11"/>
        <v>5060.3112000000001</v>
      </c>
      <c r="G110" s="29">
        <f t="shared" si="12"/>
        <v>5060.3112000000001</v>
      </c>
      <c r="H110" s="29">
        <v>1163872</v>
      </c>
      <c r="I110" s="17"/>
      <c r="J110" s="2"/>
      <c r="K110" s="4"/>
    </row>
    <row r="111" spans="1:11" ht="19.5" customHeight="1" x14ac:dyDescent="0.2">
      <c r="A111" s="16" t="s">
        <v>233</v>
      </c>
      <c r="B111" s="27">
        <v>9403760679</v>
      </c>
      <c r="C111" s="28" t="s">
        <v>275</v>
      </c>
      <c r="D111" s="31">
        <v>812267.64</v>
      </c>
      <c r="E111" s="29">
        <f t="shared" si="10"/>
        <v>113717.46960000001</v>
      </c>
      <c r="F111" s="29">
        <f t="shared" si="11"/>
        <v>4061.3382000000001</v>
      </c>
      <c r="G111" s="29">
        <f t="shared" si="12"/>
        <v>4061.3382000000001</v>
      </c>
      <c r="H111" s="29">
        <v>934108</v>
      </c>
      <c r="I111" s="17"/>
      <c r="J111" s="2"/>
      <c r="K111" s="4"/>
    </row>
    <row r="112" spans="1:11" ht="19.5" customHeight="1" x14ac:dyDescent="0.2">
      <c r="A112" s="16" t="s">
        <v>233</v>
      </c>
      <c r="B112" s="27">
        <v>9403760680</v>
      </c>
      <c r="C112" s="28" t="s">
        <v>275</v>
      </c>
      <c r="D112" s="31">
        <v>838609.92000000004</v>
      </c>
      <c r="E112" s="29">
        <f t="shared" si="10"/>
        <v>117405.38880000002</v>
      </c>
      <c r="F112" s="29">
        <f t="shared" si="11"/>
        <v>4193.0496000000003</v>
      </c>
      <c r="G112" s="29">
        <f t="shared" si="12"/>
        <v>4193.0496000000003</v>
      </c>
      <c r="H112" s="29">
        <v>964401</v>
      </c>
      <c r="I112" s="17"/>
      <c r="J112" s="2"/>
      <c r="K112" s="4"/>
    </row>
    <row r="113" spans="1:11" ht="19.5" customHeight="1" x14ac:dyDescent="0.2">
      <c r="A113" s="16" t="s">
        <v>233</v>
      </c>
      <c r="B113" s="27">
        <v>9403760688</v>
      </c>
      <c r="C113" s="28" t="s">
        <v>276</v>
      </c>
      <c r="D113" s="31">
        <v>5700</v>
      </c>
      <c r="E113" s="29">
        <f t="shared" si="10"/>
        <v>798.00000000000011</v>
      </c>
      <c r="F113" s="29">
        <f t="shared" si="11"/>
        <v>28.5</v>
      </c>
      <c r="G113" s="29">
        <f t="shared" si="12"/>
        <v>28.5</v>
      </c>
      <c r="H113" s="29">
        <v>6555</v>
      </c>
      <c r="I113" s="17">
        <f>H113-K113</f>
        <v>6441</v>
      </c>
      <c r="J113" s="2" t="s">
        <v>293</v>
      </c>
      <c r="K113" s="4">
        <f>ROUND(D113*2%,0)</f>
        <v>114</v>
      </c>
    </row>
    <row r="114" spans="1:11" ht="19.5" customHeight="1" x14ac:dyDescent="0.2">
      <c r="A114" s="16" t="s">
        <v>233</v>
      </c>
      <c r="B114" s="27">
        <v>9403760689</v>
      </c>
      <c r="C114" s="28" t="s">
        <v>276</v>
      </c>
      <c r="D114" s="31">
        <v>4500</v>
      </c>
      <c r="E114" s="29">
        <f t="shared" si="10"/>
        <v>630.00000000000011</v>
      </c>
      <c r="F114" s="29">
        <f t="shared" si="11"/>
        <v>22.5</v>
      </c>
      <c r="G114" s="29">
        <f t="shared" si="12"/>
        <v>22.5</v>
      </c>
      <c r="H114" s="29">
        <v>5175</v>
      </c>
      <c r="I114" s="17">
        <f>H114-K114</f>
        <v>5085</v>
      </c>
      <c r="J114" s="2" t="s">
        <v>293</v>
      </c>
      <c r="K114" s="4">
        <f>ROUND(D114*2%,0)</f>
        <v>90</v>
      </c>
    </row>
    <row r="115" spans="1:11" ht="19.5" customHeight="1" x14ac:dyDescent="0.2">
      <c r="A115" s="16" t="s">
        <v>236</v>
      </c>
      <c r="B115" s="27">
        <v>9403760690</v>
      </c>
      <c r="C115" s="28" t="s">
        <v>277</v>
      </c>
      <c r="D115" s="31">
        <v>215944.92</v>
      </c>
      <c r="E115" s="29">
        <f t="shared" si="10"/>
        <v>30232.288800000006</v>
      </c>
      <c r="F115" s="29">
        <f t="shared" si="11"/>
        <v>1079.7246</v>
      </c>
      <c r="G115" s="29">
        <f t="shared" si="12"/>
        <v>1079.7246</v>
      </c>
      <c r="H115" s="29">
        <v>248337</v>
      </c>
      <c r="I115" s="17"/>
      <c r="J115" s="2"/>
      <c r="K115" s="4"/>
    </row>
    <row r="116" spans="1:11" ht="19.5" customHeight="1" x14ac:dyDescent="0.2">
      <c r="A116" s="16" t="s">
        <v>250</v>
      </c>
      <c r="B116" s="27">
        <v>9403760691</v>
      </c>
      <c r="C116" s="28" t="s">
        <v>277</v>
      </c>
      <c r="D116" s="31">
        <v>207724.32</v>
      </c>
      <c r="E116" s="29">
        <f t="shared" si="10"/>
        <v>29081.404800000004</v>
      </c>
      <c r="F116" s="29">
        <f t="shared" si="11"/>
        <v>1038.6215999999999</v>
      </c>
      <c r="G116" s="29">
        <f t="shared" si="12"/>
        <v>1038.6215999999999</v>
      </c>
      <c r="H116" s="29">
        <v>238883</v>
      </c>
      <c r="I116" s="17">
        <f>H116-K116</f>
        <v>234729</v>
      </c>
      <c r="J116" s="2" t="s">
        <v>296</v>
      </c>
      <c r="K116" s="4">
        <f>ROUND(D116*2%,0)</f>
        <v>4154</v>
      </c>
    </row>
    <row r="117" spans="1:11" ht="19.5" customHeight="1" x14ac:dyDescent="0.2">
      <c r="A117" s="16" t="s">
        <v>239</v>
      </c>
      <c r="B117" s="27">
        <v>9403760692</v>
      </c>
      <c r="C117" s="28" t="s">
        <v>278</v>
      </c>
      <c r="D117" s="31">
        <v>292959.35999999999</v>
      </c>
      <c r="E117" s="29">
        <f t="shared" si="10"/>
        <v>41014.310400000002</v>
      </c>
      <c r="F117" s="29">
        <f t="shared" si="11"/>
        <v>1464.7967999999998</v>
      </c>
      <c r="G117" s="29">
        <f t="shared" si="12"/>
        <v>1464.7967999999998</v>
      </c>
      <c r="H117" s="29">
        <v>336903</v>
      </c>
      <c r="I117" s="17">
        <f>H117-K117</f>
        <v>307607</v>
      </c>
      <c r="J117" s="2" t="s">
        <v>297</v>
      </c>
      <c r="K117" s="4">
        <f>ROUND(D117*10%,0)</f>
        <v>29296</v>
      </c>
    </row>
    <row r="118" spans="1:11" ht="19.5" customHeight="1" x14ac:dyDescent="0.2">
      <c r="A118" s="16" t="s">
        <v>233</v>
      </c>
      <c r="B118" s="27">
        <v>9403760693</v>
      </c>
      <c r="C118" s="28" t="s">
        <v>278</v>
      </c>
      <c r="D118" s="31">
        <v>34478.85</v>
      </c>
      <c r="E118" s="29">
        <f t="shared" si="10"/>
        <v>4827.0390000000007</v>
      </c>
      <c r="F118" s="29">
        <f t="shared" si="11"/>
        <v>172.39425</v>
      </c>
      <c r="G118" s="29">
        <f t="shared" si="12"/>
        <v>172.39425</v>
      </c>
      <c r="H118" s="29">
        <v>39651</v>
      </c>
      <c r="I118" s="17">
        <f>H118-K118</f>
        <v>38961</v>
      </c>
      <c r="J118" s="2" t="s">
        <v>293</v>
      </c>
      <c r="K118" s="4">
        <f>ROUND(D118*2%,0)</f>
        <v>690</v>
      </c>
    </row>
    <row r="119" spans="1:11" ht="19.5" customHeight="1" x14ac:dyDescent="0.2">
      <c r="A119" s="16" t="s">
        <v>233</v>
      </c>
      <c r="B119" s="27">
        <v>9403760694</v>
      </c>
      <c r="C119" s="28" t="s">
        <v>278</v>
      </c>
      <c r="D119" s="31">
        <v>9600</v>
      </c>
      <c r="E119" s="29">
        <f t="shared" si="10"/>
        <v>1344.0000000000002</v>
      </c>
      <c r="F119" s="29">
        <f t="shared" si="11"/>
        <v>48</v>
      </c>
      <c r="G119" s="29">
        <f t="shared" si="12"/>
        <v>48</v>
      </c>
      <c r="H119" s="29">
        <v>11040</v>
      </c>
      <c r="I119" s="17">
        <f>H119-K119</f>
        <v>10848</v>
      </c>
      <c r="J119" s="2" t="s">
        <v>293</v>
      </c>
      <c r="K119" s="4">
        <f>ROUND(D119*2%,0)</f>
        <v>192</v>
      </c>
    </row>
    <row r="120" spans="1:11" ht="19.5" customHeight="1" x14ac:dyDescent="0.2">
      <c r="A120" s="16" t="s">
        <v>236</v>
      </c>
      <c r="B120" s="27">
        <v>9403760695</v>
      </c>
      <c r="C120" s="28" t="s">
        <v>278</v>
      </c>
      <c r="D120" s="31">
        <v>22800</v>
      </c>
      <c r="E120" s="29">
        <f t="shared" si="10"/>
        <v>3192.0000000000005</v>
      </c>
      <c r="F120" s="29">
        <f t="shared" si="11"/>
        <v>114</v>
      </c>
      <c r="G120" s="29">
        <f t="shared" si="12"/>
        <v>114</v>
      </c>
      <c r="H120" s="29">
        <v>26220</v>
      </c>
      <c r="I120" s="17"/>
      <c r="J120" s="2"/>
      <c r="K120" s="4"/>
    </row>
    <row r="121" spans="1:11" ht="19.5" customHeight="1" x14ac:dyDescent="0.2">
      <c r="A121" s="16" t="s">
        <v>239</v>
      </c>
      <c r="B121" s="27">
        <v>9403760697</v>
      </c>
      <c r="C121" s="28" t="s">
        <v>278</v>
      </c>
      <c r="D121" s="31">
        <v>17840.75</v>
      </c>
      <c r="E121" s="29">
        <f t="shared" si="10"/>
        <v>2497.7050000000004</v>
      </c>
      <c r="F121" s="29">
        <f t="shared" si="11"/>
        <v>89.203749999999999</v>
      </c>
      <c r="G121" s="29">
        <f t="shared" si="12"/>
        <v>89.203749999999999</v>
      </c>
      <c r="H121" s="29">
        <v>20517</v>
      </c>
      <c r="I121" s="17">
        <f>H121-K121</f>
        <v>20160</v>
      </c>
      <c r="J121" s="2" t="s">
        <v>297</v>
      </c>
      <c r="K121" s="4">
        <f>ROUND(D121*2%,0)</f>
        <v>357</v>
      </c>
    </row>
    <row r="122" spans="1:11" ht="19.5" customHeight="1" x14ac:dyDescent="0.2">
      <c r="A122" s="16" t="s">
        <v>233</v>
      </c>
      <c r="B122" s="27">
        <v>9403760698</v>
      </c>
      <c r="C122" s="28" t="s">
        <v>278</v>
      </c>
      <c r="D122" s="31">
        <v>33650.199999999997</v>
      </c>
      <c r="E122" s="29">
        <f t="shared" si="10"/>
        <v>4711.0280000000002</v>
      </c>
      <c r="F122" s="29">
        <f t="shared" si="11"/>
        <v>168.25099999999998</v>
      </c>
      <c r="G122" s="29">
        <f t="shared" si="12"/>
        <v>168.25099999999998</v>
      </c>
      <c r="H122" s="29">
        <v>38698</v>
      </c>
      <c r="I122" s="17">
        <f>H122-K122</f>
        <v>38025</v>
      </c>
      <c r="J122" s="2" t="s">
        <v>293</v>
      </c>
      <c r="K122" s="4">
        <f>ROUND(D122*2%,0)</f>
        <v>673</v>
      </c>
    </row>
    <row r="123" spans="1:11" ht="19.5" customHeight="1" x14ac:dyDescent="0.2">
      <c r="A123" s="16" t="s">
        <v>236</v>
      </c>
      <c r="B123" s="27">
        <v>9403760699</v>
      </c>
      <c r="C123" s="28" t="s">
        <v>278</v>
      </c>
      <c r="D123" s="31">
        <v>22607.3</v>
      </c>
      <c r="E123" s="29">
        <f t="shared" si="10"/>
        <v>3165.0220000000004</v>
      </c>
      <c r="F123" s="29">
        <f t="shared" si="11"/>
        <v>113.0365</v>
      </c>
      <c r="G123" s="29">
        <f t="shared" si="12"/>
        <v>113.0365</v>
      </c>
      <c r="H123" s="29">
        <v>25998</v>
      </c>
      <c r="I123" s="17"/>
      <c r="J123" s="2"/>
      <c r="K123" s="4"/>
    </row>
    <row r="124" spans="1:11" s="76" customFormat="1" ht="19.5" customHeight="1" x14ac:dyDescent="0.2">
      <c r="A124" s="68" t="s">
        <v>235</v>
      </c>
      <c r="B124" s="69">
        <v>9403760701</v>
      </c>
      <c r="C124" s="70" t="s">
        <v>279</v>
      </c>
      <c r="D124" s="71">
        <v>17000</v>
      </c>
      <c r="E124" s="72">
        <f t="shared" si="10"/>
        <v>2380</v>
      </c>
      <c r="F124" s="72">
        <f t="shared" si="11"/>
        <v>85</v>
      </c>
      <c r="G124" s="72">
        <f t="shared" si="12"/>
        <v>85</v>
      </c>
      <c r="H124" s="72">
        <v>19550</v>
      </c>
      <c r="I124" s="73"/>
      <c r="J124" s="74"/>
      <c r="K124" s="75"/>
    </row>
    <row r="125" spans="1:11" ht="19.5" customHeight="1" x14ac:dyDescent="0.2">
      <c r="A125" s="16" t="s">
        <v>249</v>
      </c>
      <c r="B125" s="27">
        <v>9403760704</v>
      </c>
      <c r="C125" s="28" t="s">
        <v>280</v>
      </c>
      <c r="D125" s="31">
        <v>294903.36</v>
      </c>
      <c r="E125" s="29">
        <f t="shared" si="10"/>
        <v>41286.470400000006</v>
      </c>
      <c r="F125" s="29">
        <f t="shared" si="11"/>
        <v>1474.5167999999999</v>
      </c>
      <c r="G125" s="29">
        <f t="shared" si="12"/>
        <v>1474.5167999999999</v>
      </c>
      <c r="H125" s="29">
        <v>339139</v>
      </c>
      <c r="I125" s="17"/>
      <c r="J125" s="2"/>
      <c r="K125" s="4"/>
    </row>
    <row r="126" spans="1:11" ht="19.5" customHeight="1" x14ac:dyDescent="0.2">
      <c r="A126" s="16" t="s">
        <v>242</v>
      </c>
      <c r="B126" s="27">
        <v>9403760705</v>
      </c>
      <c r="C126" s="28" t="s">
        <v>280</v>
      </c>
      <c r="D126" s="31">
        <v>1800</v>
      </c>
      <c r="E126" s="29">
        <f t="shared" si="10"/>
        <v>252.00000000000003</v>
      </c>
      <c r="F126" s="29">
        <f t="shared" si="11"/>
        <v>9</v>
      </c>
      <c r="G126" s="29">
        <f t="shared" si="12"/>
        <v>9</v>
      </c>
      <c r="H126" s="29">
        <v>2070</v>
      </c>
      <c r="I126" s="17"/>
      <c r="J126" s="2"/>
      <c r="K126" s="4"/>
    </row>
    <row r="127" spans="1:11" ht="19.5" customHeight="1" x14ac:dyDescent="0.2">
      <c r="A127" s="16" t="s">
        <v>250</v>
      </c>
      <c r="B127" s="27">
        <v>9403760706</v>
      </c>
      <c r="C127" s="28" t="s">
        <v>280</v>
      </c>
      <c r="D127" s="31">
        <v>11400</v>
      </c>
      <c r="E127" s="29">
        <f t="shared" si="10"/>
        <v>1596.0000000000002</v>
      </c>
      <c r="F127" s="29">
        <f t="shared" si="11"/>
        <v>57</v>
      </c>
      <c r="G127" s="29">
        <f t="shared" si="12"/>
        <v>57</v>
      </c>
      <c r="H127" s="29">
        <v>13110</v>
      </c>
      <c r="I127" s="17">
        <f>H127-K127</f>
        <v>12882</v>
      </c>
      <c r="J127" s="2" t="s">
        <v>296</v>
      </c>
      <c r="K127" s="4">
        <f>ROUND(D127*2%,0)</f>
        <v>228</v>
      </c>
    </row>
    <row r="128" spans="1:11" ht="19.5" customHeight="1" x14ac:dyDescent="0.2">
      <c r="A128" s="16" t="s">
        <v>236</v>
      </c>
      <c r="B128" s="27">
        <v>9403760707</v>
      </c>
      <c r="C128" s="28" t="s">
        <v>280</v>
      </c>
      <c r="D128" s="31">
        <v>5400</v>
      </c>
      <c r="E128" s="29">
        <f t="shared" si="10"/>
        <v>756.00000000000011</v>
      </c>
      <c r="F128" s="29">
        <f t="shared" si="11"/>
        <v>27</v>
      </c>
      <c r="G128" s="29">
        <f t="shared" si="12"/>
        <v>27</v>
      </c>
      <c r="H128" s="29">
        <v>6210</v>
      </c>
      <c r="I128" s="17"/>
      <c r="J128" s="2"/>
      <c r="K128" s="4"/>
    </row>
    <row r="129" spans="1:11" ht="19.5" customHeight="1" x14ac:dyDescent="0.2">
      <c r="A129" s="16" t="s">
        <v>233</v>
      </c>
      <c r="B129" s="27">
        <v>9403760708</v>
      </c>
      <c r="C129" s="28" t="s">
        <v>280</v>
      </c>
      <c r="D129" s="31">
        <v>6300</v>
      </c>
      <c r="E129" s="29">
        <f t="shared" si="10"/>
        <v>882.00000000000011</v>
      </c>
      <c r="F129" s="29">
        <f t="shared" si="11"/>
        <v>31.5</v>
      </c>
      <c r="G129" s="29">
        <f t="shared" si="12"/>
        <v>31.5</v>
      </c>
      <c r="H129" s="29">
        <v>7245</v>
      </c>
      <c r="I129" s="17">
        <f>H129-K129</f>
        <v>7119</v>
      </c>
      <c r="J129" s="2" t="s">
        <v>293</v>
      </c>
      <c r="K129" s="4">
        <f>ROUND(D129*2%,0)</f>
        <v>126</v>
      </c>
    </row>
    <row r="130" spans="1:11" ht="19.5" customHeight="1" x14ac:dyDescent="0.2">
      <c r="A130" s="16" t="s">
        <v>250</v>
      </c>
      <c r="B130" s="27">
        <v>9403760709</v>
      </c>
      <c r="C130" s="28" t="s">
        <v>281</v>
      </c>
      <c r="D130" s="31">
        <v>46160.959999999999</v>
      </c>
      <c r="E130" s="29">
        <f t="shared" si="10"/>
        <v>6462.5344000000005</v>
      </c>
      <c r="F130" s="29">
        <f t="shared" si="11"/>
        <v>230.8048</v>
      </c>
      <c r="G130" s="29">
        <f t="shared" si="12"/>
        <v>230.8048</v>
      </c>
      <c r="H130" s="29">
        <v>53085</v>
      </c>
      <c r="I130" s="17">
        <f>H130-K130</f>
        <v>52162</v>
      </c>
      <c r="J130" s="2" t="s">
        <v>296</v>
      </c>
      <c r="K130" s="4">
        <f>ROUND(D130*2%,0)</f>
        <v>923</v>
      </c>
    </row>
    <row r="131" spans="1:11" ht="19.5" customHeight="1" x14ac:dyDescent="0.2">
      <c r="A131" s="16" t="s">
        <v>242</v>
      </c>
      <c r="B131" s="27">
        <v>9403760710</v>
      </c>
      <c r="C131" s="28" t="s">
        <v>281</v>
      </c>
      <c r="D131" s="31">
        <v>17000</v>
      </c>
      <c r="E131" s="29">
        <f t="shared" si="10"/>
        <v>2380</v>
      </c>
      <c r="F131" s="29">
        <f t="shared" si="11"/>
        <v>85</v>
      </c>
      <c r="G131" s="29">
        <f t="shared" si="12"/>
        <v>85</v>
      </c>
      <c r="H131" s="29">
        <v>19550</v>
      </c>
      <c r="I131" s="17"/>
      <c r="J131" s="2"/>
      <c r="K131" s="4"/>
    </row>
    <row r="132" spans="1:11" ht="19.5" customHeight="1" x14ac:dyDescent="0.2">
      <c r="A132" s="16" t="s">
        <v>250</v>
      </c>
      <c r="B132" s="27">
        <v>9403760711</v>
      </c>
      <c r="C132" s="28" t="s">
        <v>281</v>
      </c>
      <c r="D132" s="31">
        <v>35585.599999999999</v>
      </c>
      <c r="E132" s="29">
        <f t="shared" si="10"/>
        <v>4981.9840000000004</v>
      </c>
      <c r="F132" s="29">
        <f t="shared" si="11"/>
        <v>177.928</v>
      </c>
      <c r="G132" s="29">
        <f t="shared" si="12"/>
        <v>177.928</v>
      </c>
      <c r="H132" s="29">
        <v>40923</v>
      </c>
      <c r="I132" s="17">
        <f>H132-K132</f>
        <v>40211</v>
      </c>
      <c r="J132" s="2" t="s">
        <v>296</v>
      </c>
      <c r="K132" s="4">
        <f>ROUND(D132*2%,0)</f>
        <v>712</v>
      </c>
    </row>
    <row r="133" spans="1:11" ht="19.5" customHeight="1" x14ac:dyDescent="0.2">
      <c r="A133" s="16" t="s">
        <v>250</v>
      </c>
      <c r="B133" s="27">
        <v>9403760712</v>
      </c>
      <c r="C133" s="28" t="s">
        <v>281</v>
      </c>
      <c r="D133" s="31">
        <v>294394.32</v>
      </c>
      <c r="E133" s="29">
        <f t="shared" si="10"/>
        <v>41215.204800000007</v>
      </c>
      <c r="F133" s="29">
        <f t="shared" si="11"/>
        <v>1471.9716000000001</v>
      </c>
      <c r="G133" s="29">
        <f t="shared" si="12"/>
        <v>1471.9716000000001</v>
      </c>
      <c r="H133" s="29">
        <v>338553</v>
      </c>
      <c r="I133" s="17"/>
      <c r="J133" s="2"/>
      <c r="K133" s="4"/>
    </row>
    <row r="134" spans="1:11" ht="19.5" customHeight="1" x14ac:dyDescent="0.2">
      <c r="A134" s="16" t="s">
        <v>283</v>
      </c>
      <c r="B134" s="27">
        <v>9403760714</v>
      </c>
      <c r="C134" s="28" t="s">
        <v>284</v>
      </c>
      <c r="D134" s="31">
        <v>496755.72</v>
      </c>
      <c r="E134" s="29">
        <f t="shared" ref="E134:E158" si="13">(D134*14%)</f>
        <v>69545.800799999997</v>
      </c>
      <c r="F134" s="29">
        <f t="shared" ref="F134:F158" si="14">(D134*0.5%)</f>
        <v>2483.7786000000001</v>
      </c>
      <c r="G134" s="29">
        <f t="shared" ref="G134:G158" si="15">(D134*0.5%)</f>
        <v>2483.7786000000001</v>
      </c>
      <c r="H134" s="29">
        <v>571269</v>
      </c>
      <c r="I134" s="17">
        <f>H134-K134</f>
        <v>561334</v>
      </c>
      <c r="J134" s="2" t="s">
        <v>298</v>
      </c>
      <c r="K134" s="4">
        <f>ROUND(D134*2%,0)</f>
        <v>9935</v>
      </c>
    </row>
    <row r="135" spans="1:11" ht="19.5" customHeight="1" x14ac:dyDescent="0.2">
      <c r="A135" s="16" t="s">
        <v>233</v>
      </c>
      <c r="B135" s="27">
        <v>9403760715</v>
      </c>
      <c r="C135" s="28" t="s">
        <v>285</v>
      </c>
      <c r="D135" s="31">
        <v>11400</v>
      </c>
      <c r="E135" s="29">
        <f t="shared" si="13"/>
        <v>1596.0000000000002</v>
      </c>
      <c r="F135" s="29">
        <f t="shared" si="14"/>
        <v>57</v>
      </c>
      <c r="G135" s="29">
        <f t="shared" si="15"/>
        <v>57</v>
      </c>
      <c r="H135" s="29">
        <v>13110</v>
      </c>
      <c r="I135" s="17">
        <f>H135-K135</f>
        <v>12882</v>
      </c>
      <c r="J135" s="2" t="s">
        <v>293</v>
      </c>
      <c r="K135" s="4">
        <f>ROUND(D135*2%,0)</f>
        <v>228</v>
      </c>
    </row>
    <row r="136" spans="1:11" ht="19.5" customHeight="1" x14ac:dyDescent="0.2">
      <c r="A136" s="16" t="s">
        <v>235</v>
      </c>
      <c r="B136" s="27">
        <v>9403760716</v>
      </c>
      <c r="C136" s="28" t="s">
        <v>285</v>
      </c>
      <c r="D136" s="31">
        <v>13500</v>
      </c>
      <c r="E136" s="29">
        <f t="shared" si="13"/>
        <v>1890.0000000000002</v>
      </c>
      <c r="F136" s="29">
        <f t="shared" si="14"/>
        <v>67.5</v>
      </c>
      <c r="G136" s="29">
        <f t="shared" si="15"/>
        <v>67.5</v>
      </c>
      <c r="H136" s="29">
        <v>15525</v>
      </c>
      <c r="I136" s="17">
        <f>H136-K136</f>
        <v>15214</v>
      </c>
      <c r="J136" s="2" t="s">
        <v>299</v>
      </c>
      <c r="K136" s="4">
        <f>ROUND(H136*2%,0)</f>
        <v>311</v>
      </c>
    </row>
    <row r="137" spans="1:11" ht="19.5" customHeight="1" x14ac:dyDescent="0.2">
      <c r="A137" s="16" t="s">
        <v>236</v>
      </c>
      <c r="B137" s="27">
        <v>9403760717</v>
      </c>
      <c r="C137" s="28" t="s">
        <v>285</v>
      </c>
      <c r="D137" s="31">
        <v>4200</v>
      </c>
      <c r="E137" s="29">
        <f t="shared" si="13"/>
        <v>588</v>
      </c>
      <c r="F137" s="29">
        <f t="shared" si="14"/>
        <v>21</v>
      </c>
      <c r="G137" s="29">
        <f t="shared" si="15"/>
        <v>21</v>
      </c>
      <c r="H137" s="29">
        <v>4830</v>
      </c>
      <c r="I137" s="17"/>
      <c r="J137" s="2"/>
      <c r="K137" s="4"/>
    </row>
    <row r="138" spans="1:11" ht="19.5" customHeight="1" x14ac:dyDescent="0.2">
      <c r="A138" s="16" t="s">
        <v>249</v>
      </c>
      <c r="B138" s="27">
        <v>9403760718</v>
      </c>
      <c r="C138" s="28" t="s">
        <v>285</v>
      </c>
      <c r="D138" s="31">
        <v>4200</v>
      </c>
      <c r="E138" s="29">
        <f t="shared" si="13"/>
        <v>588</v>
      </c>
      <c r="F138" s="29">
        <f t="shared" si="14"/>
        <v>21</v>
      </c>
      <c r="G138" s="29">
        <f t="shared" si="15"/>
        <v>21</v>
      </c>
      <c r="H138" s="29">
        <v>4830</v>
      </c>
      <c r="I138" s="17"/>
      <c r="J138" s="2"/>
      <c r="K138" s="4"/>
    </row>
    <row r="139" spans="1:11" ht="19.5" customHeight="1" x14ac:dyDescent="0.2">
      <c r="A139" s="16" t="s">
        <v>239</v>
      </c>
      <c r="B139" s="27">
        <v>9403760719</v>
      </c>
      <c r="C139" s="28" t="s">
        <v>285</v>
      </c>
      <c r="D139" s="31">
        <v>3000</v>
      </c>
      <c r="E139" s="29">
        <f t="shared" si="13"/>
        <v>420.00000000000006</v>
      </c>
      <c r="F139" s="29">
        <f t="shared" si="14"/>
        <v>15</v>
      </c>
      <c r="G139" s="29">
        <f t="shared" si="15"/>
        <v>15</v>
      </c>
      <c r="H139" s="29">
        <v>3450</v>
      </c>
      <c r="I139" s="17"/>
      <c r="J139" s="2"/>
      <c r="K139" s="4"/>
    </row>
    <row r="140" spans="1:11" ht="19.5" customHeight="1" x14ac:dyDescent="0.2">
      <c r="A140" s="16" t="s">
        <v>235</v>
      </c>
      <c r="B140" s="27">
        <v>9403760720</v>
      </c>
      <c r="C140" s="28" t="s">
        <v>285</v>
      </c>
      <c r="D140" s="31">
        <v>57838.95</v>
      </c>
      <c r="E140" s="29">
        <f t="shared" si="13"/>
        <v>8097.4530000000004</v>
      </c>
      <c r="F140" s="29">
        <f t="shared" si="14"/>
        <v>289.19475</v>
      </c>
      <c r="G140" s="29">
        <f t="shared" si="15"/>
        <v>289.19475</v>
      </c>
      <c r="H140" s="29">
        <v>66515</v>
      </c>
      <c r="I140" s="17"/>
      <c r="J140" s="2"/>
      <c r="K140" s="4"/>
    </row>
    <row r="141" spans="1:11" ht="19.5" customHeight="1" x14ac:dyDescent="0.2">
      <c r="A141" s="16" t="s">
        <v>33</v>
      </c>
      <c r="B141" s="27">
        <v>9403760721</v>
      </c>
      <c r="C141" s="28" t="s">
        <v>286</v>
      </c>
      <c r="D141" s="31">
        <v>409062.96</v>
      </c>
      <c r="E141" s="29">
        <f t="shared" si="13"/>
        <v>57268.81440000001</v>
      </c>
      <c r="F141" s="29">
        <f t="shared" si="14"/>
        <v>2045.3148000000001</v>
      </c>
      <c r="G141" s="29">
        <f t="shared" si="15"/>
        <v>2045.3148000000001</v>
      </c>
      <c r="H141" s="29">
        <v>470422</v>
      </c>
      <c r="I141" s="17"/>
      <c r="J141" s="2"/>
      <c r="K141" s="4"/>
    </row>
    <row r="142" spans="1:11" ht="19.5" customHeight="1" x14ac:dyDescent="0.2">
      <c r="A142" s="16" t="s">
        <v>239</v>
      </c>
      <c r="B142" s="27">
        <v>9403760722</v>
      </c>
      <c r="C142" s="28" t="s">
        <v>287</v>
      </c>
      <c r="D142" s="31">
        <v>4200</v>
      </c>
      <c r="E142" s="29">
        <f t="shared" si="13"/>
        <v>588</v>
      </c>
      <c r="F142" s="29">
        <f t="shared" si="14"/>
        <v>21</v>
      </c>
      <c r="G142" s="29">
        <f t="shared" si="15"/>
        <v>21</v>
      </c>
      <c r="H142" s="29">
        <v>4830</v>
      </c>
      <c r="I142" s="17"/>
      <c r="J142" s="2"/>
      <c r="K142" s="4"/>
    </row>
    <row r="143" spans="1:11" ht="19.5" customHeight="1" x14ac:dyDescent="0.2">
      <c r="A143" s="16" t="s">
        <v>233</v>
      </c>
      <c r="B143" s="27">
        <v>9403760723</v>
      </c>
      <c r="C143" s="28" t="s">
        <v>287</v>
      </c>
      <c r="D143" s="31">
        <v>7200</v>
      </c>
      <c r="E143" s="29">
        <f t="shared" si="13"/>
        <v>1008.0000000000001</v>
      </c>
      <c r="F143" s="29">
        <f t="shared" si="14"/>
        <v>36</v>
      </c>
      <c r="G143" s="29">
        <f t="shared" si="15"/>
        <v>36</v>
      </c>
      <c r="H143" s="29">
        <v>8280</v>
      </c>
      <c r="I143" s="17">
        <f>H143-K143</f>
        <v>8136</v>
      </c>
      <c r="J143" s="2" t="s">
        <v>293</v>
      </c>
      <c r="K143" s="4">
        <f>ROUND(D143*2%,0)</f>
        <v>144</v>
      </c>
    </row>
    <row r="144" spans="1:11" ht="19.5" customHeight="1" x14ac:dyDescent="0.2">
      <c r="A144" s="16" t="s">
        <v>235</v>
      </c>
      <c r="B144" s="27">
        <v>9403760724</v>
      </c>
      <c r="C144" s="28" t="s">
        <v>287</v>
      </c>
      <c r="D144" s="31">
        <v>28614.85</v>
      </c>
      <c r="E144" s="29">
        <f t="shared" si="13"/>
        <v>4006.0790000000002</v>
      </c>
      <c r="F144" s="29">
        <f t="shared" si="14"/>
        <v>143.07425000000001</v>
      </c>
      <c r="G144" s="29">
        <f t="shared" si="15"/>
        <v>143.07425000000001</v>
      </c>
      <c r="H144" s="29">
        <v>32907</v>
      </c>
      <c r="I144" s="17"/>
      <c r="J144" s="2"/>
      <c r="K144" s="4"/>
    </row>
    <row r="145" spans="1:11" ht="19.5" customHeight="1" x14ac:dyDescent="0.2">
      <c r="A145" s="16" t="s">
        <v>236</v>
      </c>
      <c r="B145" s="27">
        <v>9403760725</v>
      </c>
      <c r="C145" s="28" t="s">
        <v>287</v>
      </c>
      <c r="D145" s="31">
        <v>19630.259999999998</v>
      </c>
      <c r="E145" s="29">
        <f t="shared" si="13"/>
        <v>2748.2364000000002</v>
      </c>
      <c r="F145" s="29">
        <f t="shared" si="14"/>
        <v>98.151299999999992</v>
      </c>
      <c r="G145" s="29">
        <f t="shared" si="15"/>
        <v>98.151299999999992</v>
      </c>
      <c r="H145" s="29">
        <v>22575</v>
      </c>
      <c r="I145" s="17"/>
      <c r="J145" s="2"/>
      <c r="K145" s="4"/>
    </row>
    <row r="146" spans="1:11" ht="19.5" customHeight="1" x14ac:dyDescent="0.2">
      <c r="A146" s="16" t="s">
        <v>33</v>
      </c>
      <c r="B146" s="27">
        <v>9403760726</v>
      </c>
      <c r="C146" s="28" t="s">
        <v>287</v>
      </c>
      <c r="D146" s="31">
        <v>24245.63</v>
      </c>
      <c r="E146" s="29">
        <f t="shared" si="13"/>
        <v>3394.3882000000003</v>
      </c>
      <c r="F146" s="29">
        <f t="shared" si="14"/>
        <v>121.22815000000001</v>
      </c>
      <c r="G146" s="29">
        <f t="shared" si="15"/>
        <v>121.22815000000001</v>
      </c>
      <c r="H146" s="29">
        <v>27883</v>
      </c>
      <c r="I146" s="17">
        <f>H146-K146</f>
        <v>27398</v>
      </c>
      <c r="J146" s="2" t="s">
        <v>293</v>
      </c>
      <c r="K146" s="4">
        <f>ROUND(D146*2%,0)</f>
        <v>485</v>
      </c>
    </row>
    <row r="147" spans="1:11" ht="19.5" customHeight="1" x14ac:dyDescent="0.2">
      <c r="A147" s="16" t="s">
        <v>33</v>
      </c>
      <c r="B147" s="27">
        <v>9403760727</v>
      </c>
      <c r="C147" s="28" t="s">
        <v>288</v>
      </c>
      <c r="D147" s="31">
        <v>900</v>
      </c>
      <c r="E147" s="29">
        <f t="shared" si="13"/>
        <v>126.00000000000001</v>
      </c>
      <c r="F147" s="29">
        <f t="shared" si="14"/>
        <v>4.5</v>
      </c>
      <c r="G147" s="29">
        <f t="shared" si="15"/>
        <v>4.5</v>
      </c>
      <c r="H147" s="29">
        <v>1035</v>
      </c>
      <c r="I147" s="17">
        <f>H147-K147</f>
        <v>1017</v>
      </c>
      <c r="J147" s="2" t="s">
        <v>293</v>
      </c>
      <c r="K147" s="4">
        <f>ROUND(D147*2%,0)</f>
        <v>18</v>
      </c>
    </row>
    <row r="148" spans="1:11" ht="19.5" customHeight="1" x14ac:dyDescent="0.2">
      <c r="A148" s="16" t="s">
        <v>33</v>
      </c>
      <c r="B148" s="27">
        <v>9403760728</v>
      </c>
      <c r="C148" s="28" t="s">
        <v>288</v>
      </c>
      <c r="D148" s="31">
        <v>60000</v>
      </c>
      <c r="E148" s="29">
        <f t="shared" si="13"/>
        <v>8400</v>
      </c>
      <c r="F148" s="29">
        <f t="shared" si="14"/>
        <v>300</v>
      </c>
      <c r="G148" s="29">
        <f t="shared" si="15"/>
        <v>300</v>
      </c>
      <c r="H148" s="29">
        <v>69000</v>
      </c>
      <c r="I148" s="17">
        <f>H148-K148</f>
        <v>67800</v>
      </c>
      <c r="J148" s="2" t="s">
        <v>293</v>
      </c>
      <c r="K148" s="4">
        <f>ROUND(D148*2%,0)</f>
        <v>1200</v>
      </c>
    </row>
    <row r="149" spans="1:11" ht="19.5" customHeight="1" x14ac:dyDescent="0.2">
      <c r="A149" s="16" t="s">
        <v>239</v>
      </c>
      <c r="B149" s="27">
        <v>9403760729</v>
      </c>
      <c r="C149" s="28" t="s">
        <v>288</v>
      </c>
      <c r="D149" s="31">
        <v>12000</v>
      </c>
      <c r="E149" s="29">
        <f t="shared" si="13"/>
        <v>1680.0000000000002</v>
      </c>
      <c r="F149" s="29">
        <f t="shared" si="14"/>
        <v>60</v>
      </c>
      <c r="G149" s="29">
        <f t="shared" si="15"/>
        <v>60</v>
      </c>
      <c r="H149" s="29">
        <v>13800</v>
      </c>
      <c r="I149" s="17"/>
      <c r="J149" s="2"/>
      <c r="K149" s="4"/>
    </row>
    <row r="150" spans="1:11" ht="19.5" customHeight="1" x14ac:dyDescent="0.2">
      <c r="A150" s="16" t="s">
        <v>250</v>
      </c>
      <c r="B150" s="27">
        <v>9403760730</v>
      </c>
      <c r="C150" s="28" t="s">
        <v>300</v>
      </c>
      <c r="D150" s="31">
        <v>420224.04</v>
      </c>
      <c r="E150" s="29">
        <f t="shared" si="13"/>
        <v>58831.365600000005</v>
      </c>
      <c r="F150" s="29">
        <f t="shared" si="14"/>
        <v>2101.1201999999998</v>
      </c>
      <c r="G150" s="29">
        <f t="shared" si="15"/>
        <v>2101.1201999999998</v>
      </c>
      <c r="H150" s="29">
        <v>483258</v>
      </c>
      <c r="I150" s="17">
        <f>H150-K150</f>
        <v>474854</v>
      </c>
      <c r="J150" s="2" t="s">
        <v>296</v>
      </c>
      <c r="K150" s="4">
        <f>ROUND(D150*2%,0)</f>
        <v>8404</v>
      </c>
    </row>
    <row r="151" spans="1:11" ht="19.5" customHeight="1" x14ac:dyDescent="0.2">
      <c r="A151" s="16" t="s">
        <v>301</v>
      </c>
      <c r="B151" s="27">
        <v>9403760739</v>
      </c>
      <c r="C151" s="28" t="s">
        <v>302</v>
      </c>
      <c r="D151" s="31">
        <v>939946.32</v>
      </c>
      <c r="E151" s="29">
        <f t="shared" si="13"/>
        <v>131592.48480000001</v>
      </c>
      <c r="F151" s="29">
        <f t="shared" si="14"/>
        <v>4699.7316000000001</v>
      </c>
      <c r="G151" s="29">
        <f t="shared" si="15"/>
        <v>4699.7316000000001</v>
      </c>
      <c r="H151" s="29">
        <v>1080938</v>
      </c>
      <c r="I151" s="17">
        <f>H151-K151</f>
        <v>972844</v>
      </c>
      <c r="J151" s="2" t="s">
        <v>303</v>
      </c>
      <c r="K151" s="4">
        <f>ROUND(H151*10%,0)</f>
        <v>108094</v>
      </c>
    </row>
    <row r="152" spans="1:11" ht="19.5" customHeight="1" x14ac:dyDescent="0.2">
      <c r="A152" s="16" t="s">
        <v>301</v>
      </c>
      <c r="B152" s="27">
        <v>9403760740</v>
      </c>
      <c r="C152" s="28" t="s">
        <v>302</v>
      </c>
      <c r="D152" s="31">
        <v>799579.36</v>
      </c>
      <c r="E152" s="29">
        <f t="shared" si="13"/>
        <v>111941.11040000001</v>
      </c>
      <c r="F152" s="29">
        <f t="shared" si="14"/>
        <v>3997.8968</v>
      </c>
      <c r="G152" s="29">
        <f t="shared" si="15"/>
        <v>3997.8968</v>
      </c>
      <c r="H152" s="29">
        <v>919516</v>
      </c>
      <c r="I152" s="17">
        <f>H152-K152</f>
        <v>827564</v>
      </c>
      <c r="J152" s="2" t="s">
        <v>303</v>
      </c>
      <c r="K152" s="4">
        <f>ROUND(H152*10%,0)</f>
        <v>91952</v>
      </c>
    </row>
    <row r="153" spans="1:11" ht="19.5" customHeight="1" x14ac:dyDescent="0.2">
      <c r="A153" s="16" t="s">
        <v>301</v>
      </c>
      <c r="B153" s="27">
        <v>9403760741</v>
      </c>
      <c r="C153" s="28" t="s">
        <v>302</v>
      </c>
      <c r="D153" s="31">
        <v>196904.2</v>
      </c>
      <c r="E153" s="29">
        <f t="shared" si="13"/>
        <v>27566.588000000003</v>
      </c>
      <c r="F153" s="29">
        <f t="shared" si="14"/>
        <v>984.52100000000007</v>
      </c>
      <c r="G153" s="29">
        <f t="shared" si="15"/>
        <v>984.52100000000007</v>
      </c>
      <c r="H153" s="29">
        <v>226440</v>
      </c>
      <c r="I153" s="17">
        <f>H153-K153</f>
        <v>203796</v>
      </c>
      <c r="J153" s="2" t="s">
        <v>303</v>
      </c>
      <c r="K153" s="4">
        <f>ROUND(H153*10%,0)</f>
        <v>22644</v>
      </c>
    </row>
    <row r="154" spans="1:11" ht="19.5" customHeight="1" x14ac:dyDescent="0.2">
      <c r="A154" s="16" t="s">
        <v>233</v>
      </c>
      <c r="B154" s="27">
        <v>9403760742</v>
      </c>
      <c r="C154" s="28" t="s">
        <v>304</v>
      </c>
      <c r="D154" s="31">
        <v>8100</v>
      </c>
      <c r="E154" s="29">
        <f t="shared" si="13"/>
        <v>1134</v>
      </c>
      <c r="F154" s="29">
        <f t="shared" si="14"/>
        <v>40.5</v>
      </c>
      <c r="G154" s="29">
        <f t="shared" si="15"/>
        <v>40.5</v>
      </c>
      <c r="H154" s="29">
        <v>9315</v>
      </c>
      <c r="I154" s="17">
        <f>H154-K154</f>
        <v>9153</v>
      </c>
      <c r="J154" s="2" t="s">
        <v>293</v>
      </c>
      <c r="K154" s="4">
        <f>ROUND(D154*2%,0)</f>
        <v>162</v>
      </c>
    </row>
    <row r="155" spans="1:11" ht="19.5" customHeight="1" x14ac:dyDescent="0.2">
      <c r="A155" s="16" t="s">
        <v>236</v>
      </c>
      <c r="B155" s="27">
        <v>9403760743</v>
      </c>
      <c r="C155" s="28" t="s">
        <v>304</v>
      </c>
      <c r="D155" s="31">
        <v>1500</v>
      </c>
      <c r="E155" s="29">
        <f t="shared" si="13"/>
        <v>210.00000000000003</v>
      </c>
      <c r="F155" s="29">
        <f t="shared" si="14"/>
        <v>7.5</v>
      </c>
      <c r="G155" s="29">
        <f t="shared" si="15"/>
        <v>7.5</v>
      </c>
      <c r="H155" s="29">
        <v>1725</v>
      </c>
      <c r="I155" s="17"/>
      <c r="J155" s="2"/>
      <c r="K155" s="4"/>
    </row>
    <row r="156" spans="1:11" ht="19.5" customHeight="1" x14ac:dyDescent="0.2">
      <c r="A156" s="16" t="s">
        <v>283</v>
      </c>
      <c r="B156" s="27">
        <v>9403760744</v>
      </c>
      <c r="C156" s="28" t="s">
        <v>304</v>
      </c>
      <c r="D156" s="31">
        <v>62074.3</v>
      </c>
      <c r="E156" s="29">
        <f t="shared" si="13"/>
        <v>8690.4020000000019</v>
      </c>
      <c r="F156" s="29">
        <f t="shared" si="14"/>
        <v>310.37150000000003</v>
      </c>
      <c r="G156" s="29">
        <f t="shared" si="15"/>
        <v>310.37150000000003</v>
      </c>
      <c r="H156" s="29">
        <v>71385</v>
      </c>
      <c r="I156" s="17"/>
      <c r="J156" s="2"/>
      <c r="K156" s="4"/>
    </row>
    <row r="157" spans="1:11" ht="19.5" customHeight="1" x14ac:dyDescent="0.2">
      <c r="A157" s="16" t="s">
        <v>250</v>
      </c>
      <c r="B157" s="27">
        <v>9403760745</v>
      </c>
      <c r="C157" s="28" t="s">
        <v>304</v>
      </c>
      <c r="D157" s="31">
        <v>14400</v>
      </c>
      <c r="E157" s="29">
        <f t="shared" si="13"/>
        <v>2016.0000000000002</v>
      </c>
      <c r="F157" s="29">
        <f t="shared" si="14"/>
        <v>72</v>
      </c>
      <c r="G157" s="29">
        <f t="shared" si="15"/>
        <v>72</v>
      </c>
      <c r="H157" s="29">
        <v>16560</v>
      </c>
      <c r="I157" s="17">
        <f>H157-K157</f>
        <v>16272</v>
      </c>
      <c r="J157" s="2" t="s">
        <v>296</v>
      </c>
      <c r="K157" s="4">
        <f>ROUND(D157*2%,0)</f>
        <v>288</v>
      </c>
    </row>
    <row r="158" spans="1:11" ht="19.5" customHeight="1" x14ac:dyDescent="0.2">
      <c r="A158" s="16" t="s">
        <v>235</v>
      </c>
      <c r="B158" s="27">
        <v>9403760746</v>
      </c>
      <c r="C158" s="28" t="s">
        <v>304</v>
      </c>
      <c r="D158" s="31">
        <v>9300</v>
      </c>
      <c r="E158" s="29">
        <f t="shared" si="13"/>
        <v>1302.0000000000002</v>
      </c>
      <c r="F158" s="29">
        <f t="shared" si="14"/>
        <v>46.5</v>
      </c>
      <c r="G158" s="29">
        <f t="shared" si="15"/>
        <v>46.5</v>
      </c>
      <c r="H158" s="29">
        <v>10695</v>
      </c>
      <c r="I158" s="17">
        <f>H158-K158</f>
        <v>10481</v>
      </c>
      <c r="J158" s="2" t="s">
        <v>299</v>
      </c>
      <c r="K158" s="4">
        <f>ROUND(H158*2%,0)</f>
        <v>214</v>
      </c>
    </row>
    <row r="159" spans="1:11" ht="19.5" customHeight="1" x14ac:dyDescent="0.2">
      <c r="A159" s="16" t="s">
        <v>250</v>
      </c>
      <c r="B159" s="27">
        <v>9403760747</v>
      </c>
      <c r="C159" s="28" t="s">
        <v>305</v>
      </c>
      <c r="D159" s="31">
        <v>29241.95</v>
      </c>
      <c r="E159" s="29">
        <f t="shared" ref="E159:E176" si="16">(D159*14%)</f>
        <v>4093.8730000000005</v>
      </c>
      <c r="F159" s="29">
        <f t="shared" ref="F159:F176" si="17">(D159*0.5%)</f>
        <v>146.20975000000001</v>
      </c>
      <c r="G159" s="29">
        <f t="shared" ref="G159:G176" si="18">(D159*0.5%)</f>
        <v>146.20975000000001</v>
      </c>
      <c r="H159" s="29">
        <v>33628</v>
      </c>
      <c r="I159" s="17"/>
      <c r="J159" s="2"/>
      <c r="K159" s="4"/>
    </row>
    <row r="160" spans="1:11" ht="19.5" customHeight="1" x14ac:dyDescent="0.2">
      <c r="A160" s="16" t="s">
        <v>250</v>
      </c>
      <c r="B160" s="27">
        <v>9403760748</v>
      </c>
      <c r="C160" s="28" t="s">
        <v>305</v>
      </c>
      <c r="D160" s="31">
        <v>35636.400000000001</v>
      </c>
      <c r="E160" s="29">
        <f t="shared" si="16"/>
        <v>4989.0960000000005</v>
      </c>
      <c r="F160" s="29">
        <f t="shared" si="17"/>
        <v>178.18200000000002</v>
      </c>
      <c r="G160" s="29">
        <f t="shared" si="18"/>
        <v>178.18200000000002</v>
      </c>
      <c r="H160" s="29">
        <v>40982</v>
      </c>
      <c r="I160" s="17"/>
      <c r="J160" s="2"/>
      <c r="K160" s="4"/>
    </row>
    <row r="161" spans="1:11" ht="19.5" customHeight="1" x14ac:dyDescent="0.2">
      <c r="A161" s="16" t="s">
        <v>301</v>
      </c>
      <c r="B161" s="27">
        <v>9403760749</v>
      </c>
      <c r="C161" s="28" t="s">
        <v>305</v>
      </c>
      <c r="D161" s="31">
        <v>28852.45</v>
      </c>
      <c r="E161" s="29">
        <f t="shared" si="16"/>
        <v>4039.3430000000003</v>
      </c>
      <c r="F161" s="29">
        <f t="shared" si="17"/>
        <v>144.26224999999999</v>
      </c>
      <c r="G161" s="29">
        <f t="shared" si="18"/>
        <v>144.26224999999999</v>
      </c>
      <c r="H161" s="29">
        <v>33180</v>
      </c>
      <c r="I161" s="17">
        <f>H161-K161</f>
        <v>30295</v>
      </c>
      <c r="J161" s="2" t="s">
        <v>306</v>
      </c>
      <c r="K161" s="4">
        <f>ROUND(D161*10%,0)</f>
        <v>2885</v>
      </c>
    </row>
    <row r="162" spans="1:11" ht="19.5" customHeight="1" x14ac:dyDescent="0.2">
      <c r="A162" s="16" t="s">
        <v>301</v>
      </c>
      <c r="B162" s="27">
        <v>9403760750</v>
      </c>
      <c r="C162" s="28" t="s">
        <v>305</v>
      </c>
      <c r="D162" s="31">
        <v>24999.53</v>
      </c>
      <c r="E162" s="29">
        <f t="shared" si="16"/>
        <v>3499.9342000000001</v>
      </c>
      <c r="F162" s="29">
        <f t="shared" si="17"/>
        <v>124.99764999999999</v>
      </c>
      <c r="G162" s="29">
        <f t="shared" si="18"/>
        <v>124.99764999999999</v>
      </c>
      <c r="H162" s="29">
        <v>28749</v>
      </c>
      <c r="I162" s="17">
        <f>H162-K162</f>
        <v>26249</v>
      </c>
      <c r="J162" s="2" t="s">
        <v>306</v>
      </c>
      <c r="K162" s="4">
        <f>ROUND(D162*10%,0)</f>
        <v>2500</v>
      </c>
    </row>
    <row r="163" spans="1:11" ht="19.5" customHeight="1" x14ac:dyDescent="0.2">
      <c r="A163" s="16" t="s">
        <v>301</v>
      </c>
      <c r="B163" s="27">
        <v>9403760751</v>
      </c>
      <c r="C163" s="28" t="s">
        <v>305</v>
      </c>
      <c r="D163" s="31">
        <v>29712.45</v>
      </c>
      <c r="E163" s="29">
        <f t="shared" si="16"/>
        <v>4159.7430000000004</v>
      </c>
      <c r="F163" s="29">
        <f t="shared" si="17"/>
        <v>148.56225000000001</v>
      </c>
      <c r="G163" s="29">
        <f t="shared" si="18"/>
        <v>148.56225000000001</v>
      </c>
      <c r="H163" s="29">
        <v>34169</v>
      </c>
      <c r="I163" s="17">
        <f>H163-K163</f>
        <v>31198</v>
      </c>
      <c r="J163" s="2" t="s">
        <v>306</v>
      </c>
      <c r="K163" s="4">
        <f>ROUND(D163*10%,0)</f>
        <v>2971</v>
      </c>
    </row>
    <row r="164" spans="1:11" ht="19.5" customHeight="1" x14ac:dyDescent="0.2">
      <c r="A164" s="16" t="s">
        <v>250</v>
      </c>
      <c r="B164" s="27">
        <v>9403760752</v>
      </c>
      <c r="C164" s="28" t="s">
        <v>305</v>
      </c>
      <c r="D164" s="31">
        <v>34981.550000000003</v>
      </c>
      <c r="E164" s="29">
        <f t="shared" si="16"/>
        <v>4897.4170000000013</v>
      </c>
      <c r="F164" s="29">
        <f t="shared" si="17"/>
        <v>174.90775000000002</v>
      </c>
      <c r="G164" s="29">
        <f t="shared" si="18"/>
        <v>174.90775000000002</v>
      </c>
      <c r="H164" s="29">
        <v>40229</v>
      </c>
      <c r="I164" s="17"/>
      <c r="J164" s="2"/>
      <c r="K164" s="4"/>
    </row>
    <row r="165" spans="1:11" ht="19.5" customHeight="1" x14ac:dyDescent="0.2">
      <c r="A165" s="16" t="s">
        <v>236</v>
      </c>
      <c r="B165" s="27">
        <v>9403760753</v>
      </c>
      <c r="C165" s="28" t="s">
        <v>305</v>
      </c>
      <c r="D165" s="31">
        <v>12000</v>
      </c>
      <c r="E165" s="29">
        <f t="shared" si="16"/>
        <v>1680.0000000000002</v>
      </c>
      <c r="F165" s="29">
        <f t="shared" si="17"/>
        <v>60</v>
      </c>
      <c r="G165" s="29">
        <f t="shared" si="18"/>
        <v>60</v>
      </c>
      <c r="H165" s="29">
        <v>13800</v>
      </c>
      <c r="I165" s="17"/>
      <c r="J165" s="2"/>
      <c r="K165" s="4"/>
    </row>
    <row r="166" spans="1:11" ht="19.5" customHeight="1" x14ac:dyDescent="0.2">
      <c r="A166" s="16" t="s">
        <v>301</v>
      </c>
      <c r="B166" s="27">
        <v>9403760754</v>
      </c>
      <c r="C166" s="28" t="s">
        <v>305</v>
      </c>
      <c r="D166" s="31">
        <v>18600</v>
      </c>
      <c r="E166" s="29">
        <f t="shared" si="16"/>
        <v>2604.0000000000005</v>
      </c>
      <c r="F166" s="29">
        <f t="shared" si="17"/>
        <v>93</v>
      </c>
      <c r="G166" s="29">
        <f t="shared" si="18"/>
        <v>93</v>
      </c>
      <c r="H166" s="29">
        <v>21390</v>
      </c>
      <c r="I166" s="17">
        <f>H166-K166</f>
        <v>19530</v>
      </c>
      <c r="J166" s="2" t="s">
        <v>306</v>
      </c>
      <c r="K166" s="4">
        <f>ROUND(D166*10%,0)</f>
        <v>1860</v>
      </c>
    </row>
    <row r="167" spans="1:11" ht="19.5" customHeight="1" x14ac:dyDescent="0.2">
      <c r="A167" s="16" t="s">
        <v>250</v>
      </c>
      <c r="B167" s="27">
        <v>9403760755</v>
      </c>
      <c r="C167" s="28" t="s">
        <v>305</v>
      </c>
      <c r="D167" s="31">
        <v>6000</v>
      </c>
      <c r="E167" s="29">
        <f t="shared" si="16"/>
        <v>840.00000000000011</v>
      </c>
      <c r="F167" s="29">
        <f t="shared" si="17"/>
        <v>30</v>
      </c>
      <c r="G167" s="29">
        <f t="shared" si="18"/>
        <v>30</v>
      </c>
      <c r="H167" s="29">
        <v>6900</v>
      </c>
      <c r="I167" s="17"/>
      <c r="J167" s="2"/>
      <c r="K167" s="4"/>
    </row>
    <row r="168" spans="1:11" ht="19.5" customHeight="1" x14ac:dyDescent="0.2">
      <c r="A168" s="16" t="s">
        <v>236</v>
      </c>
      <c r="B168" s="27">
        <v>9403760756</v>
      </c>
      <c r="C168" s="28" t="s">
        <v>305</v>
      </c>
      <c r="D168" s="31">
        <v>1800</v>
      </c>
      <c r="E168" s="29">
        <f t="shared" si="16"/>
        <v>252.00000000000003</v>
      </c>
      <c r="F168" s="29">
        <f t="shared" si="17"/>
        <v>9</v>
      </c>
      <c r="G168" s="29">
        <f t="shared" si="18"/>
        <v>9</v>
      </c>
      <c r="H168" s="29">
        <v>2070</v>
      </c>
      <c r="I168" s="17"/>
      <c r="J168" s="2"/>
      <c r="K168" s="4"/>
    </row>
    <row r="169" spans="1:11" ht="19.5" customHeight="1" x14ac:dyDescent="0.2">
      <c r="A169" s="16" t="s">
        <v>233</v>
      </c>
      <c r="B169" s="27">
        <v>9403760757</v>
      </c>
      <c r="C169" s="28" t="s">
        <v>307</v>
      </c>
      <c r="D169" s="31">
        <v>15000</v>
      </c>
      <c r="E169" s="29">
        <f t="shared" si="16"/>
        <v>2100</v>
      </c>
      <c r="F169" s="29">
        <f t="shared" si="17"/>
        <v>75</v>
      </c>
      <c r="G169" s="29">
        <f t="shared" si="18"/>
        <v>75</v>
      </c>
      <c r="H169" s="29">
        <v>17250</v>
      </c>
      <c r="I169" s="17"/>
      <c r="J169" s="2"/>
      <c r="K169" s="4"/>
    </row>
    <row r="170" spans="1:11" ht="19.5" customHeight="1" x14ac:dyDescent="0.2">
      <c r="A170" s="16" t="s">
        <v>233</v>
      </c>
      <c r="B170" s="27">
        <v>9403760758</v>
      </c>
      <c r="C170" s="28" t="s">
        <v>308</v>
      </c>
      <c r="D170" s="31">
        <v>33051.699999999997</v>
      </c>
      <c r="E170" s="29">
        <f t="shared" si="16"/>
        <v>4627.2380000000003</v>
      </c>
      <c r="F170" s="29">
        <f t="shared" si="17"/>
        <v>165.2585</v>
      </c>
      <c r="G170" s="29">
        <f t="shared" si="18"/>
        <v>165.2585</v>
      </c>
      <c r="H170" s="29">
        <v>38009</v>
      </c>
      <c r="I170" s="17"/>
      <c r="J170" s="2"/>
      <c r="K170" s="4"/>
    </row>
    <row r="171" spans="1:11" ht="19.5" customHeight="1" x14ac:dyDescent="0.2">
      <c r="A171" s="16" t="s">
        <v>235</v>
      </c>
      <c r="B171" s="27">
        <v>9403760759</v>
      </c>
      <c r="C171" s="28" t="s">
        <v>308</v>
      </c>
      <c r="D171" s="31">
        <v>94605.4</v>
      </c>
      <c r="E171" s="29">
        <f t="shared" si="16"/>
        <v>13244.756000000001</v>
      </c>
      <c r="F171" s="29">
        <f t="shared" si="17"/>
        <v>473.02699999999999</v>
      </c>
      <c r="G171" s="29">
        <f t="shared" si="18"/>
        <v>473.02699999999999</v>
      </c>
      <c r="H171" s="29">
        <v>108796</v>
      </c>
      <c r="I171" s="17"/>
      <c r="J171" s="2"/>
      <c r="K171" s="4"/>
    </row>
    <row r="172" spans="1:11" ht="19.5" customHeight="1" x14ac:dyDescent="0.2">
      <c r="A172" s="16" t="s">
        <v>233</v>
      </c>
      <c r="B172" s="27">
        <v>9403760760</v>
      </c>
      <c r="C172" s="28" t="s">
        <v>308</v>
      </c>
      <c r="D172" s="31">
        <v>17000</v>
      </c>
      <c r="E172" s="29">
        <f t="shared" si="16"/>
        <v>2380</v>
      </c>
      <c r="F172" s="29">
        <f t="shared" si="17"/>
        <v>85</v>
      </c>
      <c r="G172" s="29">
        <f t="shared" si="18"/>
        <v>85</v>
      </c>
      <c r="H172" s="29">
        <v>19550</v>
      </c>
      <c r="I172" s="17"/>
      <c r="J172" s="2"/>
      <c r="K172" s="4"/>
    </row>
    <row r="173" spans="1:11" ht="19.5" customHeight="1" x14ac:dyDescent="0.2">
      <c r="A173" s="16" t="s">
        <v>233</v>
      </c>
      <c r="B173" s="27">
        <v>9403760761</v>
      </c>
      <c r="C173" s="28" t="s">
        <v>308</v>
      </c>
      <c r="D173" s="31">
        <v>20139.05</v>
      </c>
      <c r="E173" s="29">
        <f t="shared" si="16"/>
        <v>2819.4670000000001</v>
      </c>
      <c r="F173" s="29">
        <f t="shared" si="17"/>
        <v>100.69525</v>
      </c>
      <c r="G173" s="29">
        <f t="shared" si="18"/>
        <v>100.69525</v>
      </c>
      <c r="H173" s="29">
        <v>23160</v>
      </c>
      <c r="I173" s="17"/>
      <c r="J173" s="2"/>
      <c r="K173" s="4"/>
    </row>
    <row r="174" spans="1:11" ht="19.5" customHeight="1" x14ac:dyDescent="0.2">
      <c r="A174" s="16" t="s">
        <v>250</v>
      </c>
      <c r="B174" s="27">
        <v>9403760762</v>
      </c>
      <c r="C174" s="28" t="s">
        <v>309</v>
      </c>
      <c r="D174" s="31">
        <v>207724.32</v>
      </c>
      <c r="E174" s="29">
        <f t="shared" si="16"/>
        <v>29081.404800000004</v>
      </c>
      <c r="F174" s="29">
        <f t="shared" si="17"/>
        <v>1038.6215999999999</v>
      </c>
      <c r="G174" s="29">
        <f t="shared" si="18"/>
        <v>1038.6215999999999</v>
      </c>
      <c r="H174" s="29">
        <v>238883</v>
      </c>
      <c r="I174" s="17"/>
      <c r="J174" s="2"/>
      <c r="K174" s="4"/>
    </row>
    <row r="175" spans="1:11" ht="19.5" customHeight="1" x14ac:dyDescent="0.2">
      <c r="A175" s="16" t="s">
        <v>233</v>
      </c>
      <c r="B175" s="27">
        <v>9403760771</v>
      </c>
      <c r="C175" s="28" t="s">
        <v>310</v>
      </c>
      <c r="D175" s="31">
        <v>40851.58</v>
      </c>
      <c r="E175" s="29">
        <f t="shared" si="16"/>
        <v>5719.2212000000009</v>
      </c>
      <c r="F175" s="29">
        <f t="shared" si="17"/>
        <v>204.25790000000001</v>
      </c>
      <c r="G175" s="29">
        <f t="shared" si="18"/>
        <v>204.25790000000001</v>
      </c>
      <c r="H175" s="29">
        <v>46979</v>
      </c>
      <c r="I175" s="17"/>
      <c r="J175" s="2"/>
      <c r="K175" s="4"/>
    </row>
    <row r="176" spans="1:11" ht="19.5" customHeight="1" x14ac:dyDescent="0.2">
      <c r="A176" s="16" t="s">
        <v>233</v>
      </c>
      <c r="B176" s="27">
        <v>9403760776</v>
      </c>
      <c r="C176" s="28" t="s">
        <v>310</v>
      </c>
      <c r="D176" s="31">
        <v>64011.15</v>
      </c>
      <c r="E176" s="29">
        <f t="shared" si="16"/>
        <v>8961.5610000000015</v>
      </c>
      <c r="F176" s="29">
        <f t="shared" si="17"/>
        <v>320.05574999999999</v>
      </c>
      <c r="G176" s="29">
        <f t="shared" si="18"/>
        <v>320.05574999999999</v>
      </c>
      <c r="H176" s="29">
        <v>73613</v>
      </c>
      <c r="I176" s="17"/>
      <c r="J176" s="2"/>
      <c r="K176" s="4"/>
    </row>
    <row r="177" spans="1:11" ht="19.5" customHeight="1" x14ac:dyDescent="0.2">
      <c r="A177" s="16" t="s">
        <v>233</v>
      </c>
      <c r="B177" s="27">
        <v>9403760782</v>
      </c>
      <c r="C177" s="28" t="s">
        <v>310</v>
      </c>
      <c r="D177" s="31">
        <v>205334.36</v>
      </c>
      <c r="E177" s="29">
        <f t="shared" ref="E177:E242" si="19">(D177*14%)</f>
        <v>28746.810400000002</v>
      </c>
      <c r="F177" s="29">
        <f t="shared" ref="F177:F242" si="20">(D177*0.5%)</f>
        <v>1026.6717999999998</v>
      </c>
      <c r="G177" s="29">
        <f t="shared" ref="G177:G242" si="21">(D177*0.5%)</f>
        <v>1026.6717999999998</v>
      </c>
      <c r="H177" s="29">
        <v>236135</v>
      </c>
      <c r="I177" s="17"/>
      <c r="J177" s="2"/>
      <c r="K177" s="4"/>
    </row>
    <row r="178" spans="1:11" ht="19.5" customHeight="1" x14ac:dyDescent="0.2">
      <c r="A178" s="16" t="s">
        <v>233</v>
      </c>
      <c r="B178" s="27">
        <v>9403760784</v>
      </c>
      <c r="C178" s="28" t="s">
        <v>310</v>
      </c>
      <c r="D178" s="31">
        <v>79540.02</v>
      </c>
      <c r="E178" s="29">
        <f t="shared" si="19"/>
        <v>11135.602800000002</v>
      </c>
      <c r="F178" s="29">
        <f t="shared" si="20"/>
        <v>397.70010000000002</v>
      </c>
      <c r="G178" s="29">
        <f t="shared" si="21"/>
        <v>397.70010000000002</v>
      </c>
      <c r="H178" s="29">
        <v>91471</v>
      </c>
      <c r="I178" s="17"/>
      <c r="J178" s="2"/>
      <c r="K178" s="4"/>
    </row>
    <row r="179" spans="1:11" ht="19.5" customHeight="1" x14ac:dyDescent="0.2">
      <c r="A179" s="16" t="s">
        <v>233</v>
      </c>
      <c r="B179" s="27">
        <v>9403760786</v>
      </c>
      <c r="C179" s="28" t="s">
        <v>310</v>
      </c>
      <c r="D179" s="31">
        <v>40824.07</v>
      </c>
      <c r="E179" s="29">
        <f t="shared" si="19"/>
        <v>5715.3698000000004</v>
      </c>
      <c r="F179" s="29">
        <f t="shared" si="20"/>
        <v>204.12035</v>
      </c>
      <c r="G179" s="29">
        <f t="shared" si="21"/>
        <v>204.12035</v>
      </c>
      <c r="H179" s="29">
        <v>46948</v>
      </c>
      <c r="I179" s="17"/>
      <c r="J179" s="2"/>
      <c r="K179" s="4"/>
    </row>
    <row r="180" spans="1:11" ht="19.5" customHeight="1" x14ac:dyDescent="0.2">
      <c r="A180" s="16" t="s">
        <v>233</v>
      </c>
      <c r="B180" s="27">
        <v>9403760788</v>
      </c>
      <c r="C180" s="28" t="s">
        <v>310</v>
      </c>
      <c r="D180" s="31">
        <v>40836.32</v>
      </c>
      <c r="E180" s="29">
        <f t="shared" si="19"/>
        <v>5717.0848000000005</v>
      </c>
      <c r="F180" s="29">
        <f t="shared" si="20"/>
        <v>204.1816</v>
      </c>
      <c r="G180" s="29">
        <f t="shared" si="21"/>
        <v>204.1816</v>
      </c>
      <c r="H180" s="29">
        <v>46962</v>
      </c>
      <c r="I180" s="17"/>
      <c r="J180" s="2"/>
      <c r="K180" s="4"/>
    </row>
    <row r="181" spans="1:11" ht="19.5" customHeight="1" x14ac:dyDescent="0.2">
      <c r="A181" s="16" t="s">
        <v>233</v>
      </c>
      <c r="B181" s="27">
        <v>9403760792</v>
      </c>
      <c r="C181" s="28" t="s">
        <v>311</v>
      </c>
      <c r="D181" s="31">
        <v>11100</v>
      </c>
      <c r="E181" s="29">
        <f t="shared" si="19"/>
        <v>1554.0000000000002</v>
      </c>
      <c r="F181" s="29">
        <f t="shared" si="20"/>
        <v>55.5</v>
      </c>
      <c r="G181" s="29">
        <f t="shared" si="21"/>
        <v>55.5</v>
      </c>
      <c r="H181" s="29">
        <v>12765</v>
      </c>
      <c r="I181" s="17"/>
      <c r="J181" s="2"/>
      <c r="K181" s="4"/>
    </row>
    <row r="182" spans="1:11" ht="19.5" customHeight="1" x14ac:dyDescent="0.2">
      <c r="A182" s="16" t="s">
        <v>235</v>
      </c>
      <c r="B182" s="27">
        <v>9403760793</v>
      </c>
      <c r="C182" s="28" t="s">
        <v>311</v>
      </c>
      <c r="D182" s="31">
        <v>10200</v>
      </c>
      <c r="E182" s="29">
        <f t="shared" si="19"/>
        <v>1428.0000000000002</v>
      </c>
      <c r="F182" s="29">
        <f t="shared" si="20"/>
        <v>51</v>
      </c>
      <c r="G182" s="29">
        <f t="shared" si="21"/>
        <v>51</v>
      </c>
      <c r="H182" s="29">
        <v>11730</v>
      </c>
      <c r="I182" s="17">
        <f>H182-K182</f>
        <v>11495</v>
      </c>
      <c r="J182" s="2" t="s">
        <v>299</v>
      </c>
      <c r="K182" s="4">
        <f>ROUND(H182*2%,0)</f>
        <v>235</v>
      </c>
    </row>
    <row r="183" spans="1:11" ht="19.5" customHeight="1" x14ac:dyDescent="0.2">
      <c r="A183" s="16" t="s">
        <v>233</v>
      </c>
      <c r="B183" s="27">
        <v>9403760795</v>
      </c>
      <c r="C183" s="28" t="s">
        <v>311</v>
      </c>
      <c r="D183" s="31">
        <v>84338.52</v>
      </c>
      <c r="E183" s="29">
        <f t="shared" si="19"/>
        <v>11807.392800000001</v>
      </c>
      <c r="F183" s="29">
        <f t="shared" si="20"/>
        <v>421.69260000000003</v>
      </c>
      <c r="G183" s="29">
        <f t="shared" si="21"/>
        <v>421.69260000000003</v>
      </c>
      <c r="H183" s="29">
        <v>96989</v>
      </c>
      <c r="I183" s="17"/>
      <c r="J183" s="2"/>
      <c r="K183" s="4"/>
    </row>
    <row r="184" spans="1:11" ht="19.5" customHeight="1" x14ac:dyDescent="0.2">
      <c r="A184" s="16" t="s">
        <v>233</v>
      </c>
      <c r="B184" s="27">
        <v>9403760797</v>
      </c>
      <c r="C184" s="28" t="s">
        <v>311</v>
      </c>
      <c r="D184" s="31">
        <v>67688.97</v>
      </c>
      <c r="E184" s="29">
        <f t="shared" si="19"/>
        <v>9476.4558000000015</v>
      </c>
      <c r="F184" s="29">
        <f t="shared" si="20"/>
        <v>338.44485000000003</v>
      </c>
      <c r="G184" s="29">
        <f t="shared" si="21"/>
        <v>338.44485000000003</v>
      </c>
      <c r="H184" s="29">
        <v>77842</v>
      </c>
      <c r="I184" s="17"/>
      <c r="J184" s="2"/>
      <c r="K184" s="4"/>
    </row>
    <row r="185" spans="1:11" ht="19.5" customHeight="1" x14ac:dyDescent="0.2">
      <c r="A185" s="16" t="s">
        <v>233</v>
      </c>
      <c r="B185" s="27">
        <v>9403760799</v>
      </c>
      <c r="C185" s="28" t="s">
        <v>311</v>
      </c>
      <c r="D185" s="31">
        <v>52376.34</v>
      </c>
      <c r="E185" s="29">
        <f t="shared" si="19"/>
        <v>7332.6876000000002</v>
      </c>
      <c r="F185" s="29">
        <f t="shared" si="20"/>
        <v>261.88169999999997</v>
      </c>
      <c r="G185" s="29">
        <f t="shared" si="21"/>
        <v>261.88169999999997</v>
      </c>
      <c r="H185" s="29">
        <v>60233</v>
      </c>
      <c r="I185" s="17"/>
      <c r="J185" s="2"/>
      <c r="K185" s="4"/>
    </row>
    <row r="186" spans="1:11" ht="19.5" customHeight="1" x14ac:dyDescent="0.2">
      <c r="A186" s="16" t="s">
        <v>233</v>
      </c>
      <c r="B186" s="27">
        <v>9403760801</v>
      </c>
      <c r="C186" s="28" t="s">
        <v>311</v>
      </c>
      <c r="D186" s="31">
        <v>17273.22</v>
      </c>
      <c r="E186" s="29">
        <f t="shared" si="19"/>
        <v>2418.2508000000003</v>
      </c>
      <c r="F186" s="29">
        <f t="shared" si="20"/>
        <v>86.366100000000003</v>
      </c>
      <c r="G186" s="29">
        <f t="shared" si="21"/>
        <v>86.366100000000003</v>
      </c>
      <c r="H186" s="29">
        <v>19864</v>
      </c>
      <c r="I186" s="17"/>
      <c r="J186" s="2"/>
      <c r="K186" s="4"/>
    </row>
    <row r="187" spans="1:11" ht="19.5" customHeight="1" x14ac:dyDescent="0.2">
      <c r="A187" s="16" t="s">
        <v>233</v>
      </c>
      <c r="B187" s="27">
        <v>9403760803</v>
      </c>
      <c r="C187" s="28" t="s">
        <v>311</v>
      </c>
      <c r="D187" s="31">
        <v>35245.230000000003</v>
      </c>
      <c r="E187" s="29">
        <f t="shared" si="19"/>
        <v>4934.3322000000007</v>
      </c>
      <c r="F187" s="29">
        <f t="shared" si="20"/>
        <v>176.22615000000002</v>
      </c>
      <c r="G187" s="29">
        <f t="shared" si="21"/>
        <v>176.22615000000002</v>
      </c>
      <c r="H187" s="29">
        <v>40532</v>
      </c>
      <c r="I187" s="17"/>
      <c r="J187" s="2"/>
      <c r="K187" s="4"/>
    </row>
    <row r="188" spans="1:11" ht="19.5" customHeight="1" x14ac:dyDescent="0.2">
      <c r="A188" s="16" t="s">
        <v>233</v>
      </c>
      <c r="B188" s="27">
        <v>9403760805</v>
      </c>
      <c r="C188" s="28" t="s">
        <v>311</v>
      </c>
      <c r="D188" s="31">
        <v>104140.17</v>
      </c>
      <c r="E188" s="29">
        <f t="shared" si="19"/>
        <v>14579.623800000001</v>
      </c>
      <c r="F188" s="29">
        <f t="shared" si="20"/>
        <v>520.70084999999995</v>
      </c>
      <c r="G188" s="29">
        <f t="shared" si="21"/>
        <v>520.70084999999995</v>
      </c>
      <c r="H188" s="29">
        <v>119761</v>
      </c>
      <c r="I188" s="17"/>
      <c r="J188" s="2"/>
      <c r="K188" s="4"/>
    </row>
    <row r="189" spans="1:11" ht="19.5" customHeight="1" x14ac:dyDescent="0.2">
      <c r="A189" s="16" t="s">
        <v>233</v>
      </c>
      <c r="B189" s="27">
        <v>9403760807</v>
      </c>
      <c r="C189" s="28" t="s">
        <v>311</v>
      </c>
      <c r="D189" s="31">
        <v>348535.81</v>
      </c>
      <c r="E189" s="29">
        <f t="shared" si="19"/>
        <v>48795.013400000003</v>
      </c>
      <c r="F189" s="29">
        <f t="shared" si="20"/>
        <v>1742.67905</v>
      </c>
      <c r="G189" s="29">
        <f t="shared" si="21"/>
        <v>1742.67905</v>
      </c>
      <c r="H189" s="29">
        <v>400816</v>
      </c>
      <c r="I189" s="17"/>
      <c r="J189" s="2"/>
      <c r="K189" s="4"/>
    </row>
    <row r="190" spans="1:11" ht="19.5" customHeight="1" x14ac:dyDescent="0.2">
      <c r="A190" s="16" t="s">
        <v>233</v>
      </c>
      <c r="B190" s="27">
        <v>9403760810</v>
      </c>
      <c r="C190" s="28" t="s">
        <v>311</v>
      </c>
      <c r="D190" s="31">
        <v>614546.44999999995</v>
      </c>
      <c r="E190" s="29">
        <f t="shared" si="19"/>
        <v>86036.502999999997</v>
      </c>
      <c r="F190" s="29">
        <f t="shared" si="20"/>
        <v>3072.73225</v>
      </c>
      <c r="G190" s="29">
        <f t="shared" si="21"/>
        <v>3072.73225</v>
      </c>
      <c r="H190" s="29">
        <v>706728</v>
      </c>
      <c r="I190" s="17"/>
      <c r="J190" s="2"/>
      <c r="K190" s="4"/>
    </row>
    <row r="191" spans="1:11" ht="19.5" customHeight="1" x14ac:dyDescent="0.2">
      <c r="A191" s="16" t="s">
        <v>233</v>
      </c>
      <c r="B191" s="27">
        <v>9403760813</v>
      </c>
      <c r="C191" s="28" t="s">
        <v>311</v>
      </c>
      <c r="D191" s="31">
        <v>765455.41</v>
      </c>
      <c r="E191" s="29">
        <f t="shared" si="19"/>
        <v>107163.75740000002</v>
      </c>
      <c r="F191" s="29">
        <f t="shared" si="20"/>
        <v>3827.2770500000001</v>
      </c>
      <c r="G191" s="29">
        <f t="shared" si="21"/>
        <v>3827.2770500000001</v>
      </c>
      <c r="H191" s="29">
        <v>880274</v>
      </c>
      <c r="I191" s="17"/>
      <c r="J191" s="2"/>
      <c r="K191" s="4"/>
    </row>
    <row r="192" spans="1:11" ht="19.5" customHeight="1" x14ac:dyDescent="0.2">
      <c r="A192" s="16" t="s">
        <v>233</v>
      </c>
      <c r="B192" s="27">
        <v>9403760814</v>
      </c>
      <c r="C192" s="28" t="s">
        <v>311</v>
      </c>
      <c r="D192" s="31">
        <v>774598.91</v>
      </c>
      <c r="E192" s="29">
        <f t="shared" si="19"/>
        <v>108443.84740000001</v>
      </c>
      <c r="F192" s="29">
        <f t="shared" si="20"/>
        <v>3872.9945500000003</v>
      </c>
      <c r="G192" s="29">
        <f t="shared" si="21"/>
        <v>3872.9945500000003</v>
      </c>
      <c r="H192" s="29">
        <v>890789</v>
      </c>
      <c r="I192" s="17"/>
      <c r="J192" s="2"/>
      <c r="K192" s="4"/>
    </row>
    <row r="193" spans="1:11" ht="19.5" customHeight="1" x14ac:dyDescent="0.2">
      <c r="A193" s="16" t="s">
        <v>233</v>
      </c>
      <c r="B193" s="27">
        <v>9403760816</v>
      </c>
      <c r="C193" s="28" t="s">
        <v>311</v>
      </c>
      <c r="D193" s="31">
        <v>684256.11</v>
      </c>
      <c r="E193" s="29">
        <f t="shared" si="19"/>
        <v>95795.8554</v>
      </c>
      <c r="F193" s="29">
        <f t="shared" si="20"/>
        <v>3421.2805499999999</v>
      </c>
      <c r="G193" s="29">
        <f t="shared" si="21"/>
        <v>3421.2805499999999</v>
      </c>
      <c r="H193" s="29">
        <v>786895</v>
      </c>
      <c r="I193" s="17"/>
      <c r="J193" s="2"/>
      <c r="K193" s="4"/>
    </row>
    <row r="194" spans="1:11" ht="19.5" customHeight="1" x14ac:dyDescent="0.2">
      <c r="A194" s="16" t="s">
        <v>233</v>
      </c>
      <c r="B194" s="27">
        <v>9403760818</v>
      </c>
      <c r="C194" s="28" t="s">
        <v>311</v>
      </c>
      <c r="D194" s="31">
        <v>745480.08</v>
      </c>
      <c r="E194" s="29">
        <f t="shared" si="19"/>
        <v>104367.21120000001</v>
      </c>
      <c r="F194" s="29">
        <f t="shared" si="20"/>
        <v>3727.4004</v>
      </c>
      <c r="G194" s="29">
        <f t="shared" si="21"/>
        <v>3727.4004</v>
      </c>
      <c r="H194" s="29">
        <v>857302</v>
      </c>
      <c r="I194" s="17"/>
      <c r="J194" s="2"/>
      <c r="K194" s="4"/>
    </row>
    <row r="195" spans="1:11" ht="19.5" customHeight="1" x14ac:dyDescent="0.2">
      <c r="A195" s="16" t="s">
        <v>233</v>
      </c>
      <c r="B195" s="27">
        <v>9403760820</v>
      </c>
      <c r="C195" s="28" t="s">
        <v>311</v>
      </c>
      <c r="D195" s="31">
        <v>699452.69</v>
      </c>
      <c r="E195" s="29">
        <f t="shared" si="19"/>
        <v>97923.376600000003</v>
      </c>
      <c r="F195" s="29">
        <f t="shared" si="20"/>
        <v>3497.2634499999999</v>
      </c>
      <c r="G195" s="29">
        <f t="shared" si="21"/>
        <v>3497.2634499999999</v>
      </c>
      <c r="H195" s="29">
        <v>804371</v>
      </c>
      <c r="I195" s="17"/>
      <c r="J195" s="2"/>
      <c r="K195" s="4"/>
    </row>
    <row r="196" spans="1:11" ht="19.5" customHeight="1" x14ac:dyDescent="0.2">
      <c r="A196" s="16" t="s">
        <v>233</v>
      </c>
      <c r="B196" s="27">
        <v>9403760822</v>
      </c>
      <c r="C196" s="28" t="s">
        <v>311</v>
      </c>
      <c r="D196" s="31">
        <v>871498.04</v>
      </c>
      <c r="E196" s="29">
        <f t="shared" si="19"/>
        <v>122009.72560000002</v>
      </c>
      <c r="F196" s="29">
        <f t="shared" si="20"/>
        <v>4357.4902000000002</v>
      </c>
      <c r="G196" s="29">
        <f t="shared" si="21"/>
        <v>4357.4902000000002</v>
      </c>
      <c r="H196" s="29">
        <v>1002223</v>
      </c>
      <c r="I196" s="17"/>
      <c r="J196" s="2"/>
      <c r="K196" s="4"/>
    </row>
    <row r="197" spans="1:11" ht="19.5" customHeight="1" x14ac:dyDescent="0.2">
      <c r="A197" s="16" t="s">
        <v>233</v>
      </c>
      <c r="B197" s="27">
        <v>9403760824</v>
      </c>
      <c r="C197" s="28" t="s">
        <v>311</v>
      </c>
      <c r="D197" s="31">
        <v>178329.98</v>
      </c>
      <c r="E197" s="29">
        <f t="shared" si="19"/>
        <v>24966.197200000002</v>
      </c>
      <c r="F197" s="29">
        <f t="shared" si="20"/>
        <v>891.64990000000012</v>
      </c>
      <c r="G197" s="29">
        <f t="shared" si="21"/>
        <v>891.64990000000012</v>
      </c>
      <c r="H197" s="29">
        <v>205079</v>
      </c>
      <c r="I197" s="17"/>
      <c r="J197" s="2"/>
      <c r="K197" s="4"/>
    </row>
    <row r="198" spans="1:11" ht="19.5" customHeight="1" x14ac:dyDescent="0.2">
      <c r="A198" s="16" t="s">
        <v>233</v>
      </c>
      <c r="B198" s="27">
        <v>9403760826</v>
      </c>
      <c r="C198" s="28" t="s">
        <v>311</v>
      </c>
      <c r="D198" s="31">
        <v>1128132.25</v>
      </c>
      <c r="E198" s="29">
        <f t="shared" si="19"/>
        <v>157938.51500000001</v>
      </c>
      <c r="F198" s="29">
        <f t="shared" si="20"/>
        <v>5640.6612500000001</v>
      </c>
      <c r="G198" s="29">
        <f t="shared" si="21"/>
        <v>5640.6612500000001</v>
      </c>
      <c r="H198" s="29">
        <v>1297352</v>
      </c>
      <c r="I198" s="17"/>
      <c r="J198" s="2"/>
      <c r="K198" s="4"/>
    </row>
    <row r="199" spans="1:11" ht="19.5" customHeight="1" x14ac:dyDescent="0.2">
      <c r="A199" s="16" t="s">
        <v>233</v>
      </c>
      <c r="B199" s="27">
        <v>9403760828</v>
      </c>
      <c r="C199" s="28" t="s">
        <v>311</v>
      </c>
      <c r="D199" s="31">
        <v>204181.6</v>
      </c>
      <c r="E199" s="29">
        <f t="shared" si="19"/>
        <v>28585.424000000003</v>
      </c>
      <c r="F199" s="29">
        <f t="shared" si="20"/>
        <v>1020.908</v>
      </c>
      <c r="G199" s="29">
        <f t="shared" si="21"/>
        <v>1020.908</v>
      </c>
      <c r="H199" s="29">
        <v>234809</v>
      </c>
      <c r="I199" s="17"/>
      <c r="J199" s="2"/>
      <c r="K199" s="4"/>
    </row>
    <row r="200" spans="1:11" ht="19.5" customHeight="1" x14ac:dyDescent="0.2">
      <c r="A200" s="16" t="s">
        <v>233</v>
      </c>
      <c r="B200" s="27">
        <v>9403760830</v>
      </c>
      <c r="C200" s="28" t="s">
        <v>311</v>
      </c>
      <c r="D200" s="31">
        <v>767012.88</v>
      </c>
      <c r="E200" s="29">
        <f t="shared" si="19"/>
        <v>107381.80320000001</v>
      </c>
      <c r="F200" s="29">
        <f t="shared" si="20"/>
        <v>3835.0644000000002</v>
      </c>
      <c r="G200" s="29">
        <f t="shared" si="21"/>
        <v>3835.0644000000002</v>
      </c>
      <c r="H200" s="29">
        <v>882065</v>
      </c>
      <c r="I200" s="17"/>
      <c r="J200" s="2"/>
      <c r="K200" s="4"/>
    </row>
    <row r="201" spans="1:11" ht="19.5" customHeight="1" x14ac:dyDescent="0.2">
      <c r="A201" s="16" t="s">
        <v>233</v>
      </c>
      <c r="B201" s="27">
        <v>9403760831</v>
      </c>
      <c r="C201" s="28" t="s">
        <v>311</v>
      </c>
      <c r="D201" s="31">
        <v>397700.1</v>
      </c>
      <c r="E201" s="29">
        <f t="shared" si="19"/>
        <v>55678.014000000003</v>
      </c>
      <c r="F201" s="29">
        <f t="shared" si="20"/>
        <v>1988.5004999999999</v>
      </c>
      <c r="G201" s="29">
        <f t="shared" si="21"/>
        <v>1988.5004999999999</v>
      </c>
      <c r="H201" s="29">
        <v>457355</v>
      </c>
      <c r="I201" s="17"/>
      <c r="J201" s="2"/>
      <c r="K201" s="4"/>
    </row>
    <row r="202" spans="1:11" ht="19.5" customHeight="1" x14ac:dyDescent="0.2">
      <c r="A202" s="16" t="s">
        <v>233</v>
      </c>
      <c r="B202" s="27">
        <v>9403760832</v>
      </c>
      <c r="C202" s="28" t="s">
        <v>311</v>
      </c>
      <c r="D202" s="31">
        <v>700439.11</v>
      </c>
      <c r="E202" s="29">
        <f t="shared" si="19"/>
        <v>98061.47540000001</v>
      </c>
      <c r="F202" s="29">
        <f t="shared" si="20"/>
        <v>3502.1955499999999</v>
      </c>
      <c r="G202" s="29">
        <f t="shared" si="21"/>
        <v>3502.1955499999999</v>
      </c>
      <c r="H202" s="29">
        <v>805505</v>
      </c>
      <c r="I202" s="17"/>
      <c r="J202" s="2"/>
      <c r="K202" s="4"/>
    </row>
    <row r="203" spans="1:11" ht="19.5" customHeight="1" x14ac:dyDescent="0.2">
      <c r="A203" s="16" t="s">
        <v>233</v>
      </c>
      <c r="B203" s="27">
        <v>9403760833</v>
      </c>
      <c r="C203" s="28" t="s">
        <v>311</v>
      </c>
      <c r="D203" s="31">
        <v>717654.34</v>
      </c>
      <c r="E203" s="29">
        <f t="shared" si="19"/>
        <v>100471.6076</v>
      </c>
      <c r="F203" s="29">
        <f t="shared" si="20"/>
        <v>3588.2716999999998</v>
      </c>
      <c r="G203" s="29">
        <f t="shared" si="21"/>
        <v>3588.2716999999998</v>
      </c>
      <c r="H203" s="29">
        <v>825303</v>
      </c>
      <c r="I203" s="17"/>
      <c r="J203" s="2"/>
      <c r="K203" s="4"/>
    </row>
    <row r="204" spans="1:11" ht="19.5" customHeight="1" x14ac:dyDescent="0.2">
      <c r="A204" s="16" t="s">
        <v>233</v>
      </c>
      <c r="B204" s="27">
        <v>9403760834</v>
      </c>
      <c r="C204" s="28" t="s">
        <v>311</v>
      </c>
      <c r="D204" s="31">
        <v>871498.04</v>
      </c>
      <c r="E204" s="29">
        <f t="shared" si="19"/>
        <v>122009.72560000002</v>
      </c>
      <c r="F204" s="29">
        <f t="shared" si="20"/>
        <v>4357.4902000000002</v>
      </c>
      <c r="G204" s="29">
        <f t="shared" si="21"/>
        <v>4357.4902000000002</v>
      </c>
      <c r="H204" s="29">
        <v>1002223</v>
      </c>
      <c r="I204" s="17"/>
      <c r="J204" s="2"/>
      <c r="K204" s="4"/>
    </row>
    <row r="205" spans="1:11" ht="19.5" customHeight="1" x14ac:dyDescent="0.2">
      <c r="A205" s="16" t="s">
        <v>233</v>
      </c>
      <c r="B205" s="27">
        <v>9403760835</v>
      </c>
      <c r="C205" s="28" t="s">
        <v>311</v>
      </c>
      <c r="D205" s="31">
        <v>722297.83</v>
      </c>
      <c r="E205" s="29">
        <f t="shared" si="19"/>
        <v>101121.69620000001</v>
      </c>
      <c r="F205" s="29">
        <f t="shared" si="20"/>
        <v>3611.4891499999999</v>
      </c>
      <c r="G205" s="29">
        <f t="shared" si="21"/>
        <v>3611.4891499999999</v>
      </c>
      <c r="H205" s="29">
        <v>830643</v>
      </c>
      <c r="I205" s="17"/>
      <c r="J205" s="2"/>
      <c r="K205" s="4"/>
    </row>
    <row r="206" spans="1:11" ht="19.5" customHeight="1" x14ac:dyDescent="0.2">
      <c r="A206" s="16" t="s">
        <v>233</v>
      </c>
      <c r="B206" s="27">
        <v>9403760836</v>
      </c>
      <c r="C206" s="28" t="s">
        <v>311</v>
      </c>
      <c r="D206" s="31">
        <v>183429.17</v>
      </c>
      <c r="E206" s="29">
        <f t="shared" si="19"/>
        <v>25680.083800000004</v>
      </c>
      <c r="F206" s="29">
        <f t="shared" si="20"/>
        <v>917.14585000000011</v>
      </c>
      <c r="G206" s="29">
        <f t="shared" si="21"/>
        <v>917.14585000000011</v>
      </c>
      <c r="H206" s="29">
        <v>210944</v>
      </c>
      <c r="I206" s="17"/>
      <c r="J206" s="2"/>
      <c r="K206" s="4"/>
    </row>
    <row r="207" spans="1:11" ht="19.5" customHeight="1" x14ac:dyDescent="0.2">
      <c r="A207" s="16" t="s">
        <v>233</v>
      </c>
      <c r="B207" s="27">
        <v>9403760837</v>
      </c>
      <c r="C207" s="28" t="s">
        <v>311</v>
      </c>
      <c r="D207" s="31">
        <v>522179.7</v>
      </c>
      <c r="E207" s="29">
        <f t="shared" si="19"/>
        <v>73105.15800000001</v>
      </c>
      <c r="F207" s="29">
        <f t="shared" si="20"/>
        <v>2610.8985000000002</v>
      </c>
      <c r="G207" s="29">
        <f t="shared" si="21"/>
        <v>2610.8985000000002</v>
      </c>
      <c r="H207" s="29">
        <v>600507</v>
      </c>
      <c r="I207" s="17"/>
      <c r="J207" s="2"/>
      <c r="K207" s="4"/>
    </row>
    <row r="208" spans="1:11" ht="19.5" customHeight="1" x14ac:dyDescent="0.2">
      <c r="A208" s="16" t="s">
        <v>233</v>
      </c>
      <c r="B208" s="27">
        <v>9403760838</v>
      </c>
      <c r="C208" s="28" t="s">
        <v>311</v>
      </c>
      <c r="D208" s="31">
        <v>411850.95</v>
      </c>
      <c r="E208" s="29">
        <f t="shared" si="19"/>
        <v>57659.133000000009</v>
      </c>
      <c r="F208" s="29">
        <f t="shared" si="20"/>
        <v>2059.2547500000001</v>
      </c>
      <c r="G208" s="29">
        <f t="shared" si="21"/>
        <v>2059.2547500000001</v>
      </c>
      <c r="H208" s="29">
        <v>473629</v>
      </c>
      <c r="I208" s="17"/>
      <c r="J208" s="2"/>
      <c r="K208" s="4"/>
    </row>
    <row r="209" spans="1:11" ht="19.5" customHeight="1" x14ac:dyDescent="0.2">
      <c r="A209" s="16" t="s">
        <v>233</v>
      </c>
      <c r="B209" s="27">
        <v>9403760839</v>
      </c>
      <c r="C209" s="28" t="s">
        <v>311</v>
      </c>
      <c r="D209" s="31">
        <v>178329.98</v>
      </c>
      <c r="E209" s="29">
        <f t="shared" si="19"/>
        <v>24966.197200000002</v>
      </c>
      <c r="F209" s="29">
        <f t="shared" si="20"/>
        <v>891.64990000000012</v>
      </c>
      <c r="G209" s="29">
        <f t="shared" si="21"/>
        <v>891.64990000000012</v>
      </c>
      <c r="H209" s="29">
        <v>205079</v>
      </c>
      <c r="I209" s="17"/>
      <c r="J209" s="2"/>
      <c r="K209" s="4"/>
    </row>
    <row r="210" spans="1:11" ht="19.5" customHeight="1" x14ac:dyDescent="0.2">
      <c r="A210" s="16" t="s">
        <v>233</v>
      </c>
      <c r="B210" s="27">
        <v>9403760840</v>
      </c>
      <c r="C210" s="28" t="s">
        <v>311</v>
      </c>
      <c r="D210" s="31">
        <v>204181.6</v>
      </c>
      <c r="E210" s="29">
        <f t="shared" si="19"/>
        <v>28585.424000000003</v>
      </c>
      <c r="F210" s="29">
        <f t="shared" si="20"/>
        <v>1020.908</v>
      </c>
      <c r="G210" s="29">
        <f t="shared" si="21"/>
        <v>1020.908</v>
      </c>
      <c r="H210" s="29">
        <v>234809</v>
      </c>
      <c r="I210" s="17"/>
      <c r="J210" s="2"/>
      <c r="K210" s="4"/>
    </row>
    <row r="211" spans="1:11" ht="19.5" customHeight="1" x14ac:dyDescent="0.2">
      <c r="A211" s="16" t="s">
        <v>233</v>
      </c>
      <c r="B211" s="27">
        <v>9403760841</v>
      </c>
      <c r="C211" s="28" t="s">
        <v>311</v>
      </c>
      <c r="D211" s="31">
        <v>409682.7</v>
      </c>
      <c r="E211" s="29">
        <f t="shared" si="19"/>
        <v>57355.578000000009</v>
      </c>
      <c r="F211" s="29">
        <f t="shared" si="20"/>
        <v>2048.4135000000001</v>
      </c>
      <c r="G211" s="29">
        <f t="shared" si="21"/>
        <v>2048.4135000000001</v>
      </c>
      <c r="H211" s="29">
        <v>471135</v>
      </c>
      <c r="I211" s="17"/>
      <c r="J211" s="2"/>
      <c r="K211" s="4"/>
    </row>
    <row r="212" spans="1:11" ht="19.5" customHeight="1" x14ac:dyDescent="0.2">
      <c r="A212" s="16" t="s">
        <v>233</v>
      </c>
      <c r="B212" s="27">
        <v>9403760842</v>
      </c>
      <c r="C212" s="28" t="s">
        <v>311</v>
      </c>
      <c r="D212" s="31">
        <v>357330.18</v>
      </c>
      <c r="E212" s="29">
        <f t="shared" si="19"/>
        <v>50026.225200000001</v>
      </c>
      <c r="F212" s="29">
        <f t="shared" si="20"/>
        <v>1786.6509000000001</v>
      </c>
      <c r="G212" s="29">
        <f t="shared" si="21"/>
        <v>1786.6509000000001</v>
      </c>
      <c r="H212" s="29">
        <v>410930</v>
      </c>
      <c r="I212" s="17"/>
      <c r="J212" s="2"/>
      <c r="K212" s="4"/>
    </row>
    <row r="213" spans="1:11" ht="19.5" customHeight="1" x14ac:dyDescent="0.2">
      <c r="A213" s="16" t="s">
        <v>235</v>
      </c>
      <c r="B213" s="27">
        <v>9403760847</v>
      </c>
      <c r="C213" s="28" t="s">
        <v>312</v>
      </c>
      <c r="D213" s="31">
        <v>179236.92</v>
      </c>
      <c r="E213" s="29">
        <f t="shared" si="19"/>
        <v>25093.168800000003</v>
      </c>
      <c r="F213" s="29">
        <f t="shared" si="20"/>
        <v>896.18460000000005</v>
      </c>
      <c r="G213" s="29">
        <f t="shared" si="21"/>
        <v>896.18460000000005</v>
      </c>
      <c r="H213" s="29">
        <v>206122</v>
      </c>
      <c r="I213" s="17"/>
      <c r="J213" s="2"/>
      <c r="K213" s="4"/>
    </row>
    <row r="214" spans="1:11" ht="19.5" customHeight="1" x14ac:dyDescent="0.2">
      <c r="A214" s="16" t="s">
        <v>235</v>
      </c>
      <c r="B214" s="27">
        <v>9403760853</v>
      </c>
      <c r="C214" s="28" t="s">
        <v>312</v>
      </c>
      <c r="D214" s="31">
        <v>734835.78</v>
      </c>
      <c r="E214" s="29">
        <f t="shared" si="19"/>
        <v>102877.00920000001</v>
      </c>
      <c r="F214" s="29">
        <f t="shared" si="20"/>
        <v>3674.1789000000003</v>
      </c>
      <c r="G214" s="29">
        <f t="shared" si="21"/>
        <v>3674.1789000000003</v>
      </c>
      <c r="H214" s="29">
        <v>845061</v>
      </c>
      <c r="I214" s="17"/>
      <c r="J214" s="2"/>
      <c r="K214" s="4"/>
    </row>
    <row r="215" spans="1:11" ht="19.5" customHeight="1" x14ac:dyDescent="0.2">
      <c r="A215" s="16" t="s">
        <v>235</v>
      </c>
      <c r="B215" s="27">
        <v>9403760855</v>
      </c>
      <c r="C215" s="28" t="s">
        <v>312</v>
      </c>
      <c r="D215" s="31">
        <v>599986</v>
      </c>
      <c r="E215" s="29">
        <f t="shared" si="19"/>
        <v>83998.040000000008</v>
      </c>
      <c r="F215" s="29">
        <f t="shared" si="20"/>
        <v>2999.93</v>
      </c>
      <c r="G215" s="29">
        <f t="shared" si="21"/>
        <v>2999.93</v>
      </c>
      <c r="H215" s="29">
        <v>689984</v>
      </c>
      <c r="I215" s="17"/>
      <c r="J215" s="2"/>
      <c r="K215" s="4"/>
    </row>
    <row r="216" spans="1:11" ht="19.5" customHeight="1" x14ac:dyDescent="0.2">
      <c r="A216" s="16" t="s">
        <v>235</v>
      </c>
      <c r="B216" s="27">
        <v>9403760857</v>
      </c>
      <c r="C216" s="28" t="s">
        <v>312</v>
      </c>
      <c r="D216" s="31">
        <v>720366.22</v>
      </c>
      <c r="E216" s="29">
        <f t="shared" si="19"/>
        <v>100851.2708</v>
      </c>
      <c r="F216" s="29">
        <f t="shared" si="20"/>
        <v>3601.8310999999999</v>
      </c>
      <c r="G216" s="29">
        <f t="shared" si="21"/>
        <v>3601.8310999999999</v>
      </c>
      <c r="H216" s="29">
        <v>828421</v>
      </c>
      <c r="I216" s="17"/>
      <c r="J216" s="2"/>
      <c r="K216" s="4"/>
    </row>
    <row r="217" spans="1:11" ht="19.5" customHeight="1" x14ac:dyDescent="0.2">
      <c r="A217" s="16" t="s">
        <v>235</v>
      </c>
      <c r="B217" s="27">
        <v>9403760859</v>
      </c>
      <c r="C217" s="28" t="s">
        <v>312</v>
      </c>
      <c r="D217" s="31">
        <v>722984.17</v>
      </c>
      <c r="E217" s="29">
        <f t="shared" si="19"/>
        <v>101217.78380000002</v>
      </c>
      <c r="F217" s="29">
        <f t="shared" si="20"/>
        <v>3614.9208500000004</v>
      </c>
      <c r="G217" s="29">
        <f t="shared" si="21"/>
        <v>3614.9208500000004</v>
      </c>
      <c r="H217" s="29">
        <v>831432</v>
      </c>
      <c r="I217" s="17"/>
      <c r="J217" s="2"/>
      <c r="K217" s="4"/>
    </row>
    <row r="218" spans="1:11" ht="19.5" customHeight="1" x14ac:dyDescent="0.2">
      <c r="A218" s="16" t="s">
        <v>235</v>
      </c>
      <c r="B218" s="27">
        <v>9403760860</v>
      </c>
      <c r="C218" s="28" t="s">
        <v>312</v>
      </c>
      <c r="D218" s="31">
        <v>734835.78</v>
      </c>
      <c r="E218" s="29">
        <f t="shared" si="19"/>
        <v>102877.00920000001</v>
      </c>
      <c r="F218" s="29">
        <f t="shared" si="20"/>
        <v>3674.1789000000003</v>
      </c>
      <c r="G218" s="29">
        <f t="shared" si="21"/>
        <v>3674.1789000000003</v>
      </c>
      <c r="H218" s="29">
        <v>845061</v>
      </c>
      <c r="I218" s="17"/>
      <c r="J218" s="2"/>
      <c r="K218" s="4"/>
    </row>
    <row r="219" spans="1:11" ht="19.5" customHeight="1" x14ac:dyDescent="0.2">
      <c r="A219" s="16" t="s">
        <v>235</v>
      </c>
      <c r="B219" s="27">
        <v>9403760861</v>
      </c>
      <c r="C219" s="28" t="s">
        <v>312</v>
      </c>
      <c r="D219" s="31">
        <v>599986</v>
      </c>
      <c r="E219" s="29">
        <f t="shared" si="19"/>
        <v>83998.040000000008</v>
      </c>
      <c r="F219" s="29">
        <f t="shared" si="20"/>
        <v>2999.93</v>
      </c>
      <c r="G219" s="29">
        <f t="shared" si="21"/>
        <v>2999.93</v>
      </c>
      <c r="H219" s="29">
        <v>689984</v>
      </c>
      <c r="I219" s="17"/>
      <c r="J219" s="2"/>
      <c r="K219" s="4"/>
    </row>
    <row r="220" spans="1:11" ht="19.5" customHeight="1" x14ac:dyDescent="0.2">
      <c r="A220" s="16" t="s">
        <v>235</v>
      </c>
      <c r="B220" s="27">
        <v>9403760862</v>
      </c>
      <c r="C220" s="28" t="s">
        <v>312</v>
      </c>
      <c r="D220" s="31">
        <v>720366.22</v>
      </c>
      <c r="E220" s="29">
        <f t="shared" si="19"/>
        <v>100851.2708</v>
      </c>
      <c r="F220" s="29">
        <f t="shared" si="20"/>
        <v>3601.8310999999999</v>
      </c>
      <c r="G220" s="29">
        <f t="shared" si="21"/>
        <v>3601.8310999999999</v>
      </c>
      <c r="H220" s="29">
        <v>828421</v>
      </c>
      <c r="I220" s="17"/>
      <c r="J220" s="2"/>
      <c r="K220" s="4"/>
    </row>
    <row r="221" spans="1:11" ht="19.5" customHeight="1" x14ac:dyDescent="0.2">
      <c r="A221" s="16" t="s">
        <v>235</v>
      </c>
      <c r="B221" s="27">
        <v>9403760863</v>
      </c>
      <c r="C221" s="28" t="s">
        <v>312</v>
      </c>
      <c r="D221" s="31">
        <v>722984.17</v>
      </c>
      <c r="E221" s="29">
        <f t="shared" si="19"/>
        <v>101217.78380000002</v>
      </c>
      <c r="F221" s="29">
        <f t="shared" si="20"/>
        <v>3614.9208500000004</v>
      </c>
      <c r="G221" s="29">
        <f t="shared" si="21"/>
        <v>3614.9208500000004</v>
      </c>
      <c r="H221" s="29">
        <v>831432</v>
      </c>
      <c r="I221" s="17"/>
      <c r="J221" s="2"/>
      <c r="K221" s="4"/>
    </row>
    <row r="222" spans="1:11" ht="19.5" customHeight="1" x14ac:dyDescent="0.2">
      <c r="A222" s="16" t="s">
        <v>235</v>
      </c>
      <c r="B222" s="27">
        <v>9403760864</v>
      </c>
      <c r="C222" s="28" t="s">
        <v>312</v>
      </c>
      <c r="D222" s="31">
        <v>545091.6</v>
      </c>
      <c r="E222" s="29">
        <f t="shared" si="19"/>
        <v>76312.824000000008</v>
      </c>
      <c r="F222" s="29">
        <f t="shared" si="20"/>
        <v>2725.4580000000001</v>
      </c>
      <c r="G222" s="29">
        <f t="shared" si="21"/>
        <v>2725.4580000000001</v>
      </c>
      <c r="H222" s="29">
        <v>626855</v>
      </c>
      <c r="I222" s="17"/>
      <c r="J222" s="2"/>
      <c r="K222" s="4"/>
    </row>
    <row r="223" spans="1:11" ht="19.5" customHeight="1" x14ac:dyDescent="0.2">
      <c r="A223" s="16" t="s">
        <v>236</v>
      </c>
      <c r="B223" s="27">
        <v>9403760865</v>
      </c>
      <c r="C223" s="28" t="s">
        <v>313</v>
      </c>
      <c r="D223" s="31">
        <v>12000</v>
      </c>
      <c r="E223" s="29">
        <f t="shared" si="19"/>
        <v>1680.0000000000002</v>
      </c>
      <c r="F223" s="29">
        <f t="shared" si="20"/>
        <v>60</v>
      </c>
      <c r="G223" s="29">
        <f t="shared" si="21"/>
        <v>60</v>
      </c>
      <c r="H223" s="29">
        <v>13800</v>
      </c>
      <c r="I223" s="17"/>
      <c r="J223" s="2"/>
      <c r="K223" s="4"/>
    </row>
    <row r="224" spans="1:11" ht="19.5" customHeight="1" x14ac:dyDescent="0.2">
      <c r="A224" s="16" t="s">
        <v>249</v>
      </c>
      <c r="B224" s="27">
        <v>9403760867</v>
      </c>
      <c r="C224" s="28" t="s">
        <v>313</v>
      </c>
      <c r="D224" s="31">
        <v>12000</v>
      </c>
      <c r="E224" s="29">
        <f t="shared" si="19"/>
        <v>1680.0000000000002</v>
      </c>
      <c r="F224" s="29">
        <f t="shared" si="20"/>
        <v>60</v>
      </c>
      <c r="G224" s="29">
        <f t="shared" si="21"/>
        <v>60</v>
      </c>
      <c r="H224" s="29">
        <v>13800</v>
      </c>
      <c r="I224" s="17"/>
      <c r="J224" s="2"/>
      <c r="K224" s="4"/>
    </row>
    <row r="225" spans="1:11" ht="19.5" customHeight="1" x14ac:dyDescent="0.2">
      <c r="A225" s="16" t="s">
        <v>283</v>
      </c>
      <c r="B225" s="27">
        <v>9403760866</v>
      </c>
      <c r="C225" s="28" t="s">
        <v>313</v>
      </c>
      <c r="D225" s="31">
        <v>12000</v>
      </c>
      <c r="E225" s="29">
        <f>(D225*14%)</f>
        <v>1680.0000000000002</v>
      </c>
      <c r="F225" s="29">
        <f>(D225*0.5%)</f>
        <v>60</v>
      </c>
      <c r="G225" s="29">
        <f>(D225*0.5%)</f>
        <v>60</v>
      </c>
      <c r="H225" s="29">
        <v>13800</v>
      </c>
      <c r="I225" s="17"/>
      <c r="J225" s="2"/>
      <c r="K225" s="4"/>
    </row>
    <row r="226" spans="1:11" ht="19.5" customHeight="1" x14ac:dyDescent="0.2">
      <c r="A226" s="16" t="s">
        <v>283</v>
      </c>
      <c r="B226" s="27">
        <v>9403760868</v>
      </c>
      <c r="C226" s="28" t="s">
        <v>313</v>
      </c>
      <c r="D226" s="31">
        <v>1800</v>
      </c>
      <c r="E226" s="29">
        <f t="shared" si="19"/>
        <v>252.00000000000003</v>
      </c>
      <c r="F226" s="29">
        <f t="shared" si="20"/>
        <v>9</v>
      </c>
      <c r="G226" s="29">
        <f t="shared" si="21"/>
        <v>9</v>
      </c>
      <c r="H226" s="29">
        <v>2070</v>
      </c>
      <c r="I226" s="17"/>
      <c r="J226" s="2"/>
      <c r="K226" s="4"/>
    </row>
    <row r="227" spans="1:11" ht="19.5" customHeight="1" x14ac:dyDescent="0.2">
      <c r="A227" s="16" t="s">
        <v>283</v>
      </c>
      <c r="B227" s="27">
        <v>9403760869</v>
      </c>
      <c r="C227" s="28" t="s">
        <v>313</v>
      </c>
      <c r="D227" s="31">
        <v>600</v>
      </c>
      <c r="E227" s="29">
        <f t="shared" si="19"/>
        <v>84.000000000000014</v>
      </c>
      <c r="F227" s="29">
        <f t="shared" si="20"/>
        <v>3</v>
      </c>
      <c r="G227" s="29">
        <f t="shared" si="21"/>
        <v>3</v>
      </c>
      <c r="H227" s="29">
        <v>690</v>
      </c>
      <c r="I227" s="17"/>
      <c r="J227" s="2"/>
      <c r="K227" s="4"/>
    </row>
    <row r="228" spans="1:11" ht="19.5" customHeight="1" x14ac:dyDescent="0.2">
      <c r="A228" s="16" t="s">
        <v>236</v>
      </c>
      <c r="B228" s="27">
        <v>9403760870</v>
      </c>
      <c r="C228" s="28" t="s">
        <v>313</v>
      </c>
      <c r="D228" s="31">
        <v>600</v>
      </c>
      <c r="E228" s="29">
        <f t="shared" si="19"/>
        <v>84.000000000000014</v>
      </c>
      <c r="F228" s="29">
        <f t="shared" si="20"/>
        <v>3</v>
      </c>
      <c r="G228" s="29">
        <f t="shared" si="21"/>
        <v>3</v>
      </c>
      <c r="H228" s="29">
        <v>690</v>
      </c>
      <c r="I228" s="17"/>
      <c r="J228" s="2"/>
      <c r="K228" s="4"/>
    </row>
    <row r="229" spans="1:11" ht="19.5" customHeight="1" x14ac:dyDescent="0.2">
      <c r="A229" s="16" t="s">
        <v>250</v>
      </c>
      <c r="B229" s="27">
        <v>9403760871</v>
      </c>
      <c r="C229" s="28" t="s">
        <v>313</v>
      </c>
      <c r="D229" s="31">
        <v>2100</v>
      </c>
      <c r="E229" s="29">
        <f t="shared" si="19"/>
        <v>294</v>
      </c>
      <c r="F229" s="29">
        <f t="shared" si="20"/>
        <v>10.5</v>
      </c>
      <c r="G229" s="29">
        <f t="shared" si="21"/>
        <v>10.5</v>
      </c>
      <c r="H229" s="29">
        <v>2415</v>
      </c>
      <c r="I229" s="17"/>
      <c r="J229" s="2"/>
      <c r="K229" s="4"/>
    </row>
    <row r="230" spans="1:11" ht="19.5" customHeight="1" x14ac:dyDescent="0.2">
      <c r="A230" s="16" t="s">
        <v>314</v>
      </c>
      <c r="B230" s="27">
        <v>9403760872</v>
      </c>
      <c r="C230" s="28" t="s">
        <v>313</v>
      </c>
      <c r="D230" s="31">
        <v>31933.25</v>
      </c>
      <c r="E230" s="29">
        <f t="shared" si="19"/>
        <v>4470.6550000000007</v>
      </c>
      <c r="F230" s="29">
        <f t="shared" si="20"/>
        <v>159.66624999999999</v>
      </c>
      <c r="G230" s="29">
        <f t="shared" si="21"/>
        <v>159.66624999999999</v>
      </c>
      <c r="H230" s="29">
        <v>36723</v>
      </c>
      <c r="I230" s="17">
        <f>H230-K230</f>
        <v>33530</v>
      </c>
      <c r="J230" s="2" t="s">
        <v>306</v>
      </c>
      <c r="K230" s="4">
        <f>ROUND(D230*10%,0)</f>
        <v>3193</v>
      </c>
    </row>
    <row r="231" spans="1:11" ht="19.5" customHeight="1" x14ac:dyDescent="0.2">
      <c r="A231" s="16" t="s">
        <v>301</v>
      </c>
      <c r="B231" s="27">
        <v>9403760873</v>
      </c>
      <c r="C231" s="28" t="s">
        <v>313</v>
      </c>
      <c r="D231" s="31">
        <v>48371.7</v>
      </c>
      <c r="E231" s="29">
        <f t="shared" si="19"/>
        <v>6772.0380000000005</v>
      </c>
      <c r="F231" s="29">
        <f t="shared" si="20"/>
        <v>241.85849999999999</v>
      </c>
      <c r="G231" s="29">
        <f t="shared" si="21"/>
        <v>241.85849999999999</v>
      </c>
      <c r="H231" s="29">
        <v>55627</v>
      </c>
      <c r="I231" s="17">
        <f>H231-K231</f>
        <v>50790</v>
      </c>
      <c r="J231" s="2" t="s">
        <v>306</v>
      </c>
      <c r="K231" s="4">
        <f>ROUND(D231*10%,0)</f>
        <v>4837</v>
      </c>
    </row>
    <row r="232" spans="1:11" ht="19.5" customHeight="1" x14ac:dyDescent="0.2">
      <c r="A232" s="16" t="s">
        <v>301</v>
      </c>
      <c r="B232" s="27">
        <v>9403760874</v>
      </c>
      <c r="C232" s="28" t="s">
        <v>313</v>
      </c>
      <c r="D232" s="31">
        <v>53293.2</v>
      </c>
      <c r="E232" s="29">
        <f t="shared" si="19"/>
        <v>7461.0480000000007</v>
      </c>
      <c r="F232" s="29">
        <f t="shared" si="20"/>
        <v>266.46600000000001</v>
      </c>
      <c r="G232" s="29">
        <f t="shared" si="21"/>
        <v>266.46600000000001</v>
      </c>
      <c r="H232" s="29">
        <v>61287</v>
      </c>
      <c r="I232" s="17">
        <f>H232-K232</f>
        <v>55958</v>
      </c>
      <c r="J232" s="2" t="s">
        <v>306</v>
      </c>
      <c r="K232" s="4">
        <f>ROUND(D232*10%,0)</f>
        <v>5329</v>
      </c>
    </row>
    <row r="233" spans="1:11" ht="19.5" customHeight="1" x14ac:dyDescent="0.2">
      <c r="A233" s="16" t="s">
        <v>301</v>
      </c>
      <c r="B233" s="27">
        <v>9403760875</v>
      </c>
      <c r="C233" s="28" t="s">
        <v>313</v>
      </c>
      <c r="D233" s="31">
        <v>25965.200000000001</v>
      </c>
      <c r="E233" s="29">
        <f t="shared" si="19"/>
        <v>3635.1280000000006</v>
      </c>
      <c r="F233" s="29">
        <f t="shared" si="20"/>
        <v>129.82599999999999</v>
      </c>
      <c r="G233" s="29">
        <f t="shared" si="21"/>
        <v>129.82599999999999</v>
      </c>
      <c r="H233" s="29">
        <v>29860</v>
      </c>
      <c r="I233" s="17">
        <f>H233-K233</f>
        <v>27263</v>
      </c>
      <c r="J233" s="2" t="s">
        <v>306</v>
      </c>
      <c r="K233" s="4">
        <f>ROUND(D233*10%,0)</f>
        <v>2597</v>
      </c>
    </row>
    <row r="234" spans="1:11" ht="19.5" customHeight="1" x14ac:dyDescent="0.2">
      <c r="A234" s="16" t="s">
        <v>233</v>
      </c>
      <c r="B234" s="27">
        <v>9403760876</v>
      </c>
      <c r="C234" s="28" t="s">
        <v>313</v>
      </c>
      <c r="D234" s="31">
        <v>36002.300000000003</v>
      </c>
      <c r="E234" s="29">
        <f t="shared" si="19"/>
        <v>5040.322000000001</v>
      </c>
      <c r="F234" s="29">
        <f t="shared" si="20"/>
        <v>180.01150000000001</v>
      </c>
      <c r="G234" s="29">
        <f t="shared" si="21"/>
        <v>180.01150000000001</v>
      </c>
      <c r="H234" s="29">
        <v>41403</v>
      </c>
      <c r="I234" s="17"/>
      <c r="J234" s="2"/>
      <c r="K234" s="4"/>
    </row>
    <row r="235" spans="1:11" ht="19.5" customHeight="1" x14ac:dyDescent="0.2">
      <c r="A235" s="16" t="s">
        <v>301</v>
      </c>
      <c r="B235" s="27">
        <v>9403760877</v>
      </c>
      <c r="C235" s="28" t="s">
        <v>313</v>
      </c>
      <c r="D235" s="31">
        <v>34920.35</v>
      </c>
      <c r="E235" s="29">
        <f t="shared" si="19"/>
        <v>4888.8490000000002</v>
      </c>
      <c r="F235" s="29">
        <f t="shared" si="20"/>
        <v>174.60175000000001</v>
      </c>
      <c r="G235" s="29">
        <f t="shared" si="21"/>
        <v>174.60175000000001</v>
      </c>
      <c r="H235" s="29">
        <v>40158</v>
      </c>
      <c r="I235" s="17">
        <f>H235-K235</f>
        <v>36666</v>
      </c>
      <c r="J235" s="2" t="s">
        <v>306</v>
      </c>
      <c r="K235" s="4">
        <f>ROUND(D235*10%,0)</f>
        <v>3492</v>
      </c>
    </row>
    <row r="236" spans="1:11" ht="19.5" customHeight="1" x14ac:dyDescent="0.2">
      <c r="A236" s="16" t="s">
        <v>301</v>
      </c>
      <c r="B236" s="27">
        <v>9403760878</v>
      </c>
      <c r="C236" s="28" t="s">
        <v>313</v>
      </c>
      <c r="D236" s="31">
        <v>16600</v>
      </c>
      <c r="E236" s="29">
        <f t="shared" si="19"/>
        <v>2324</v>
      </c>
      <c r="F236" s="29">
        <f t="shared" si="20"/>
        <v>83</v>
      </c>
      <c r="G236" s="29">
        <f t="shared" si="21"/>
        <v>83</v>
      </c>
      <c r="H236" s="29">
        <v>19090</v>
      </c>
      <c r="I236" s="17"/>
      <c r="J236" s="2"/>
      <c r="K236" s="4"/>
    </row>
    <row r="237" spans="1:11" ht="19.5" customHeight="1" x14ac:dyDescent="0.2">
      <c r="A237" s="16" t="s">
        <v>235</v>
      </c>
      <c r="B237" s="27">
        <v>9403760879</v>
      </c>
      <c r="C237" s="28" t="s">
        <v>313</v>
      </c>
      <c r="D237" s="31">
        <v>1200</v>
      </c>
      <c r="E237" s="29">
        <f t="shared" si="19"/>
        <v>168.00000000000003</v>
      </c>
      <c r="F237" s="29">
        <f t="shared" si="20"/>
        <v>6</v>
      </c>
      <c r="G237" s="29">
        <f t="shared" si="21"/>
        <v>6</v>
      </c>
      <c r="H237" s="29">
        <v>1380</v>
      </c>
      <c r="I237" s="17"/>
      <c r="J237" s="2"/>
      <c r="K237" s="4"/>
    </row>
    <row r="238" spans="1:11" ht="19.5" customHeight="1" x14ac:dyDescent="0.2">
      <c r="A238" s="16" t="s">
        <v>235</v>
      </c>
      <c r="B238" s="27">
        <v>9403760880</v>
      </c>
      <c r="C238" s="28" t="s">
        <v>313</v>
      </c>
      <c r="D238" s="31">
        <v>293355.71999999997</v>
      </c>
      <c r="E238" s="29">
        <f>(D238*14%)</f>
        <v>41069.800799999997</v>
      </c>
      <c r="F238" s="29">
        <f>(D238*0.5%)</f>
        <v>1466.7785999999999</v>
      </c>
      <c r="G238" s="29">
        <f>(D238*0.5%)</f>
        <v>1466.7785999999999</v>
      </c>
      <c r="H238" s="29">
        <v>337359</v>
      </c>
      <c r="I238" s="17"/>
      <c r="J238" s="2"/>
      <c r="K238" s="4"/>
    </row>
    <row r="239" spans="1:11" ht="19.5" customHeight="1" x14ac:dyDescent="0.2">
      <c r="A239" s="16" t="s">
        <v>235</v>
      </c>
      <c r="B239" s="27">
        <v>9403760882</v>
      </c>
      <c r="C239" s="28" t="s">
        <v>315</v>
      </c>
      <c r="D239" s="31">
        <v>32222.85</v>
      </c>
      <c r="E239" s="29">
        <f t="shared" si="19"/>
        <v>4511.1990000000005</v>
      </c>
      <c r="F239" s="29">
        <f t="shared" si="20"/>
        <v>161.11425</v>
      </c>
      <c r="G239" s="29">
        <f t="shared" si="21"/>
        <v>161.11425</v>
      </c>
      <c r="H239" s="29">
        <v>37056</v>
      </c>
      <c r="I239" s="17"/>
      <c r="J239" s="2"/>
      <c r="K239" s="4"/>
    </row>
    <row r="240" spans="1:11" ht="19.5" customHeight="1" x14ac:dyDescent="0.2">
      <c r="A240" s="16" t="s">
        <v>235</v>
      </c>
      <c r="B240" s="27">
        <v>9403760883</v>
      </c>
      <c r="C240" s="28" t="s">
        <v>315</v>
      </c>
      <c r="D240" s="31">
        <v>44906.35</v>
      </c>
      <c r="E240" s="29">
        <f t="shared" si="19"/>
        <v>6286.8890000000001</v>
      </c>
      <c r="F240" s="29">
        <f t="shared" si="20"/>
        <v>224.53174999999999</v>
      </c>
      <c r="G240" s="29">
        <f t="shared" si="21"/>
        <v>224.53174999999999</v>
      </c>
      <c r="H240" s="29">
        <v>51642</v>
      </c>
      <c r="I240" s="17"/>
      <c r="J240" s="2"/>
      <c r="K240" s="4"/>
    </row>
    <row r="241" spans="1:11" ht="19.5" customHeight="1" x14ac:dyDescent="0.2">
      <c r="A241" s="16" t="s">
        <v>250</v>
      </c>
      <c r="B241" s="27">
        <v>9403760884</v>
      </c>
      <c r="C241" s="28" t="s">
        <v>315</v>
      </c>
      <c r="D241" s="31">
        <v>32812.300000000003</v>
      </c>
      <c r="E241" s="29">
        <f t="shared" si="19"/>
        <v>4593.7220000000007</v>
      </c>
      <c r="F241" s="29">
        <f t="shared" si="20"/>
        <v>164.06150000000002</v>
      </c>
      <c r="G241" s="29">
        <f t="shared" si="21"/>
        <v>164.06150000000002</v>
      </c>
      <c r="H241" s="29">
        <v>37734</v>
      </c>
      <c r="I241" s="17"/>
      <c r="J241" s="2"/>
      <c r="K241" s="4"/>
    </row>
    <row r="242" spans="1:11" ht="19.5" customHeight="1" x14ac:dyDescent="0.2">
      <c r="A242" s="16" t="s">
        <v>235</v>
      </c>
      <c r="B242" s="27">
        <v>9403760885</v>
      </c>
      <c r="C242" s="28" t="s">
        <v>315</v>
      </c>
      <c r="D242" s="31">
        <v>9600</v>
      </c>
      <c r="E242" s="29">
        <f t="shared" si="19"/>
        <v>1344.0000000000002</v>
      </c>
      <c r="F242" s="29">
        <f t="shared" si="20"/>
        <v>48</v>
      </c>
      <c r="G242" s="29">
        <f t="shared" si="21"/>
        <v>48</v>
      </c>
      <c r="H242" s="29">
        <v>11040</v>
      </c>
      <c r="I242" s="17">
        <f>H242-K242</f>
        <v>10819</v>
      </c>
      <c r="J242" s="2" t="s">
        <v>299</v>
      </c>
      <c r="K242" s="4">
        <f>ROUND(H242*2%,0)</f>
        <v>221</v>
      </c>
    </row>
    <row r="243" spans="1:11" ht="19.5" customHeight="1" x14ac:dyDescent="0.2">
      <c r="A243" s="16" t="s">
        <v>233</v>
      </c>
      <c r="B243" s="27">
        <v>9403760886</v>
      </c>
      <c r="C243" s="28" t="s">
        <v>315</v>
      </c>
      <c r="D243" s="31">
        <v>11400</v>
      </c>
      <c r="E243" s="29">
        <f t="shared" ref="E243:E262" si="22">(D243*14%)</f>
        <v>1596.0000000000002</v>
      </c>
      <c r="F243" s="29">
        <f t="shared" ref="F243:F254" si="23">(D243*0.5%)</f>
        <v>57</v>
      </c>
      <c r="G243" s="29">
        <f t="shared" ref="G243:G254" si="24">(D243*0.5%)</f>
        <v>57</v>
      </c>
      <c r="H243" s="29">
        <v>13110</v>
      </c>
      <c r="I243" s="17"/>
      <c r="J243" s="2"/>
      <c r="K243" s="4"/>
    </row>
    <row r="244" spans="1:11" ht="19.5" customHeight="1" x14ac:dyDescent="0.2">
      <c r="A244" s="16" t="s">
        <v>235</v>
      </c>
      <c r="B244" s="27">
        <v>9403760888</v>
      </c>
      <c r="C244" s="28" t="s">
        <v>316</v>
      </c>
      <c r="D244" s="31">
        <v>84429.3</v>
      </c>
      <c r="E244" s="29">
        <f t="shared" si="22"/>
        <v>11820.102000000001</v>
      </c>
      <c r="F244" s="29">
        <f t="shared" si="23"/>
        <v>422.1465</v>
      </c>
      <c r="G244" s="29">
        <f t="shared" si="24"/>
        <v>422.1465</v>
      </c>
      <c r="H244" s="29">
        <v>97094</v>
      </c>
      <c r="I244" s="17"/>
      <c r="J244" s="2"/>
      <c r="K244" s="4"/>
    </row>
    <row r="245" spans="1:11" ht="19.5" customHeight="1" x14ac:dyDescent="0.2">
      <c r="A245" s="16" t="s">
        <v>301</v>
      </c>
      <c r="B245" s="27">
        <v>9403760889</v>
      </c>
      <c r="C245" s="28" t="s">
        <v>316</v>
      </c>
      <c r="D245" s="31">
        <v>4500</v>
      </c>
      <c r="E245" s="29">
        <f t="shared" si="22"/>
        <v>630.00000000000011</v>
      </c>
      <c r="F245" s="29">
        <f t="shared" si="23"/>
        <v>22.5</v>
      </c>
      <c r="G245" s="29">
        <f t="shared" si="24"/>
        <v>22.5</v>
      </c>
      <c r="H245" s="29">
        <v>5175</v>
      </c>
      <c r="I245" s="17">
        <f>H245-K245</f>
        <v>4725</v>
      </c>
      <c r="J245" s="2" t="s">
        <v>306</v>
      </c>
      <c r="K245" s="4">
        <f>ROUND(D245*10%,0)</f>
        <v>450</v>
      </c>
    </row>
    <row r="246" spans="1:11" ht="19.5" customHeight="1" x14ac:dyDescent="0.2">
      <c r="A246" s="16" t="s">
        <v>233</v>
      </c>
      <c r="B246" s="27">
        <v>9403760890</v>
      </c>
      <c r="C246" s="28" t="s">
        <v>316</v>
      </c>
      <c r="D246" s="31">
        <v>397700.1</v>
      </c>
      <c r="E246" s="29">
        <f t="shared" si="22"/>
        <v>55678.014000000003</v>
      </c>
      <c r="F246" s="29">
        <f t="shared" si="23"/>
        <v>1988.5004999999999</v>
      </c>
      <c r="G246" s="29">
        <f t="shared" si="24"/>
        <v>1988.5004999999999</v>
      </c>
      <c r="H246" s="29">
        <v>457355</v>
      </c>
      <c r="I246" s="17"/>
      <c r="J246" s="2"/>
      <c r="K246" s="4"/>
    </row>
    <row r="247" spans="1:11" ht="19.5" customHeight="1" x14ac:dyDescent="0.2">
      <c r="A247" s="16" t="s">
        <v>301</v>
      </c>
      <c r="B247" s="27">
        <v>9403760891</v>
      </c>
      <c r="C247" s="28" t="s">
        <v>317</v>
      </c>
      <c r="D247" s="31">
        <v>28881.85</v>
      </c>
      <c r="E247" s="29">
        <f t="shared" si="22"/>
        <v>4043.4590000000003</v>
      </c>
      <c r="F247" s="29">
        <f t="shared" si="23"/>
        <v>144.40924999999999</v>
      </c>
      <c r="G247" s="29">
        <f t="shared" si="24"/>
        <v>144.40924999999999</v>
      </c>
      <c r="H247" s="29">
        <v>33214</v>
      </c>
      <c r="I247" s="17">
        <f>H247-K247</f>
        <v>30326</v>
      </c>
      <c r="J247" s="2" t="s">
        <v>306</v>
      </c>
      <c r="K247" s="4">
        <f>ROUND(D247*10%,0)</f>
        <v>2888</v>
      </c>
    </row>
    <row r="248" spans="1:11" ht="19.5" customHeight="1" x14ac:dyDescent="0.2">
      <c r="A248" s="16" t="s">
        <v>235</v>
      </c>
      <c r="B248" s="27">
        <v>9403760892</v>
      </c>
      <c r="C248" s="28" t="s">
        <v>317</v>
      </c>
      <c r="D248" s="31">
        <v>3266.38</v>
      </c>
      <c r="E248" s="29">
        <f t="shared" si="22"/>
        <v>457.29320000000007</v>
      </c>
      <c r="F248" s="29">
        <f t="shared" si="23"/>
        <v>16.331900000000001</v>
      </c>
      <c r="G248" s="29">
        <f t="shared" si="24"/>
        <v>16.331900000000001</v>
      </c>
      <c r="H248" s="29">
        <v>3756</v>
      </c>
      <c r="I248" s="17"/>
      <c r="J248" s="2"/>
      <c r="K248" s="4"/>
    </row>
    <row r="249" spans="1:11" ht="19.5" customHeight="1" x14ac:dyDescent="0.2">
      <c r="A249" s="16" t="s">
        <v>301</v>
      </c>
      <c r="B249" s="27">
        <v>9403760893</v>
      </c>
      <c r="C249" s="28" t="s">
        <v>317</v>
      </c>
      <c r="D249" s="31">
        <v>12000</v>
      </c>
      <c r="E249" s="29">
        <f t="shared" si="22"/>
        <v>1680.0000000000002</v>
      </c>
      <c r="F249" s="29">
        <f t="shared" si="23"/>
        <v>60</v>
      </c>
      <c r="G249" s="29">
        <f t="shared" si="24"/>
        <v>60</v>
      </c>
      <c r="H249" s="29">
        <v>13800</v>
      </c>
      <c r="I249" s="17"/>
      <c r="J249" s="2"/>
      <c r="K249" s="4"/>
    </row>
    <row r="250" spans="1:11" ht="19.5" customHeight="1" x14ac:dyDescent="0.2">
      <c r="A250" s="16" t="s">
        <v>250</v>
      </c>
      <c r="B250" s="27">
        <v>9403760894</v>
      </c>
      <c r="C250" s="28" t="s">
        <v>317</v>
      </c>
      <c r="D250" s="31">
        <v>2700</v>
      </c>
      <c r="E250" s="29">
        <f t="shared" si="22"/>
        <v>378.00000000000006</v>
      </c>
      <c r="F250" s="29">
        <f t="shared" si="23"/>
        <v>13.5</v>
      </c>
      <c r="G250" s="29">
        <f t="shared" si="24"/>
        <v>13.5</v>
      </c>
      <c r="H250" s="29">
        <v>3105</v>
      </c>
      <c r="I250" s="17"/>
      <c r="J250" s="2"/>
      <c r="K250" s="4"/>
    </row>
    <row r="251" spans="1:11" ht="19.5" customHeight="1" x14ac:dyDescent="0.2">
      <c r="A251" s="16" t="s">
        <v>235</v>
      </c>
      <c r="B251" s="27">
        <v>9403760895</v>
      </c>
      <c r="C251" s="28" t="s">
        <v>318</v>
      </c>
      <c r="D251" s="31">
        <v>711131.4</v>
      </c>
      <c r="E251" s="29">
        <f t="shared" si="22"/>
        <v>99558.396000000008</v>
      </c>
      <c r="F251" s="29">
        <f t="shared" si="23"/>
        <v>3555.6570000000002</v>
      </c>
      <c r="G251" s="29">
        <f t="shared" si="24"/>
        <v>3555.6570000000002</v>
      </c>
      <c r="H251" s="29">
        <v>817801</v>
      </c>
      <c r="I251" s="17"/>
      <c r="J251" s="2"/>
      <c r="K251" s="4"/>
    </row>
    <row r="252" spans="1:11" ht="19.5" customHeight="1" x14ac:dyDescent="0.2">
      <c r="A252" s="16" t="s">
        <v>235</v>
      </c>
      <c r="B252" s="27">
        <v>9403760896</v>
      </c>
      <c r="C252" s="28" t="s">
        <v>318</v>
      </c>
      <c r="D252" s="31">
        <v>580631.69999999995</v>
      </c>
      <c r="E252" s="29">
        <f t="shared" si="22"/>
        <v>81288.437999999995</v>
      </c>
      <c r="F252" s="29">
        <f t="shared" si="23"/>
        <v>2903.1585</v>
      </c>
      <c r="G252" s="29">
        <f t="shared" si="24"/>
        <v>2903.1585</v>
      </c>
      <c r="H252" s="29">
        <v>667726</v>
      </c>
      <c r="I252" s="17"/>
      <c r="J252" s="2"/>
      <c r="K252" s="4"/>
    </row>
    <row r="253" spans="1:11" ht="19.5" customHeight="1" x14ac:dyDescent="0.2">
      <c r="A253" s="16" t="s">
        <v>235</v>
      </c>
      <c r="B253" s="27">
        <v>9403760897</v>
      </c>
      <c r="C253" s="28" t="s">
        <v>318</v>
      </c>
      <c r="D253" s="31">
        <v>697128.6</v>
      </c>
      <c r="E253" s="29">
        <f t="shared" si="22"/>
        <v>97598.004000000001</v>
      </c>
      <c r="F253" s="29">
        <f t="shared" si="23"/>
        <v>3485.643</v>
      </c>
      <c r="G253" s="29">
        <f t="shared" si="24"/>
        <v>3485.643</v>
      </c>
      <c r="H253" s="29">
        <v>801698</v>
      </c>
      <c r="I253" s="17"/>
      <c r="J253" s="2"/>
      <c r="K253" s="4"/>
    </row>
    <row r="254" spans="1:11" ht="19.5" customHeight="1" x14ac:dyDescent="0.2">
      <c r="A254" s="16" t="s">
        <v>235</v>
      </c>
      <c r="B254" s="27">
        <v>9403760898</v>
      </c>
      <c r="C254" s="28" t="s">
        <v>318</v>
      </c>
      <c r="D254" s="31">
        <v>699662.1</v>
      </c>
      <c r="E254" s="29">
        <f t="shared" si="22"/>
        <v>97952.694000000003</v>
      </c>
      <c r="F254" s="29">
        <f t="shared" si="23"/>
        <v>3498.3105</v>
      </c>
      <c r="G254" s="29">
        <f t="shared" si="24"/>
        <v>3498.3105</v>
      </c>
      <c r="H254" s="29">
        <v>804611</v>
      </c>
      <c r="I254" s="17"/>
      <c r="J254" s="2"/>
      <c r="K254" s="4"/>
    </row>
    <row r="255" spans="1:11" ht="19.5" customHeight="1" x14ac:dyDescent="0.2">
      <c r="A255" s="16" t="s">
        <v>233</v>
      </c>
      <c r="B255" s="27">
        <v>9403760906</v>
      </c>
      <c r="C255" s="28" t="s">
        <v>318</v>
      </c>
      <c r="D255" s="31">
        <v>676889.7</v>
      </c>
      <c r="E255" s="29">
        <f t="shared" si="22"/>
        <v>94764.558000000005</v>
      </c>
      <c r="F255" s="29">
        <f t="shared" ref="F255:F262" si="25">(D255*0.5%)</f>
        <v>3384.4485</v>
      </c>
      <c r="G255" s="29">
        <f t="shared" ref="G255:G262" si="26">(D255*0.5%)</f>
        <v>3384.4485</v>
      </c>
      <c r="H255" s="29">
        <v>778423</v>
      </c>
      <c r="I255" s="17"/>
      <c r="J255" s="2"/>
      <c r="K255" s="4"/>
    </row>
    <row r="256" spans="1:11" ht="19.5" customHeight="1" x14ac:dyDescent="0.2">
      <c r="A256" s="16" t="s">
        <v>233</v>
      </c>
      <c r="B256" s="27">
        <v>9403760908</v>
      </c>
      <c r="C256" s="28" t="s">
        <v>318</v>
      </c>
      <c r="D256" s="31">
        <v>700206.3</v>
      </c>
      <c r="E256" s="29">
        <f t="shared" si="22"/>
        <v>98028.882000000012</v>
      </c>
      <c r="F256" s="29">
        <f t="shared" si="25"/>
        <v>3501.0315000000005</v>
      </c>
      <c r="G256" s="29">
        <f t="shared" si="26"/>
        <v>3501.0315000000005</v>
      </c>
      <c r="H256" s="29">
        <v>805237</v>
      </c>
      <c r="I256" s="17"/>
      <c r="J256" s="2"/>
      <c r="K256" s="4"/>
    </row>
    <row r="257" spans="1:11" ht="19.5" customHeight="1" x14ac:dyDescent="0.2">
      <c r="A257" s="16" t="s">
        <v>233</v>
      </c>
      <c r="B257" s="27">
        <v>9403760910</v>
      </c>
      <c r="C257" s="28" t="s">
        <v>318</v>
      </c>
      <c r="D257" s="31">
        <v>700762.5</v>
      </c>
      <c r="E257" s="29">
        <f t="shared" si="22"/>
        <v>98106.750000000015</v>
      </c>
      <c r="F257" s="29">
        <f t="shared" si="25"/>
        <v>3503.8125</v>
      </c>
      <c r="G257" s="29">
        <f t="shared" si="26"/>
        <v>3503.8125</v>
      </c>
      <c r="H257" s="29">
        <v>805877</v>
      </c>
      <c r="I257" s="17"/>
      <c r="J257" s="2"/>
      <c r="K257" s="4"/>
    </row>
    <row r="258" spans="1:11" ht="19.5" customHeight="1" x14ac:dyDescent="0.2">
      <c r="A258" s="16" t="s">
        <v>233</v>
      </c>
      <c r="B258" s="27">
        <v>9403760912</v>
      </c>
      <c r="C258" s="28" t="s">
        <v>318</v>
      </c>
      <c r="D258" s="31">
        <v>171000</v>
      </c>
      <c r="E258" s="29">
        <f t="shared" si="22"/>
        <v>23940.000000000004</v>
      </c>
      <c r="F258" s="29">
        <f t="shared" si="25"/>
        <v>855</v>
      </c>
      <c r="G258" s="29">
        <f t="shared" si="26"/>
        <v>855</v>
      </c>
      <c r="H258" s="29">
        <v>196650</v>
      </c>
      <c r="I258" s="17"/>
      <c r="J258" s="2"/>
      <c r="K258" s="4"/>
    </row>
    <row r="259" spans="1:11" ht="19.5" customHeight="1" x14ac:dyDescent="0.2">
      <c r="A259" s="16" t="s">
        <v>233</v>
      </c>
      <c r="B259" s="27">
        <v>9403760915</v>
      </c>
      <c r="C259" s="28" t="s">
        <v>318</v>
      </c>
      <c r="D259" s="31">
        <v>411850.95</v>
      </c>
      <c r="E259" s="29">
        <f t="shared" si="22"/>
        <v>57659.133000000009</v>
      </c>
      <c r="F259" s="29">
        <f t="shared" si="25"/>
        <v>2059.2547500000001</v>
      </c>
      <c r="G259" s="29">
        <f t="shared" si="26"/>
        <v>2059.2547500000001</v>
      </c>
      <c r="H259" s="29">
        <v>473629</v>
      </c>
      <c r="I259" s="17"/>
      <c r="J259" s="2"/>
      <c r="K259" s="4"/>
    </row>
    <row r="260" spans="1:11" ht="19.5" customHeight="1" x14ac:dyDescent="0.2">
      <c r="A260" s="16" t="s">
        <v>233</v>
      </c>
      <c r="B260" s="27">
        <v>9403760916</v>
      </c>
      <c r="C260" s="28" t="s">
        <v>318</v>
      </c>
      <c r="D260" s="31">
        <v>843385.2</v>
      </c>
      <c r="E260" s="29">
        <f t="shared" si="22"/>
        <v>118073.928</v>
      </c>
      <c r="F260" s="29">
        <f t="shared" si="25"/>
        <v>4216.9259999999995</v>
      </c>
      <c r="G260" s="29">
        <f t="shared" si="26"/>
        <v>4216.9259999999995</v>
      </c>
      <c r="H260" s="29">
        <v>969893</v>
      </c>
      <c r="I260" s="17"/>
      <c r="J260" s="2"/>
      <c r="K260" s="4"/>
    </row>
    <row r="261" spans="1:11" ht="19.5" customHeight="1" x14ac:dyDescent="0.2">
      <c r="A261" s="16" t="s">
        <v>250</v>
      </c>
      <c r="B261" s="27">
        <v>9403760917</v>
      </c>
      <c r="C261" s="28" t="s">
        <v>319</v>
      </c>
      <c r="D261" s="31">
        <v>209893.68</v>
      </c>
      <c r="E261" s="29">
        <f t="shared" si="22"/>
        <v>29385.1152</v>
      </c>
      <c r="F261" s="29">
        <f t="shared" si="25"/>
        <v>1049.4684</v>
      </c>
      <c r="G261" s="29">
        <f t="shared" si="26"/>
        <v>1049.4684</v>
      </c>
      <c r="H261" s="29">
        <v>241378</v>
      </c>
      <c r="I261" s="17"/>
      <c r="J261" s="2"/>
      <c r="K261" s="4"/>
    </row>
    <row r="262" spans="1:11" ht="19.5" customHeight="1" x14ac:dyDescent="0.2">
      <c r="A262" s="16" t="s">
        <v>301</v>
      </c>
      <c r="B262" s="27">
        <v>9403760918</v>
      </c>
      <c r="C262" s="28" t="s">
        <v>319</v>
      </c>
      <c r="D262" s="31">
        <v>935681.7</v>
      </c>
      <c r="E262" s="29">
        <f t="shared" si="22"/>
        <v>130995.43800000001</v>
      </c>
      <c r="F262" s="29">
        <f t="shared" si="25"/>
        <v>4678.4084999999995</v>
      </c>
      <c r="G262" s="29">
        <f t="shared" si="26"/>
        <v>4678.4084999999995</v>
      </c>
      <c r="H262" s="29">
        <v>1076034</v>
      </c>
      <c r="I262" s="17">
        <f>H262-K262</f>
        <v>982466</v>
      </c>
      <c r="J262" s="2" t="s">
        <v>320</v>
      </c>
      <c r="K262" s="4">
        <f>ROUND(D262*10%,0)</f>
        <v>93568</v>
      </c>
    </row>
    <row r="263" spans="1:11" ht="19.5" customHeight="1" x14ac:dyDescent="0.2">
      <c r="A263" s="16" t="s">
        <v>301</v>
      </c>
      <c r="B263" s="27">
        <v>9403760919</v>
      </c>
      <c r="C263" s="28" t="s">
        <v>319</v>
      </c>
      <c r="D263" s="31">
        <v>799579.36</v>
      </c>
      <c r="E263" s="29">
        <f t="shared" ref="E263:E282" si="27">(D263*14%)</f>
        <v>111941.11040000001</v>
      </c>
      <c r="F263" s="29">
        <f t="shared" ref="F263:F282" si="28">(D263*0.5%)</f>
        <v>3997.8968</v>
      </c>
      <c r="G263" s="29">
        <f t="shared" ref="G263:G282" si="29">(D263*0.5%)</f>
        <v>3997.8968</v>
      </c>
      <c r="H263" s="29">
        <v>919516</v>
      </c>
      <c r="I263" s="17">
        <f>H263-K263</f>
        <v>839558</v>
      </c>
      <c r="J263" s="2" t="s">
        <v>320</v>
      </c>
      <c r="K263" s="4">
        <f>ROUND(D263*10%,0)</f>
        <v>79958</v>
      </c>
    </row>
    <row r="264" spans="1:11" ht="19.5" customHeight="1" x14ac:dyDescent="0.2">
      <c r="A264" s="16" t="s">
        <v>250</v>
      </c>
      <c r="B264" s="27">
        <v>9403760920</v>
      </c>
      <c r="C264" s="28" t="s">
        <v>319</v>
      </c>
      <c r="D264" s="31">
        <v>12000</v>
      </c>
      <c r="E264" s="29">
        <f>(D264*14%)</f>
        <v>1680.0000000000002</v>
      </c>
      <c r="F264" s="29">
        <f>(D264*0.5%)</f>
        <v>60</v>
      </c>
      <c r="G264" s="29">
        <f>(D264*0.5%)</f>
        <v>60</v>
      </c>
      <c r="H264" s="29">
        <v>13800</v>
      </c>
      <c r="I264" s="17"/>
      <c r="J264" s="2"/>
      <c r="K264" s="4"/>
    </row>
    <row r="265" spans="1:11" ht="19.5" customHeight="1" x14ac:dyDescent="0.2">
      <c r="A265" s="16" t="s">
        <v>233</v>
      </c>
      <c r="B265" s="27">
        <v>9403760921</v>
      </c>
      <c r="C265" s="28" t="s">
        <v>321</v>
      </c>
      <c r="D265" s="31">
        <v>178329.98</v>
      </c>
      <c r="E265" s="29">
        <f t="shared" si="27"/>
        <v>24966.197200000002</v>
      </c>
      <c r="F265" s="29">
        <f t="shared" si="28"/>
        <v>891.64990000000012</v>
      </c>
      <c r="G265" s="29">
        <f t="shared" si="29"/>
        <v>891.64990000000012</v>
      </c>
      <c r="H265" s="29">
        <v>205079</v>
      </c>
      <c r="I265" s="17"/>
      <c r="J265" s="2"/>
      <c r="K265" s="4"/>
    </row>
    <row r="266" spans="1:11" ht="19.5" customHeight="1" x14ac:dyDescent="0.2">
      <c r="A266" s="16" t="s">
        <v>242</v>
      </c>
      <c r="B266" s="27">
        <v>9403760922</v>
      </c>
      <c r="C266" s="28" t="s">
        <v>321</v>
      </c>
      <c r="D266" s="31">
        <v>469341.8</v>
      </c>
      <c r="E266" s="29">
        <f t="shared" si="27"/>
        <v>65707.851999999999</v>
      </c>
      <c r="F266" s="29">
        <f t="shared" si="28"/>
        <v>2346.7089999999998</v>
      </c>
      <c r="G266" s="29">
        <f t="shared" si="29"/>
        <v>2346.7089999999998</v>
      </c>
      <c r="H266" s="29">
        <v>539743</v>
      </c>
      <c r="I266" s="17"/>
      <c r="J266" s="2"/>
      <c r="K266" s="4"/>
    </row>
    <row r="267" spans="1:11" ht="19.5" customHeight="1" x14ac:dyDescent="0.2">
      <c r="A267" s="16" t="s">
        <v>242</v>
      </c>
      <c r="B267" s="27">
        <v>9403760923</v>
      </c>
      <c r="C267" s="28" t="s">
        <v>322</v>
      </c>
      <c r="D267" s="31">
        <v>522179.7</v>
      </c>
      <c r="E267" s="29">
        <f>(D267*14%)</f>
        <v>73105.15800000001</v>
      </c>
      <c r="F267" s="29">
        <f>(D267*0.5%)</f>
        <v>2610.8985000000002</v>
      </c>
      <c r="G267" s="29">
        <f>(D267*0.5%)</f>
        <v>2610.8985000000002</v>
      </c>
      <c r="H267" s="29">
        <v>600507</v>
      </c>
      <c r="I267" s="17"/>
      <c r="J267" s="2"/>
      <c r="K267" s="4"/>
    </row>
    <row r="268" spans="1:11" ht="19.5" customHeight="1" x14ac:dyDescent="0.2">
      <c r="A268" s="16" t="s">
        <v>235</v>
      </c>
      <c r="B268" s="27">
        <v>9403760924</v>
      </c>
      <c r="C268" s="28" t="s">
        <v>322</v>
      </c>
      <c r="D268" s="31">
        <v>527508</v>
      </c>
      <c r="E268" s="29">
        <f t="shared" si="27"/>
        <v>73851.12000000001</v>
      </c>
      <c r="F268" s="29">
        <f t="shared" si="28"/>
        <v>2637.54</v>
      </c>
      <c r="G268" s="29">
        <f t="shared" si="29"/>
        <v>2637.54</v>
      </c>
      <c r="H268" s="29">
        <v>606634</v>
      </c>
      <c r="I268" s="17"/>
      <c r="J268" s="2"/>
      <c r="K268" s="4"/>
    </row>
    <row r="269" spans="1:11" ht="19.5" customHeight="1" x14ac:dyDescent="0.2">
      <c r="A269" s="16" t="s">
        <v>235</v>
      </c>
      <c r="B269" s="27">
        <v>9403760925</v>
      </c>
      <c r="C269" s="28" t="s">
        <v>322</v>
      </c>
      <c r="D269" s="31">
        <v>59260.75</v>
      </c>
      <c r="E269" s="29">
        <f t="shared" si="27"/>
        <v>8296.505000000001</v>
      </c>
      <c r="F269" s="29">
        <f t="shared" si="28"/>
        <v>296.30374999999998</v>
      </c>
      <c r="G269" s="29">
        <f t="shared" si="29"/>
        <v>296.30374999999998</v>
      </c>
      <c r="H269" s="29">
        <v>68150</v>
      </c>
      <c r="I269" s="17"/>
      <c r="J269" s="2"/>
      <c r="K269" s="4"/>
    </row>
    <row r="270" spans="1:11" ht="19.5" customHeight="1" x14ac:dyDescent="0.2">
      <c r="A270" s="16" t="s">
        <v>233</v>
      </c>
      <c r="B270" s="27">
        <v>9403760926</v>
      </c>
      <c r="C270" s="28" t="s">
        <v>322</v>
      </c>
      <c r="D270" s="31">
        <v>36202.199999999997</v>
      </c>
      <c r="E270" s="29">
        <f t="shared" si="27"/>
        <v>5068.308</v>
      </c>
      <c r="F270" s="29">
        <f t="shared" si="28"/>
        <v>181.011</v>
      </c>
      <c r="G270" s="29">
        <f t="shared" si="29"/>
        <v>181.011</v>
      </c>
      <c r="H270" s="29">
        <v>41633</v>
      </c>
      <c r="I270" s="17"/>
      <c r="J270" s="2"/>
      <c r="K270" s="4"/>
    </row>
    <row r="271" spans="1:11" ht="19.5" customHeight="1" x14ac:dyDescent="0.2">
      <c r="A271" s="16" t="s">
        <v>233</v>
      </c>
      <c r="B271" s="27">
        <v>9403760927</v>
      </c>
      <c r="C271" s="28" t="s">
        <v>322</v>
      </c>
      <c r="D271" s="31">
        <v>31830.85</v>
      </c>
      <c r="E271" s="29">
        <f t="shared" si="27"/>
        <v>4456.3190000000004</v>
      </c>
      <c r="F271" s="29">
        <f t="shared" si="28"/>
        <v>159.15424999999999</v>
      </c>
      <c r="G271" s="29">
        <f t="shared" si="29"/>
        <v>159.15424999999999</v>
      </c>
      <c r="H271" s="29">
        <v>36605</v>
      </c>
      <c r="I271" s="17"/>
      <c r="J271" s="2"/>
      <c r="K271" s="4"/>
    </row>
    <row r="272" spans="1:11" ht="19.5" customHeight="1" x14ac:dyDescent="0.2">
      <c r="A272" s="16" t="s">
        <v>233</v>
      </c>
      <c r="B272" s="27">
        <v>9403760928</v>
      </c>
      <c r="C272" s="28" t="s">
        <v>322</v>
      </c>
      <c r="D272" s="31">
        <v>37262.15</v>
      </c>
      <c r="E272" s="29">
        <f t="shared" si="27"/>
        <v>5216.7010000000009</v>
      </c>
      <c r="F272" s="29">
        <f t="shared" si="28"/>
        <v>186.31075000000001</v>
      </c>
      <c r="G272" s="29">
        <f t="shared" si="29"/>
        <v>186.31075000000001</v>
      </c>
      <c r="H272" s="29">
        <v>42851</v>
      </c>
      <c r="I272" s="17"/>
      <c r="J272" s="2"/>
      <c r="K272" s="4"/>
    </row>
    <row r="273" spans="1:11" ht="19.5" customHeight="1" x14ac:dyDescent="0.2">
      <c r="A273" s="16" t="s">
        <v>233</v>
      </c>
      <c r="B273" s="27">
        <v>9403760929</v>
      </c>
      <c r="C273" s="28" t="s">
        <v>322</v>
      </c>
      <c r="D273" s="31">
        <v>29763.75</v>
      </c>
      <c r="E273" s="29">
        <f t="shared" si="27"/>
        <v>4166.9250000000002</v>
      </c>
      <c r="F273" s="29">
        <f t="shared" si="28"/>
        <v>148.81874999999999</v>
      </c>
      <c r="G273" s="29">
        <f t="shared" si="29"/>
        <v>148.81874999999999</v>
      </c>
      <c r="H273" s="29">
        <v>34228</v>
      </c>
      <c r="I273" s="17"/>
      <c r="J273" s="2"/>
      <c r="K273" s="4"/>
    </row>
    <row r="274" spans="1:11" ht="19.5" customHeight="1" x14ac:dyDescent="0.2">
      <c r="A274" s="16" t="s">
        <v>250</v>
      </c>
      <c r="B274" s="27">
        <v>9403760930</v>
      </c>
      <c r="C274" s="28" t="s">
        <v>322</v>
      </c>
      <c r="D274" s="31">
        <v>12000</v>
      </c>
      <c r="E274" s="29">
        <f t="shared" si="27"/>
        <v>1680.0000000000002</v>
      </c>
      <c r="F274" s="29">
        <f t="shared" si="28"/>
        <v>60</v>
      </c>
      <c r="G274" s="29">
        <f t="shared" si="29"/>
        <v>60</v>
      </c>
      <c r="H274" s="29">
        <v>13800</v>
      </c>
      <c r="I274" s="17"/>
      <c r="J274" s="2"/>
      <c r="K274" s="4"/>
    </row>
    <row r="275" spans="1:11" ht="19.5" customHeight="1" x14ac:dyDescent="0.2">
      <c r="A275" s="16" t="s">
        <v>233</v>
      </c>
      <c r="B275" s="27">
        <v>9403760932</v>
      </c>
      <c r="C275" s="28" t="s">
        <v>323</v>
      </c>
      <c r="D275" s="31">
        <v>172577.4</v>
      </c>
      <c r="E275" s="29">
        <f t="shared" si="27"/>
        <v>24160.836000000003</v>
      </c>
      <c r="F275" s="29">
        <f t="shared" si="28"/>
        <v>862.88699999999994</v>
      </c>
      <c r="G275" s="29">
        <f t="shared" si="29"/>
        <v>862.88699999999994</v>
      </c>
      <c r="H275" s="29">
        <v>198464</v>
      </c>
      <c r="I275" s="17"/>
      <c r="J275" s="2"/>
      <c r="K275" s="4"/>
    </row>
    <row r="276" spans="1:11" ht="19.5" customHeight="1" x14ac:dyDescent="0.2">
      <c r="A276" s="16" t="s">
        <v>233</v>
      </c>
      <c r="B276" s="27">
        <v>9403760933</v>
      </c>
      <c r="C276" s="28" t="s">
        <v>324</v>
      </c>
      <c r="D276" s="31">
        <v>204181.6</v>
      </c>
      <c r="E276" s="29">
        <f t="shared" si="27"/>
        <v>28585.424000000003</v>
      </c>
      <c r="F276" s="29">
        <f t="shared" si="28"/>
        <v>1020.908</v>
      </c>
      <c r="G276" s="29">
        <f t="shared" si="29"/>
        <v>1020.908</v>
      </c>
      <c r="H276" s="29">
        <v>234809</v>
      </c>
      <c r="I276" s="17"/>
      <c r="J276" s="2"/>
      <c r="K276" s="4"/>
    </row>
    <row r="277" spans="1:11" ht="19.5" customHeight="1" x14ac:dyDescent="0.2">
      <c r="A277" s="16" t="s">
        <v>250</v>
      </c>
      <c r="B277" s="27">
        <v>9403760935</v>
      </c>
      <c r="C277" s="28" t="s">
        <v>325</v>
      </c>
      <c r="D277" s="31">
        <v>2100</v>
      </c>
      <c r="E277" s="29">
        <f t="shared" si="27"/>
        <v>294</v>
      </c>
      <c r="F277" s="29">
        <f t="shared" si="28"/>
        <v>10.5</v>
      </c>
      <c r="G277" s="29">
        <f t="shared" si="29"/>
        <v>10.5</v>
      </c>
      <c r="H277" s="29">
        <v>2415</v>
      </c>
      <c r="I277" s="17"/>
      <c r="J277" s="2"/>
      <c r="K277" s="4"/>
    </row>
    <row r="278" spans="1:11" ht="19.5" customHeight="1" x14ac:dyDescent="0.2">
      <c r="A278" s="16" t="s">
        <v>233</v>
      </c>
      <c r="B278" s="27">
        <v>9403760936</v>
      </c>
      <c r="C278" s="28" t="s">
        <v>325</v>
      </c>
      <c r="D278" s="31">
        <v>4500</v>
      </c>
      <c r="E278" s="29">
        <f t="shared" si="27"/>
        <v>630.00000000000011</v>
      </c>
      <c r="F278" s="29">
        <f t="shared" si="28"/>
        <v>22.5</v>
      </c>
      <c r="G278" s="29">
        <f t="shared" si="29"/>
        <v>22.5</v>
      </c>
      <c r="H278" s="29">
        <v>5175</v>
      </c>
      <c r="I278" s="17"/>
      <c r="J278" s="2"/>
      <c r="K278" s="4"/>
    </row>
    <row r="279" spans="1:11" ht="19.5" customHeight="1" x14ac:dyDescent="0.2">
      <c r="A279" s="16" t="s">
        <v>235</v>
      </c>
      <c r="B279" s="27">
        <v>9403760937</v>
      </c>
      <c r="C279" s="28" t="s">
        <v>325</v>
      </c>
      <c r="D279" s="31">
        <v>12600</v>
      </c>
      <c r="E279" s="29">
        <f t="shared" si="27"/>
        <v>1764.0000000000002</v>
      </c>
      <c r="F279" s="29">
        <f t="shared" si="28"/>
        <v>63</v>
      </c>
      <c r="G279" s="29">
        <f t="shared" si="29"/>
        <v>63</v>
      </c>
      <c r="H279" s="29">
        <v>14490</v>
      </c>
      <c r="I279" s="17"/>
      <c r="J279" s="2"/>
      <c r="K279" s="4"/>
    </row>
    <row r="280" spans="1:11" ht="19.5" customHeight="1" x14ac:dyDescent="0.2">
      <c r="A280" s="16" t="s">
        <v>233</v>
      </c>
      <c r="B280" s="27">
        <v>9403760938</v>
      </c>
      <c r="C280" s="28" t="s">
        <v>325</v>
      </c>
      <c r="D280" s="31">
        <v>409682.7</v>
      </c>
      <c r="E280" s="29">
        <f t="shared" si="27"/>
        <v>57355.578000000009</v>
      </c>
      <c r="F280" s="29">
        <f t="shared" si="28"/>
        <v>2048.4135000000001</v>
      </c>
      <c r="G280" s="29">
        <f t="shared" si="29"/>
        <v>2048.4135000000001</v>
      </c>
      <c r="H280" s="29">
        <v>471135</v>
      </c>
      <c r="I280" s="17"/>
      <c r="J280" s="2"/>
      <c r="K280" s="4"/>
    </row>
    <row r="281" spans="1:11" ht="19.5" customHeight="1" x14ac:dyDescent="0.2">
      <c r="A281" s="16" t="s">
        <v>233</v>
      </c>
      <c r="B281" s="27">
        <v>9403760939</v>
      </c>
      <c r="C281" s="28" t="s">
        <v>326</v>
      </c>
      <c r="D281" s="31">
        <v>18300</v>
      </c>
      <c r="E281" s="29">
        <f t="shared" si="27"/>
        <v>2562.0000000000005</v>
      </c>
      <c r="F281" s="29">
        <f t="shared" si="28"/>
        <v>91.5</v>
      </c>
      <c r="G281" s="29">
        <f t="shared" si="29"/>
        <v>91.5</v>
      </c>
      <c r="H281" s="29">
        <v>21045</v>
      </c>
      <c r="I281" s="17"/>
      <c r="J281" s="2"/>
      <c r="K281" s="4"/>
    </row>
    <row r="282" spans="1:11" ht="19.5" customHeight="1" x14ac:dyDescent="0.2">
      <c r="A282" s="16" t="s">
        <v>242</v>
      </c>
      <c r="B282" s="27">
        <v>9403760940</v>
      </c>
      <c r="C282" s="28" t="s">
        <v>327</v>
      </c>
      <c r="D282" s="31">
        <v>84960.5</v>
      </c>
      <c r="E282" s="29">
        <f t="shared" si="27"/>
        <v>11894.470000000001</v>
      </c>
      <c r="F282" s="29">
        <f t="shared" si="28"/>
        <v>424.80250000000001</v>
      </c>
      <c r="G282" s="29">
        <f t="shared" si="29"/>
        <v>424.80250000000001</v>
      </c>
      <c r="H282" s="29">
        <v>97394</v>
      </c>
      <c r="I282" s="17"/>
      <c r="J282" s="2"/>
      <c r="K282" s="4"/>
    </row>
    <row r="283" spans="1:11" ht="19.5" customHeight="1" x14ac:dyDescent="0.2">
      <c r="A283" s="16" t="s">
        <v>233</v>
      </c>
      <c r="B283" s="27">
        <v>9403760941</v>
      </c>
      <c r="C283" s="28" t="s">
        <v>327</v>
      </c>
      <c r="D283" s="31">
        <v>3900</v>
      </c>
      <c r="E283" s="29">
        <f>(D283*14%)</f>
        <v>546</v>
      </c>
      <c r="F283" s="29">
        <f>(D283*0.5%)</f>
        <v>19.5</v>
      </c>
      <c r="G283" s="29">
        <f>(D283*0.5%)</f>
        <v>19.5</v>
      </c>
      <c r="H283" s="29">
        <v>4485</v>
      </c>
      <c r="I283" s="17"/>
      <c r="J283" s="2"/>
      <c r="K283" s="4"/>
    </row>
    <row r="284" spans="1:11" ht="19.5" customHeight="1" x14ac:dyDescent="0.2">
      <c r="A284" s="16" t="s">
        <v>314</v>
      </c>
      <c r="B284" s="27">
        <v>9403760942</v>
      </c>
      <c r="C284" s="28" t="s">
        <v>327</v>
      </c>
      <c r="D284" s="31">
        <v>20281.900000000001</v>
      </c>
      <c r="E284" s="29">
        <f t="shared" ref="E284:E294" si="30">(D284*14%)</f>
        <v>2839.4660000000003</v>
      </c>
      <c r="F284" s="29">
        <f t="shared" ref="F284:F294" si="31">(D284*0.5%)</f>
        <v>101.40950000000001</v>
      </c>
      <c r="G284" s="29">
        <f t="shared" ref="G284:G294" si="32">(D284*0.5%)</f>
        <v>101.40950000000001</v>
      </c>
      <c r="H284" s="29">
        <v>23324</v>
      </c>
      <c r="I284" s="17"/>
      <c r="J284" s="2"/>
      <c r="K284" s="4"/>
    </row>
    <row r="285" spans="1:11" ht="19.5" customHeight="1" x14ac:dyDescent="0.2">
      <c r="A285" s="16" t="s">
        <v>233</v>
      </c>
      <c r="B285" s="27">
        <v>9403760944</v>
      </c>
      <c r="C285" s="28" t="s">
        <v>328</v>
      </c>
      <c r="D285" s="31">
        <v>30314.25</v>
      </c>
      <c r="E285" s="29">
        <f t="shared" si="30"/>
        <v>4243.9950000000008</v>
      </c>
      <c r="F285" s="29">
        <f t="shared" si="31"/>
        <v>151.57124999999999</v>
      </c>
      <c r="G285" s="29">
        <f t="shared" si="32"/>
        <v>151.57124999999999</v>
      </c>
      <c r="H285" s="29">
        <v>34861</v>
      </c>
      <c r="I285" s="17"/>
      <c r="J285" s="2"/>
      <c r="K285" s="4"/>
    </row>
    <row r="286" spans="1:11" ht="19.5" customHeight="1" x14ac:dyDescent="0.2">
      <c r="A286" s="16" t="s">
        <v>233</v>
      </c>
      <c r="B286" s="27">
        <v>9403760945</v>
      </c>
      <c r="C286" s="28" t="s">
        <v>328</v>
      </c>
      <c r="D286" s="31">
        <v>55447.55</v>
      </c>
      <c r="E286" s="29">
        <f t="shared" si="30"/>
        <v>7762.6570000000011</v>
      </c>
      <c r="F286" s="29">
        <f t="shared" si="31"/>
        <v>277.23775000000001</v>
      </c>
      <c r="G286" s="29">
        <f t="shared" si="32"/>
        <v>277.23775000000001</v>
      </c>
      <c r="H286" s="29">
        <v>63765</v>
      </c>
      <c r="I286" s="17"/>
      <c r="J286" s="2"/>
      <c r="K286" s="4"/>
    </row>
    <row r="287" spans="1:11" ht="19.5" customHeight="1" x14ac:dyDescent="0.2">
      <c r="A287" s="16" t="s">
        <v>233</v>
      </c>
      <c r="B287" s="27">
        <v>9403760946</v>
      </c>
      <c r="C287" s="28" t="s">
        <v>328</v>
      </c>
      <c r="D287" s="31">
        <v>17700</v>
      </c>
      <c r="E287" s="29">
        <f t="shared" si="30"/>
        <v>2478.0000000000005</v>
      </c>
      <c r="F287" s="29">
        <f t="shared" si="31"/>
        <v>88.5</v>
      </c>
      <c r="G287" s="29">
        <f t="shared" si="32"/>
        <v>88.5</v>
      </c>
      <c r="H287" s="29">
        <v>20355</v>
      </c>
      <c r="I287" s="17"/>
      <c r="J287" s="2"/>
      <c r="K287" s="4"/>
    </row>
    <row r="288" spans="1:11" ht="19.5" customHeight="1" x14ac:dyDescent="0.2">
      <c r="A288" s="16" t="s">
        <v>283</v>
      </c>
      <c r="B288" s="27">
        <v>9403760947</v>
      </c>
      <c r="C288" s="28" t="s">
        <v>328</v>
      </c>
      <c r="D288" s="31">
        <v>2700</v>
      </c>
      <c r="E288" s="29">
        <f t="shared" si="30"/>
        <v>378.00000000000006</v>
      </c>
      <c r="F288" s="29">
        <f t="shared" si="31"/>
        <v>13.5</v>
      </c>
      <c r="G288" s="29">
        <f t="shared" si="32"/>
        <v>13.5</v>
      </c>
      <c r="H288" s="29">
        <v>3105</v>
      </c>
      <c r="I288" s="17"/>
      <c r="J288" s="2"/>
      <c r="K288" s="4"/>
    </row>
    <row r="289" spans="1:11" ht="19.5" customHeight="1" x14ac:dyDescent="0.2">
      <c r="A289" s="16" t="s">
        <v>233</v>
      </c>
      <c r="B289" s="27">
        <v>9403760948</v>
      </c>
      <c r="C289" s="28" t="s">
        <v>329</v>
      </c>
      <c r="D289" s="31">
        <v>409682.7</v>
      </c>
      <c r="E289" s="29">
        <f t="shared" si="30"/>
        <v>57355.578000000009</v>
      </c>
      <c r="F289" s="29">
        <f t="shared" si="31"/>
        <v>2048.4135000000001</v>
      </c>
      <c r="G289" s="29">
        <f t="shared" si="32"/>
        <v>2048.4135000000001</v>
      </c>
      <c r="H289" s="29">
        <v>471135</v>
      </c>
      <c r="I289" s="17"/>
      <c r="J289" s="2"/>
      <c r="K289" s="4"/>
    </row>
    <row r="290" spans="1:11" ht="19.5" customHeight="1" x14ac:dyDescent="0.2">
      <c r="A290" s="16" t="s">
        <v>233</v>
      </c>
      <c r="B290" s="27">
        <v>9403760949</v>
      </c>
      <c r="C290" s="28" t="s">
        <v>329</v>
      </c>
      <c r="D290" s="31">
        <v>345803.4</v>
      </c>
      <c r="E290" s="29">
        <f t="shared" si="30"/>
        <v>48412.47600000001</v>
      </c>
      <c r="F290" s="29">
        <f t="shared" si="31"/>
        <v>1729.0170000000001</v>
      </c>
      <c r="G290" s="29">
        <f t="shared" si="32"/>
        <v>1729.0170000000001</v>
      </c>
      <c r="H290" s="29">
        <v>397674</v>
      </c>
      <c r="I290" s="17"/>
      <c r="J290" s="2"/>
      <c r="K290" s="4"/>
    </row>
    <row r="291" spans="1:11" ht="19.5" customHeight="1" x14ac:dyDescent="0.2">
      <c r="A291" s="16" t="s">
        <v>242</v>
      </c>
      <c r="B291" s="27">
        <v>9403760950</v>
      </c>
      <c r="C291" s="28" t="s">
        <v>330</v>
      </c>
      <c r="D291" s="31">
        <v>111346.45</v>
      </c>
      <c r="E291" s="29">
        <f t="shared" si="30"/>
        <v>15588.503000000001</v>
      </c>
      <c r="F291" s="29">
        <f t="shared" si="31"/>
        <v>556.73225000000002</v>
      </c>
      <c r="G291" s="29">
        <f t="shared" si="32"/>
        <v>556.73225000000002</v>
      </c>
      <c r="H291" s="29">
        <v>128048</v>
      </c>
      <c r="I291" s="17"/>
      <c r="J291" s="2"/>
      <c r="K291" s="4"/>
    </row>
    <row r="292" spans="1:11" ht="19.5" customHeight="1" x14ac:dyDescent="0.2">
      <c r="A292" s="16" t="s">
        <v>233</v>
      </c>
      <c r="B292" s="27">
        <v>9403760951</v>
      </c>
      <c r="C292" s="28" t="s">
        <v>330</v>
      </c>
      <c r="D292" s="31">
        <v>23857.9</v>
      </c>
      <c r="E292" s="29">
        <f t="shared" si="30"/>
        <v>3340.1060000000007</v>
      </c>
      <c r="F292" s="29">
        <f t="shared" si="31"/>
        <v>119.2895</v>
      </c>
      <c r="G292" s="29">
        <f t="shared" si="32"/>
        <v>119.2895</v>
      </c>
      <c r="H292" s="29">
        <v>27437</v>
      </c>
      <c r="I292" s="17"/>
      <c r="J292" s="2"/>
      <c r="K292" s="4"/>
    </row>
    <row r="293" spans="1:11" ht="19.5" customHeight="1" x14ac:dyDescent="0.2">
      <c r="A293" s="16" t="s">
        <v>235</v>
      </c>
      <c r="B293" s="27">
        <v>9403760952</v>
      </c>
      <c r="C293" s="28" t="s">
        <v>330</v>
      </c>
      <c r="D293" s="31">
        <v>57646.85</v>
      </c>
      <c r="E293" s="29">
        <f t="shared" si="30"/>
        <v>8070.5590000000002</v>
      </c>
      <c r="F293" s="29">
        <f t="shared" si="31"/>
        <v>288.23424999999997</v>
      </c>
      <c r="G293" s="29">
        <f t="shared" si="32"/>
        <v>288.23424999999997</v>
      </c>
      <c r="H293" s="29">
        <v>66294</v>
      </c>
      <c r="I293" s="17"/>
      <c r="J293" s="2"/>
      <c r="K293" s="4"/>
    </row>
    <row r="294" spans="1:11" ht="19.5" customHeight="1" x14ac:dyDescent="0.2">
      <c r="A294" s="16" t="s">
        <v>283</v>
      </c>
      <c r="B294" s="27">
        <v>9403760953</v>
      </c>
      <c r="C294" s="28" t="s">
        <v>330</v>
      </c>
      <c r="D294" s="31">
        <v>12000</v>
      </c>
      <c r="E294" s="29">
        <f t="shared" si="30"/>
        <v>1680.0000000000002</v>
      </c>
      <c r="F294" s="29">
        <f t="shared" si="31"/>
        <v>60</v>
      </c>
      <c r="G294" s="29">
        <f t="shared" si="32"/>
        <v>60</v>
      </c>
      <c r="H294" s="29">
        <v>13800</v>
      </c>
      <c r="I294" s="17"/>
      <c r="J294" s="2"/>
      <c r="K294" s="4"/>
    </row>
    <row r="295" spans="1:11" ht="19.5" customHeight="1" x14ac:dyDescent="0.2">
      <c r="A295" s="16" t="s">
        <v>242</v>
      </c>
      <c r="B295" s="27">
        <v>9403760954</v>
      </c>
      <c r="C295" s="28" t="s">
        <v>331</v>
      </c>
      <c r="D295" s="31">
        <v>23700</v>
      </c>
      <c r="E295" s="29">
        <f t="shared" ref="E295:E305" si="33">(D295*14%)</f>
        <v>3318.0000000000005</v>
      </c>
      <c r="F295" s="29">
        <f t="shared" ref="F295:F305" si="34">(D295*0.5%)</f>
        <v>118.5</v>
      </c>
      <c r="G295" s="29">
        <f t="shared" ref="G295:G305" si="35">(D295*0.5%)</f>
        <v>118.5</v>
      </c>
      <c r="H295" s="29">
        <v>27255</v>
      </c>
      <c r="I295" s="17"/>
      <c r="J295" s="2"/>
      <c r="K295" s="4"/>
    </row>
    <row r="296" spans="1:11" ht="19.5" customHeight="1" x14ac:dyDescent="0.2">
      <c r="A296" s="16" t="s">
        <v>233</v>
      </c>
      <c r="B296" s="27">
        <v>9403760955</v>
      </c>
      <c r="C296" s="28" t="s">
        <v>331</v>
      </c>
      <c r="D296" s="31">
        <v>12900</v>
      </c>
      <c r="E296" s="29">
        <f t="shared" si="33"/>
        <v>1806.0000000000002</v>
      </c>
      <c r="F296" s="29">
        <f t="shared" si="34"/>
        <v>64.5</v>
      </c>
      <c r="G296" s="29">
        <f t="shared" si="35"/>
        <v>64.5</v>
      </c>
      <c r="H296" s="29">
        <v>14835</v>
      </c>
      <c r="I296" s="17"/>
      <c r="J296" s="2"/>
      <c r="K296" s="4"/>
    </row>
    <row r="297" spans="1:11" ht="19.5" customHeight="1" x14ac:dyDescent="0.2">
      <c r="A297" s="16" t="s">
        <v>283</v>
      </c>
      <c r="B297" s="27">
        <v>9403760956</v>
      </c>
      <c r="C297" s="28" t="s">
        <v>331</v>
      </c>
      <c r="D297" s="31">
        <v>12000</v>
      </c>
      <c r="E297" s="29">
        <f t="shared" si="33"/>
        <v>1680.0000000000002</v>
      </c>
      <c r="F297" s="29">
        <f t="shared" si="34"/>
        <v>60</v>
      </c>
      <c r="G297" s="29">
        <f t="shared" si="35"/>
        <v>60</v>
      </c>
      <c r="H297" s="29">
        <v>1380</v>
      </c>
      <c r="I297" s="17"/>
      <c r="J297" s="2"/>
      <c r="K297" s="4"/>
    </row>
    <row r="298" spans="1:11" ht="19.5" customHeight="1" x14ac:dyDescent="0.2">
      <c r="A298" s="16" t="s">
        <v>233</v>
      </c>
      <c r="B298" s="27">
        <v>9403760957</v>
      </c>
      <c r="C298" s="28" t="s">
        <v>331</v>
      </c>
      <c r="D298" s="31">
        <v>32180.85</v>
      </c>
      <c r="E298" s="29">
        <f t="shared" si="33"/>
        <v>4505.3190000000004</v>
      </c>
      <c r="F298" s="29">
        <f t="shared" si="34"/>
        <v>160.90424999999999</v>
      </c>
      <c r="G298" s="29">
        <f t="shared" si="35"/>
        <v>160.90424999999999</v>
      </c>
      <c r="H298" s="29">
        <v>37008</v>
      </c>
      <c r="I298" s="17"/>
      <c r="J298" s="2"/>
      <c r="K298" s="4"/>
    </row>
    <row r="299" spans="1:11" ht="19.5" customHeight="1" x14ac:dyDescent="0.2">
      <c r="A299" s="16" t="s">
        <v>233</v>
      </c>
      <c r="B299" s="27">
        <v>9403760958</v>
      </c>
      <c r="C299" s="28" t="s">
        <v>331</v>
      </c>
      <c r="D299" s="31">
        <v>25324.9</v>
      </c>
      <c r="E299" s="29">
        <f t="shared" si="33"/>
        <v>3545.4860000000003</v>
      </c>
      <c r="F299" s="29">
        <f t="shared" si="34"/>
        <v>126.62450000000001</v>
      </c>
      <c r="G299" s="29">
        <f t="shared" si="35"/>
        <v>126.62450000000001</v>
      </c>
      <c r="H299" s="29">
        <v>29124</v>
      </c>
      <c r="I299" s="17"/>
      <c r="J299" s="2"/>
      <c r="K299" s="4"/>
    </row>
    <row r="300" spans="1:11" ht="19.5" customHeight="1" x14ac:dyDescent="0.2">
      <c r="A300" s="16" t="s">
        <v>314</v>
      </c>
      <c r="B300" s="27">
        <v>9403760960</v>
      </c>
      <c r="C300" s="28" t="s">
        <v>332</v>
      </c>
      <c r="D300" s="31">
        <v>20473.349999999999</v>
      </c>
      <c r="E300" s="29">
        <f t="shared" si="33"/>
        <v>2866.2690000000002</v>
      </c>
      <c r="F300" s="29">
        <f t="shared" si="34"/>
        <v>102.36675</v>
      </c>
      <c r="G300" s="29">
        <f t="shared" si="35"/>
        <v>102.36675</v>
      </c>
      <c r="H300" s="29">
        <v>23544</v>
      </c>
      <c r="I300" s="17"/>
      <c r="J300" s="2"/>
      <c r="K300" s="4"/>
    </row>
    <row r="301" spans="1:11" ht="19.5" customHeight="1" x14ac:dyDescent="0.2">
      <c r="A301" s="16" t="s">
        <v>314</v>
      </c>
      <c r="B301" s="27">
        <v>9403760961</v>
      </c>
      <c r="C301" s="28" t="s">
        <v>332</v>
      </c>
      <c r="D301" s="31">
        <v>3000</v>
      </c>
      <c r="E301" s="29">
        <f t="shared" si="33"/>
        <v>420.00000000000006</v>
      </c>
      <c r="F301" s="29">
        <f t="shared" si="34"/>
        <v>15</v>
      </c>
      <c r="G301" s="29">
        <f t="shared" si="35"/>
        <v>15</v>
      </c>
      <c r="H301" s="29">
        <v>3450</v>
      </c>
      <c r="I301" s="17"/>
      <c r="J301" s="2"/>
      <c r="K301" s="4"/>
    </row>
    <row r="302" spans="1:11" ht="19.5" customHeight="1" x14ac:dyDescent="0.2">
      <c r="A302" s="16"/>
      <c r="B302" s="27">
        <v>9403760960</v>
      </c>
      <c r="C302" s="28" t="s">
        <v>332</v>
      </c>
      <c r="D302" s="31"/>
      <c r="E302" s="29">
        <f t="shared" si="33"/>
        <v>0</v>
      </c>
      <c r="F302" s="29">
        <f t="shared" si="34"/>
        <v>0</v>
      </c>
      <c r="G302" s="29">
        <f t="shared" si="35"/>
        <v>0</v>
      </c>
      <c r="H302" s="29"/>
      <c r="I302" s="17"/>
      <c r="J302" s="2"/>
      <c r="K302" s="4"/>
    </row>
    <row r="303" spans="1:11" ht="19.5" customHeight="1" x14ac:dyDescent="0.2">
      <c r="A303" s="16"/>
      <c r="B303" s="27">
        <v>9403760960</v>
      </c>
      <c r="C303" s="28" t="s">
        <v>332</v>
      </c>
      <c r="D303" s="31"/>
      <c r="E303" s="29">
        <f t="shared" si="33"/>
        <v>0</v>
      </c>
      <c r="F303" s="29">
        <f t="shared" si="34"/>
        <v>0</v>
      </c>
      <c r="G303" s="29">
        <f t="shared" si="35"/>
        <v>0</v>
      </c>
      <c r="H303" s="29"/>
      <c r="I303" s="17"/>
      <c r="J303" s="2"/>
      <c r="K303" s="4"/>
    </row>
    <row r="304" spans="1:11" ht="19.5" customHeight="1" x14ac:dyDescent="0.2">
      <c r="A304" s="16"/>
      <c r="B304" s="27">
        <v>9403760960</v>
      </c>
      <c r="C304" s="28" t="s">
        <v>332</v>
      </c>
      <c r="D304" s="31"/>
      <c r="E304" s="29">
        <f t="shared" si="33"/>
        <v>0</v>
      </c>
      <c r="F304" s="29">
        <f t="shared" si="34"/>
        <v>0</v>
      </c>
      <c r="G304" s="29">
        <f t="shared" si="35"/>
        <v>0</v>
      </c>
      <c r="H304" s="29"/>
      <c r="I304" s="17"/>
      <c r="J304" s="2"/>
      <c r="K304" s="4"/>
    </row>
    <row r="305" spans="1:11" ht="19.5" customHeight="1" x14ac:dyDescent="0.2">
      <c r="A305" s="16"/>
      <c r="B305" s="27">
        <v>9403760960</v>
      </c>
      <c r="C305" s="28" t="s">
        <v>332</v>
      </c>
      <c r="D305" s="31"/>
      <c r="E305" s="29">
        <f t="shared" si="33"/>
        <v>0</v>
      </c>
      <c r="F305" s="29">
        <f t="shared" si="34"/>
        <v>0</v>
      </c>
      <c r="G305" s="29">
        <f t="shared" si="35"/>
        <v>0</v>
      </c>
      <c r="H305" s="29"/>
      <c r="I305" s="17"/>
      <c r="J305" s="2"/>
      <c r="K305" s="4"/>
    </row>
    <row r="306" spans="1:11" ht="19.5" customHeight="1" x14ac:dyDescent="0.2">
      <c r="A306" s="16"/>
      <c r="B306" s="27"/>
      <c r="C306" s="28"/>
      <c r="D306" s="31"/>
      <c r="E306" s="29"/>
      <c r="F306" s="29"/>
      <c r="G306" s="29"/>
      <c r="H306" s="29"/>
      <c r="I306" s="17"/>
      <c r="J306" s="2"/>
      <c r="K306" s="4"/>
    </row>
    <row r="307" spans="1:11" ht="19.5" customHeight="1" x14ac:dyDescent="0.2">
      <c r="A307" s="16"/>
      <c r="B307" s="27"/>
      <c r="C307" s="28"/>
      <c r="D307" s="31"/>
      <c r="E307" s="29"/>
      <c r="F307" s="29"/>
      <c r="G307" s="29"/>
      <c r="H307" s="29"/>
      <c r="I307" s="17"/>
      <c r="J307" s="2"/>
      <c r="K307" s="4"/>
    </row>
    <row r="308" spans="1:11" ht="19.5" customHeight="1" x14ac:dyDescent="0.2">
      <c r="A308" s="16"/>
      <c r="B308" s="27"/>
      <c r="C308" s="28"/>
      <c r="D308" s="31"/>
      <c r="E308" s="29"/>
      <c r="F308" s="29"/>
      <c r="G308" s="29"/>
      <c r="H308" s="29"/>
      <c r="I308" s="17"/>
      <c r="J308" s="2"/>
      <c r="K308" s="4"/>
    </row>
    <row r="309" spans="1:11" ht="19.5" customHeight="1" x14ac:dyDescent="0.2">
      <c r="A309" s="16"/>
      <c r="B309" s="27"/>
      <c r="C309" s="28"/>
      <c r="D309" s="31"/>
      <c r="E309" s="29"/>
      <c r="F309" s="29"/>
      <c r="G309" s="29"/>
      <c r="H309" s="29"/>
      <c r="I309" s="17"/>
      <c r="J309" s="2"/>
      <c r="K309" s="4"/>
    </row>
    <row r="310" spans="1:11" ht="19.5" customHeight="1" x14ac:dyDescent="0.2">
      <c r="A310" s="16"/>
      <c r="B310" s="27"/>
      <c r="C310" s="28"/>
      <c r="D310" s="31"/>
      <c r="E310" s="29"/>
      <c r="F310" s="29"/>
      <c r="G310" s="29"/>
      <c r="H310" s="29"/>
      <c r="I310" s="17"/>
      <c r="J310" s="2"/>
      <c r="K310" s="4"/>
    </row>
    <row r="311" spans="1:11" ht="19.5" customHeight="1" x14ac:dyDescent="0.2">
      <c r="A311" s="16"/>
      <c r="B311" s="27"/>
      <c r="C311" s="28"/>
      <c r="D311" s="31"/>
      <c r="E311" s="29"/>
      <c r="F311" s="29"/>
      <c r="G311" s="29"/>
      <c r="H311" s="29"/>
      <c r="I311" s="17"/>
      <c r="J311" s="2"/>
      <c r="K311" s="4"/>
    </row>
    <row r="312" spans="1:11" ht="19.5" customHeight="1" x14ac:dyDescent="0.2">
      <c r="A312" s="16"/>
      <c r="B312" s="27"/>
      <c r="C312" s="28"/>
      <c r="D312" s="31"/>
      <c r="E312" s="29"/>
      <c r="F312" s="29"/>
      <c r="G312" s="29"/>
      <c r="H312" s="29"/>
      <c r="I312" s="17"/>
      <c r="J312" s="2"/>
      <c r="K312" s="4"/>
    </row>
    <row r="313" spans="1:11" ht="19.5" customHeight="1" x14ac:dyDescent="0.2">
      <c r="A313" s="16"/>
      <c r="B313" s="27"/>
      <c r="C313" s="28"/>
      <c r="D313" s="31"/>
      <c r="E313" s="29"/>
      <c r="F313" s="29"/>
      <c r="G313" s="29"/>
      <c r="H313" s="29"/>
      <c r="I313" s="17"/>
      <c r="J313" s="2"/>
      <c r="K313" s="4"/>
    </row>
    <row r="314" spans="1:11" ht="19.5" customHeight="1" x14ac:dyDescent="0.2">
      <c r="A314" s="16"/>
      <c r="B314" s="27"/>
      <c r="C314" s="28"/>
      <c r="D314" s="31"/>
      <c r="E314" s="29"/>
      <c r="F314" s="29"/>
      <c r="G314" s="29"/>
      <c r="H314" s="29"/>
      <c r="I314" s="17"/>
      <c r="J314" s="2"/>
      <c r="K314" s="4"/>
    </row>
    <row r="315" spans="1:11" ht="19.5" customHeight="1" x14ac:dyDescent="0.2">
      <c r="A315" s="16"/>
      <c r="B315" s="27"/>
      <c r="C315" s="28"/>
      <c r="D315" s="31"/>
      <c r="E315" s="29"/>
      <c r="F315" s="29"/>
      <c r="G315" s="29"/>
      <c r="H315" s="29"/>
      <c r="I315" s="17"/>
      <c r="J315" s="2"/>
      <c r="K315" s="4"/>
    </row>
    <row r="316" spans="1:11" ht="19.5" customHeight="1" x14ac:dyDescent="0.2">
      <c r="A316" s="16"/>
      <c r="B316" s="27"/>
      <c r="C316" s="28"/>
      <c r="D316" s="31"/>
      <c r="E316" s="29"/>
      <c r="F316" s="29"/>
      <c r="G316" s="29"/>
      <c r="H316" s="29"/>
      <c r="I316" s="17"/>
      <c r="J316" s="2"/>
      <c r="K316" s="4"/>
    </row>
    <row r="317" spans="1:11" ht="19.5" customHeight="1" x14ac:dyDescent="0.2">
      <c r="A317" s="16"/>
      <c r="B317" s="27"/>
      <c r="C317" s="28"/>
      <c r="D317" s="31"/>
      <c r="E317" s="29"/>
      <c r="F317" s="29"/>
      <c r="G317" s="29"/>
      <c r="H317" s="29"/>
      <c r="I317" s="17"/>
      <c r="J317" s="2"/>
      <c r="K317" s="4"/>
    </row>
    <row r="318" spans="1:11" ht="19.5" customHeight="1" x14ac:dyDescent="0.2">
      <c r="A318" s="16"/>
      <c r="B318" s="27"/>
      <c r="C318" s="28"/>
      <c r="D318" s="31"/>
      <c r="E318" s="29"/>
      <c r="F318" s="29"/>
      <c r="G318" s="29"/>
      <c r="H318" s="29"/>
      <c r="I318" s="17"/>
      <c r="J318" s="2"/>
      <c r="K318" s="4"/>
    </row>
    <row r="319" spans="1:11" ht="19.5" customHeight="1" x14ac:dyDescent="0.2">
      <c r="A319" s="16"/>
      <c r="B319" s="27"/>
      <c r="C319" s="28"/>
      <c r="D319" s="31"/>
      <c r="E319" s="29"/>
      <c r="F319" s="29"/>
      <c r="G319" s="29"/>
      <c r="H319" s="29"/>
      <c r="I319" s="17"/>
      <c r="J319" s="2"/>
      <c r="K319" s="4"/>
    </row>
    <row r="320" spans="1:11" ht="19.5" customHeight="1" x14ac:dyDescent="0.2">
      <c r="A320" s="16"/>
      <c r="B320" s="27"/>
      <c r="C320" s="28"/>
      <c r="D320" s="31"/>
      <c r="E320" s="29"/>
      <c r="F320" s="29"/>
      <c r="G320" s="29"/>
      <c r="H320" s="29"/>
      <c r="I320" s="17"/>
      <c r="J320" s="2"/>
      <c r="K320" s="4"/>
    </row>
    <row r="321" spans="1:11" ht="19.5" customHeight="1" x14ac:dyDescent="0.2">
      <c r="A321" s="16"/>
      <c r="B321" s="27"/>
      <c r="C321" s="28"/>
      <c r="D321" s="31"/>
      <c r="E321" s="29"/>
      <c r="F321" s="29"/>
      <c r="G321" s="29"/>
      <c r="H321" s="29"/>
      <c r="I321" s="17"/>
      <c r="J321" s="2"/>
      <c r="K321" s="4"/>
    </row>
    <row r="322" spans="1:11" ht="19.5" customHeight="1" x14ac:dyDescent="0.2">
      <c r="A322" s="16"/>
      <c r="B322" s="27"/>
      <c r="C322" s="28"/>
      <c r="D322" s="31"/>
      <c r="E322" s="29"/>
      <c r="F322" s="29"/>
      <c r="G322" s="29"/>
      <c r="H322" s="29"/>
      <c r="I322" s="17"/>
      <c r="J322" s="2"/>
      <c r="K322" s="4"/>
    </row>
    <row r="323" spans="1:11" ht="19.5" customHeight="1" x14ac:dyDescent="0.2">
      <c r="A323" s="16"/>
      <c r="B323" s="27"/>
      <c r="C323" s="28"/>
      <c r="D323" s="31"/>
      <c r="E323" s="29"/>
      <c r="F323" s="29"/>
      <c r="G323" s="29"/>
      <c r="H323" s="29"/>
      <c r="I323" s="17"/>
      <c r="J323" s="2"/>
      <c r="K323" s="4"/>
    </row>
    <row r="324" spans="1:11" ht="19.5" customHeight="1" x14ac:dyDescent="0.2">
      <c r="A324" s="16"/>
      <c r="B324" s="27"/>
      <c r="C324" s="28"/>
      <c r="D324" s="31"/>
      <c r="E324" s="29"/>
      <c r="F324" s="29"/>
      <c r="G324" s="29"/>
      <c r="H324" s="29"/>
      <c r="I324" s="17"/>
      <c r="J324" s="2"/>
      <c r="K324" s="4"/>
    </row>
    <row r="325" spans="1:11" ht="19.5" customHeight="1" x14ac:dyDescent="0.2">
      <c r="A325" s="16"/>
      <c r="B325" s="27"/>
      <c r="C325" s="28"/>
      <c r="D325" s="31"/>
      <c r="E325" s="29"/>
      <c r="F325" s="29"/>
      <c r="G325" s="29"/>
      <c r="H325" s="29"/>
      <c r="I325" s="17"/>
      <c r="J325" s="2"/>
      <c r="K325" s="4"/>
    </row>
    <row r="326" spans="1:11" ht="19.5" customHeight="1" x14ac:dyDescent="0.2">
      <c r="A326" s="16"/>
      <c r="B326" s="27"/>
      <c r="C326" s="28"/>
      <c r="D326" s="31"/>
      <c r="E326" s="29"/>
      <c r="F326" s="29"/>
      <c r="G326" s="29"/>
      <c r="H326" s="29"/>
      <c r="I326" s="17"/>
      <c r="J326" s="2"/>
      <c r="K326" s="4"/>
    </row>
    <row r="327" spans="1:11" ht="19.5" customHeight="1" x14ac:dyDescent="0.2">
      <c r="A327" s="16"/>
      <c r="B327" s="27"/>
      <c r="C327" s="28"/>
      <c r="D327" s="31"/>
      <c r="E327" s="29"/>
      <c r="F327" s="29"/>
      <c r="G327" s="29"/>
      <c r="H327" s="29"/>
      <c r="I327" s="17"/>
      <c r="J327" s="2"/>
      <c r="K327" s="4"/>
    </row>
    <row r="328" spans="1:11" ht="19.5" customHeight="1" x14ac:dyDescent="0.2">
      <c r="A328" s="16"/>
      <c r="B328" s="27"/>
      <c r="C328" s="28"/>
      <c r="D328" s="31"/>
      <c r="E328" s="29"/>
      <c r="F328" s="29"/>
      <c r="G328" s="29"/>
      <c r="H328" s="29"/>
      <c r="I328" s="17"/>
      <c r="J328" s="2"/>
      <c r="K328" s="4"/>
    </row>
    <row r="329" spans="1:11" ht="19.5" customHeight="1" x14ac:dyDescent="0.2">
      <c r="A329" s="16"/>
      <c r="B329" s="27"/>
      <c r="C329" s="28"/>
      <c r="D329" s="31"/>
      <c r="E329" s="29"/>
      <c r="F329" s="29"/>
      <c r="G329" s="29"/>
      <c r="H329" s="29"/>
      <c r="I329" s="17"/>
      <c r="J329" s="2"/>
      <c r="K329" s="4"/>
    </row>
    <row r="330" spans="1:11" ht="19.5" customHeight="1" x14ac:dyDescent="0.2">
      <c r="A330" s="16"/>
      <c r="B330" s="27"/>
      <c r="C330" s="28"/>
      <c r="D330" s="31"/>
      <c r="E330" s="29"/>
      <c r="F330" s="29"/>
      <c r="G330" s="29"/>
      <c r="H330" s="29"/>
      <c r="I330" s="17"/>
      <c r="J330" s="2"/>
      <c r="K330" s="4"/>
    </row>
    <row r="331" spans="1:11" ht="19.5" customHeight="1" x14ac:dyDescent="0.2">
      <c r="A331" s="16"/>
      <c r="B331" s="27"/>
      <c r="C331" s="28"/>
      <c r="D331" s="31"/>
      <c r="E331" s="29"/>
      <c r="F331" s="29"/>
      <c r="G331" s="29"/>
      <c r="H331" s="29"/>
      <c r="I331" s="17"/>
      <c r="J331" s="2"/>
      <c r="K331" s="4"/>
    </row>
    <row r="332" spans="1:11" ht="19.5" customHeight="1" x14ac:dyDescent="0.2">
      <c r="A332" s="16"/>
      <c r="B332" s="27"/>
      <c r="C332" s="28"/>
      <c r="D332" s="31"/>
      <c r="E332" s="29"/>
      <c r="F332" s="29"/>
      <c r="G332" s="29"/>
      <c r="H332" s="29"/>
      <c r="I332" s="17"/>
      <c r="J332" s="2"/>
      <c r="K332" s="4"/>
    </row>
    <row r="333" spans="1:11" ht="19.5" customHeight="1" x14ac:dyDescent="0.2">
      <c r="A333" s="16"/>
      <c r="B333" s="27"/>
      <c r="C333" s="28"/>
      <c r="D333" s="31"/>
      <c r="E333" s="29"/>
      <c r="F333" s="29"/>
      <c r="G333" s="29"/>
      <c r="H333" s="29"/>
      <c r="I333" s="17"/>
      <c r="J333" s="2"/>
      <c r="K333" s="4"/>
    </row>
    <row r="334" spans="1:11" ht="19.5" customHeight="1" x14ac:dyDescent="0.2">
      <c r="A334" s="16"/>
      <c r="B334" s="27"/>
      <c r="C334" s="28"/>
      <c r="D334" s="31"/>
      <c r="E334" s="29"/>
      <c r="F334" s="29"/>
      <c r="G334" s="29"/>
      <c r="H334" s="29"/>
      <c r="I334" s="17"/>
      <c r="J334" s="2"/>
      <c r="K334" s="4"/>
    </row>
    <row r="335" spans="1:11" ht="19.5" customHeight="1" x14ac:dyDescent="0.2">
      <c r="A335" s="16"/>
      <c r="B335" s="27"/>
      <c r="C335" s="28"/>
      <c r="D335" s="31"/>
      <c r="E335" s="29"/>
      <c r="F335" s="29"/>
      <c r="G335" s="29"/>
      <c r="H335" s="29"/>
      <c r="I335" s="17"/>
      <c r="J335" s="2"/>
      <c r="K335" s="4"/>
    </row>
    <row r="336" spans="1:11" ht="19.5" customHeight="1" x14ac:dyDescent="0.2">
      <c r="A336" s="16"/>
      <c r="B336" s="27"/>
      <c r="C336" s="28"/>
      <c r="D336" s="31"/>
      <c r="E336" s="29"/>
      <c r="F336" s="29"/>
      <c r="G336" s="29"/>
      <c r="H336" s="29"/>
      <c r="I336" s="17"/>
      <c r="J336" s="2"/>
      <c r="K336" s="4"/>
    </row>
    <row r="337" spans="1:11" ht="19.5" customHeight="1" x14ac:dyDescent="0.2">
      <c r="A337" s="16"/>
      <c r="B337" s="27"/>
      <c r="C337" s="28"/>
      <c r="D337" s="31"/>
      <c r="E337" s="29"/>
      <c r="F337" s="29"/>
      <c r="G337" s="29"/>
      <c r="H337" s="29"/>
      <c r="I337" s="17"/>
      <c r="J337" s="2"/>
      <c r="K337" s="4"/>
    </row>
    <row r="338" spans="1:11" ht="19.5" customHeight="1" x14ac:dyDescent="0.2">
      <c r="A338" s="16"/>
      <c r="B338" s="27"/>
      <c r="C338" s="28"/>
      <c r="D338" s="31"/>
      <c r="E338" s="29"/>
      <c r="F338" s="29"/>
      <c r="G338" s="29"/>
      <c r="H338" s="29"/>
      <c r="I338" s="17"/>
      <c r="J338" s="2"/>
      <c r="K338" s="4"/>
    </row>
    <row r="339" spans="1:11" ht="19.5" customHeight="1" x14ac:dyDescent="0.2">
      <c r="A339" s="16"/>
      <c r="B339" s="27"/>
      <c r="C339" s="28"/>
      <c r="D339" s="31"/>
      <c r="E339" s="29"/>
      <c r="F339" s="29"/>
      <c r="G339" s="29"/>
      <c r="H339" s="29"/>
      <c r="I339" s="17"/>
      <c r="J339" s="2"/>
      <c r="K339" s="4"/>
    </row>
    <row r="340" spans="1:11" ht="19.5" customHeight="1" x14ac:dyDescent="0.2">
      <c r="A340" s="16"/>
      <c r="B340" s="27"/>
      <c r="C340" s="28"/>
      <c r="D340" s="31"/>
      <c r="E340" s="29"/>
      <c r="F340" s="29"/>
      <c r="G340" s="29"/>
      <c r="H340" s="29"/>
      <c r="I340" s="17"/>
      <c r="J340" s="2"/>
      <c r="K340" s="4"/>
    </row>
    <row r="341" spans="1:11" ht="19.5" customHeight="1" x14ac:dyDescent="0.2">
      <c r="A341" s="16"/>
      <c r="B341" s="27"/>
      <c r="C341" s="28"/>
      <c r="D341" s="31"/>
      <c r="E341" s="29"/>
      <c r="F341" s="29"/>
      <c r="G341" s="29"/>
      <c r="H341" s="29"/>
      <c r="I341" s="17"/>
      <c r="J341" s="2"/>
      <c r="K341" s="4"/>
    </row>
    <row r="342" spans="1:11" ht="19.5" customHeight="1" x14ac:dyDescent="0.2">
      <c r="A342" s="16"/>
      <c r="B342" s="27"/>
      <c r="C342" s="28"/>
      <c r="D342" s="31"/>
      <c r="E342" s="29"/>
      <c r="F342" s="29"/>
      <c r="G342" s="29"/>
      <c r="H342" s="29"/>
      <c r="I342" s="17"/>
      <c r="J342" s="2"/>
      <c r="K342" s="4"/>
    </row>
    <row r="343" spans="1:11" ht="19.5" customHeight="1" x14ac:dyDescent="0.2">
      <c r="A343" s="16"/>
      <c r="B343" s="27"/>
      <c r="C343" s="28"/>
      <c r="D343" s="31"/>
      <c r="E343" s="29"/>
      <c r="F343" s="29"/>
      <c r="G343" s="29"/>
      <c r="H343" s="29"/>
      <c r="I343" s="17"/>
      <c r="J343" s="2"/>
      <c r="K343" s="4"/>
    </row>
    <row r="344" spans="1:11" ht="19.5" customHeight="1" x14ac:dyDescent="0.2">
      <c r="A344" s="16"/>
      <c r="B344" s="27"/>
      <c r="C344" s="28"/>
      <c r="D344" s="31"/>
      <c r="E344" s="29"/>
      <c r="F344" s="29"/>
      <c r="G344" s="29"/>
      <c r="H344" s="29"/>
      <c r="I344" s="17"/>
      <c r="J344" s="2"/>
      <c r="K344" s="4"/>
    </row>
    <row r="345" spans="1:11" ht="19.5" customHeight="1" x14ac:dyDescent="0.2">
      <c r="A345" s="16"/>
      <c r="B345" s="27"/>
      <c r="C345" s="28"/>
      <c r="D345" s="31"/>
      <c r="E345" s="29"/>
      <c r="F345" s="29"/>
      <c r="G345" s="29"/>
      <c r="H345" s="29"/>
      <c r="I345" s="17"/>
      <c r="J345" s="2"/>
      <c r="K345" s="4"/>
    </row>
    <row r="346" spans="1:11" ht="19.5" customHeight="1" x14ac:dyDescent="0.2">
      <c r="A346" s="16"/>
      <c r="B346" s="27"/>
      <c r="C346" s="28"/>
      <c r="D346" s="31"/>
      <c r="E346" s="29"/>
      <c r="F346" s="29"/>
      <c r="G346" s="29"/>
      <c r="H346" s="29"/>
      <c r="I346" s="17"/>
      <c r="J346" s="2"/>
      <c r="K346" s="4"/>
    </row>
    <row r="347" spans="1:11" ht="19.5" customHeight="1" x14ac:dyDescent="0.2">
      <c r="A347" s="16"/>
      <c r="B347" s="27"/>
      <c r="C347" s="28"/>
      <c r="D347" s="31"/>
      <c r="E347" s="29"/>
      <c r="F347" s="29"/>
      <c r="G347" s="29"/>
      <c r="H347" s="29"/>
      <c r="I347" s="17"/>
      <c r="J347" s="2"/>
      <c r="K347" s="4"/>
    </row>
    <row r="348" spans="1:11" ht="19.5" customHeight="1" x14ac:dyDescent="0.2">
      <c r="A348" s="16"/>
      <c r="B348" s="27"/>
      <c r="C348" s="28"/>
      <c r="D348" s="31"/>
      <c r="E348" s="29"/>
      <c r="F348" s="29"/>
      <c r="G348" s="29"/>
      <c r="H348" s="29"/>
      <c r="I348" s="17"/>
      <c r="J348" s="2"/>
      <c r="K348" s="4"/>
    </row>
    <row r="349" spans="1:11" ht="19.5" customHeight="1" x14ac:dyDescent="0.2">
      <c r="A349" s="16"/>
      <c r="B349" s="27"/>
      <c r="C349" s="28"/>
      <c r="D349" s="31"/>
      <c r="E349" s="29"/>
      <c r="F349" s="29"/>
      <c r="G349" s="29"/>
      <c r="H349" s="29"/>
      <c r="I349" s="17"/>
      <c r="J349" s="2"/>
      <c r="K349" s="4"/>
    </row>
    <row r="350" spans="1:11" ht="19.5" customHeight="1" x14ac:dyDescent="0.2">
      <c r="A350" s="16"/>
      <c r="B350" s="27"/>
      <c r="C350" s="28"/>
      <c r="D350" s="31"/>
      <c r="E350" s="29"/>
      <c r="F350" s="29"/>
      <c r="G350" s="29"/>
      <c r="H350" s="29"/>
      <c r="I350" s="17"/>
      <c r="J350" s="2"/>
      <c r="K350" s="4"/>
    </row>
    <row r="351" spans="1:11" ht="19.5" customHeight="1" x14ac:dyDescent="0.2">
      <c r="A351" s="16"/>
      <c r="B351" s="27"/>
      <c r="C351" s="28"/>
      <c r="D351" s="31"/>
      <c r="E351" s="29"/>
      <c r="F351" s="29"/>
      <c r="G351" s="29"/>
      <c r="H351" s="29"/>
      <c r="I351" s="17"/>
      <c r="J351" s="2"/>
      <c r="K351" s="4"/>
    </row>
    <row r="352" spans="1:11" ht="19.5" customHeight="1" x14ac:dyDescent="0.2">
      <c r="A352" s="16"/>
      <c r="B352" s="27"/>
      <c r="C352" s="28"/>
      <c r="D352" s="31"/>
      <c r="E352" s="29"/>
      <c r="F352" s="29"/>
      <c r="G352" s="29"/>
      <c r="H352" s="29"/>
      <c r="I352" s="17"/>
      <c r="J352" s="2"/>
      <c r="K352" s="4"/>
    </row>
    <row r="353" spans="1:11" ht="19.5" customHeight="1" x14ac:dyDescent="0.2">
      <c r="A353" s="16"/>
      <c r="B353" s="27"/>
      <c r="C353" s="28"/>
      <c r="D353" s="31"/>
      <c r="E353" s="29"/>
      <c r="F353" s="29"/>
      <c r="G353" s="29"/>
      <c r="H353" s="29"/>
      <c r="I353" s="17"/>
      <c r="J353" s="2"/>
      <c r="K353" s="4"/>
    </row>
    <row r="354" spans="1:11" ht="19.5" customHeight="1" x14ac:dyDescent="0.2">
      <c r="A354" s="16"/>
      <c r="B354" s="27"/>
      <c r="C354" s="28"/>
      <c r="D354" s="31"/>
      <c r="E354" s="29"/>
      <c r="F354" s="29"/>
      <c r="G354" s="29"/>
      <c r="H354" s="29"/>
      <c r="I354" s="17"/>
      <c r="J354" s="2"/>
      <c r="K354" s="4"/>
    </row>
    <row r="355" spans="1:11" ht="19.5" customHeight="1" x14ac:dyDescent="0.2">
      <c r="A355" s="16"/>
      <c r="B355" s="27"/>
      <c r="C355" s="28"/>
      <c r="D355" s="31"/>
      <c r="E355" s="29"/>
      <c r="F355" s="29"/>
      <c r="G355" s="29"/>
      <c r="H355" s="29"/>
      <c r="I355" s="17"/>
      <c r="J355" s="2"/>
      <c r="K355" s="4"/>
    </row>
    <row r="356" spans="1:11" ht="19.5" customHeight="1" x14ac:dyDescent="0.2">
      <c r="A356" s="16"/>
      <c r="B356" s="27"/>
      <c r="C356" s="28"/>
      <c r="D356" s="31"/>
      <c r="E356" s="29"/>
      <c r="F356" s="29"/>
      <c r="G356" s="29"/>
      <c r="H356" s="29"/>
      <c r="I356" s="17"/>
      <c r="J356" s="2"/>
      <c r="K356" s="4"/>
    </row>
    <row r="357" spans="1:11" ht="19.5" customHeight="1" x14ac:dyDescent="0.2">
      <c r="A357" s="16"/>
      <c r="B357" s="27"/>
      <c r="C357" s="28"/>
      <c r="D357" s="31"/>
      <c r="E357" s="29"/>
      <c r="F357" s="29"/>
      <c r="G357" s="29"/>
      <c r="H357" s="29"/>
      <c r="I357" s="17"/>
      <c r="J357" s="2"/>
      <c r="K357" s="4"/>
    </row>
    <row r="358" spans="1:11" ht="19.5" customHeight="1" x14ac:dyDescent="0.2">
      <c r="A358" s="16"/>
      <c r="B358" s="27"/>
      <c r="C358" s="28"/>
      <c r="D358" s="31"/>
      <c r="E358" s="29"/>
      <c r="F358" s="29"/>
      <c r="G358" s="29"/>
      <c r="H358" s="29"/>
      <c r="I358" s="17"/>
      <c r="J358" s="2"/>
      <c r="K358" s="4"/>
    </row>
    <row r="359" spans="1:11" ht="19.5" customHeight="1" x14ac:dyDescent="0.2">
      <c r="A359" s="16"/>
      <c r="B359" s="27"/>
      <c r="C359" s="28"/>
      <c r="D359" s="31"/>
      <c r="E359" s="29"/>
      <c r="F359" s="29"/>
      <c r="G359" s="29"/>
      <c r="H359" s="29"/>
      <c r="I359" s="17"/>
      <c r="J359" s="2"/>
      <c r="K359" s="4"/>
    </row>
    <row r="360" spans="1:11" ht="19.5" customHeight="1" x14ac:dyDescent="0.2">
      <c r="A360" s="16"/>
      <c r="B360" s="27"/>
      <c r="C360" s="28"/>
      <c r="D360" s="31"/>
      <c r="E360" s="29"/>
      <c r="F360" s="29"/>
      <c r="G360" s="29"/>
      <c r="H360" s="29"/>
      <c r="I360" s="17"/>
      <c r="J360" s="2"/>
      <c r="K360" s="4"/>
    </row>
    <row r="361" spans="1:11" ht="19.5" customHeight="1" x14ac:dyDescent="0.2">
      <c r="A361" s="16"/>
      <c r="B361" s="27"/>
      <c r="C361" s="28"/>
      <c r="D361" s="31"/>
      <c r="E361" s="29"/>
      <c r="F361" s="29"/>
      <c r="G361" s="29"/>
      <c r="H361" s="29"/>
      <c r="I361" s="17"/>
      <c r="J361" s="2"/>
      <c r="K361" s="4"/>
    </row>
    <row r="362" spans="1:11" ht="19.5" customHeight="1" x14ac:dyDescent="0.2">
      <c r="A362" s="16"/>
      <c r="B362" s="27"/>
      <c r="C362" s="28"/>
      <c r="D362" s="31"/>
      <c r="E362" s="29"/>
      <c r="F362" s="29"/>
      <c r="G362" s="29"/>
      <c r="H362" s="29"/>
      <c r="I362" s="17"/>
      <c r="J362" s="2"/>
      <c r="K362" s="4"/>
    </row>
    <row r="363" spans="1:11" ht="19.5" customHeight="1" x14ac:dyDescent="0.2">
      <c r="A363" s="16"/>
      <c r="B363" s="27"/>
      <c r="C363" s="28"/>
      <c r="D363" s="31"/>
      <c r="E363" s="29"/>
      <c r="F363" s="29"/>
      <c r="G363" s="29"/>
      <c r="H363" s="29"/>
      <c r="I363" s="17"/>
      <c r="J363" s="2"/>
      <c r="K363" s="4"/>
    </row>
    <row r="364" spans="1:11" ht="19.5" customHeight="1" x14ac:dyDescent="0.2">
      <c r="A364" s="16"/>
      <c r="B364" s="27"/>
      <c r="C364" s="28"/>
      <c r="D364" s="31"/>
      <c r="E364" s="29"/>
      <c r="F364" s="29"/>
      <c r="G364" s="29"/>
      <c r="H364" s="29"/>
      <c r="I364" s="17"/>
      <c r="J364" s="2"/>
      <c r="K364" s="4"/>
    </row>
    <row r="365" spans="1:11" ht="19.5" customHeight="1" x14ac:dyDescent="0.2">
      <c r="A365" s="16"/>
      <c r="B365" s="27"/>
      <c r="C365" s="28"/>
      <c r="D365" s="31"/>
      <c r="E365" s="29"/>
      <c r="F365" s="29"/>
      <c r="G365" s="29"/>
      <c r="H365" s="29"/>
      <c r="I365" s="17"/>
      <c r="J365" s="2"/>
      <c r="K365" s="4"/>
    </row>
    <row r="366" spans="1:11" ht="19.5" customHeight="1" x14ac:dyDescent="0.2">
      <c r="A366" s="16"/>
      <c r="B366" s="27"/>
      <c r="C366" s="28"/>
      <c r="D366" s="31"/>
      <c r="E366" s="29"/>
      <c r="F366" s="29"/>
      <c r="G366" s="29"/>
      <c r="H366" s="29"/>
      <c r="I366" s="17"/>
      <c r="J366" s="2"/>
      <c r="K366" s="4"/>
    </row>
    <row r="367" spans="1:11" ht="19.5" customHeight="1" x14ac:dyDescent="0.2">
      <c r="A367" s="16"/>
      <c r="B367" s="27"/>
      <c r="C367" s="28"/>
      <c r="D367" s="31"/>
      <c r="E367" s="29"/>
      <c r="F367" s="29"/>
      <c r="G367" s="29"/>
      <c r="H367" s="29"/>
      <c r="I367" s="17"/>
      <c r="J367" s="2"/>
      <c r="K367" s="4"/>
    </row>
    <row r="368" spans="1:11" ht="19.5" customHeight="1" x14ac:dyDescent="0.2">
      <c r="A368" s="16"/>
      <c r="B368" s="27"/>
      <c r="C368" s="28"/>
      <c r="D368" s="31"/>
      <c r="E368" s="29"/>
      <c r="F368" s="29"/>
      <c r="G368" s="29"/>
      <c r="H368" s="29"/>
      <c r="I368" s="17"/>
      <c r="J368" s="2"/>
      <c r="K368" s="4"/>
    </row>
    <row r="369" spans="1:11" ht="19.5" customHeight="1" x14ac:dyDescent="0.2">
      <c r="A369" s="16"/>
      <c r="B369" s="27"/>
      <c r="C369" s="28"/>
      <c r="D369" s="31"/>
      <c r="E369" s="29"/>
      <c r="F369" s="29"/>
      <c r="G369" s="29"/>
      <c r="H369" s="29"/>
      <c r="I369" s="17"/>
      <c r="J369" s="2"/>
      <c r="K369" s="4"/>
    </row>
    <row r="370" spans="1:11" ht="19.5" customHeight="1" x14ac:dyDescent="0.2">
      <c r="A370" s="16"/>
      <c r="B370" s="27"/>
      <c r="C370" s="28"/>
      <c r="D370" s="31"/>
      <c r="E370" s="29"/>
      <c r="F370" s="29"/>
      <c r="G370" s="29"/>
      <c r="H370" s="29"/>
      <c r="I370" s="17"/>
      <c r="J370" s="2"/>
      <c r="K370" s="4"/>
    </row>
    <row r="371" spans="1:11" ht="19.5" customHeight="1" x14ac:dyDescent="0.2">
      <c r="A371" s="16"/>
      <c r="B371" s="27"/>
      <c r="C371" s="28"/>
      <c r="D371" s="31"/>
      <c r="E371" s="29"/>
      <c r="F371" s="29"/>
      <c r="G371" s="29"/>
      <c r="H371" s="29"/>
      <c r="I371" s="17"/>
      <c r="J371" s="2"/>
      <c r="K371" s="4"/>
    </row>
    <row r="372" spans="1:11" ht="19.5" customHeight="1" x14ac:dyDescent="0.2">
      <c r="A372" s="16"/>
      <c r="B372" s="27"/>
      <c r="C372" s="28"/>
      <c r="D372" s="31"/>
      <c r="E372" s="29"/>
      <c r="F372" s="29"/>
      <c r="G372" s="29"/>
      <c r="H372" s="29"/>
      <c r="I372" s="17"/>
      <c r="J372" s="2"/>
      <c r="K372" s="4"/>
    </row>
    <row r="373" spans="1:11" ht="19.5" customHeight="1" x14ac:dyDescent="0.2">
      <c r="A373" s="16"/>
      <c r="B373" s="27"/>
      <c r="C373" s="28"/>
      <c r="D373" s="31"/>
      <c r="E373" s="29"/>
      <c r="F373" s="29"/>
      <c r="G373" s="29"/>
      <c r="H373" s="29"/>
      <c r="I373" s="17"/>
      <c r="J373" s="2"/>
      <c r="K373" s="4"/>
    </row>
    <row r="374" spans="1:11" ht="19.5" customHeight="1" x14ac:dyDescent="0.2">
      <c r="A374" s="16"/>
      <c r="B374" s="27"/>
      <c r="C374" s="28"/>
      <c r="D374" s="31"/>
      <c r="E374" s="29"/>
      <c r="F374" s="29"/>
      <c r="G374" s="29"/>
      <c r="H374" s="29"/>
      <c r="I374" s="17"/>
      <c r="J374" s="2"/>
      <c r="K374" s="4"/>
    </row>
    <row r="375" spans="1:11" ht="19.5" customHeight="1" x14ac:dyDescent="0.2">
      <c r="A375" s="16"/>
      <c r="B375" s="27"/>
      <c r="C375" s="28"/>
      <c r="D375" s="31"/>
      <c r="E375" s="29"/>
      <c r="F375" s="29"/>
      <c r="G375" s="29"/>
      <c r="H375" s="29"/>
      <c r="I375" s="17"/>
      <c r="J375" s="2"/>
      <c r="K375" s="4"/>
    </row>
    <row r="376" spans="1:11" ht="19.5" customHeight="1" x14ac:dyDescent="0.2">
      <c r="A376" s="16"/>
      <c r="B376" s="27"/>
      <c r="C376" s="28"/>
      <c r="D376" s="31"/>
      <c r="E376" s="29"/>
      <c r="F376" s="29"/>
      <c r="G376" s="29"/>
      <c r="H376" s="29"/>
      <c r="I376" s="17"/>
      <c r="J376" s="2"/>
      <c r="K376" s="4"/>
    </row>
    <row r="377" spans="1:11" ht="19.5" customHeight="1" x14ac:dyDescent="0.2">
      <c r="A377" s="16"/>
      <c r="B377" s="27"/>
      <c r="C377" s="28"/>
      <c r="D377" s="31"/>
      <c r="E377" s="29"/>
      <c r="F377" s="29"/>
      <c r="G377" s="29"/>
      <c r="H377" s="29"/>
      <c r="I377" s="17"/>
      <c r="J377" s="2"/>
      <c r="K377" s="4"/>
    </row>
    <row r="378" spans="1:11" ht="19.5" customHeight="1" x14ac:dyDescent="0.2">
      <c r="A378" s="16"/>
      <c r="B378" s="27"/>
      <c r="C378" s="28"/>
      <c r="D378" s="31"/>
      <c r="E378" s="29"/>
      <c r="F378" s="29"/>
      <c r="G378" s="29"/>
      <c r="H378" s="29"/>
      <c r="I378" s="17"/>
      <c r="J378" s="2"/>
      <c r="K378" s="4"/>
    </row>
    <row r="379" spans="1:11" ht="19.5" customHeight="1" x14ac:dyDescent="0.2">
      <c r="A379" s="16"/>
      <c r="B379" s="27"/>
      <c r="C379" s="28"/>
      <c r="D379" s="31"/>
      <c r="E379" s="29"/>
      <c r="F379" s="29"/>
      <c r="G379" s="29"/>
      <c r="H379" s="29"/>
      <c r="I379" s="17"/>
      <c r="J379" s="2"/>
      <c r="K379" s="4"/>
    </row>
    <row r="380" spans="1:11" ht="19.5" customHeight="1" x14ac:dyDescent="0.2">
      <c r="A380" s="16"/>
      <c r="B380" s="27"/>
      <c r="C380" s="28"/>
      <c r="D380" s="31"/>
      <c r="E380" s="29"/>
      <c r="F380" s="29"/>
      <c r="G380" s="29"/>
      <c r="H380" s="29"/>
      <c r="I380" s="17"/>
      <c r="J380" s="2"/>
      <c r="K380" s="4"/>
    </row>
    <row r="381" spans="1:11" ht="19.5" customHeight="1" x14ac:dyDescent="0.2">
      <c r="A381" s="16"/>
      <c r="B381" s="27"/>
      <c r="C381" s="28"/>
      <c r="D381" s="31"/>
      <c r="E381" s="29"/>
      <c r="F381" s="29"/>
      <c r="G381" s="29"/>
      <c r="H381" s="29"/>
      <c r="I381" s="17"/>
      <c r="J381" s="2"/>
      <c r="K381" s="4"/>
    </row>
    <row r="382" spans="1:11" ht="19.5" customHeight="1" x14ac:dyDescent="0.2">
      <c r="A382" s="16"/>
      <c r="B382" s="27"/>
      <c r="C382" s="28"/>
      <c r="D382" s="31"/>
      <c r="E382" s="29"/>
      <c r="F382" s="29"/>
      <c r="G382" s="29"/>
      <c r="H382" s="29"/>
      <c r="I382" s="17"/>
      <c r="J382" s="2"/>
      <c r="K382" s="4"/>
    </row>
    <row r="383" spans="1:11" ht="19.5" customHeight="1" x14ac:dyDescent="0.2">
      <c r="A383" s="16"/>
      <c r="B383" s="27"/>
      <c r="C383" s="28"/>
      <c r="D383" s="31"/>
      <c r="E383" s="29"/>
      <c r="F383" s="29"/>
      <c r="G383" s="29"/>
      <c r="H383" s="29"/>
      <c r="I383" s="17"/>
      <c r="J383" s="2"/>
      <c r="K383" s="4"/>
    </row>
    <row r="384" spans="1:11" ht="19.5" customHeight="1" x14ac:dyDescent="0.2">
      <c r="A384" s="16"/>
      <c r="B384" s="27"/>
      <c r="C384" s="28"/>
      <c r="D384" s="31"/>
      <c r="E384" s="29"/>
      <c r="F384" s="29"/>
      <c r="G384" s="29"/>
      <c r="H384" s="29"/>
      <c r="I384" s="17"/>
      <c r="J384" s="2"/>
      <c r="K384" s="4"/>
    </row>
    <row r="385" spans="1:11" ht="19.5" customHeight="1" x14ac:dyDescent="0.2">
      <c r="A385" s="16"/>
      <c r="B385" s="27"/>
      <c r="C385" s="28"/>
      <c r="D385" s="31"/>
      <c r="E385" s="29"/>
      <c r="F385" s="29"/>
      <c r="G385" s="29"/>
      <c r="H385" s="29"/>
      <c r="I385" s="17"/>
      <c r="J385" s="2"/>
      <c r="K385" s="4"/>
    </row>
    <row r="386" spans="1:11" ht="19.5" customHeight="1" x14ac:dyDescent="0.2">
      <c r="A386" s="16"/>
      <c r="B386" s="27"/>
      <c r="C386" s="28"/>
      <c r="D386" s="31"/>
      <c r="E386" s="29"/>
      <c r="F386" s="29"/>
      <c r="G386" s="29"/>
      <c r="H386" s="29"/>
      <c r="I386" s="17"/>
      <c r="J386" s="2"/>
      <c r="K386" s="4"/>
    </row>
    <row r="387" spans="1:11" ht="19.5" customHeight="1" x14ac:dyDescent="0.2">
      <c r="A387" s="16"/>
      <c r="B387" s="27"/>
      <c r="C387" s="28"/>
      <c r="D387" s="31"/>
      <c r="E387" s="29"/>
      <c r="F387" s="29"/>
      <c r="G387" s="29"/>
      <c r="H387" s="29"/>
      <c r="I387" s="17"/>
      <c r="J387" s="2"/>
      <c r="K387" s="4"/>
    </row>
    <row r="388" spans="1:11" ht="19.5" customHeight="1" x14ac:dyDescent="0.2">
      <c r="A388" s="16"/>
      <c r="B388" s="27"/>
      <c r="C388" s="28"/>
      <c r="D388" s="31"/>
      <c r="E388" s="29"/>
      <c r="F388" s="29"/>
      <c r="G388" s="29"/>
      <c r="H388" s="29"/>
      <c r="I388" s="17"/>
      <c r="J388" s="2"/>
      <c r="K388" s="4"/>
    </row>
    <row r="389" spans="1:11" ht="19.5" customHeight="1" x14ac:dyDescent="0.2">
      <c r="A389" s="16"/>
      <c r="B389" s="27"/>
      <c r="C389" s="28"/>
      <c r="D389" s="31"/>
      <c r="E389" s="29"/>
      <c r="F389" s="29"/>
      <c r="G389" s="29"/>
      <c r="H389" s="29"/>
      <c r="I389" s="17"/>
      <c r="J389" s="2"/>
      <c r="K389" s="4"/>
    </row>
    <row r="390" spans="1:11" ht="19.5" customHeight="1" x14ac:dyDescent="0.2">
      <c r="A390" s="16"/>
      <c r="B390" s="27"/>
      <c r="C390" s="28"/>
      <c r="D390" s="31"/>
      <c r="E390" s="29"/>
      <c r="F390" s="29"/>
      <c r="G390" s="29"/>
      <c r="H390" s="29"/>
      <c r="I390" s="17"/>
      <c r="J390" s="2"/>
      <c r="K390" s="4"/>
    </row>
    <row r="391" spans="1:11" ht="19.5" customHeight="1" x14ac:dyDescent="0.2">
      <c r="A391" s="16"/>
      <c r="B391" s="27"/>
      <c r="C391" s="28"/>
      <c r="D391" s="31"/>
      <c r="E391" s="29"/>
      <c r="F391" s="29"/>
      <c r="G391" s="29"/>
      <c r="H391" s="29"/>
      <c r="I391" s="17"/>
      <c r="J391" s="2"/>
      <c r="K391" s="4"/>
    </row>
    <row r="392" spans="1:11" ht="19.5" customHeight="1" x14ac:dyDescent="0.2">
      <c r="A392" s="16"/>
      <c r="B392" s="27"/>
      <c r="C392" s="28"/>
      <c r="D392" s="31"/>
      <c r="E392" s="29"/>
      <c r="F392" s="29"/>
      <c r="G392" s="29"/>
      <c r="H392" s="29"/>
      <c r="I392" s="17"/>
      <c r="J392" s="2"/>
      <c r="K392" s="4"/>
    </row>
    <row r="393" spans="1:11" ht="19.5" customHeight="1" x14ac:dyDescent="0.2">
      <c r="A393" s="16"/>
      <c r="B393" s="27"/>
      <c r="C393" s="28"/>
      <c r="D393" s="31"/>
      <c r="E393" s="29"/>
      <c r="F393" s="29"/>
      <c r="G393" s="29"/>
      <c r="H393" s="29"/>
      <c r="I393" s="17"/>
      <c r="J393" s="2"/>
      <c r="K393" s="4"/>
    </row>
    <row r="394" spans="1:11" ht="19.5" customHeight="1" x14ac:dyDescent="0.2">
      <c r="A394" s="16"/>
      <c r="B394" s="27"/>
      <c r="C394" s="28"/>
      <c r="D394" s="31"/>
      <c r="E394" s="29"/>
      <c r="F394" s="29"/>
      <c r="G394" s="29"/>
      <c r="H394" s="29"/>
      <c r="I394" s="17"/>
      <c r="J394" s="2"/>
      <c r="K394" s="4"/>
    </row>
    <row r="395" spans="1:11" ht="19.5" customHeight="1" x14ac:dyDescent="0.2">
      <c r="A395" s="16"/>
      <c r="B395" s="27"/>
      <c r="C395" s="28"/>
      <c r="D395" s="31"/>
      <c r="E395" s="29"/>
      <c r="F395" s="29"/>
      <c r="G395" s="29"/>
      <c r="H395" s="29"/>
      <c r="I395" s="17"/>
      <c r="J395" s="2"/>
      <c r="K395" s="4"/>
    </row>
    <row r="396" spans="1:11" ht="19.5" customHeight="1" x14ac:dyDescent="0.2">
      <c r="A396" s="16"/>
      <c r="B396" s="27"/>
      <c r="C396" s="28"/>
      <c r="D396" s="31"/>
      <c r="E396" s="29"/>
      <c r="F396" s="29"/>
      <c r="G396" s="29"/>
      <c r="H396" s="29"/>
      <c r="I396" s="17"/>
      <c r="J396" s="2"/>
      <c r="K396" s="4"/>
    </row>
    <row r="397" spans="1:11" ht="19.5" customHeight="1" x14ac:dyDescent="0.2">
      <c r="A397" s="16"/>
      <c r="B397" s="27"/>
      <c r="C397" s="28"/>
      <c r="D397" s="31"/>
      <c r="E397" s="29"/>
      <c r="F397" s="29"/>
      <c r="G397" s="29"/>
      <c r="H397" s="29"/>
      <c r="I397" s="17"/>
      <c r="J397" s="2"/>
      <c r="K397" s="4"/>
    </row>
    <row r="398" spans="1:11" ht="19.5" customHeight="1" x14ac:dyDescent="0.2">
      <c r="A398" s="16"/>
      <c r="B398" s="27"/>
      <c r="C398" s="28"/>
      <c r="D398" s="31"/>
      <c r="E398" s="29"/>
      <c r="F398" s="29"/>
      <c r="G398" s="29"/>
      <c r="H398" s="29"/>
      <c r="I398" s="17"/>
      <c r="J398" s="2"/>
      <c r="K398" s="4"/>
    </row>
    <row r="399" spans="1:11" ht="19.5" customHeight="1" x14ac:dyDescent="0.2">
      <c r="A399" s="16"/>
      <c r="B399" s="27"/>
      <c r="C399" s="28"/>
      <c r="D399" s="31"/>
      <c r="E399" s="29"/>
      <c r="F399" s="29"/>
      <c r="G399" s="29"/>
      <c r="H399" s="29"/>
      <c r="I399" s="17"/>
      <c r="J399" s="2"/>
      <c r="K399" s="4"/>
    </row>
    <row r="400" spans="1:11" ht="19.5" customHeight="1" x14ac:dyDescent="0.2">
      <c r="A400" s="16"/>
      <c r="B400" s="27"/>
      <c r="C400" s="28"/>
      <c r="D400" s="31"/>
      <c r="E400" s="29"/>
      <c r="F400" s="29"/>
      <c r="G400" s="29"/>
      <c r="H400" s="29"/>
      <c r="I400" s="17"/>
      <c r="J400" s="2"/>
      <c r="K400" s="4"/>
    </row>
    <row r="401" spans="1:11" ht="19.5" customHeight="1" x14ac:dyDescent="0.2">
      <c r="A401" s="16"/>
      <c r="B401" s="27"/>
      <c r="C401" s="28"/>
      <c r="D401" s="31"/>
      <c r="E401" s="29"/>
      <c r="F401" s="29"/>
      <c r="G401" s="29"/>
      <c r="H401" s="29"/>
      <c r="I401" s="17"/>
      <c r="J401" s="2"/>
      <c r="K401" s="4"/>
    </row>
    <row r="402" spans="1:11" ht="19.5" customHeight="1" x14ac:dyDescent="0.2">
      <c r="A402" s="16"/>
      <c r="B402" s="27"/>
      <c r="C402" s="28"/>
      <c r="D402" s="31"/>
      <c r="E402" s="29"/>
      <c r="F402" s="29"/>
      <c r="G402" s="29"/>
      <c r="H402" s="29"/>
      <c r="I402" s="17"/>
      <c r="J402" s="2"/>
      <c r="K402" s="4"/>
    </row>
    <row r="403" spans="1:11" ht="19.5" customHeight="1" x14ac:dyDescent="0.2">
      <c r="A403" s="16"/>
      <c r="B403" s="27"/>
      <c r="C403" s="28"/>
      <c r="D403" s="31"/>
      <c r="E403" s="29"/>
      <c r="F403" s="29"/>
      <c r="G403" s="29"/>
      <c r="H403" s="29"/>
      <c r="I403" s="17"/>
      <c r="J403" s="2"/>
      <c r="K403" s="4"/>
    </row>
    <row r="404" spans="1:11" ht="19.5" customHeight="1" x14ac:dyDescent="0.2">
      <c r="A404" s="16"/>
      <c r="B404" s="27"/>
      <c r="C404" s="28"/>
      <c r="D404" s="31"/>
      <c r="E404" s="29"/>
      <c r="F404" s="29"/>
      <c r="G404" s="29"/>
      <c r="H404" s="29"/>
      <c r="I404" s="17"/>
      <c r="J404" s="2"/>
      <c r="K404" s="4"/>
    </row>
    <row r="405" spans="1:11" ht="19.5" customHeight="1" x14ac:dyDescent="0.2">
      <c r="A405" s="16"/>
      <c r="B405" s="27"/>
      <c r="C405" s="28"/>
      <c r="D405" s="31"/>
      <c r="E405" s="29"/>
      <c r="F405" s="29"/>
      <c r="G405" s="29"/>
      <c r="H405" s="29"/>
      <c r="I405" s="17"/>
      <c r="J405" s="2"/>
      <c r="K405" s="4"/>
    </row>
    <row r="406" spans="1:11" ht="19.5" customHeight="1" x14ac:dyDescent="0.2">
      <c r="A406" s="16"/>
      <c r="B406" s="27"/>
      <c r="C406" s="28"/>
      <c r="D406" s="31"/>
      <c r="E406" s="29"/>
      <c r="F406" s="29"/>
      <c r="G406" s="29"/>
      <c r="H406" s="29"/>
      <c r="I406" s="17"/>
      <c r="J406" s="2"/>
      <c r="K406" s="4"/>
    </row>
    <row r="407" spans="1:11" ht="19.5" customHeight="1" x14ac:dyDescent="0.2">
      <c r="A407" s="16"/>
      <c r="B407" s="27"/>
      <c r="C407" s="28"/>
      <c r="D407" s="31"/>
      <c r="E407" s="29"/>
      <c r="F407" s="29"/>
      <c r="G407" s="29"/>
      <c r="H407" s="29"/>
      <c r="I407" s="17"/>
      <c r="J407" s="2"/>
      <c r="K407" s="4"/>
    </row>
    <row r="408" spans="1:11" ht="19.5" customHeight="1" x14ac:dyDescent="0.2">
      <c r="A408" s="16"/>
      <c r="B408" s="27"/>
      <c r="C408" s="28"/>
      <c r="D408" s="31"/>
      <c r="E408" s="29"/>
      <c r="F408" s="29"/>
      <c r="G408" s="29"/>
      <c r="H408" s="29"/>
      <c r="I408" s="17"/>
      <c r="J408" s="2"/>
      <c r="K408" s="4"/>
    </row>
    <row r="409" spans="1:11" ht="19.5" customHeight="1" x14ac:dyDescent="0.2">
      <c r="A409" s="16"/>
      <c r="B409" s="27"/>
      <c r="C409" s="28"/>
      <c r="D409" s="31"/>
      <c r="E409" s="29"/>
      <c r="F409" s="29"/>
      <c r="G409" s="29"/>
      <c r="H409" s="29"/>
      <c r="I409" s="17"/>
      <c r="J409" s="2"/>
      <c r="K409" s="4"/>
    </row>
    <row r="410" spans="1:11" ht="19.5" customHeight="1" x14ac:dyDescent="0.2">
      <c r="A410" s="16"/>
      <c r="B410" s="27"/>
      <c r="C410" s="28"/>
      <c r="D410" s="31"/>
      <c r="E410" s="29"/>
      <c r="F410" s="29"/>
      <c r="G410" s="29"/>
      <c r="H410" s="29"/>
      <c r="I410" s="17"/>
      <c r="J410" s="2"/>
      <c r="K410" s="4"/>
    </row>
    <row r="411" spans="1:11" ht="19.5" customHeight="1" x14ac:dyDescent="0.2">
      <c r="A411" s="16"/>
      <c r="B411" s="27"/>
      <c r="C411" s="28"/>
      <c r="D411" s="31"/>
      <c r="E411" s="29"/>
      <c r="F411" s="29"/>
      <c r="G411" s="29"/>
      <c r="H411" s="29"/>
      <c r="I411" s="17"/>
      <c r="J411" s="2"/>
      <c r="K411" s="4"/>
    </row>
    <row r="412" spans="1:11" ht="19.5" customHeight="1" x14ac:dyDescent="0.2">
      <c r="A412" s="16"/>
      <c r="B412" s="27"/>
      <c r="C412" s="28"/>
      <c r="D412" s="31"/>
      <c r="E412" s="29"/>
      <c r="F412" s="29"/>
      <c r="G412" s="29"/>
      <c r="H412" s="29"/>
      <c r="I412" s="17"/>
      <c r="J412" s="2"/>
      <c r="K412" s="4"/>
    </row>
    <row r="413" spans="1:11" ht="19.5" customHeight="1" x14ac:dyDescent="0.2">
      <c r="A413" s="16"/>
      <c r="B413" s="27"/>
      <c r="C413" s="28"/>
      <c r="D413" s="31"/>
      <c r="E413" s="29"/>
      <c r="F413" s="29"/>
      <c r="G413" s="29"/>
      <c r="H413" s="29"/>
      <c r="I413" s="17"/>
      <c r="J413" s="2"/>
      <c r="K413" s="4"/>
    </row>
    <row r="414" spans="1:11" ht="19.5" customHeight="1" x14ac:dyDescent="0.2">
      <c r="A414" s="16"/>
      <c r="B414" s="27"/>
      <c r="C414" s="28"/>
      <c r="D414" s="31"/>
      <c r="E414" s="29"/>
      <c r="F414" s="29"/>
      <c r="G414" s="29"/>
      <c r="H414" s="29"/>
      <c r="I414" s="17"/>
      <c r="J414" s="2"/>
      <c r="K414" s="4"/>
    </row>
    <row r="415" spans="1:11" ht="19.5" customHeight="1" x14ac:dyDescent="0.2">
      <c r="A415" s="16"/>
      <c r="B415" s="27"/>
      <c r="C415" s="28"/>
      <c r="D415" s="31"/>
      <c r="E415" s="29"/>
      <c r="F415" s="29"/>
      <c r="G415" s="29"/>
      <c r="H415" s="29"/>
      <c r="I415" s="17"/>
      <c r="J415" s="2"/>
      <c r="K415" s="4"/>
    </row>
    <row r="416" spans="1:11" ht="19.5" customHeight="1" x14ac:dyDescent="0.2">
      <c r="A416" s="16"/>
      <c r="B416" s="27"/>
      <c r="C416" s="28"/>
      <c r="D416" s="31"/>
      <c r="E416" s="29"/>
      <c r="F416" s="29"/>
      <c r="G416" s="29"/>
      <c r="H416" s="29"/>
      <c r="I416" s="17"/>
      <c r="J416" s="2"/>
      <c r="K416" s="4"/>
    </row>
    <row r="417" spans="1:11" ht="19.5" customHeight="1" x14ac:dyDescent="0.2">
      <c r="A417" s="16"/>
      <c r="B417" s="27"/>
      <c r="C417" s="28"/>
      <c r="D417" s="31"/>
      <c r="E417" s="29"/>
      <c r="F417" s="29"/>
      <c r="G417" s="29"/>
      <c r="H417" s="29"/>
      <c r="I417" s="17"/>
      <c r="J417" s="2"/>
      <c r="K417" s="4"/>
    </row>
    <row r="418" spans="1:11" ht="19.5" customHeight="1" x14ac:dyDescent="0.2">
      <c r="A418" s="16"/>
      <c r="B418" s="27"/>
      <c r="C418" s="28"/>
      <c r="D418" s="31"/>
      <c r="E418" s="29"/>
      <c r="F418" s="29"/>
      <c r="G418" s="29"/>
      <c r="H418" s="29"/>
      <c r="I418" s="17"/>
      <c r="J418" s="2"/>
      <c r="K418" s="4"/>
    </row>
    <row r="419" spans="1:11" ht="19.5" customHeight="1" x14ac:dyDescent="0.2">
      <c r="A419" s="16"/>
      <c r="B419" s="27"/>
      <c r="C419" s="28"/>
      <c r="D419" s="31"/>
      <c r="E419" s="29"/>
      <c r="F419" s="29"/>
      <c r="G419" s="29"/>
      <c r="H419" s="29"/>
      <c r="I419" s="17"/>
      <c r="J419" s="2"/>
      <c r="K419" s="4"/>
    </row>
    <row r="420" spans="1:11" ht="19.5" customHeight="1" x14ac:dyDescent="0.2">
      <c r="A420" s="16"/>
      <c r="B420" s="27"/>
      <c r="C420" s="28"/>
      <c r="D420" s="31"/>
      <c r="E420" s="29"/>
      <c r="F420" s="29"/>
      <c r="G420" s="29"/>
      <c r="H420" s="29"/>
      <c r="I420" s="17"/>
      <c r="J420" s="2"/>
      <c r="K420" s="4"/>
    </row>
    <row r="421" spans="1:11" ht="19.5" customHeight="1" x14ac:dyDescent="0.2">
      <c r="A421" s="16"/>
      <c r="B421" s="27"/>
      <c r="C421" s="28"/>
      <c r="D421" s="31"/>
      <c r="E421" s="29"/>
      <c r="F421" s="29"/>
      <c r="G421" s="29"/>
      <c r="H421" s="29"/>
      <c r="I421" s="17"/>
      <c r="J421" s="2"/>
      <c r="K421" s="4"/>
    </row>
    <row r="422" spans="1:11" ht="19.5" customHeight="1" x14ac:dyDescent="0.2">
      <c r="A422" s="16"/>
      <c r="B422" s="27"/>
      <c r="C422" s="28"/>
      <c r="D422" s="31"/>
      <c r="E422" s="29"/>
      <c r="F422" s="29"/>
      <c r="G422" s="29"/>
      <c r="H422" s="29"/>
      <c r="I422" s="17"/>
      <c r="J422" s="2"/>
      <c r="K422" s="4"/>
    </row>
    <row r="423" spans="1:11" ht="19.5" customHeight="1" x14ac:dyDescent="0.2">
      <c r="A423" s="16"/>
      <c r="B423" s="27"/>
      <c r="C423" s="28"/>
      <c r="D423" s="31"/>
      <c r="E423" s="29"/>
      <c r="F423" s="29"/>
      <c r="G423" s="29"/>
      <c r="H423" s="29"/>
      <c r="I423" s="17"/>
      <c r="J423" s="2"/>
      <c r="K423" s="4"/>
    </row>
    <row r="424" spans="1:11" ht="19.5" customHeight="1" x14ac:dyDescent="0.2">
      <c r="A424" s="16"/>
      <c r="B424" s="27"/>
      <c r="C424" s="28"/>
      <c r="D424" s="31"/>
      <c r="E424" s="29"/>
      <c r="F424" s="29"/>
      <c r="G424" s="29"/>
      <c r="H424" s="29"/>
      <c r="I424" s="17"/>
      <c r="J424" s="2"/>
      <c r="K424" s="4"/>
    </row>
    <row r="425" spans="1:11" ht="19.5" customHeight="1" x14ac:dyDescent="0.2">
      <c r="A425" s="16"/>
      <c r="B425" s="27"/>
      <c r="C425" s="28"/>
      <c r="D425" s="31"/>
      <c r="E425" s="29"/>
      <c r="F425" s="29"/>
      <c r="G425" s="29"/>
      <c r="H425" s="29"/>
      <c r="I425" s="17"/>
      <c r="J425" s="2"/>
      <c r="K425" s="4"/>
    </row>
    <row r="426" spans="1:11" ht="19.5" customHeight="1" x14ac:dyDescent="0.2">
      <c r="A426" s="16"/>
      <c r="B426" s="27"/>
      <c r="C426" s="28"/>
      <c r="D426" s="31"/>
      <c r="E426" s="29"/>
      <c r="F426" s="29"/>
      <c r="G426" s="29"/>
      <c r="H426" s="29"/>
      <c r="I426" s="17"/>
      <c r="J426" s="2"/>
      <c r="K426" s="4"/>
    </row>
    <row r="427" spans="1:11" ht="19.5" customHeight="1" x14ac:dyDescent="0.2">
      <c r="A427" s="16"/>
      <c r="B427" s="27"/>
      <c r="C427" s="28"/>
      <c r="D427" s="31"/>
      <c r="E427" s="29"/>
      <c r="F427" s="29"/>
      <c r="G427" s="29"/>
      <c r="H427" s="29"/>
      <c r="I427" s="17"/>
      <c r="J427" s="2"/>
      <c r="K427" s="4"/>
    </row>
    <row r="428" spans="1:11" ht="19.5" customHeight="1" x14ac:dyDescent="0.2">
      <c r="A428" s="16"/>
      <c r="B428" s="27"/>
      <c r="C428" s="28"/>
      <c r="D428" s="31"/>
      <c r="E428" s="29"/>
      <c r="F428" s="29"/>
      <c r="G428" s="29"/>
      <c r="H428" s="29"/>
      <c r="I428" s="17"/>
      <c r="J428" s="2"/>
      <c r="K428" s="4"/>
    </row>
    <row r="429" spans="1:11" ht="19.5" customHeight="1" x14ac:dyDescent="0.2">
      <c r="A429" s="16"/>
      <c r="B429" s="27"/>
      <c r="C429" s="28"/>
      <c r="D429" s="31"/>
      <c r="E429" s="29"/>
      <c r="F429" s="29"/>
      <c r="G429" s="29"/>
      <c r="H429" s="29"/>
      <c r="I429" s="17"/>
      <c r="J429" s="2"/>
      <c r="K429" s="4"/>
    </row>
    <row r="430" spans="1:11" ht="19.5" customHeight="1" x14ac:dyDescent="0.2">
      <c r="A430" s="16"/>
      <c r="B430" s="27"/>
      <c r="C430" s="28"/>
      <c r="D430" s="31"/>
      <c r="E430" s="29"/>
      <c r="F430" s="29"/>
      <c r="G430" s="29"/>
      <c r="H430" s="29"/>
      <c r="I430" s="17"/>
      <c r="J430" s="2"/>
      <c r="K430" s="4"/>
    </row>
    <row r="431" spans="1:11" ht="19.5" customHeight="1" x14ac:dyDescent="0.2">
      <c r="A431" s="16"/>
      <c r="B431" s="27"/>
      <c r="C431" s="28"/>
      <c r="D431" s="31"/>
      <c r="E431" s="29"/>
      <c r="F431" s="29"/>
      <c r="G431" s="29"/>
      <c r="H431" s="29"/>
      <c r="I431" s="17"/>
      <c r="J431" s="2"/>
      <c r="K431" s="4"/>
    </row>
    <row r="432" spans="1:11" ht="19.5" customHeight="1" x14ac:dyDescent="0.2">
      <c r="A432" s="16"/>
      <c r="B432" s="27"/>
      <c r="C432" s="28"/>
      <c r="D432" s="31"/>
      <c r="E432" s="29"/>
      <c r="F432" s="29"/>
      <c r="G432" s="29"/>
      <c r="H432" s="29"/>
      <c r="I432" s="17"/>
      <c r="J432" s="2"/>
      <c r="K432" s="4"/>
    </row>
    <row r="433" spans="1:11" ht="19.5" customHeight="1" x14ac:dyDescent="0.2">
      <c r="A433" s="16"/>
      <c r="B433" s="27"/>
      <c r="C433" s="28"/>
      <c r="D433" s="31"/>
      <c r="E433" s="29"/>
      <c r="F433" s="29"/>
      <c r="G433" s="29"/>
      <c r="H433" s="29"/>
      <c r="I433" s="17"/>
      <c r="J433" s="2"/>
      <c r="K433" s="4"/>
    </row>
    <row r="434" spans="1:11" ht="19.5" customHeight="1" x14ac:dyDescent="0.2">
      <c r="A434" s="16"/>
      <c r="B434" s="27"/>
      <c r="C434" s="28"/>
      <c r="D434" s="31"/>
      <c r="E434" s="29"/>
      <c r="F434" s="29"/>
      <c r="G434" s="29"/>
      <c r="H434" s="29"/>
      <c r="I434" s="17"/>
      <c r="J434" s="2"/>
      <c r="K434" s="4"/>
    </row>
    <row r="435" spans="1:11" ht="19.5" customHeight="1" x14ac:dyDescent="0.2">
      <c r="A435" s="16"/>
      <c r="B435" s="27"/>
      <c r="C435" s="28"/>
      <c r="D435" s="31"/>
      <c r="E435" s="29"/>
      <c r="F435" s="29"/>
      <c r="G435" s="29"/>
      <c r="H435" s="29"/>
      <c r="I435" s="17"/>
      <c r="J435" s="2"/>
      <c r="K435" s="4"/>
    </row>
    <row r="436" spans="1:11" ht="19.5" customHeight="1" x14ac:dyDescent="0.2">
      <c r="A436" s="16"/>
      <c r="B436" s="27"/>
      <c r="C436" s="28"/>
      <c r="D436" s="31"/>
      <c r="E436" s="29"/>
      <c r="F436" s="29"/>
      <c r="G436" s="29"/>
      <c r="H436" s="29"/>
      <c r="I436" s="17"/>
      <c r="J436" s="2"/>
      <c r="K436" s="4"/>
    </row>
    <row r="437" spans="1:11" ht="19.5" customHeight="1" x14ac:dyDescent="0.2">
      <c r="A437" s="16"/>
      <c r="B437" s="27"/>
      <c r="C437" s="28"/>
      <c r="D437" s="31"/>
      <c r="E437" s="29"/>
      <c r="F437" s="29"/>
      <c r="G437" s="29"/>
      <c r="H437" s="29"/>
      <c r="I437" s="17"/>
      <c r="J437" s="2"/>
      <c r="K437" s="4"/>
    </row>
    <row r="438" spans="1:11" ht="19.5" customHeight="1" x14ac:dyDescent="0.2">
      <c r="A438" s="16"/>
      <c r="B438" s="27"/>
      <c r="C438" s="28"/>
      <c r="D438" s="31"/>
      <c r="E438" s="29"/>
      <c r="F438" s="29"/>
      <c r="G438" s="29"/>
      <c r="H438" s="29"/>
      <c r="I438" s="17"/>
      <c r="J438" s="2"/>
      <c r="K438" s="4"/>
    </row>
    <row r="439" spans="1:11" ht="19.5" customHeight="1" x14ac:dyDescent="0.2">
      <c r="A439" s="16"/>
      <c r="B439" s="27"/>
      <c r="C439" s="28"/>
      <c r="D439" s="31"/>
      <c r="E439" s="29"/>
      <c r="F439" s="29"/>
      <c r="G439" s="29"/>
      <c r="H439" s="29"/>
      <c r="I439" s="17"/>
      <c r="J439" s="2"/>
      <c r="K439" s="4"/>
    </row>
    <row r="440" spans="1:11" ht="19.5" customHeight="1" x14ac:dyDescent="0.2">
      <c r="A440" s="16"/>
      <c r="B440" s="27"/>
      <c r="C440" s="28"/>
      <c r="D440" s="31"/>
      <c r="E440" s="29"/>
      <c r="F440" s="29"/>
      <c r="G440" s="29"/>
      <c r="H440" s="29"/>
      <c r="I440" s="17"/>
      <c r="J440" s="2"/>
      <c r="K440" s="4"/>
    </row>
    <row r="441" spans="1:11" ht="19.5" customHeight="1" x14ac:dyDescent="0.2">
      <c r="A441" s="16"/>
      <c r="B441" s="27"/>
      <c r="C441" s="28"/>
      <c r="D441" s="31"/>
      <c r="E441" s="29"/>
      <c r="F441" s="29"/>
      <c r="G441" s="29"/>
      <c r="H441" s="29"/>
      <c r="I441" s="17"/>
      <c r="J441" s="2"/>
      <c r="K441" s="4"/>
    </row>
    <row r="442" spans="1:11" ht="19.5" customHeight="1" x14ac:dyDescent="0.2">
      <c r="A442" s="16"/>
      <c r="B442" s="27"/>
      <c r="C442" s="28"/>
      <c r="D442" s="31"/>
      <c r="E442" s="29"/>
      <c r="F442" s="29"/>
      <c r="G442" s="29"/>
      <c r="H442" s="29"/>
      <c r="I442" s="17"/>
      <c r="J442" s="2"/>
      <c r="K442" s="4"/>
    </row>
    <row r="443" spans="1:11" ht="19.5" customHeight="1" x14ac:dyDescent="0.2">
      <c r="A443" s="16"/>
      <c r="B443" s="27"/>
      <c r="C443" s="28"/>
      <c r="D443" s="31"/>
      <c r="E443" s="29"/>
      <c r="F443" s="29"/>
      <c r="G443" s="29"/>
      <c r="H443" s="29"/>
      <c r="I443" s="17"/>
      <c r="J443" s="2"/>
      <c r="K443" s="4"/>
    </row>
    <row r="444" spans="1:11" ht="19.5" customHeight="1" x14ac:dyDescent="0.2">
      <c r="A444" s="16"/>
      <c r="B444" s="27"/>
      <c r="C444" s="28"/>
      <c r="D444" s="31"/>
      <c r="E444" s="29"/>
      <c r="F444" s="29"/>
      <c r="G444" s="29"/>
      <c r="H444" s="29"/>
      <c r="I444" s="17"/>
      <c r="J444" s="2"/>
      <c r="K444" s="4"/>
    </row>
    <row r="445" spans="1:11" ht="19.5" customHeight="1" x14ac:dyDescent="0.2">
      <c r="A445" s="16"/>
      <c r="B445" s="27"/>
      <c r="C445" s="28"/>
      <c r="D445" s="31"/>
      <c r="E445" s="29"/>
      <c r="F445" s="29"/>
      <c r="G445" s="29"/>
      <c r="H445" s="29"/>
      <c r="I445" s="17"/>
      <c r="J445" s="2"/>
      <c r="K445" s="4"/>
    </row>
    <row r="446" spans="1:11" ht="19.5" customHeight="1" x14ac:dyDescent="0.2">
      <c r="A446" s="16"/>
      <c r="B446" s="27"/>
      <c r="C446" s="28"/>
      <c r="D446" s="31"/>
      <c r="E446" s="29"/>
      <c r="F446" s="29"/>
      <c r="G446" s="29"/>
      <c r="H446" s="29"/>
      <c r="I446" s="17"/>
      <c r="J446" s="2"/>
      <c r="K446" s="4"/>
    </row>
    <row r="447" spans="1:11" ht="19.5" customHeight="1" x14ac:dyDescent="0.2">
      <c r="A447" s="16"/>
      <c r="B447" s="27"/>
      <c r="C447" s="28"/>
      <c r="D447" s="31"/>
      <c r="E447" s="29"/>
      <c r="F447" s="29"/>
      <c r="G447" s="29"/>
      <c r="H447" s="29"/>
      <c r="I447" s="17"/>
      <c r="J447" s="2"/>
      <c r="K447" s="4"/>
    </row>
    <row r="448" spans="1:11" ht="19.5" customHeight="1" x14ac:dyDescent="0.2">
      <c r="A448" s="16"/>
      <c r="B448" s="27"/>
      <c r="C448" s="28"/>
      <c r="D448" s="31"/>
      <c r="E448" s="29"/>
      <c r="F448" s="29"/>
      <c r="G448" s="29"/>
      <c r="H448" s="29"/>
      <c r="I448" s="17"/>
      <c r="J448" s="2"/>
      <c r="K448" s="4"/>
    </row>
    <row r="449" spans="1:11" ht="19.5" customHeight="1" x14ac:dyDescent="0.2">
      <c r="A449" s="16"/>
      <c r="B449" s="27"/>
      <c r="C449" s="28"/>
      <c r="D449" s="31"/>
      <c r="E449" s="29"/>
      <c r="F449" s="29"/>
      <c r="G449" s="29"/>
      <c r="H449" s="29"/>
      <c r="I449" s="17"/>
      <c r="J449" s="2"/>
      <c r="K449" s="4"/>
    </row>
    <row r="450" spans="1:11" ht="19.5" customHeight="1" x14ac:dyDescent="0.2">
      <c r="A450" s="16"/>
      <c r="B450" s="27"/>
      <c r="C450" s="28"/>
      <c r="D450" s="31"/>
      <c r="E450" s="29"/>
      <c r="F450" s="29"/>
      <c r="G450" s="29"/>
      <c r="H450" s="29"/>
      <c r="I450" s="17"/>
      <c r="J450" s="2"/>
      <c r="K450" s="4"/>
    </row>
    <row r="451" spans="1:11" ht="19.5" customHeight="1" x14ac:dyDescent="0.2">
      <c r="A451" s="16"/>
      <c r="B451" s="27"/>
      <c r="C451" s="28"/>
      <c r="D451" s="31"/>
      <c r="E451" s="29"/>
      <c r="F451" s="29"/>
      <c r="G451" s="29"/>
      <c r="H451" s="29"/>
      <c r="I451" s="17"/>
      <c r="J451" s="2"/>
      <c r="K451" s="4"/>
    </row>
    <row r="452" spans="1:11" ht="19.5" customHeight="1" x14ac:dyDescent="0.2">
      <c r="A452" s="16"/>
      <c r="B452" s="27"/>
      <c r="C452" s="28"/>
      <c r="D452" s="31"/>
      <c r="E452" s="29"/>
      <c r="F452" s="29"/>
      <c r="G452" s="29"/>
      <c r="H452" s="29"/>
      <c r="I452" s="17"/>
      <c r="J452" s="2"/>
      <c r="K452" s="4"/>
    </row>
    <row r="453" spans="1:11" ht="19.5" customHeight="1" x14ac:dyDescent="0.2">
      <c r="A453" s="16"/>
      <c r="B453" s="27"/>
      <c r="C453" s="28"/>
      <c r="D453" s="31"/>
      <c r="E453" s="29"/>
      <c r="F453" s="29"/>
      <c r="G453" s="29"/>
      <c r="H453" s="29"/>
      <c r="I453" s="17"/>
      <c r="J453" s="2"/>
      <c r="K453" s="4"/>
    </row>
    <row r="454" spans="1:11" ht="19.5" customHeight="1" x14ac:dyDescent="0.2">
      <c r="A454" s="16"/>
      <c r="B454" s="27"/>
      <c r="C454" s="28"/>
      <c r="D454" s="31"/>
      <c r="E454" s="29"/>
      <c r="F454" s="29"/>
      <c r="G454" s="29"/>
      <c r="H454" s="29"/>
      <c r="I454" s="17"/>
      <c r="J454" s="2"/>
      <c r="K454" s="4"/>
    </row>
    <row r="455" spans="1:11" ht="19.5" customHeight="1" x14ac:dyDescent="0.2">
      <c r="A455" s="16"/>
      <c r="B455" s="27"/>
      <c r="C455" s="28"/>
      <c r="D455" s="31"/>
      <c r="E455" s="29"/>
      <c r="F455" s="29"/>
      <c r="G455" s="29"/>
      <c r="H455" s="29"/>
      <c r="I455" s="17"/>
      <c r="J455" s="2"/>
      <c r="K455" s="4"/>
    </row>
    <row r="456" spans="1:11" ht="19.5" customHeight="1" x14ac:dyDescent="0.2">
      <c r="A456" s="16"/>
      <c r="B456" s="27"/>
      <c r="C456" s="28"/>
      <c r="D456" s="31"/>
      <c r="E456" s="29"/>
      <c r="F456" s="29"/>
      <c r="G456" s="29"/>
      <c r="H456" s="29"/>
      <c r="I456" s="17"/>
      <c r="J456" s="2"/>
      <c r="K456" s="4"/>
    </row>
    <row r="457" spans="1:11" ht="19.5" customHeight="1" x14ac:dyDescent="0.2">
      <c r="A457" s="16"/>
      <c r="B457" s="27"/>
      <c r="C457" s="28"/>
      <c r="D457" s="31"/>
      <c r="E457" s="29"/>
      <c r="F457" s="29"/>
      <c r="G457" s="29"/>
      <c r="H457" s="29"/>
      <c r="I457" s="17"/>
      <c r="J457" s="2"/>
      <c r="K457" s="4"/>
    </row>
    <row r="458" spans="1:11" ht="19.5" customHeight="1" x14ac:dyDescent="0.2">
      <c r="A458" s="16"/>
      <c r="B458" s="27"/>
      <c r="C458" s="28"/>
      <c r="D458" s="31"/>
      <c r="E458" s="29"/>
      <c r="F458" s="29"/>
      <c r="G458" s="29"/>
      <c r="H458" s="29"/>
      <c r="I458" s="17"/>
      <c r="J458" s="2"/>
      <c r="K458" s="4"/>
    </row>
    <row r="459" spans="1:11" ht="19.5" customHeight="1" x14ac:dyDescent="0.2">
      <c r="A459" s="16"/>
      <c r="B459" s="27"/>
      <c r="C459" s="28"/>
      <c r="D459" s="31"/>
      <c r="E459" s="29"/>
      <c r="F459" s="29"/>
      <c r="G459" s="29"/>
      <c r="H459" s="29"/>
      <c r="I459" s="17"/>
      <c r="J459" s="2"/>
      <c r="K459" s="4"/>
    </row>
    <row r="460" spans="1:11" ht="19.5" customHeight="1" x14ac:dyDescent="0.2">
      <c r="A460" s="16"/>
      <c r="B460" s="27"/>
      <c r="C460" s="28"/>
      <c r="D460" s="31"/>
      <c r="E460" s="29"/>
      <c r="F460" s="29"/>
      <c r="G460" s="29"/>
      <c r="H460" s="29"/>
      <c r="I460" s="17"/>
      <c r="J460" s="2"/>
      <c r="K460" s="4"/>
    </row>
    <row r="461" spans="1:11" ht="19.5" customHeight="1" x14ac:dyDescent="0.2">
      <c r="A461" s="16"/>
      <c r="B461" s="27"/>
      <c r="C461" s="28"/>
      <c r="D461" s="31"/>
      <c r="E461" s="29"/>
      <c r="F461" s="29"/>
      <c r="G461" s="29"/>
      <c r="H461" s="29"/>
      <c r="I461" s="17"/>
      <c r="J461" s="2"/>
      <c r="K461" s="4"/>
    </row>
    <row r="462" spans="1:11" ht="19.5" customHeight="1" x14ac:dyDescent="0.2">
      <c r="A462" s="16"/>
      <c r="B462" s="27"/>
      <c r="C462" s="28"/>
      <c r="D462" s="31"/>
      <c r="E462" s="29"/>
      <c r="F462" s="29"/>
      <c r="G462" s="29"/>
      <c r="H462" s="29"/>
      <c r="I462" s="17"/>
      <c r="J462" s="2"/>
      <c r="K462" s="4"/>
    </row>
    <row r="463" spans="1:11" ht="19.5" customHeight="1" x14ac:dyDescent="0.2">
      <c r="A463" s="16"/>
      <c r="B463" s="27"/>
      <c r="C463" s="28"/>
      <c r="D463" s="31"/>
      <c r="E463" s="29"/>
      <c r="F463" s="29"/>
      <c r="G463" s="29"/>
      <c r="H463" s="29"/>
      <c r="I463" s="17"/>
      <c r="J463" s="2"/>
      <c r="K463" s="4"/>
    </row>
    <row r="464" spans="1:11" ht="19.5" customHeight="1" x14ac:dyDescent="0.2">
      <c r="A464" s="16"/>
      <c r="B464" s="27"/>
      <c r="C464" s="28"/>
      <c r="D464" s="31"/>
      <c r="E464" s="29"/>
      <c r="F464" s="29"/>
      <c r="G464" s="29"/>
      <c r="H464" s="29"/>
      <c r="I464" s="17"/>
      <c r="J464" s="2"/>
      <c r="K464" s="4"/>
    </row>
    <row r="465" spans="1:11" ht="19.5" customHeight="1" x14ac:dyDescent="0.2">
      <c r="A465" s="16"/>
      <c r="B465" s="27"/>
      <c r="C465" s="28"/>
      <c r="D465" s="31"/>
      <c r="E465" s="29"/>
      <c r="F465" s="29"/>
      <c r="G465" s="29"/>
      <c r="H465" s="29"/>
      <c r="I465" s="17"/>
      <c r="J465" s="2"/>
      <c r="K465" s="4"/>
    </row>
    <row r="466" spans="1:11" ht="19.5" customHeight="1" x14ac:dyDescent="0.2">
      <c r="A466" s="16"/>
      <c r="B466" s="27"/>
      <c r="C466" s="28"/>
      <c r="D466" s="31"/>
      <c r="E466" s="29"/>
      <c r="F466" s="29"/>
      <c r="G466" s="29"/>
      <c r="H466" s="29"/>
      <c r="I466" s="17"/>
      <c r="J466" s="2"/>
      <c r="K466" s="4"/>
    </row>
    <row r="467" spans="1:11" ht="19.5" customHeight="1" x14ac:dyDescent="0.2">
      <c r="A467" s="16"/>
      <c r="B467" s="27"/>
      <c r="C467" s="28"/>
      <c r="D467" s="31"/>
      <c r="E467" s="29"/>
      <c r="F467" s="29"/>
      <c r="G467" s="29"/>
      <c r="H467" s="29"/>
      <c r="I467" s="17"/>
      <c r="J467" s="2"/>
      <c r="K467" s="4"/>
    </row>
    <row r="468" spans="1:11" ht="19.5" customHeight="1" x14ac:dyDescent="0.2">
      <c r="A468" s="16"/>
      <c r="B468" s="27"/>
      <c r="C468" s="28"/>
      <c r="D468" s="31"/>
      <c r="E468" s="29"/>
      <c r="F468" s="29"/>
      <c r="G468" s="29"/>
      <c r="H468" s="29"/>
      <c r="I468" s="17"/>
      <c r="J468" s="2"/>
      <c r="K468" s="4"/>
    </row>
    <row r="469" spans="1:11" ht="19.5" customHeight="1" x14ac:dyDescent="0.2">
      <c r="A469" s="16"/>
      <c r="B469" s="27"/>
      <c r="C469" s="28"/>
      <c r="D469" s="31"/>
      <c r="E469" s="29"/>
      <c r="F469" s="29"/>
      <c r="G469" s="29"/>
      <c r="H469" s="29"/>
      <c r="I469" s="17"/>
      <c r="J469" s="2"/>
      <c r="K469" s="4"/>
    </row>
    <row r="470" spans="1:11" ht="19.5" customHeight="1" x14ac:dyDescent="0.2">
      <c r="A470" s="16"/>
      <c r="B470" s="27"/>
      <c r="C470" s="28"/>
      <c r="D470" s="31"/>
      <c r="E470" s="29"/>
      <c r="F470" s="29"/>
      <c r="G470" s="29"/>
      <c r="H470" s="29"/>
      <c r="I470" s="17"/>
      <c r="J470" s="2"/>
      <c r="K470" s="4"/>
    </row>
    <row r="471" spans="1:11" ht="19.5" customHeight="1" x14ac:dyDescent="0.2">
      <c r="A471" s="16"/>
      <c r="B471" s="27"/>
      <c r="C471" s="28"/>
      <c r="D471" s="31"/>
      <c r="E471" s="29"/>
      <c r="F471" s="29"/>
      <c r="G471" s="29"/>
      <c r="H471" s="29"/>
      <c r="I471" s="17"/>
      <c r="J471" s="2"/>
      <c r="K471" s="4"/>
    </row>
    <row r="472" spans="1:11" ht="19.5" customHeight="1" x14ac:dyDescent="0.2">
      <c r="A472" s="16"/>
      <c r="B472" s="27"/>
      <c r="C472" s="28"/>
      <c r="D472" s="31"/>
      <c r="E472" s="29"/>
      <c r="F472" s="29"/>
      <c r="G472" s="29"/>
      <c r="H472" s="29"/>
      <c r="I472" s="17"/>
      <c r="J472" s="2"/>
      <c r="K472" s="4"/>
    </row>
    <row r="473" spans="1:11" ht="19.5" customHeight="1" x14ac:dyDescent="0.2">
      <c r="A473" s="16"/>
      <c r="B473" s="27"/>
      <c r="C473" s="28"/>
      <c r="D473" s="31"/>
      <c r="E473" s="29"/>
      <c r="F473" s="29"/>
      <c r="G473" s="29"/>
      <c r="H473" s="29"/>
      <c r="I473" s="17"/>
      <c r="J473" s="2"/>
      <c r="K473" s="4"/>
    </row>
    <row r="474" spans="1:11" ht="19.5" customHeight="1" x14ac:dyDescent="0.2">
      <c r="A474" s="16"/>
      <c r="B474" s="27"/>
      <c r="C474" s="28"/>
      <c r="D474" s="31"/>
      <c r="E474" s="29"/>
      <c r="F474" s="29"/>
      <c r="G474" s="29"/>
      <c r="H474" s="29"/>
      <c r="I474" s="17"/>
      <c r="J474" s="2"/>
      <c r="K474" s="4"/>
    </row>
    <row r="475" spans="1:11" ht="19.5" customHeight="1" x14ac:dyDescent="0.2">
      <c r="A475" s="16"/>
      <c r="B475" s="27"/>
      <c r="C475" s="28"/>
      <c r="D475" s="31"/>
      <c r="E475" s="29"/>
      <c r="F475" s="29"/>
      <c r="G475" s="29"/>
      <c r="H475" s="29"/>
      <c r="I475" s="17"/>
      <c r="J475" s="2"/>
      <c r="K475" s="4"/>
    </row>
    <row r="476" spans="1:11" ht="19.5" customHeight="1" x14ac:dyDescent="0.2">
      <c r="A476" s="16"/>
      <c r="B476" s="27"/>
      <c r="C476" s="28"/>
      <c r="D476" s="31"/>
      <c r="E476" s="29"/>
      <c r="F476" s="29"/>
      <c r="G476" s="29"/>
      <c r="H476" s="29"/>
      <c r="I476" s="17"/>
      <c r="J476" s="2"/>
      <c r="K476" s="4"/>
    </row>
    <row r="477" spans="1:11" ht="19.5" customHeight="1" x14ac:dyDescent="0.2">
      <c r="A477" s="16"/>
      <c r="B477" s="27"/>
      <c r="C477" s="28"/>
      <c r="D477" s="31"/>
      <c r="E477" s="29"/>
      <c r="F477" s="29"/>
      <c r="G477" s="29"/>
      <c r="H477" s="29"/>
      <c r="I477" s="17"/>
      <c r="J477" s="2"/>
      <c r="K477" s="4"/>
    </row>
    <row r="478" spans="1:11" ht="19.5" customHeight="1" x14ac:dyDescent="0.2">
      <c r="A478" s="16"/>
      <c r="B478" s="27"/>
      <c r="C478" s="28"/>
      <c r="D478" s="31"/>
      <c r="E478" s="29"/>
      <c r="F478" s="29"/>
      <c r="G478" s="29"/>
      <c r="H478" s="29"/>
      <c r="I478" s="17"/>
      <c r="J478" s="2"/>
      <c r="K478" s="4"/>
    </row>
    <row r="479" spans="1:11" ht="19.5" customHeight="1" x14ac:dyDescent="0.2">
      <c r="A479" s="16"/>
      <c r="B479" s="27"/>
      <c r="C479" s="28"/>
      <c r="D479" s="31"/>
      <c r="E479" s="29"/>
      <c r="F479" s="29"/>
      <c r="G479" s="29"/>
      <c r="H479" s="29"/>
      <c r="I479" s="17"/>
      <c r="J479" s="2"/>
      <c r="K479" s="4"/>
    </row>
    <row r="480" spans="1:11" ht="19.5" customHeight="1" x14ac:dyDescent="0.2">
      <c r="A480" s="16"/>
      <c r="B480" s="27"/>
      <c r="C480" s="28"/>
      <c r="D480" s="31"/>
      <c r="E480" s="29"/>
      <c r="F480" s="29"/>
      <c r="G480" s="29"/>
      <c r="H480" s="29"/>
      <c r="I480" s="17"/>
      <c r="J480" s="2"/>
      <c r="K480" s="4"/>
    </row>
    <row r="481" spans="1:11" ht="19.5" customHeight="1" x14ac:dyDescent="0.2">
      <c r="A481" s="16"/>
      <c r="B481" s="27"/>
      <c r="C481" s="28"/>
      <c r="D481" s="31"/>
      <c r="E481" s="29"/>
      <c r="F481" s="29"/>
      <c r="G481" s="29"/>
      <c r="H481" s="29"/>
      <c r="I481" s="17"/>
      <c r="J481" s="2"/>
      <c r="K481" s="4"/>
    </row>
    <row r="482" spans="1:11" ht="19.5" customHeight="1" x14ac:dyDescent="0.2">
      <c r="A482" s="16"/>
      <c r="B482" s="27"/>
      <c r="C482" s="28"/>
      <c r="D482" s="31"/>
      <c r="E482" s="29"/>
      <c r="F482" s="29"/>
      <c r="G482" s="29"/>
      <c r="H482" s="29"/>
      <c r="I482" s="17"/>
      <c r="J482" s="2"/>
      <c r="K482" s="4"/>
    </row>
    <row r="483" spans="1:11" ht="19.5" customHeight="1" x14ac:dyDescent="0.2">
      <c r="A483" s="16"/>
      <c r="B483" s="27"/>
      <c r="C483" s="28"/>
      <c r="D483" s="31"/>
      <c r="E483" s="29"/>
      <c r="F483" s="29"/>
      <c r="G483" s="29"/>
      <c r="H483" s="29"/>
      <c r="I483" s="17"/>
      <c r="J483" s="2"/>
      <c r="K483" s="4"/>
    </row>
    <row r="484" spans="1:11" ht="19.5" customHeight="1" x14ac:dyDescent="0.2">
      <c r="A484" s="16"/>
      <c r="B484" s="27"/>
      <c r="C484" s="28"/>
      <c r="D484" s="31"/>
      <c r="E484" s="29"/>
      <c r="F484" s="29"/>
      <c r="G484" s="29"/>
      <c r="H484" s="29"/>
      <c r="I484" s="17"/>
      <c r="J484" s="2"/>
      <c r="K484" s="4"/>
    </row>
    <row r="485" spans="1:11" ht="19.5" customHeight="1" x14ac:dyDescent="0.2">
      <c r="A485" s="16"/>
      <c r="B485" s="27"/>
      <c r="C485" s="28"/>
      <c r="D485" s="31"/>
      <c r="E485" s="29"/>
      <c r="F485" s="29"/>
      <c r="G485" s="29"/>
      <c r="H485" s="29"/>
      <c r="I485" s="17"/>
      <c r="J485" s="2"/>
      <c r="K485" s="4"/>
    </row>
    <row r="486" spans="1:11" ht="19.5" customHeight="1" x14ac:dyDescent="0.2">
      <c r="A486" s="16"/>
      <c r="B486" s="27"/>
      <c r="C486" s="28"/>
      <c r="D486" s="31"/>
      <c r="E486" s="29"/>
      <c r="F486" s="29"/>
      <c r="G486" s="29"/>
      <c r="H486" s="29"/>
      <c r="I486" s="17"/>
      <c r="J486" s="2"/>
      <c r="K486" s="4"/>
    </row>
    <row r="487" spans="1:11" ht="19.5" customHeight="1" x14ac:dyDescent="0.2">
      <c r="A487" s="16"/>
      <c r="B487" s="27"/>
      <c r="C487" s="28"/>
      <c r="D487" s="31"/>
      <c r="E487" s="29"/>
      <c r="F487" s="29"/>
      <c r="G487" s="29"/>
      <c r="H487" s="29"/>
      <c r="I487" s="17"/>
      <c r="J487" s="2"/>
      <c r="K487" s="4"/>
    </row>
    <row r="488" spans="1:11" ht="19.5" customHeight="1" x14ac:dyDescent="0.2">
      <c r="A488" s="16"/>
      <c r="B488" s="27"/>
      <c r="C488" s="28"/>
      <c r="D488" s="31"/>
      <c r="E488" s="29"/>
      <c r="F488" s="29"/>
      <c r="G488" s="29"/>
      <c r="H488" s="29"/>
      <c r="I488" s="17"/>
      <c r="J488" s="2"/>
      <c r="K488" s="4"/>
    </row>
    <row r="489" spans="1:11" ht="19.5" customHeight="1" x14ac:dyDescent="0.2">
      <c r="A489" s="16"/>
      <c r="B489" s="27"/>
      <c r="C489" s="28"/>
      <c r="D489" s="31"/>
      <c r="E489" s="29"/>
      <c r="F489" s="29"/>
      <c r="G489" s="29"/>
      <c r="H489" s="29"/>
      <c r="I489" s="17"/>
      <c r="J489" s="2"/>
      <c r="K489" s="4"/>
    </row>
    <row r="490" spans="1:11" ht="19.5" customHeight="1" x14ac:dyDescent="0.2">
      <c r="A490" s="16"/>
      <c r="B490" s="27"/>
      <c r="C490" s="28"/>
      <c r="D490" s="31"/>
      <c r="E490" s="29"/>
      <c r="F490" s="29"/>
      <c r="G490" s="29"/>
      <c r="H490" s="29"/>
      <c r="I490" s="17"/>
      <c r="J490" s="2"/>
      <c r="K490" s="4"/>
    </row>
    <row r="491" spans="1:11" ht="19.5" customHeight="1" x14ac:dyDescent="0.2">
      <c r="A491" s="16"/>
      <c r="B491" s="27"/>
      <c r="C491" s="28"/>
      <c r="D491" s="31"/>
      <c r="E491" s="29"/>
      <c r="F491" s="29"/>
      <c r="G491" s="29"/>
      <c r="H491" s="29"/>
      <c r="I491" s="17"/>
      <c r="J491" s="2"/>
      <c r="K491" s="4"/>
    </row>
    <row r="492" spans="1:11" ht="19.5" customHeight="1" x14ac:dyDescent="0.2">
      <c r="A492" s="16"/>
      <c r="B492" s="27"/>
      <c r="C492" s="28"/>
      <c r="D492" s="31"/>
      <c r="E492" s="29"/>
      <c r="F492" s="29"/>
      <c r="G492" s="29"/>
      <c r="H492" s="29"/>
      <c r="I492" s="17"/>
      <c r="J492" s="2"/>
      <c r="K492" s="4"/>
    </row>
    <row r="493" spans="1:11" ht="19.5" customHeight="1" x14ac:dyDescent="0.2">
      <c r="A493" s="16"/>
      <c r="B493" s="27"/>
      <c r="C493" s="28"/>
      <c r="D493" s="31"/>
      <c r="E493" s="29"/>
      <c r="F493" s="29"/>
      <c r="G493" s="29"/>
      <c r="H493" s="29"/>
      <c r="I493" s="17"/>
      <c r="J493" s="2"/>
      <c r="K493" s="4"/>
    </row>
    <row r="494" spans="1:11" ht="19.5" customHeight="1" x14ac:dyDescent="0.2">
      <c r="A494" s="16"/>
      <c r="B494" s="27"/>
      <c r="C494" s="28"/>
      <c r="D494" s="31"/>
      <c r="E494" s="29"/>
      <c r="F494" s="29"/>
      <c r="G494" s="29"/>
      <c r="H494" s="29"/>
      <c r="I494" s="17"/>
      <c r="J494" s="2"/>
      <c r="K494" s="4"/>
    </row>
    <row r="495" spans="1:11" ht="19.5" customHeight="1" x14ac:dyDescent="0.2">
      <c r="A495" s="16"/>
      <c r="B495" s="27"/>
      <c r="C495" s="28"/>
      <c r="D495" s="31"/>
      <c r="E495" s="29"/>
      <c r="F495" s="29"/>
      <c r="G495" s="29"/>
      <c r="H495" s="29"/>
      <c r="I495" s="17"/>
      <c r="J495" s="2"/>
      <c r="K495" s="4"/>
    </row>
    <row r="496" spans="1:11" ht="19.5" customHeight="1" x14ac:dyDescent="0.2">
      <c r="A496" s="16"/>
      <c r="B496" s="27"/>
      <c r="C496" s="28"/>
      <c r="D496" s="31"/>
      <c r="E496" s="29"/>
      <c r="F496" s="29"/>
      <c r="G496" s="29"/>
      <c r="H496" s="29"/>
      <c r="I496" s="17"/>
      <c r="J496" s="2"/>
      <c r="K496" s="4"/>
    </row>
    <row r="497" spans="1:11" ht="19.5" customHeight="1" x14ac:dyDescent="0.2">
      <c r="A497" s="16"/>
      <c r="B497" s="27"/>
      <c r="C497" s="28"/>
      <c r="D497" s="31"/>
      <c r="E497" s="29"/>
      <c r="F497" s="29"/>
      <c r="G497" s="29"/>
      <c r="H497" s="29"/>
      <c r="I497" s="17"/>
      <c r="J497" s="2"/>
      <c r="K497" s="4"/>
    </row>
    <row r="498" spans="1:11" ht="19.5" customHeight="1" x14ac:dyDescent="0.2">
      <c r="A498" s="16"/>
      <c r="B498" s="27"/>
      <c r="C498" s="28"/>
      <c r="D498" s="31"/>
      <c r="E498" s="29"/>
      <c r="F498" s="29"/>
      <c r="G498" s="29"/>
      <c r="H498" s="29"/>
      <c r="I498" s="17"/>
      <c r="J498" s="2"/>
      <c r="K498" s="4"/>
    </row>
    <row r="499" spans="1:11" ht="19.5" customHeight="1" x14ac:dyDescent="0.2">
      <c r="A499" s="16"/>
      <c r="B499" s="27"/>
      <c r="C499" s="28"/>
      <c r="D499" s="31"/>
      <c r="E499" s="29"/>
      <c r="F499" s="29"/>
      <c r="G499" s="29"/>
      <c r="H499" s="29"/>
      <c r="I499" s="17"/>
      <c r="J499" s="2"/>
      <c r="K499" s="4"/>
    </row>
    <row r="500" spans="1:11" ht="19.5" customHeight="1" x14ac:dyDescent="0.2">
      <c r="A500" s="16"/>
      <c r="B500" s="27"/>
      <c r="C500" s="28"/>
      <c r="D500" s="31"/>
      <c r="E500" s="29"/>
      <c r="F500" s="29"/>
      <c r="G500" s="29"/>
      <c r="H500" s="29"/>
      <c r="I500" s="17"/>
      <c r="J500" s="2"/>
      <c r="K500" s="4"/>
    </row>
    <row r="501" spans="1:11" ht="19.5" customHeight="1" x14ac:dyDescent="0.2">
      <c r="A501" s="16"/>
      <c r="B501" s="27"/>
      <c r="C501" s="28"/>
      <c r="D501" s="31"/>
      <c r="E501" s="29"/>
      <c r="F501" s="29"/>
      <c r="G501" s="29"/>
      <c r="H501" s="29"/>
      <c r="I501" s="17"/>
      <c r="J501" s="2"/>
      <c r="K501" s="4"/>
    </row>
    <row r="502" spans="1:11" ht="19.5" customHeight="1" x14ac:dyDescent="0.2">
      <c r="A502" s="16"/>
      <c r="B502" s="27"/>
      <c r="C502" s="28"/>
      <c r="D502" s="31"/>
      <c r="E502" s="29"/>
      <c r="F502" s="29"/>
      <c r="G502" s="29"/>
      <c r="H502" s="29"/>
      <c r="I502" s="17"/>
      <c r="J502" s="2"/>
      <c r="K502" s="4"/>
    </row>
    <row r="503" spans="1:11" ht="19.5" customHeight="1" x14ac:dyDescent="0.2">
      <c r="A503" s="16"/>
      <c r="B503" s="27"/>
      <c r="C503" s="28"/>
      <c r="D503" s="31"/>
      <c r="E503" s="29"/>
      <c r="F503" s="29"/>
      <c r="G503" s="29"/>
      <c r="H503" s="29"/>
      <c r="I503" s="17"/>
      <c r="J503" s="2"/>
      <c r="K503" s="4"/>
    </row>
    <row r="504" spans="1:11" ht="19.5" customHeight="1" x14ac:dyDescent="0.2">
      <c r="A504" s="16"/>
      <c r="B504" s="27"/>
      <c r="C504" s="28"/>
      <c r="D504" s="31"/>
      <c r="E504" s="29"/>
      <c r="F504" s="29"/>
      <c r="G504" s="29"/>
      <c r="H504" s="29"/>
      <c r="I504" s="17"/>
      <c r="J504" s="2"/>
      <c r="K504" s="4"/>
    </row>
    <row r="505" spans="1:11" ht="19.5" customHeight="1" x14ac:dyDescent="0.2">
      <c r="A505" s="16"/>
      <c r="B505" s="27"/>
      <c r="C505" s="28"/>
      <c r="D505" s="31"/>
      <c r="E505" s="29"/>
      <c r="F505" s="29"/>
      <c r="G505" s="29"/>
      <c r="H505" s="29"/>
      <c r="I505" s="17"/>
      <c r="J505" s="2"/>
      <c r="K505" s="4"/>
    </row>
    <row r="506" spans="1:11" ht="19.5" customHeight="1" x14ac:dyDescent="0.2">
      <c r="A506" s="16"/>
      <c r="B506" s="27"/>
      <c r="C506" s="28"/>
      <c r="D506" s="31"/>
      <c r="E506" s="29"/>
      <c r="F506" s="29"/>
      <c r="G506" s="29"/>
      <c r="H506" s="29"/>
      <c r="I506" s="17"/>
      <c r="J506" s="2"/>
      <c r="K506" s="4"/>
    </row>
    <row r="507" spans="1:11" ht="19.5" customHeight="1" x14ac:dyDescent="0.2">
      <c r="A507" s="16"/>
      <c r="B507" s="27"/>
      <c r="C507" s="28"/>
      <c r="D507" s="31"/>
      <c r="E507" s="29"/>
      <c r="F507" s="29"/>
      <c r="G507" s="29"/>
      <c r="H507" s="29"/>
      <c r="I507" s="17"/>
      <c r="J507" s="2"/>
      <c r="K507" s="4"/>
    </row>
    <row r="508" spans="1:11" ht="19.5" customHeight="1" x14ac:dyDescent="0.2">
      <c r="A508" s="16"/>
      <c r="B508" s="27"/>
      <c r="C508" s="28"/>
      <c r="D508" s="31"/>
      <c r="E508" s="29"/>
      <c r="F508" s="29"/>
      <c r="G508" s="29"/>
      <c r="H508" s="29"/>
      <c r="I508" s="17"/>
      <c r="J508" s="2"/>
      <c r="K508" s="4"/>
    </row>
    <row r="509" spans="1:11" ht="19.5" customHeight="1" x14ac:dyDescent="0.2">
      <c r="A509" s="16"/>
      <c r="B509" s="27"/>
      <c r="C509" s="28"/>
      <c r="D509" s="31"/>
      <c r="E509" s="29"/>
      <c r="F509" s="29"/>
      <c r="G509" s="29"/>
      <c r="H509" s="29"/>
      <c r="I509" s="17"/>
      <c r="J509" s="2"/>
      <c r="K509" s="4"/>
    </row>
    <row r="510" spans="1:11" ht="19.5" customHeight="1" x14ac:dyDescent="0.2">
      <c r="A510" s="16"/>
      <c r="B510" s="27"/>
      <c r="C510" s="28"/>
      <c r="D510" s="31"/>
      <c r="E510" s="29"/>
      <c r="F510" s="29"/>
      <c r="G510" s="29"/>
      <c r="H510" s="29"/>
      <c r="I510" s="17"/>
      <c r="J510" s="2"/>
      <c r="K510" s="4"/>
    </row>
    <row r="511" spans="1:11" ht="19.5" customHeight="1" x14ac:dyDescent="0.2">
      <c r="A511" s="16"/>
      <c r="B511" s="27"/>
      <c r="C511" s="28"/>
      <c r="D511" s="31"/>
      <c r="E511" s="29"/>
      <c r="F511" s="29"/>
      <c r="G511" s="29"/>
      <c r="H511" s="29"/>
      <c r="I511" s="17"/>
      <c r="J511" s="2"/>
      <c r="K511" s="4"/>
    </row>
    <row r="512" spans="1:11" ht="19.5" customHeight="1" x14ac:dyDescent="0.2">
      <c r="A512" s="16"/>
      <c r="B512" s="27"/>
      <c r="C512" s="28"/>
      <c r="D512" s="31"/>
      <c r="E512" s="29"/>
      <c r="F512" s="29"/>
      <c r="G512" s="29"/>
      <c r="H512" s="29"/>
      <c r="I512" s="17"/>
      <c r="J512" s="2"/>
      <c r="K512" s="4"/>
    </row>
    <row r="513" spans="1:11" ht="19.5" customHeight="1" x14ac:dyDescent="0.2">
      <c r="A513" s="16"/>
      <c r="B513" s="27"/>
      <c r="C513" s="28"/>
      <c r="D513" s="31"/>
      <c r="E513" s="29"/>
      <c r="F513" s="29"/>
      <c r="G513" s="29"/>
      <c r="H513" s="29"/>
      <c r="I513" s="17"/>
      <c r="J513" s="2"/>
      <c r="K513" s="4"/>
    </row>
    <row r="514" spans="1:11" ht="19.5" customHeight="1" x14ac:dyDescent="0.2">
      <c r="A514" s="16"/>
      <c r="B514" s="27"/>
      <c r="C514" s="28"/>
      <c r="D514" s="31"/>
      <c r="E514" s="29"/>
      <c r="F514" s="29"/>
      <c r="G514" s="29"/>
      <c r="H514" s="29"/>
      <c r="I514" s="17"/>
      <c r="J514" s="2"/>
      <c r="K514" s="4"/>
    </row>
    <row r="515" spans="1:11" ht="19.5" customHeight="1" x14ac:dyDescent="0.2">
      <c r="A515" s="16"/>
      <c r="B515" s="27"/>
      <c r="C515" s="28"/>
      <c r="D515" s="31"/>
      <c r="E515" s="29"/>
      <c r="F515" s="29"/>
      <c r="G515" s="29"/>
      <c r="H515" s="29"/>
      <c r="I515" s="17"/>
      <c r="J515" s="2"/>
      <c r="K515" s="4"/>
    </row>
    <row r="516" spans="1:11" ht="19.5" customHeight="1" x14ac:dyDescent="0.2">
      <c r="A516" s="16"/>
      <c r="B516" s="27"/>
      <c r="C516" s="28"/>
      <c r="D516" s="31"/>
      <c r="E516" s="29"/>
      <c r="F516" s="29"/>
      <c r="G516" s="29"/>
      <c r="H516" s="29"/>
      <c r="I516" s="17"/>
      <c r="J516" s="2"/>
      <c r="K516" s="4"/>
    </row>
    <row r="517" spans="1:11" ht="19.5" customHeight="1" x14ac:dyDescent="0.2">
      <c r="A517" s="16"/>
      <c r="B517" s="27"/>
      <c r="C517" s="28"/>
      <c r="D517" s="31"/>
      <c r="E517" s="29"/>
      <c r="F517" s="29"/>
      <c r="G517" s="29"/>
      <c r="H517" s="29"/>
      <c r="I517" s="17"/>
      <c r="J517" s="2"/>
      <c r="K517" s="4"/>
    </row>
    <row r="518" spans="1:11" ht="19.5" customHeight="1" x14ac:dyDescent="0.2">
      <c r="A518" s="16"/>
      <c r="B518" s="27"/>
      <c r="C518" s="28"/>
      <c r="D518" s="31"/>
      <c r="E518" s="29"/>
      <c r="F518" s="29"/>
      <c r="G518" s="29"/>
      <c r="H518" s="29"/>
      <c r="I518" s="17"/>
      <c r="J518" s="2"/>
      <c r="K518" s="4"/>
    </row>
    <row r="519" spans="1:11" ht="19.5" customHeight="1" x14ac:dyDescent="0.2">
      <c r="A519" s="16"/>
      <c r="B519" s="27"/>
      <c r="C519" s="28"/>
      <c r="D519" s="31"/>
      <c r="E519" s="29"/>
      <c r="F519" s="29"/>
      <c r="G519" s="29"/>
      <c r="H519" s="29"/>
      <c r="I519" s="17"/>
      <c r="J519" s="2"/>
      <c r="K519" s="4"/>
    </row>
    <row r="520" spans="1:11" ht="19.5" customHeight="1" x14ac:dyDescent="0.2">
      <c r="A520" s="16"/>
      <c r="B520" s="27"/>
      <c r="C520" s="28"/>
      <c r="D520" s="31"/>
      <c r="E520" s="29"/>
      <c r="F520" s="29"/>
      <c r="G520" s="29"/>
      <c r="H520" s="29"/>
      <c r="I520" s="17"/>
      <c r="J520" s="2"/>
      <c r="K520" s="4"/>
    </row>
    <row r="521" spans="1:11" ht="19.5" customHeight="1" x14ac:dyDescent="0.2">
      <c r="A521" s="16"/>
      <c r="B521" s="27"/>
      <c r="C521" s="28"/>
      <c r="D521" s="31"/>
      <c r="E521" s="29"/>
      <c r="F521" s="29"/>
      <c r="G521" s="29"/>
      <c r="H521" s="29"/>
      <c r="I521" s="17"/>
      <c r="J521" s="2"/>
      <c r="K521" s="4"/>
    </row>
    <row r="522" spans="1:11" ht="19.5" customHeight="1" x14ac:dyDescent="0.2">
      <c r="A522" s="16"/>
      <c r="B522" s="27"/>
      <c r="C522" s="28"/>
      <c r="D522" s="31"/>
      <c r="E522" s="29"/>
      <c r="F522" s="29"/>
      <c r="G522" s="29"/>
      <c r="H522" s="29"/>
      <c r="I522" s="17"/>
      <c r="J522" s="2"/>
      <c r="K522" s="4"/>
    </row>
    <row r="523" spans="1:11" ht="19.5" customHeight="1" x14ac:dyDescent="0.2">
      <c r="A523" s="16"/>
      <c r="B523" s="27"/>
      <c r="C523" s="28"/>
      <c r="D523" s="31"/>
      <c r="E523" s="29"/>
      <c r="F523" s="29"/>
      <c r="G523" s="29"/>
      <c r="H523" s="29"/>
      <c r="I523" s="17"/>
      <c r="J523" s="2"/>
      <c r="K523" s="4"/>
    </row>
    <row r="524" spans="1:11" ht="19.5" customHeight="1" x14ac:dyDescent="0.2">
      <c r="A524" s="16"/>
      <c r="B524" s="27"/>
      <c r="C524" s="28"/>
      <c r="D524" s="31"/>
      <c r="E524" s="29"/>
      <c r="F524" s="29"/>
      <c r="G524" s="29"/>
      <c r="H524" s="29"/>
      <c r="I524" s="17"/>
      <c r="J524" s="2"/>
      <c r="K524" s="4"/>
    </row>
    <row r="525" spans="1:11" ht="19.5" customHeight="1" x14ac:dyDescent="0.2">
      <c r="A525" s="16"/>
      <c r="B525" s="27"/>
      <c r="C525" s="28"/>
      <c r="D525" s="31"/>
      <c r="E525" s="29"/>
      <c r="F525" s="29"/>
      <c r="G525" s="29"/>
      <c r="H525" s="29"/>
      <c r="I525" s="17"/>
      <c r="J525" s="2"/>
      <c r="K525" s="4"/>
    </row>
    <row r="526" spans="1:11" ht="19.5" customHeight="1" x14ac:dyDescent="0.2">
      <c r="A526" s="16"/>
      <c r="B526" s="27"/>
      <c r="C526" s="28"/>
      <c r="D526" s="31"/>
      <c r="E526" s="29"/>
      <c r="F526" s="29"/>
      <c r="G526" s="29"/>
      <c r="H526" s="29"/>
      <c r="I526" s="17"/>
      <c r="J526" s="2"/>
      <c r="K526" s="4"/>
    </row>
    <row r="527" spans="1:11" ht="19.5" customHeight="1" x14ac:dyDescent="0.2">
      <c r="A527" s="16"/>
      <c r="B527" s="27"/>
      <c r="C527" s="28"/>
      <c r="D527" s="31"/>
      <c r="E527" s="29"/>
      <c r="F527" s="29"/>
      <c r="G527" s="29"/>
      <c r="H527" s="29"/>
      <c r="I527" s="17"/>
      <c r="J527" s="2"/>
      <c r="K527" s="4"/>
    </row>
    <row r="528" spans="1:11" ht="19.5" customHeight="1" x14ac:dyDescent="0.2">
      <c r="A528" s="16"/>
      <c r="B528" s="27"/>
      <c r="C528" s="28"/>
      <c r="D528" s="31"/>
      <c r="E528" s="29"/>
      <c r="F528" s="29"/>
      <c r="G528" s="29"/>
      <c r="H528" s="29"/>
      <c r="I528" s="17"/>
      <c r="J528" s="2"/>
      <c r="K528" s="4"/>
    </row>
    <row r="529" spans="1:11" ht="19.5" customHeight="1" x14ac:dyDescent="0.2">
      <c r="A529" s="16"/>
      <c r="B529" s="27"/>
      <c r="C529" s="28"/>
      <c r="D529" s="31"/>
      <c r="E529" s="29"/>
      <c r="F529" s="29"/>
      <c r="G529" s="29"/>
      <c r="H529" s="29"/>
      <c r="I529" s="17"/>
      <c r="J529" s="2"/>
      <c r="K529" s="4"/>
    </row>
    <row r="530" spans="1:11" ht="19.5" customHeight="1" x14ac:dyDescent="0.2">
      <c r="A530" s="16"/>
      <c r="B530" s="27"/>
      <c r="C530" s="28"/>
      <c r="D530" s="31"/>
      <c r="E530" s="29"/>
      <c r="F530" s="29"/>
      <c r="G530" s="29"/>
      <c r="H530" s="29"/>
      <c r="I530" s="17"/>
      <c r="J530" s="2"/>
      <c r="K530" s="4"/>
    </row>
    <row r="531" spans="1:11" ht="19.5" customHeight="1" x14ac:dyDescent="0.2">
      <c r="A531" s="16"/>
      <c r="B531" s="27"/>
      <c r="C531" s="28"/>
      <c r="D531" s="31"/>
      <c r="E531" s="29"/>
      <c r="F531" s="29"/>
      <c r="G531" s="29"/>
      <c r="H531" s="29"/>
      <c r="I531" s="17"/>
      <c r="J531" s="2"/>
      <c r="K531" s="4"/>
    </row>
    <row r="532" spans="1:11" ht="19.5" customHeight="1" x14ac:dyDescent="0.2">
      <c r="A532" s="16"/>
      <c r="B532" s="27"/>
      <c r="C532" s="28"/>
      <c r="D532" s="31"/>
      <c r="E532" s="29"/>
      <c r="F532" s="29"/>
      <c r="G532" s="29"/>
      <c r="H532" s="29"/>
      <c r="I532" s="17"/>
      <c r="J532" s="2"/>
      <c r="K532" s="4"/>
    </row>
    <row r="533" spans="1:11" ht="19.5" customHeight="1" x14ac:dyDescent="0.2">
      <c r="A533" s="16"/>
      <c r="B533" s="27"/>
      <c r="C533" s="28"/>
      <c r="D533" s="31"/>
      <c r="E533" s="29"/>
      <c r="F533" s="29"/>
      <c r="G533" s="29"/>
      <c r="H533" s="29"/>
      <c r="I533" s="17"/>
      <c r="J533" s="2"/>
      <c r="K533" s="4"/>
    </row>
    <row r="534" spans="1:11" ht="19.5" customHeight="1" x14ac:dyDescent="0.2">
      <c r="A534" s="16"/>
      <c r="B534" s="27"/>
      <c r="C534" s="28"/>
      <c r="D534" s="31"/>
      <c r="E534" s="29"/>
      <c r="F534" s="29"/>
      <c r="G534" s="29"/>
      <c r="H534" s="29"/>
      <c r="I534" s="17"/>
      <c r="J534" s="2"/>
      <c r="K534" s="4"/>
    </row>
    <row r="535" spans="1:11" ht="19.5" customHeight="1" x14ac:dyDescent="0.2">
      <c r="A535" s="16"/>
      <c r="B535" s="27"/>
      <c r="C535" s="28"/>
      <c r="D535" s="31"/>
      <c r="E535" s="29"/>
      <c r="F535" s="29"/>
      <c r="G535" s="29"/>
      <c r="H535" s="29"/>
      <c r="I535" s="17"/>
      <c r="J535" s="2"/>
      <c r="K535" s="4"/>
    </row>
    <row r="536" spans="1:11" ht="19.5" customHeight="1" x14ac:dyDescent="0.2">
      <c r="A536" s="16"/>
      <c r="B536" s="27"/>
      <c r="C536" s="28"/>
      <c r="D536" s="31"/>
      <c r="E536" s="29"/>
      <c r="F536" s="29"/>
      <c r="G536" s="29"/>
      <c r="H536" s="29"/>
      <c r="I536" s="17"/>
      <c r="J536" s="2"/>
      <c r="K536" s="4"/>
    </row>
    <row r="537" spans="1:11" ht="19.5" customHeight="1" x14ac:dyDescent="0.2">
      <c r="A537" s="16"/>
      <c r="B537" s="27"/>
      <c r="C537" s="28"/>
      <c r="D537" s="31"/>
      <c r="E537" s="29"/>
      <c r="F537" s="29"/>
      <c r="G537" s="29"/>
      <c r="H537" s="29"/>
      <c r="I537" s="17"/>
      <c r="J537" s="2"/>
      <c r="K537" s="4"/>
    </row>
    <row r="538" spans="1:11" ht="19.5" customHeight="1" x14ac:dyDescent="0.2">
      <c r="A538" s="16"/>
      <c r="B538" s="27"/>
      <c r="C538" s="28"/>
      <c r="D538" s="31"/>
      <c r="E538" s="29"/>
      <c r="F538" s="29"/>
      <c r="G538" s="29"/>
      <c r="H538" s="29"/>
      <c r="I538" s="17"/>
      <c r="J538" s="2"/>
      <c r="K538" s="4"/>
    </row>
    <row r="539" spans="1:11" ht="19.5" customHeight="1" x14ac:dyDescent="0.2">
      <c r="A539" s="16"/>
      <c r="B539" s="27"/>
      <c r="C539" s="28"/>
      <c r="D539" s="31"/>
      <c r="E539" s="29"/>
      <c r="F539" s="29"/>
      <c r="G539" s="29"/>
      <c r="H539" s="29"/>
      <c r="I539" s="17"/>
      <c r="J539" s="2"/>
      <c r="K539" s="4"/>
    </row>
    <row r="540" spans="1:11" ht="19.5" customHeight="1" x14ac:dyDescent="0.2">
      <c r="A540" s="16"/>
      <c r="B540" s="27"/>
      <c r="C540" s="28"/>
      <c r="D540" s="31"/>
      <c r="E540" s="29"/>
      <c r="F540" s="29"/>
      <c r="G540" s="29"/>
      <c r="H540" s="29"/>
      <c r="I540" s="17"/>
      <c r="J540" s="2"/>
      <c r="K540" s="4"/>
    </row>
    <row r="541" spans="1:11" ht="19.5" customHeight="1" x14ac:dyDescent="0.2">
      <c r="A541" s="16"/>
      <c r="B541" s="27"/>
      <c r="C541" s="28"/>
      <c r="D541" s="31"/>
      <c r="E541" s="29"/>
      <c r="F541" s="29"/>
      <c r="G541" s="29"/>
      <c r="H541" s="29"/>
      <c r="I541" s="17"/>
      <c r="J541" s="2"/>
      <c r="K541" s="4"/>
    </row>
    <row r="542" spans="1:11" ht="19.5" customHeight="1" x14ac:dyDescent="0.2">
      <c r="A542" s="16"/>
      <c r="B542" s="27"/>
      <c r="C542" s="28"/>
      <c r="D542" s="31"/>
      <c r="E542" s="29"/>
      <c r="F542" s="29"/>
      <c r="G542" s="29"/>
      <c r="H542" s="29"/>
      <c r="I542" s="17"/>
      <c r="J542" s="2"/>
      <c r="K542" s="4"/>
    </row>
    <row r="543" spans="1:11" ht="19.5" customHeight="1" x14ac:dyDescent="0.2">
      <c r="A543" s="16"/>
      <c r="B543" s="27"/>
      <c r="C543" s="28"/>
      <c r="D543" s="31"/>
      <c r="E543" s="29"/>
      <c r="F543" s="29"/>
      <c r="G543" s="29"/>
      <c r="H543" s="29"/>
      <c r="I543" s="17"/>
      <c r="J543" s="2"/>
      <c r="K543" s="4"/>
    </row>
    <row r="544" spans="1:11" ht="19.5" customHeight="1" x14ac:dyDescent="0.2">
      <c r="A544" s="16"/>
      <c r="B544" s="27"/>
      <c r="C544" s="28"/>
      <c r="D544" s="31"/>
      <c r="E544" s="29"/>
      <c r="F544" s="29"/>
      <c r="G544" s="29"/>
      <c r="H544" s="29"/>
      <c r="I544" s="17"/>
      <c r="J544" s="2"/>
      <c r="K544" s="4"/>
    </row>
    <row r="545" spans="1:11" ht="19.5" customHeight="1" x14ac:dyDescent="0.2">
      <c r="A545" s="16"/>
      <c r="B545" s="27"/>
      <c r="C545" s="28"/>
      <c r="D545" s="31"/>
      <c r="E545" s="29"/>
      <c r="F545" s="29"/>
      <c r="G545" s="29"/>
      <c r="H545" s="29"/>
      <c r="I545" s="17"/>
      <c r="J545" s="2"/>
      <c r="K545" s="4"/>
    </row>
    <row r="546" spans="1:11" ht="19.5" customHeight="1" x14ac:dyDescent="0.2">
      <c r="A546" s="16"/>
      <c r="B546" s="27"/>
      <c r="C546" s="28"/>
      <c r="D546" s="31"/>
      <c r="E546" s="29"/>
      <c r="F546" s="29"/>
      <c r="G546" s="29"/>
      <c r="H546" s="29"/>
      <c r="I546" s="17"/>
      <c r="J546" s="2"/>
      <c r="K546" s="4"/>
    </row>
    <row r="547" spans="1:11" ht="19.5" customHeight="1" x14ac:dyDescent="0.2">
      <c r="A547" s="16"/>
      <c r="B547" s="27"/>
      <c r="C547" s="28"/>
      <c r="D547" s="31"/>
      <c r="E547" s="29"/>
      <c r="F547" s="29"/>
      <c r="G547" s="29"/>
      <c r="H547" s="29"/>
      <c r="I547" s="17"/>
      <c r="J547" s="2"/>
      <c r="K547" s="4"/>
    </row>
    <row r="548" spans="1:11" ht="19.5" customHeight="1" x14ac:dyDescent="0.2">
      <c r="A548" s="16"/>
      <c r="B548" s="27"/>
      <c r="C548" s="28"/>
      <c r="D548" s="31"/>
      <c r="E548" s="29"/>
      <c r="F548" s="29"/>
      <c r="G548" s="29"/>
      <c r="H548" s="29"/>
      <c r="I548" s="17"/>
      <c r="J548" s="2"/>
      <c r="K548" s="4"/>
    </row>
    <row r="549" spans="1:11" ht="19.5" customHeight="1" x14ac:dyDescent="0.2">
      <c r="A549" s="16"/>
      <c r="B549" s="27"/>
      <c r="C549" s="28"/>
      <c r="D549" s="31"/>
      <c r="E549" s="29"/>
      <c r="F549" s="29"/>
      <c r="G549" s="29"/>
      <c r="H549" s="29"/>
      <c r="I549" s="17"/>
      <c r="J549" s="2"/>
      <c r="K549" s="4"/>
    </row>
    <row r="550" spans="1:11" ht="19.5" customHeight="1" x14ac:dyDescent="0.2">
      <c r="A550" s="16"/>
      <c r="B550" s="27"/>
      <c r="C550" s="28"/>
      <c r="D550" s="31"/>
      <c r="E550" s="29"/>
      <c r="F550" s="29"/>
      <c r="G550" s="29"/>
      <c r="H550" s="29"/>
      <c r="I550" s="17"/>
      <c r="J550" s="2"/>
      <c r="K550" s="4"/>
    </row>
    <row r="551" spans="1:11" ht="19.5" customHeight="1" x14ac:dyDescent="0.2">
      <c r="A551" s="16"/>
      <c r="B551" s="27"/>
      <c r="C551" s="28"/>
      <c r="D551" s="31"/>
      <c r="E551" s="29"/>
      <c r="F551" s="29"/>
      <c r="G551" s="29"/>
      <c r="H551" s="29"/>
      <c r="I551" s="17"/>
      <c r="J551" s="2"/>
      <c r="K551" s="4"/>
    </row>
    <row r="552" spans="1:11" ht="19.5" customHeight="1" x14ac:dyDescent="0.2">
      <c r="A552" s="16"/>
      <c r="B552" s="27"/>
      <c r="C552" s="28"/>
      <c r="D552" s="31"/>
      <c r="E552" s="29"/>
      <c r="F552" s="29"/>
      <c r="G552" s="29"/>
      <c r="H552" s="29"/>
      <c r="I552" s="17"/>
      <c r="J552" s="2"/>
      <c r="K552" s="4"/>
    </row>
    <row r="553" spans="1:11" ht="19.5" customHeight="1" x14ac:dyDescent="0.2">
      <c r="A553" s="16"/>
      <c r="B553" s="27"/>
      <c r="C553" s="28"/>
      <c r="D553" s="31"/>
      <c r="E553" s="29"/>
      <c r="F553" s="29"/>
      <c r="G553" s="29"/>
      <c r="H553" s="29"/>
      <c r="I553" s="17"/>
      <c r="J553" s="2"/>
      <c r="K553" s="4"/>
    </row>
    <row r="554" spans="1:11" ht="19.5" customHeight="1" x14ac:dyDescent="0.2">
      <c r="A554" s="16"/>
      <c r="B554" s="27"/>
      <c r="C554" s="28"/>
      <c r="D554" s="31"/>
      <c r="E554" s="29"/>
      <c r="F554" s="29"/>
      <c r="G554" s="29"/>
      <c r="H554" s="29"/>
      <c r="I554" s="17"/>
      <c r="J554" s="2"/>
      <c r="K554" s="4"/>
    </row>
    <row r="555" spans="1:11" ht="19.5" customHeight="1" x14ac:dyDescent="0.2">
      <c r="A555" s="16"/>
      <c r="B555" s="27"/>
      <c r="C555" s="28"/>
      <c r="D555" s="31"/>
      <c r="E555" s="29"/>
      <c r="F555" s="29"/>
      <c r="G555" s="29"/>
      <c r="H555" s="29"/>
      <c r="I555" s="17"/>
      <c r="J555" s="2"/>
      <c r="K555" s="4"/>
    </row>
    <row r="556" spans="1:11" ht="19.5" customHeight="1" x14ac:dyDescent="0.2">
      <c r="A556" s="16"/>
      <c r="B556" s="27"/>
      <c r="C556" s="28"/>
      <c r="D556" s="31"/>
      <c r="E556" s="29"/>
      <c r="F556" s="29"/>
      <c r="G556" s="29"/>
      <c r="H556" s="29"/>
      <c r="I556" s="17"/>
      <c r="J556" s="2"/>
      <c r="K556" s="4"/>
    </row>
    <row r="557" spans="1:11" ht="19.5" customHeight="1" x14ac:dyDescent="0.2">
      <c r="A557" s="16"/>
      <c r="B557" s="27"/>
      <c r="C557" s="28"/>
      <c r="D557" s="31"/>
      <c r="E557" s="29"/>
      <c r="F557" s="29"/>
      <c r="G557" s="29"/>
      <c r="H557" s="29"/>
      <c r="I557" s="17"/>
      <c r="J557" s="2"/>
      <c r="K557" s="4"/>
    </row>
    <row r="558" spans="1:11" ht="19.5" customHeight="1" x14ac:dyDescent="0.2">
      <c r="A558" s="16"/>
      <c r="B558" s="27"/>
      <c r="C558" s="28"/>
      <c r="D558" s="31"/>
      <c r="E558" s="29"/>
      <c r="F558" s="29"/>
      <c r="G558" s="29"/>
      <c r="H558" s="29"/>
      <c r="I558" s="17"/>
      <c r="J558" s="2"/>
      <c r="K558" s="4"/>
    </row>
    <row r="559" spans="1:11" ht="19.5" customHeight="1" x14ac:dyDescent="0.2">
      <c r="A559" s="16"/>
      <c r="B559" s="27"/>
      <c r="C559" s="28"/>
      <c r="D559" s="31"/>
      <c r="E559" s="29"/>
      <c r="F559" s="29"/>
      <c r="G559" s="29"/>
      <c r="H559" s="29"/>
      <c r="I559" s="17"/>
      <c r="J559" s="2"/>
      <c r="K559" s="4"/>
    </row>
    <row r="560" spans="1:11" ht="19.5" customHeight="1" x14ac:dyDescent="0.2">
      <c r="A560" s="16"/>
      <c r="B560" s="27"/>
      <c r="C560" s="28"/>
      <c r="D560" s="31"/>
      <c r="E560" s="29"/>
      <c r="F560" s="29"/>
      <c r="G560" s="29"/>
      <c r="H560" s="29"/>
      <c r="I560" s="17"/>
      <c r="J560" s="2"/>
      <c r="K560" s="4"/>
    </row>
    <row r="561" spans="1:11" ht="19.5" customHeight="1" x14ac:dyDescent="0.2">
      <c r="A561" s="16"/>
      <c r="B561" s="27"/>
      <c r="C561" s="28"/>
      <c r="D561" s="31"/>
      <c r="E561" s="29"/>
      <c r="F561" s="29"/>
      <c r="G561" s="29"/>
      <c r="H561" s="29"/>
      <c r="I561" s="17"/>
      <c r="J561" s="2"/>
      <c r="K561" s="4"/>
    </row>
    <row r="562" spans="1:11" ht="19.5" customHeight="1" x14ac:dyDescent="0.2">
      <c r="A562" s="16"/>
      <c r="B562" s="27"/>
      <c r="C562" s="28"/>
      <c r="D562" s="31"/>
      <c r="E562" s="29"/>
      <c r="F562" s="29"/>
      <c r="G562" s="29"/>
      <c r="H562" s="29"/>
      <c r="I562" s="17"/>
      <c r="J562" s="2"/>
      <c r="K562" s="4"/>
    </row>
    <row r="563" spans="1:11" ht="19.5" customHeight="1" x14ac:dyDescent="0.2">
      <c r="A563" s="16"/>
      <c r="B563" s="27"/>
      <c r="C563" s="28"/>
      <c r="D563" s="31"/>
      <c r="E563" s="29"/>
      <c r="F563" s="29"/>
      <c r="G563" s="29"/>
      <c r="H563" s="29"/>
      <c r="I563" s="17"/>
      <c r="J563" s="2"/>
      <c r="K563" s="4"/>
    </row>
    <row r="564" spans="1:11" ht="19.5" customHeight="1" x14ac:dyDescent="0.2">
      <c r="A564" s="16"/>
      <c r="B564" s="27"/>
      <c r="C564" s="28"/>
      <c r="D564" s="31"/>
      <c r="E564" s="29"/>
      <c r="F564" s="29"/>
      <c r="G564" s="29"/>
      <c r="H564" s="29"/>
      <c r="I564" s="17"/>
      <c r="J564" s="2"/>
      <c r="K564" s="4"/>
    </row>
    <row r="565" spans="1:11" ht="19.5" customHeight="1" x14ac:dyDescent="0.2">
      <c r="A565" s="16"/>
      <c r="B565" s="27"/>
      <c r="C565" s="28"/>
      <c r="D565" s="31"/>
      <c r="E565" s="29"/>
      <c r="F565" s="29"/>
      <c r="G565" s="29"/>
      <c r="H565" s="29"/>
      <c r="I565" s="17"/>
      <c r="J565" s="2"/>
      <c r="K565" s="4"/>
    </row>
    <row r="566" spans="1:11" ht="19.5" customHeight="1" x14ac:dyDescent="0.2">
      <c r="A566" s="16"/>
      <c r="B566" s="27"/>
      <c r="C566" s="28"/>
      <c r="D566" s="31"/>
      <c r="E566" s="29"/>
      <c r="F566" s="29"/>
      <c r="G566" s="29"/>
      <c r="H566" s="29"/>
      <c r="I566" s="17"/>
      <c r="J566" s="2"/>
      <c r="K566" s="4"/>
    </row>
    <row r="567" spans="1:11" ht="19.5" customHeight="1" x14ac:dyDescent="0.2">
      <c r="A567" s="16"/>
      <c r="B567" s="27"/>
      <c r="C567" s="28"/>
      <c r="D567" s="31"/>
      <c r="E567" s="29"/>
      <c r="F567" s="29"/>
      <c r="G567" s="29"/>
      <c r="H567" s="29"/>
      <c r="I567" s="17"/>
      <c r="J567" s="2"/>
      <c r="K567" s="4"/>
    </row>
    <row r="568" spans="1:11" ht="19.5" customHeight="1" x14ac:dyDescent="0.2">
      <c r="A568" s="16"/>
      <c r="B568" s="27"/>
      <c r="C568" s="28"/>
      <c r="D568" s="31"/>
      <c r="E568" s="29"/>
      <c r="F568" s="29"/>
      <c r="G568" s="29"/>
      <c r="H568" s="29"/>
      <c r="I568" s="17"/>
      <c r="J568" s="2"/>
      <c r="K568" s="4"/>
    </row>
    <row r="569" spans="1:11" ht="19.5" customHeight="1" x14ac:dyDescent="0.2">
      <c r="A569" s="16"/>
      <c r="B569" s="27"/>
      <c r="C569" s="28"/>
      <c r="D569" s="31"/>
      <c r="E569" s="29"/>
      <c r="F569" s="29"/>
      <c r="G569" s="29"/>
      <c r="H569" s="29"/>
      <c r="I569" s="17"/>
      <c r="J569" s="2"/>
      <c r="K569" s="4"/>
    </row>
    <row r="570" spans="1:11" ht="19.5" customHeight="1" x14ac:dyDescent="0.2">
      <c r="A570" s="16"/>
      <c r="B570" s="27"/>
      <c r="C570" s="28"/>
      <c r="D570" s="31"/>
      <c r="E570" s="29"/>
      <c r="F570" s="29"/>
      <c r="G570" s="29"/>
      <c r="H570" s="29"/>
      <c r="I570" s="17"/>
      <c r="J570" s="2"/>
      <c r="K570" s="4"/>
    </row>
    <row r="571" spans="1:11" ht="19.5" customHeight="1" x14ac:dyDescent="0.2">
      <c r="A571" s="16"/>
      <c r="B571" s="27"/>
      <c r="C571" s="28"/>
      <c r="D571" s="31"/>
      <c r="E571" s="29"/>
      <c r="F571" s="29"/>
      <c r="G571" s="29"/>
      <c r="H571" s="29"/>
      <c r="I571" s="17"/>
      <c r="J571" s="2"/>
      <c r="K571" s="4"/>
    </row>
    <row r="572" spans="1:11" ht="19.5" customHeight="1" x14ac:dyDescent="0.2">
      <c r="A572" s="16"/>
      <c r="B572" s="27"/>
      <c r="C572" s="28"/>
      <c r="D572" s="31"/>
      <c r="E572" s="29"/>
      <c r="F572" s="29"/>
      <c r="G572" s="29"/>
      <c r="H572" s="29"/>
      <c r="I572" s="17"/>
      <c r="J572" s="2"/>
      <c r="K572" s="4"/>
    </row>
    <row r="573" spans="1:11" ht="19.5" customHeight="1" x14ac:dyDescent="0.2">
      <c r="A573" s="16"/>
      <c r="B573" s="27"/>
      <c r="C573" s="28"/>
      <c r="D573" s="31"/>
      <c r="E573" s="29"/>
      <c r="F573" s="29"/>
      <c r="G573" s="29"/>
      <c r="H573" s="29"/>
      <c r="I573" s="17"/>
      <c r="J573" s="2"/>
      <c r="K573" s="4"/>
    </row>
    <row r="574" spans="1:11" ht="19.5" customHeight="1" x14ac:dyDescent="0.2">
      <c r="A574" s="16"/>
      <c r="B574" s="27"/>
      <c r="C574" s="28"/>
      <c r="D574" s="31"/>
      <c r="E574" s="29"/>
      <c r="F574" s="29"/>
      <c r="G574" s="29"/>
      <c r="H574" s="29"/>
      <c r="I574" s="17"/>
      <c r="J574" s="2"/>
      <c r="K574" s="4"/>
    </row>
    <row r="575" spans="1:11" ht="19.5" customHeight="1" x14ac:dyDescent="0.2">
      <c r="A575" s="16"/>
      <c r="B575" s="27"/>
      <c r="C575" s="28"/>
      <c r="D575" s="31"/>
      <c r="E575" s="29"/>
      <c r="F575" s="29"/>
      <c r="G575" s="29"/>
      <c r="H575" s="29"/>
      <c r="I575" s="17"/>
      <c r="J575" s="2"/>
      <c r="K575" s="4"/>
    </row>
    <row r="576" spans="1:11" ht="19.5" customHeight="1" x14ac:dyDescent="0.2">
      <c r="A576" s="16"/>
      <c r="B576" s="27"/>
      <c r="C576" s="28"/>
      <c r="D576" s="31"/>
      <c r="E576" s="29"/>
      <c r="F576" s="29"/>
      <c r="G576" s="29"/>
      <c r="H576" s="29"/>
      <c r="I576" s="17"/>
      <c r="J576" s="2"/>
      <c r="K576" s="4"/>
    </row>
    <row r="577" spans="1:11" ht="19.5" customHeight="1" x14ac:dyDescent="0.2">
      <c r="A577" s="16"/>
      <c r="B577" s="27"/>
      <c r="C577" s="28"/>
      <c r="D577" s="31"/>
      <c r="E577" s="29"/>
      <c r="F577" s="29"/>
      <c r="G577" s="29"/>
      <c r="H577" s="29"/>
      <c r="I577" s="17"/>
      <c r="J577" s="2"/>
      <c r="K577" s="4"/>
    </row>
    <row r="578" spans="1:11" ht="19.5" customHeight="1" x14ac:dyDescent="0.2">
      <c r="A578" s="16"/>
      <c r="B578" s="27"/>
      <c r="C578" s="28"/>
      <c r="D578" s="31"/>
      <c r="E578" s="29"/>
      <c r="F578" s="29"/>
      <c r="G578" s="29"/>
      <c r="H578" s="29"/>
      <c r="I578" s="17"/>
      <c r="J578" s="2"/>
      <c r="K578" s="4"/>
    </row>
    <row r="579" spans="1:11" ht="19.5" customHeight="1" x14ac:dyDescent="0.2">
      <c r="A579" s="16"/>
      <c r="B579" s="27"/>
      <c r="C579" s="28"/>
      <c r="D579" s="31"/>
      <c r="E579" s="29"/>
      <c r="F579" s="29"/>
      <c r="G579" s="29"/>
      <c r="H579" s="29"/>
      <c r="I579" s="17"/>
      <c r="J579" s="2"/>
      <c r="K579" s="4"/>
    </row>
    <row r="580" spans="1:11" ht="19.5" customHeight="1" x14ac:dyDescent="0.2">
      <c r="A580" s="16"/>
      <c r="B580" s="27"/>
      <c r="C580" s="28"/>
      <c r="D580" s="31"/>
      <c r="E580" s="29"/>
      <c r="F580" s="29"/>
      <c r="G580" s="29"/>
      <c r="H580" s="29"/>
      <c r="I580" s="17"/>
      <c r="J580" s="2"/>
      <c r="K580" s="4"/>
    </row>
    <row r="581" spans="1:11" ht="19.5" customHeight="1" x14ac:dyDescent="0.2">
      <c r="A581" s="16"/>
      <c r="B581" s="27"/>
      <c r="C581" s="28"/>
      <c r="D581" s="31"/>
      <c r="E581" s="29"/>
      <c r="F581" s="29"/>
      <c r="G581" s="29"/>
      <c r="H581" s="29"/>
      <c r="I581" s="17"/>
      <c r="J581" s="2"/>
      <c r="K581" s="4"/>
    </row>
    <row r="582" spans="1:11" ht="19.5" customHeight="1" x14ac:dyDescent="0.2">
      <c r="A582" s="16"/>
      <c r="B582" s="27"/>
      <c r="C582" s="28"/>
      <c r="D582" s="31"/>
      <c r="E582" s="29"/>
      <c r="F582" s="29"/>
      <c r="G582" s="29"/>
      <c r="H582" s="29"/>
      <c r="I582" s="17"/>
      <c r="J582" s="2"/>
      <c r="K582" s="4"/>
    </row>
    <row r="583" spans="1:11" ht="19.5" customHeight="1" x14ac:dyDescent="0.2">
      <c r="A583" s="16"/>
      <c r="B583" s="27"/>
      <c r="C583" s="28"/>
      <c r="D583" s="31"/>
      <c r="E583" s="29"/>
      <c r="F583" s="29"/>
      <c r="G583" s="29"/>
      <c r="H583" s="29"/>
      <c r="I583" s="17"/>
      <c r="J583" s="2"/>
      <c r="K583" s="4"/>
    </row>
    <row r="584" spans="1:11" ht="19.5" customHeight="1" x14ac:dyDescent="0.2">
      <c r="A584" s="16"/>
      <c r="B584" s="27"/>
      <c r="C584" s="28"/>
      <c r="D584" s="31"/>
      <c r="E584" s="29"/>
      <c r="F584" s="29"/>
      <c r="G584" s="29"/>
      <c r="H584" s="29"/>
      <c r="I584" s="17"/>
      <c r="J584" s="2"/>
      <c r="K584" s="4"/>
    </row>
    <row r="585" spans="1:11" ht="19.5" customHeight="1" x14ac:dyDescent="0.2">
      <c r="A585" s="16"/>
      <c r="B585" s="27"/>
      <c r="C585" s="28"/>
      <c r="D585" s="31"/>
      <c r="E585" s="29"/>
      <c r="F585" s="29"/>
      <c r="G585" s="29"/>
      <c r="H585" s="29"/>
      <c r="I585" s="17"/>
      <c r="J585" s="2"/>
      <c r="K585" s="4"/>
    </row>
    <row r="586" spans="1:11" ht="19.5" customHeight="1" x14ac:dyDescent="0.2">
      <c r="A586" s="16"/>
      <c r="B586" s="27"/>
      <c r="C586" s="28"/>
      <c r="D586" s="31"/>
      <c r="E586" s="29"/>
      <c r="F586" s="29"/>
      <c r="G586" s="29"/>
      <c r="H586" s="29"/>
      <c r="I586" s="17"/>
      <c r="J586" s="2"/>
      <c r="K586" s="4"/>
    </row>
    <row r="587" spans="1:11" ht="19.5" customHeight="1" x14ac:dyDescent="0.2">
      <c r="A587" s="16"/>
      <c r="B587" s="27"/>
      <c r="C587" s="28"/>
      <c r="D587" s="31"/>
      <c r="E587" s="29"/>
      <c r="F587" s="29"/>
      <c r="G587" s="29"/>
      <c r="H587" s="29"/>
      <c r="I587" s="17"/>
      <c r="J587" s="2"/>
      <c r="K587" s="4"/>
    </row>
    <row r="588" spans="1:11" ht="19.5" customHeight="1" x14ac:dyDescent="0.2">
      <c r="A588" s="16"/>
      <c r="B588" s="27"/>
      <c r="C588" s="28"/>
      <c r="D588" s="31"/>
      <c r="E588" s="29"/>
      <c r="F588" s="29"/>
      <c r="G588" s="29"/>
      <c r="H588" s="29"/>
      <c r="I588" s="17"/>
      <c r="J588" s="2"/>
      <c r="K588" s="4"/>
    </row>
    <row r="589" spans="1:11" ht="19.5" customHeight="1" x14ac:dyDescent="0.2">
      <c r="A589" s="16"/>
      <c r="B589" s="27"/>
      <c r="C589" s="28"/>
      <c r="D589" s="31"/>
      <c r="E589" s="29"/>
      <c r="F589" s="29"/>
      <c r="G589" s="29"/>
      <c r="H589" s="29"/>
      <c r="I589" s="17"/>
      <c r="J589" s="2"/>
      <c r="K589" s="4"/>
    </row>
    <row r="590" spans="1:11" ht="19.5" customHeight="1" x14ac:dyDescent="0.2">
      <c r="A590" s="16"/>
      <c r="B590" s="27"/>
      <c r="C590" s="28"/>
      <c r="D590" s="31"/>
      <c r="E590" s="29"/>
      <c r="F590" s="29"/>
      <c r="G590" s="29"/>
      <c r="H590" s="29"/>
      <c r="I590" s="17"/>
      <c r="J590" s="2"/>
      <c r="K590" s="4"/>
    </row>
    <row r="591" spans="1:11" ht="19.5" customHeight="1" x14ac:dyDescent="0.2">
      <c r="A591" s="16"/>
      <c r="B591" s="27"/>
      <c r="C591" s="28"/>
      <c r="D591" s="31"/>
      <c r="E591" s="29"/>
      <c r="F591" s="29"/>
      <c r="G591" s="29"/>
      <c r="H591" s="29"/>
      <c r="I591" s="17"/>
      <c r="J591" s="2"/>
      <c r="K591" s="4"/>
    </row>
    <row r="592" spans="1:11" ht="19.5" customHeight="1" x14ac:dyDescent="0.2">
      <c r="A592" s="16"/>
      <c r="B592" s="27"/>
      <c r="C592" s="28"/>
      <c r="D592" s="31"/>
      <c r="E592" s="29"/>
      <c r="F592" s="29"/>
      <c r="G592" s="29"/>
      <c r="H592" s="29"/>
      <c r="I592" s="17"/>
      <c r="J592" s="2"/>
      <c r="K592" s="4"/>
    </row>
    <row r="593" spans="1:11" ht="19.5" customHeight="1" x14ac:dyDescent="0.2">
      <c r="A593" s="16"/>
      <c r="B593" s="27"/>
      <c r="C593" s="28"/>
      <c r="D593" s="31"/>
      <c r="E593" s="29"/>
      <c r="F593" s="29"/>
      <c r="G593" s="29"/>
      <c r="H593" s="29"/>
      <c r="I593" s="17"/>
      <c r="J593" s="2"/>
      <c r="K593" s="4"/>
    </row>
    <row r="594" spans="1:11" ht="19.5" customHeight="1" x14ac:dyDescent="0.2">
      <c r="A594" s="16"/>
      <c r="B594" s="27"/>
      <c r="C594" s="28"/>
      <c r="D594" s="31"/>
      <c r="E594" s="29"/>
      <c r="F594" s="29"/>
      <c r="G594" s="29"/>
      <c r="H594" s="29"/>
      <c r="I594" s="17"/>
      <c r="J594" s="2"/>
      <c r="K594" s="4"/>
    </row>
    <row r="595" spans="1:11" ht="19.5" customHeight="1" x14ac:dyDescent="0.2">
      <c r="A595" s="16"/>
      <c r="B595" s="27"/>
      <c r="C595" s="28"/>
      <c r="D595" s="31"/>
      <c r="E595" s="29"/>
      <c r="F595" s="29"/>
      <c r="G595" s="29"/>
      <c r="H595" s="29"/>
      <c r="I595" s="17"/>
      <c r="J595" s="2"/>
      <c r="K595" s="4"/>
    </row>
    <row r="596" spans="1:11" ht="19.5" customHeight="1" x14ac:dyDescent="0.2">
      <c r="A596" s="16"/>
      <c r="B596" s="27"/>
      <c r="C596" s="28"/>
      <c r="D596" s="31"/>
      <c r="E596" s="29"/>
      <c r="F596" s="29"/>
      <c r="G596" s="29"/>
      <c r="H596" s="29"/>
      <c r="I596" s="17"/>
      <c r="J596" s="2"/>
      <c r="K596" s="4"/>
    </row>
    <row r="597" spans="1:11" ht="19.5" customHeight="1" x14ac:dyDescent="0.2">
      <c r="A597" s="16"/>
      <c r="B597" s="27"/>
      <c r="C597" s="28"/>
      <c r="D597" s="31"/>
      <c r="E597" s="29"/>
      <c r="F597" s="29"/>
      <c r="G597" s="29"/>
      <c r="H597" s="29"/>
      <c r="I597" s="17"/>
      <c r="J597" s="2"/>
      <c r="K597" s="4"/>
    </row>
    <row r="598" spans="1:11" ht="19.5" customHeight="1" x14ac:dyDescent="0.2">
      <c r="A598" s="16"/>
      <c r="B598" s="27"/>
      <c r="C598" s="28"/>
      <c r="D598" s="31"/>
      <c r="E598" s="29"/>
      <c r="F598" s="29"/>
      <c r="G598" s="29"/>
      <c r="H598" s="29"/>
      <c r="I598" s="17"/>
      <c r="J598" s="2"/>
      <c r="K598" s="4"/>
    </row>
    <row r="599" spans="1:11" ht="19.5" customHeight="1" x14ac:dyDescent="0.2">
      <c r="A599" s="16"/>
      <c r="B599" s="27"/>
      <c r="C599" s="28"/>
      <c r="D599" s="31"/>
      <c r="E599" s="29"/>
      <c r="F599" s="29"/>
      <c r="G599" s="29"/>
      <c r="H599" s="29"/>
      <c r="I599" s="17"/>
      <c r="J599" s="2"/>
      <c r="K599" s="4"/>
    </row>
    <row r="600" spans="1:11" ht="19.5" customHeight="1" x14ac:dyDescent="0.2">
      <c r="A600" s="16"/>
      <c r="B600" s="27"/>
      <c r="C600" s="28"/>
      <c r="D600" s="31"/>
      <c r="E600" s="29"/>
      <c r="F600" s="29"/>
      <c r="G600" s="29"/>
      <c r="H600" s="29"/>
      <c r="I600" s="17"/>
      <c r="J600" s="2"/>
      <c r="K600" s="4"/>
    </row>
    <row r="601" spans="1:11" ht="19.5" customHeight="1" x14ac:dyDescent="0.2">
      <c r="A601" s="16"/>
      <c r="B601" s="27"/>
      <c r="C601" s="28"/>
      <c r="D601" s="31"/>
      <c r="E601" s="29"/>
      <c r="F601" s="29"/>
      <c r="G601" s="29"/>
      <c r="H601" s="29"/>
      <c r="I601" s="17"/>
      <c r="J601" s="2"/>
      <c r="K601" s="4"/>
    </row>
    <row r="602" spans="1:11" ht="19.5" customHeight="1" x14ac:dyDescent="0.2">
      <c r="A602" s="16"/>
      <c r="B602" s="27"/>
      <c r="C602" s="28"/>
      <c r="D602" s="31"/>
      <c r="E602" s="29"/>
      <c r="F602" s="29"/>
      <c r="G602" s="29"/>
      <c r="H602" s="29"/>
      <c r="I602" s="17"/>
      <c r="J602" s="2"/>
      <c r="K602" s="4"/>
    </row>
    <row r="603" spans="1:11" ht="19.5" customHeight="1" x14ac:dyDescent="0.2">
      <c r="A603" s="16"/>
      <c r="B603" s="27"/>
      <c r="C603" s="28"/>
      <c r="D603" s="31"/>
      <c r="E603" s="29"/>
      <c r="F603" s="29"/>
      <c r="G603" s="29"/>
      <c r="H603" s="29"/>
      <c r="I603" s="17"/>
      <c r="J603" s="2"/>
      <c r="K603" s="4"/>
    </row>
    <row r="604" spans="1:11" ht="19.5" customHeight="1" x14ac:dyDescent="0.2">
      <c r="A604" s="16"/>
      <c r="B604" s="27"/>
      <c r="C604" s="28"/>
      <c r="D604" s="31"/>
      <c r="E604" s="29"/>
      <c r="F604" s="29"/>
      <c r="G604" s="29"/>
      <c r="H604" s="29"/>
      <c r="I604" s="17"/>
      <c r="J604" s="2"/>
      <c r="K604" s="4"/>
    </row>
    <row r="605" spans="1:11" ht="19.5" customHeight="1" x14ac:dyDescent="0.2">
      <c r="A605" s="16"/>
      <c r="B605" s="27"/>
      <c r="C605" s="28"/>
      <c r="D605" s="31"/>
      <c r="E605" s="29"/>
      <c r="F605" s="29"/>
      <c r="G605" s="29"/>
      <c r="H605" s="29"/>
      <c r="I605" s="17"/>
      <c r="J605" s="2"/>
      <c r="K605" s="4"/>
    </row>
    <row r="606" spans="1:11" ht="19.5" customHeight="1" x14ac:dyDescent="0.2">
      <c r="A606" s="16"/>
      <c r="B606" s="27"/>
      <c r="C606" s="28"/>
      <c r="D606" s="31"/>
      <c r="E606" s="29"/>
      <c r="F606" s="29"/>
      <c r="G606" s="29"/>
      <c r="H606" s="29"/>
      <c r="I606" s="17"/>
      <c r="J606" s="2"/>
      <c r="K606" s="4"/>
    </row>
    <row r="607" spans="1:11" ht="19.5" customHeight="1" x14ac:dyDescent="0.2">
      <c r="A607" s="16"/>
      <c r="B607" s="27"/>
      <c r="C607" s="28"/>
      <c r="D607" s="31"/>
      <c r="E607" s="29"/>
      <c r="F607" s="29"/>
      <c r="G607" s="29"/>
      <c r="H607" s="29"/>
      <c r="I607" s="17"/>
      <c r="J607" s="2"/>
      <c r="K607" s="4"/>
    </row>
    <row r="608" spans="1:11" ht="19.5" customHeight="1" x14ac:dyDescent="0.2">
      <c r="A608" s="16"/>
      <c r="B608" s="27"/>
      <c r="C608" s="28"/>
      <c r="D608" s="31"/>
      <c r="E608" s="29"/>
      <c r="F608" s="29"/>
      <c r="G608" s="29"/>
      <c r="H608" s="29"/>
      <c r="I608" s="17"/>
      <c r="J608" s="2"/>
      <c r="K608" s="4"/>
    </row>
    <row r="609" spans="1:11" ht="19.5" customHeight="1" x14ac:dyDescent="0.2">
      <c r="A609" s="16"/>
      <c r="B609" s="27"/>
      <c r="C609" s="28"/>
      <c r="D609" s="31"/>
      <c r="E609" s="29"/>
      <c r="F609" s="29"/>
      <c r="G609" s="29"/>
      <c r="H609" s="29"/>
      <c r="I609" s="17"/>
      <c r="J609" s="2"/>
      <c r="K609" s="4"/>
    </row>
    <row r="610" spans="1:11" ht="19.5" customHeight="1" x14ac:dyDescent="0.2">
      <c r="A610" s="16"/>
      <c r="B610" s="27"/>
      <c r="C610" s="28"/>
      <c r="D610" s="31"/>
      <c r="E610" s="29"/>
      <c r="F610" s="29"/>
      <c r="G610" s="29"/>
      <c r="H610" s="29"/>
      <c r="I610" s="17"/>
      <c r="J610" s="2"/>
      <c r="K610" s="4"/>
    </row>
    <row r="611" spans="1:11" ht="19.5" customHeight="1" x14ac:dyDescent="0.2">
      <c r="A611" s="16"/>
      <c r="B611" s="27"/>
      <c r="C611" s="28"/>
      <c r="D611" s="31"/>
      <c r="E611" s="29"/>
      <c r="F611" s="29"/>
      <c r="G611" s="29"/>
      <c r="H611" s="29"/>
      <c r="I611" s="17"/>
      <c r="J611" s="2"/>
      <c r="K611" s="4"/>
    </row>
    <row r="612" spans="1:11" ht="19.5" customHeight="1" x14ac:dyDescent="0.2">
      <c r="A612" s="16"/>
      <c r="B612" s="27"/>
      <c r="C612" s="28"/>
      <c r="D612" s="31"/>
      <c r="E612" s="29"/>
      <c r="F612" s="29"/>
      <c r="G612" s="29"/>
      <c r="H612" s="29"/>
      <c r="I612" s="17"/>
      <c r="J612" s="2"/>
      <c r="K612" s="4"/>
    </row>
    <row r="613" spans="1:11" ht="19.5" customHeight="1" x14ac:dyDescent="0.2">
      <c r="A613" s="16"/>
      <c r="B613" s="27"/>
      <c r="C613" s="28"/>
      <c r="D613" s="31"/>
      <c r="E613" s="29"/>
      <c r="F613" s="29"/>
      <c r="G613" s="29"/>
      <c r="H613" s="29"/>
      <c r="I613" s="17"/>
      <c r="J613" s="2"/>
      <c r="K613" s="4"/>
    </row>
    <row r="614" spans="1:11" ht="19.5" customHeight="1" x14ac:dyDescent="0.2">
      <c r="A614" s="16"/>
      <c r="B614" s="27"/>
      <c r="C614" s="28"/>
      <c r="D614" s="31"/>
      <c r="E614" s="29"/>
      <c r="F614" s="29"/>
      <c r="G614" s="29"/>
      <c r="H614" s="29"/>
      <c r="I614" s="17"/>
      <c r="J614" s="2"/>
      <c r="K614" s="4"/>
    </row>
    <row r="615" spans="1:11" ht="19.5" customHeight="1" x14ac:dyDescent="0.2">
      <c r="A615" s="16"/>
      <c r="B615" s="27"/>
      <c r="C615" s="28"/>
      <c r="D615" s="31"/>
      <c r="E615" s="29"/>
      <c r="F615" s="29"/>
      <c r="G615" s="29"/>
      <c r="H615" s="29"/>
      <c r="I615" s="17"/>
      <c r="J615" s="2"/>
      <c r="K615" s="4"/>
    </row>
    <row r="616" spans="1:11" ht="19.5" customHeight="1" x14ac:dyDescent="0.2">
      <c r="A616" s="16"/>
      <c r="B616" s="27"/>
      <c r="C616" s="28"/>
      <c r="D616" s="31"/>
      <c r="E616" s="29"/>
      <c r="F616" s="29"/>
      <c r="G616" s="29"/>
      <c r="H616" s="29"/>
      <c r="I616" s="17"/>
      <c r="J616" s="2"/>
      <c r="K616" s="4"/>
    </row>
    <row r="617" spans="1:11" ht="19.5" customHeight="1" x14ac:dyDescent="0.2">
      <c r="A617" s="16"/>
      <c r="B617" s="27"/>
      <c r="C617" s="28"/>
      <c r="D617" s="31"/>
      <c r="E617" s="29"/>
      <c r="F617" s="29"/>
      <c r="G617" s="29"/>
      <c r="H617" s="29"/>
      <c r="I617" s="17"/>
      <c r="J617" s="2"/>
      <c r="K617" s="4"/>
    </row>
    <row r="618" spans="1:11" ht="19.5" customHeight="1" x14ac:dyDescent="0.2">
      <c r="A618" s="16"/>
      <c r="B618" s="27"/>
      <c r="C618" s="28"/>
      <c r="D618" s="31"/>
      <c r="E618" s="29"/>
      <c r="F618" s="29"/>
      <c r="G618" s="29"/>
      <c r="H618" s="29"/>
      <c r="I618" s="17"/>
      <c r="J618" s="2"/>
      <c r="K618" s="4"/>
    </row>
    <row r="619" spans="1:11" ht="19.5" customHeight="1" x14ac:dyDescent="0.2">
      <c r="A619" s="16"/>
      <c r="B619" s="27"/>
      <c r="C619" s="28"/>
      <c r="D619" s="31"/>
      <c r="E619" s="29"/>
      <c r="F619" s="29"/>
      <c r="G619" s="29"/>
      <c r="H619" s="29"/>
      <c r="I619" s="17"/>
      <c r="J619" s="2"/>
      <c r="K619" s="4"/>
    </row>
    <row r="620" spans="1:11" ht="19.5" customHeight="1" x14ac:dyDescent="0.2">
      <c r="A620" s="16"/>
      <c r="B620" s="27"/>
      <c r="C620" s="28"/>
      <c r="D620" s="31"/>
      <c r="E620" s="29"/>
      <c r="F620" s="29"/>
      <c r="G620" s="29"/>
      <c r="H620" s="29"/>
      <c r="I620" s="17"/>
      <c r="J620" s="2"/>
      <c r="K620" s="4"/>
    </row>
    <row r="621" spans="1:11" ht="19.5" customHeight="1" x14ac:dyDescent="0.2">
      <c r="A621" s="16"/>
      <c r="B621" s="27"/>
      <c r="C621" s="28"/>
      <c r="D621" s="31"/>
      <c r="E621" s="29"/>
      <c r="F621" s="29"/>
      <c r="G621" s="29"/>
      <c r="H621" s="29"/>
      <c r="I621" s="17"/>
      <c r="J621" s="2"/>
      <c r="K621" s="4"/>
    </row>
    <row r="622" spans="1:11" ht="19.5" customHeight="1" x14ac:dyDescent="0.2">
      <c r="A622" s="16"/>
      <c r="B622" s="27"/>
      <c r="C622" s="28"/>
      <c r="D622" s="31"/>
      <c r="E622" s="29"/>
      <c r="F622" s="29"/>
      <c r="G622" s="29"/>
      <c r="H622" s="29"/>
      <c r="I622" s="17"/>
      <c r="J622" s="2"/>
      <c r="K622" s="4"/>
    </row>
    <row r="623" spans="1:11" ht="19.5" customHeight="1" x14ac:dyDescent="0.2">
      <c r="A623" s="16"/>
      <c r="B623" s="27"/>
      <c r="C623" s="28"/>
      <c r="D623" s="31"/>
      <c r="E623" s="29"/>
      <c r="F623" s="29"/>
      <c r="G623" s="29"/>
      <c r="H623" s="29"/>
      <c r="I623" s="17"/>
      <c r="J623" s="2"/>
      <c r="K623" s="4"/>
    </row>
    <row r="624" spans="1:11" ht="19.5" customHeight="1" x14ac:dyDescent="0.2">
      <c r="A624" s="16"/>
      <c r="B624" s="27"/>
      <c r="C624" s="28"/>
      <c r="D624" s="31"/>
      <c r="E624" s="29"/>
      <c r="F624" s="29"/>
      <c r="G624" s="29"/>
      <c r="H624" s="29"/>
      <c r="I624" s="17"/>
      <c r="J624" s="2"/>
      <c r="K624" s="4"/>
    </row>
    <row r="625" spans="1:11" ht="19.5" customHeight="1" x14ac:dyDescent="0.2">
      <c r="A625" s="16"/>
      <c r="B625" s="27"/>
      <c r="C625" s="28"/>
      <c r="D625" s="31"/>
      <c r="E625" s="29"/>
      <c r="F625" s="29"/>
      <c r="G625" s="29"/>
      <c r="H625" s="29"/>
      <c r="I625" s="17"/>
      <c r="J625" s="2"/>
      <c r="K625" s="4"/>
    </row>
    <row r="626" spans="1:11" ht="19.5" customHeight="1" x14ac:dyDescent="0.2">
      <c r="A626" s="16"/>
      <c r="B626" s="27"/>
      <c r="C626" s="28"/>
      <c r="D626" s="31"/>
      <c r="E626" s="29"/>
      <c r="F626" s="29"/>
      <c r="G626" s="29"/>
      <c r="H626" s="29"/>
      <c r="I626" s="17"/>
      <c r="J626" s="2"/>
      <c r="K626" s="4"/>
    </row>
    <row r="627" spans="1:11" ht="19.5" customHeight="1" x14ac:dyDescent="0.2">
      <c r="A627" s="16"/>
      <c r="B627" s="27"/>
      <c r="C627" s="28"/>
      <c r="D627" s="31"/>
      <c r="E627" s="29"/>
      <c r="F627" s="29"/>
      <c r="G627" s="29"/>
      <c r="H627" s="29"/>
      <c r="I627" s="17"/>
      <c r="J627" s="2"/>
      <c r="K627" s="4"/>
    </row>
    <row r="628" spans="1:11" ht="19.5" customHeight="1" x14ac:dyDescent="0.2">
      <c r="A628" s="16"/>
      <c r="B628" s="27"/>
      <c r="C628" s="28"/>
      <c r="D628" s="31"/>
      <c r="E628" s="29"/>
      <c r="F628" s="29"/>
      <c r="G628" s="29"/>
      <c r="H628" s="29"/>
      <c r="I628" s="17"/>
      <c r="J628" s="2"/>
      <c r="K628" s="4"/>
    </row>
    <row r="629" spans="1:11" ht="19.5" customHeight="1" x14ac:dyDescent="0.2">
      <c r="A629" s="16"/>
      <c r="B629" s="27"/>
      <c r="C629" s="28"/>
      <c r="D629" s="31"/>
      <c r="E629" s="29"/>
      <c r="F629" s="29"/>
      <c r="G629" s="29"/>
      <c r="H629" s="29"/>
      <c r="I629" s="17"/>
      <c r="J629" s="2"/>
      <c r="K629" s="4"/>
    </row>
    <row r="630" spans="1:11" ht="19.5" customHeight="1" x14ac:dyDescent="0.2">
      <c r="A630" s="16"/>
      <c r="B630" s="27"/>
      <c r="C630" s="28"/>
      <c r="D630" s="31"/>
      <c r="E630" s="29"/>
      <c r="F630" s="29"/>
      <c r="G630" s="29"/>
      <c r="H630" s="29"/>
      <c r="I630" s="17"/>
      <c r="J630" s="2"/>
      <c r="K630" s="4"/>
    </row>
    <row r="631" spans="1:11" ht="19.5" customHeight="1" x14ac:dyDescent="0.2">
      <c r="A631" s="16"/>
      <c r="B631" s="27"/>
      <c r="C631" s="28"/>
      <c r="D631" s="31"/>
      <c r="E631" s="29"/>
      <c r="F631" s="29"/>
      <c r="G631" s="29"/>
      <c r="H631" s="29"/>
      <c r="I631" s="17"/>
      <c r="J631" s="2"/>
      <c r="K631" s="4"/>
    </row>
    <row r="632" spans="1:11" ht="19.5" customHeight="1" x14ac:dyDescent="0.2">
      <c r="A632" s="16"/>
      <c r="B632" s="27"/>
      <c r="C632" s="28"/>
      <c r="D632" s="31"/>
      <c r="E632" s="29"/>
      <c r="F632" s="29"/>
      <c r="G632" s="29"/>
      <c r="H632" s="29"/>
      <c r="I632" s="17"/>
      <c r="J632" s="2"/>
      <c r="K632" s="4"/>
    </row>
    <row r="633" spans="1:11" ht="19.5" customHeight="1" x14ac:dyDescent="0.2">
      <c r="A633" s="16"/>
      <c r="B633" s="27"/>
      <c r="C633" s="28"/>
      <c r="D633" s="31"/>
      <c r="E633" s="29"/>
      <c r="F633" s="29"/>
      <c r="G633" s="29"/>
      <c r="H633" s="29"/>
      <c r="I633" s="17"/>
      <c r="J633" s="2"/>
      <c r="K633" s="4"/>
    </row>
    <row r="634" spans="1:11" ht="19.5" customHeight="1" x14ac:dyDescent="0.2">
      <c r="A634" s="16"/>
      <c r="B634" s="27"/>
      <c r="C634" s="28"/>
      <c r="D634" s="31"/>
      <c r="E634" s="29"/>
      <c r="F634" s="29"/>
      <c r="G634" s="29"/>
      <c r="H634" s="29"/>
      <c r="I634" s="17"/>
      <c r="J634" s="2"/>
      <c r="K634" s="4"/>
    </row>
    <row r="635" spans="1:11" ht="19.5" customHeight="1" x14ac:dyDescent="0.2">
      <c r="A635" s="16"/>
      <c r="B635" s="27"/>
      <c r="C635" s="28"/>
      <c r="D635" s="31"/>
      <c r="E635" s="29"/>
      <c r="F635" s="29"/>
      <c r="G635" s="29"/>
      <c r="H635" s="29"/>
      <c r="I635" s="17"/>
      <c r="J635" s="2"/>
      <c r="K635" s="4"/>
    </row>
    <row r="636" spans="1:11" ht="19.5" customHeight="1" x14ac:dyDescent="0.2">
      <c r="A636" s="16"/>
      <c r="B636" s="27"/>
      <c r="C636" s="28"/>
      <c r="D636" s="31"/>
      <c r="E636" s="29"/>
      <c r="F636" s="29"/>
      <c r="G636" s="29"/>
      <c r="H636" s="29"/>
      <c r="I636" s="17"/>
      <c r="J636" s="2"/>
      <c r="K636" s="4"/>
    </row>
    <row r="637" spans="1:11" ht="19.5" customHeight="1" x14ac:dyDescent="0.2">
      <c r="A637" s="16"/>
      <c r="B637" s="27"/>
      <c r="C637" s="28"/>
      <c r="D637" s="31"/>
      <c r="E637" s="29"/>
      <c r="F637" s="29"/>
      <c r="G637" s="29"/>
      <c r="H637" s="29"/>
      <c r="I637" s="17"/>
      <c r="J637" s="2"/>
      <c r="K637" s="4"/>
    </row>
    <row r="638" spans="1:11" ht="19.5" customHeight="1" x14ac:dyDescent="0.2">
      <c r="A638" s="16"/>
      <c r="B638" s="27"/>
      <c r="C638" s="28"/>
      <c r="D638" s="31"/>
      <c r="E638" s="29"/>
      <c r="F638" s="29"/>
      <c r="G638" s="29"/>
      <c r="H638" s="29"/>
      <c r="I638" s="17"/>
      <c r="J638" s="2"/>
      <c r="K638" s="4"/>
    </row>
    <row r="639" spans="1:11" ht="19.5" customHeight="1" x14ac:dyDescent="0.2">
      <c r="A639" s="16"/>
      <c r="B639" s="27"/>
      <c r="C639" s="28"/>
      <c r="D639" s="31"/>
      <c r="E639" s="29"/>
      <c r="F639" s="29"/>
      <c r="G639" s="29"/>
      <c r="H639" s="29"/>
      <c r="I639" s="17"/>
      <c r="J639" s="2"/>
      <c r="K639" s="4"/>
    </row>
    <row r="640" spans="1:11" ht="19.5" customHeight="1" x14ac:dyDescent="0.2">
      <c r="A640" s="16"/>
      <c r="B640" s="27"/>
      <c r="C640" s="28"/>
      <c r="D640" s="31"/>
      <c r="E640" s="29"/>
      <c r="F640" s="29"/>
      <c r="G640" s="29"/>
      <c r="H640" s="29"/>
      <c r="I640" s="17"/>
      <c r="J640" s="2"/>
      <c r="K640" s="4"/>
    </row>
    <row r="641" spans="1:11" ht="19.5" customHeight="1" x14ac:dyDescent="0.2">
      <c r="A641" s="16"/>
      <c r="B641" s="27"/>
      <c r="C641" s="28"/>
      <c r="D641" s="31"/>
      <c r="E641" s="29"/>
      <c r="F641" s="29"/>
      <c r="G641" s="29"/>
      <c r="H641" s="29"/>
      <c r="I641" s="17"/>
      <c r="J641" s="2"/>
      <c r="K641" s="4"/>
    </row>
    <row r="642" spans="1:11" ht="19.5" customHeight="1" x14ac:dyDescent="0.2">
      <c r="A642" s="16"/>
      <c r="B642" s="27"/>
      <c r="C642" s="28"/>
      <c r="D642" s="31"/>
      <c r="E642" s="29"/>
      <c r="F642" s="29"/>
      <c r="G642" s="29"/>
      <c r="H642" s="29"/>
      <c r="I642" s="17"/>
      <c r="J642" s="2"/>
      <c r="K642" s="4"/>
    </row>
    <row r="643" spans="1:11" ht="19.5" customHeight="1" x14ac:dyDescent="0.2">
      <c r="A643" s="16"/>
      <c r="B643" s="27"/>
      <c r="C643" s="28"/>
      <c r="D643" s="31"/>
      <c r="E643" s="29"/>
      <c r="F643" s="29"/>
      <c r="G643" s="29"/>
      <c r="H643" s="29"/>
      <c r="I643" s="17"/>
      <c r="J643" s="2"/>
      <c r="K643" s="4"/>
    </row>
    <row r="644" spans="1:11" ht="19.5" customHeight="1" x14ac:dyDescent="0.2">
      <c r="A644" s="16"/>
      <c r="B644" s="27"/>
      <c r="C644" s="28"/>
      <c r="D644" s="31"/>
      <c r="E644" s="29"/>
      <c r="F644" s="29"/>
      <c r="G644" s="29"/>
      <c r="H644" s="29"/>
      <c r="I644" s="17"/>
      <c r="J644" s="2"/>
      <c r="K644" s="4"/>
    </row>
    <row r="645" spans="1:11" ht="19.5" customHeight="1" x14ac:dyDescent="0.2">
      <c r="A645" s="16"/>
      <c r="B645" s="27"/>
      <c r="C645" s="28"/>
      <c r="D645" s="31"/>
      <c r="E645" s="29"/>
      <c r="F645" s="29"/>
      <c r="G645" s="29"/>
      <c r="H645" s="29"/>
      <c r="I645" s="17"/>
      <c r="J645" s="2"/>
      <c r="K645" s="4"/>
    </row>
    <row r="646" spans="1:11" ht="19.5" customHeight="1" x14ac:dyDescent="0.2">
      <c r="A646" s="16"/>
      <c r="B646" s="27"/>
      <c r="C646" s="28"/>
      <c r="D646" s="31"/>
      <c r="E646" s="29"/>
      <c r="F646" s="29"/>
      <c r="G646" s="29"/>
      <c r="H646" s="29"/>
      <c r="I646" s="17"/>
      <c r="J646" s="2"/>
      <c r="K646" s="4"/>
    </row>
    <row r="647" spans="1:11" ht="19.5" customHeight="1" x14ac:dyDescent="0.2">
      <c r="A647" s="16"/>
      <c r="B647" s="27"/>
      <c r="C647" s="28"/>
      <c r="D647" s="31"/>
      <c r="E647" s="29"/>
      <c r="F647" s="29"/>
      <c r="G647" s="29"/>
      <c r="H647" s="29"/>
      <c r="I647" s="17"/>
      <c r="J647" s="2"/>
      <c r="K647" s="4"/>
    </row>
    <row r="648" spans="1:11" ht="19.5" customHeight="1" x14ac:dyDescent="0.2">
      <c r="A648" s="16"/>
      <c r="B648" s="27"/>
      <c r="C648" s="28"/>
      <c r="D648" s="31"/>
      <c r="E648" s="29"/>
      <c r="F648" s="29"/>
      <c r="G648" s="29"/>
      <c r="H648" s="29"/>
      <c r="I648" s="17"/>
      <c r="J648" s="2"/>
      <c r="K648" s="4"/>
    </row>
    <row r="649" spans="1:11" ht="19.5" customHeight="1" x14ac:dyDescent="0.2">
      <c r="A649" s="16"/>
      <c r="B649" s="27"/>
      <c r="C649" s="28"/>
      <c r="D649" s="31"/>
      <c r="E649" s="29"/>
      <c r="F649" s="29"/>
      <c r="G649" s="29"/>
      <c r="H649" s="29"/>
      <c r="I649" s="17"/>
      <c r="J649" s="2"/>
      <c r="K649" s="4"/>
    </row>
    <row r="650" spans="1:11" ht="19.5" customHeight="1" x14ac:dyDescent="0.2">
      <c r="A650" s="16"/>
      <c r="B650" s="27"/>
      <c r="C650" s="28"/>
      <c r="D650" s="31"/>
      <c r="E650" s="29"/>
      <c r="F650" s="29"/>
      <c r="G650" s="29"/>
      <c r="H650" s="29"/>
      <c r="I650" s="17"/>
      <c r="J650" s="2"/>
      <c r="K650" s="4"/>
    </row>
    <row r="651" spans="1:11" ht="19.5" customHeight="1" x14ac:dyDescent="0.2">
      <c r="A651" s="16"/>
      <c r="B651" s="27"/>
      <c r="C651" s="28"/>
      <c r="D651" s="31"/>
      <c r="E651" s="29"/>
      <c r="F651" s="29"/>
      <c r="G651" s="29"/>
      <c r="H651" s="29"/>
      <c r="I651" s="17"/>
      <c r="J651" s="2"/>
      <c r="K651" s="4"/>
    </row>
    <row r="652" spans="1:11" ht="19.5" customHeight="1" x14ac:dyDescent="0.2">
      <c r="A652" s="16"/>
      <c r="B652" s="27"/>
      <c r="C652" s="28"/>
      <c r="D652" s="31"/>
      <c r="E652" s="29"/>
      <c r="F652" s="29"/>
      <c r="G652" s="29"/>
      <c r="H652" s="29"/>
      <c r="I652" s="17"/>
      <c r="J652" s="2"/>
      <c r="K652" s="4"/>
    </row>
    <row r="653" spans="1:11" ht="19.5" customHeight="1" x14ac:dyDescent="0.2">
      <c r="A653" s="16"/>
      <c r="B653" s="27"/>
      <c r="C653" s="28"/>
      <c r="D653" s="31"/>
      <c r="E653" s="29"/>
      <c r="F653" s="29"/>
      <c r="G653" s="29"/>
      <c r="H653" s="29"/>
      <c r="I653" s="17"/>
      <c r="J653" s="2"/>
      <c r="K653" s="4"/>
    </row>
    <row r="654" spans="1:11" ht="19.5" customHeight="1" x14ac:dyDescent="0.2">
      <c r="A654" s="16"/>
      <c r="B654" s="27"/>
      <c r="C654" s="28"/>
      <c r="D654" s="31"/>
      <c r="E654" s="29"/>
      <c r="F654" s="29"/>
      <c r="G654" s="29"/>
      <c r="H654" s="29"/>
      <c r="I654" s="17"/>
      <c r="J654" s="2"/>
      <c r="K654" s="4"/>
    </row>
    <row r="655" spans="1:11" ht="19.5" customHeight="1" x14ac:dyDescent="0.2">
      <c r="A655" s="16"/>
      <c r="B655" s="27"/>
      <c r="C655" s="28"/>
      <c r="D655" s="31"/>
      <c r="E655" s="29"/>
      <c r="F655" s="29"/>
      <c r="G655" s="29"/>
      <c r="H655" s="29"/>
      <c r="I655" s="17"/>
      <c r="J655" s="2"/>
      <c r="K655" s="4"/>
    </row>
    <row r="656" spans="1:11" ht="19.5" customHeight="1" x14ac:dyDescent="0.2">
      <c r="A656" s="16"/>
      <c r="B656" s="27"/>
      <c r="C656" s="28"/>
      <c r="D656" s="31"/>
      <c r="E656" s="29"/>
      <c r="F656" s="29"/>
      <c r="G656" s="29"/>
      <c r="H656" s="29"/>
      <c r="I656" s="17"/>
      <c r="J656" s="2"/>
      <c r="K656" s="4"/>
    </row>
    <row r="657" spans="1:11" ht="19.5" customHeight="1" x14ac:dyDescent="0.2">
      <c r="A657" s="16"/>
      <c r="B657" s="27"/>
      <c r="C657" s="28"/>
      <c r="D657" s="31"/>
      <c r="E657" s="29"/>
      <c r="F657" s="29"/>
      <c r="G657" s="29"/>
      <c r="H657" s="29"/>
      <c r="I657" s="17"/>
      <c r="J657" s="2"/>
      <c r="K657" s="4"/>
    </row>
    <row r="658" spans="1:11" ht="19.5" customHeight="1" x14ac:dyDescent="0.2">
      <c r="A658" s="16"/>
      <c r="B658" s="27"/>
      <c r="C658" s="28"/>
      <c r="D658" s="31"/>
      <c r="E658" s="29"/>
      <c r="F658" s="29"/>
      <c r="G658" s="29"/>
      <c r="H658" s="29"/>
      <c r="I658" s="17"/>
      <c r="J658" s="2"/>
      <c r="K658" s="4"/>
    </row>
    <row r="659" spans="1:11" ht="19.5" customHeight="1" x14ac:dyDescent="0.2">
      <c r="A659" s="16"/>
      <c r="B659" s="27"/>
      <c r="C659" s="28"/>
      <c r="D659" s="31"/>
      <c r="E659" s="29"/>
      <c r="F659" s="29"/>
      <c r="G659" s="29"/>
      <c r="H659" s="29"/>
      <c r="I659" s="17"/>
      <c r="J659" s="2"/>
      <c r="K659" s="4"/>
    </row>
    <row r="660" spans="1:11" ht="19.5" customHeight="1" x14ac:dyDescent="0.2">
      <c r="A660" s="16"/>
      <c r="B660" s="27"/>
      <c r="C660" s="28"/>
      <c r="D660" s="31"/>
      <c r="E660" s="29"/>
      <c r="F660" s="29"/>
      <c r="G660" s="29"/>
      <c r="H660" s="29"/>
      <c r="I660" s="17"/>
      <c r="J660" s="2"/>
      <c r="K660" s="4"/>
    </row>
    <row r="661" spans="1:11" ht="19.5" customHeight="1" x14ac:dyDescent="0.2">
      <c r="A661" s="16"/>
      <c r="B661" s="27"/>
      <c r="C661" s="28"/>
      <c r="D661" s="31"/>
      <c r="E661" s="29"/>
      <c r="F661" s="29"/>
      <c r="G661" s="29"/>
      <c r="H661" s="29"/>
      <c r="I661" s="17"/>
      <c r="J661" s="2"/>
      <c r="K661" s="4"/>
    </row>
    <row r="662" spans="1:11" ht="19.5" customHeight="1" x14ac:dyDescent="0.2">
      <c r="A662" s="16"/>
      <c r="B662" s="27"/>
      <c r="C662" s="28"/>
      <c r="D662" s="31"/>
      <c r="E662" s="29"/>
      <c r="F662" s="29"/>
      <c r="G662" s="29"/>
      <c r="H662" s="29"/>
      <c r="I662" s="17"/>
      <c r="J662" s="2"/>
      <c r="K662" s="4"/>
    </row>
    <row r="663" spans="1:11" ht="19.5" customHeight="1" x14ac:dyDescent="0.2">
      <c r="A663" s="16"/>
      <c r="B663" s="27"/>
      <c r="C663" s="28"/>
      <c r="D663" s="31"/>
      <c r="E663" s="29"/>
      <c r="F663" s="29"/>
      <c r="G663" s="29"/>
      <c r="H663" s="29"/>
      <c r="I663" s="17"/>
      <c r="J663" s="2"/>
      <c r="K663" s="4"/>
    </row>
    <row r="664" spans="1:11" ht="19.5" customHeight="1" x14ac:dyDescent="0.2">
      <c r="A664" s="16"/>
      <c r="B664" s="27"/>
      <c r="C664" s="28"/>
      <c r="D664" s="31"/>
      <c r="E664" s="29"/>
      <c r="F664" s="29"/>
      <c r="G664" s="29"/>
      <c r="H664" s="29"/>
      <c r="I664" s="17"/>
      <c r="J664" s="2"/>
      <c r="K664" s="4"/>
    </row>
    <row r="665" spans="1:11" ht="19.5" customHeight="1" x14ac:dyDescent="0.2">
      <c r="A665" s="16"/>
      <c r="B665" s="27"/>
      <c r="C665" s="28"/>
      <c r="D665" s="31"/>
      <c r="E665" s="29"/>
      <c r="F665" s="29"/>
      <c r="G665" s="29"/>
      <c r="H665" s="29"/>
      <c r="I665" s="17"/>
      <c r="J665" s="2"/>
      <c r="K665" s="4"/>
    </row>
    <row r="666" spans="1:11" ht="19.5" customHeight="1" x14ac:dyDescent="0.2">
      <c r="A666" s="16"/>
      <c r="B666" s="27"/>
      <c r="C666" s="28"/>
      <c r="D666" s="31"/>
      <c r="E666" s="29"/>
      <c r="F666" s="29"/>
      <c r="G666" s="29"/>
      <c r="H666" s="29"/>
      <c r="I666" s="17"/>
      <c r="J666" s="2"/>
      <c r="K666" s="4"/>
    </row>
    <row r="667" spans="1:11" ht="19.5" customHeight="1" x14ac:dyDescent="0.2">
      <c r="A667" s="16"/>
      <c r="B667" s="27"/>
      <c r="C667" s="28"/>
      <c r="D667" s="31"/>
      <c r="E667" s="29"/>
      <c r="F667" s="29"/>
      <c r="G667" s="29"/>
      <c r="H667" s="29"/>
      <c r="I667" s="17"/>
      <c r="J667" s="2"/>
      <c r="K667" s="4"/>
    </row>
    <row r="668" spans="1:11" ht="19.5" customHeight="1" x14ac:dyDescent="0.2">
      <c r="A668" s="16"/>
      <c r="B668" s="27"/>
      <c r="C668" s="28"/>
      <c r="D668" s="31"/>
      <c r="E668" s="29"/>
      <c r="F668" s="29"/>
      <c r="G668" s="29"/>
      <c r="H668" s="29"/>
      <c r="I668" s="17"/>
      <c r="J668" s="2"/>
      <c r="K668" s="4"/>
    </row>
    <row r="669" spans="1:11" ht="19.5" customHeight="1" x14ac:dyDescent="0.2">
      <c r="A669" s="16"/>
      <c r="B669" s="27"/>
      <c r="C669" s="28"/>
      <c r="D669" s="31"/>
      <c r="E669" s="29"/>
      <c r="F669" s="29"/>
      <c r="G669" s="29"/>
      <c r="H669" s="29"/>
      <c r="I669" s="17"/>
      <c r="J669" s="2"/>
      <c r="K669" s="4"/>
    </row>
    <row r="670" spans="1:11" ht="19.5" customHeight="1" x14ac:dyDescent="0.2">
      <c r="A670" s="16"/>
      <c r="B670" s="27"/>
      <c r="C670" s="28"/>
      <c r="D670" s="31"/>
      <c r="E670" s="29"/>
      <c r="F670" s="29"/>
      <c r="G670" s="29"/>
      <c r="H670" s="29"/>
      <c r="I670" s="17"/>
      <c r="J670" s="2"/>
      <c r="K670" s="4"/>
    </row>
    <row r="671" spans="1:11" ht="19.5" customHeight="1" x14ac:dyDescent="0.2">
      <c r="A671" s="16"/>
      <c r="B671" s="27"/>
      <c r="C671" s="28"/>
      <c r="D671" s="31"/>
      <c r="E671" s="29"/>
      <c r="F671" s="29"/>
      <c r="G671" s="29"/>
      <c r="H671" s="29"/>
      <c r="I671" s="17"/>
      <c r="J671" s="2"/>
      <c r="K671" s="4"/>
    </row>
    <row r="672" spans="1:11" ht="19.5" customHeight="1" x14ac:dyDescent="0.2">
      <c r="A672" s="16"/>
      <c r="B672" s="27"/>
      <c r="C672" s="28"/>
      <c r="D672" s="31"/>
      <c r="E672" s="29"/>
      <c r="F672" s="29"/>
      <c r="G672" s="29"/>
      <c r="H672" s="29"/>
      <c r="I672" s="17"/>
      <c r="J672" s="2"/>
      <c r="K672" s="4"/>
    </row>
    <row r="673" spans="1:11" ht="19.5" customHeight="1" x14ac:dyDescent="0.2">
      <c r="A673" s="16"/>
      <c r="B673" s="27"/>
      <c r="C673" s="28"/>
      <c r="D673" s="31"/>
      <c r="E673" s="29"/>
      <c r="F673" s="29"/>
      <c r="G673" s="29"/>
      <c r="H673" s="29"/>
      <c r="I673" s="17"/>
      <c r="J673" s="2"/>
      <c r="K673" s="4"/>
    </row>
    <row r="674" spans="1:11" ht="19.5" customHeight="1" x14ac:dyDescent="0.2">
      <c r="A674" s="16"/>
      <c r="B674" s="27"/>
      <c r="C674" s="28"/>
      <c r="D674" s="31"/>
      <c r="E674" s="29"/>
      <c r="F674" s="29"/>
      <c r="G674" s="29"/>
      <c r="H674" s="29"/>
      <c r="I674" s="17"/>
      <c r="J674" s="2"/>
      <c r="K674" s="4"/>
    </row>
    <row r="675" spans="1:11" ht="19.5" customHeight="1" x14ac:dyDescent="0.2">
      <c r="A675" s="16"/>
      <c r="B675" s="27"/>
      <c r="C675" s="28"/>
      <c r="D675" s="31"/>
      <c r="E675" s="29"/>
      <c r="F675" s="29"/>
      <c r="G675" s="29"/>
      <c r="H675" s="29"/>
      <c r="I675" s="17"/>
      <c r="J675" s="2"/>
      <c r="K675" s="4"/>
    </row>
    <row r="676" spans="1:11" ht="19.5" customHeight="1" x14ac:dyDescent="0.2">
      <c r="A676" s="16"/>
      <c r="B676" s="27"/>
      <c r="C676" s="28"/>
      <c r="D676" s="31"/>
      <c r="E676" s="29"/>
      <c r="F676" s="29"/>
      <c r="G676" s="29"/>
      <c r="H676" s="29"/>
      <c r="I676" s="17"/>
      <c r="J676" s="2"/>
      <c r="K676" s="4"/>
    </row>
    <row r="677" spans="1:11" ht="19.5" customHeight="1" x14ac:dyDescent="0.2">
      <c r="A677" s="16"/>
      <c r="B677" s="27"/>
      <c r="C677" s="28"/>
      <c r="D677" s="31"/>
      <c r="E677" s="29"/>
      <c r="F677" s="29"/>
      <c r="G677" s="29"/>
      <c r="H677" s="29"/>
      <c r="I677" s="17"/>
      <c r="J677" s="2"/>
      <c r="K677" s="4"/>
    </row>
    <row r="678" spans="1:11" ht="19.5" customHeight="1" x14ac:dyDescent="0.2">
      <c r="A678" s="16"/>
      <c r="B678" s="27"/>
      <c r="C678" s="28"/>
      <c r="D678" s="31"/>
      <c r="E678" s="29"/>
      <c r="F678" s="29"/>
      <c r="G678" s="29"/>
      <c r="H678" s="29"/>
      <c r="I678" s="17"/>
      <c r="J678" s="2"/>
      <c r="K678" s="4"/>
    </row>
    <row r="679" spans="1:11" ht="19.5" customHeight="1" x14ac:dyDescent="0.2">
      <c r="A679" s="16"/>
      <c r="B679" s="27"/>
      <c r="C679" s="28"/>
      <c r="D679" s="31"/>
      <c r="E679" s="29"/>
      <c r="F679" s="29"/>
      <c r="G679" s="29"/>
      <c r="H679" s="29"/>
      <c r="I679" s="17"/>
      <c r="J679" s="2"/>
      <c r="K679" s="4"/>
    </row>
    <row r="680" spans="1:11" ht="19.5" customHeight="1" x14ac:dyDescent="0.2">
      <c r="A680" s="16"/>
      <c r="B680" s="27"/>
      <c r="C680" s="28"/>
      <c r="D680" s="31"/>
      <c r="E680" s="29"/>
      <c r="F680" s="29"/>
      <c r="G680" s="29"/>
      <c r="H680" s="29"/>
      <c r="I680" s="17"/>
      <c r="J680" s="2"/>
      <c r="K680" s="4"/>
    </row>
    <row r="681" spans="1:11" ht="19.5" customHeight="1" x14ac:dyDescent="0.2">
      <c r="A681" s="16"/>
      <c r="B681" s="27"/>
      <c r="C681" s="28"/>
      <c r="D681" s="31"/>
      <c r="E681" s="29"/>
      <c r="F681" s="29"/>
      <c r="G681" s="29"/>
      <c r="H681" s="29"/>
      <c r="I681" s="17"/>
      <c r="J681" s="2"/>
      <c r="K681" s="4"/>
    </row>
    <row r="682" spans="1:11" ht="19.5" customHeight="1" x14ac:dyDescent="0.2">
      <c r="A682" s="16"/>
      <c r="B682" s="27"/>
      <c r="C682" s="28"/>
      <c r="D682" s="31"/>
      <c r="E682" s="29"/>
      <c r="F682" s="29"/>
      <c r="G682" s="29"/>
      <c r="H682" s="29"/>
      <c r="I682" s="17"/>
      <c r="J682" s="2"/>
      <c r="K682" s="4"/>
    </row>
    <row r="683" spans="1:11" ht="19.5" customHeight="1" x14ac:dyDescent="0.2">
      <c r="A683" s="16"/>
      <c r="B683" s="27"/>
      <c r="C683" s="28"/>
      <c r="D683" s="31"/>
      <c r="E683" s="29"/>
      <c r="F683" s="29"/>
      <c r="G683" s="29"/>
      <c r="H683" s="29"/>
      <c r="I683" s="17"/>
      <c r="J683" s="2"/>
      <c r="K683" s="4"/>
    </row>
    <row r="684" spans="1:11" ht="19.5" customHeight="1" x14ac:dyDescent="0.2">
      <c r="A684" s="16"/>
      <c r="B684" s="27"/>
      <c r="C684" s="28"/>
      <c r="D684" s="31"/>
      <c r="E684" s="29"/>
      <c r="F684" s="29"/>
      <c r="G684" s="29"/>
      <c r="H684" s="29"/>
      <c r="I684" s="17"/>
      <c r="J684" s="2"/>
      <c r="K684" s="4"/>
    </row>
    <row r="685" spans="1:11" ht="19.5" customHeight="1" x14ac:dyDescent="0.2">
      <c r="A685" s="16"/>
      <c r="B685" s="27"/>
      <c r="C685" s="28"/>
      <c r="D685" s="31"/>
      <c r="E685" s="29"/>
      <c r="F685" s="29"/>
      <c r="G685" s="29"/>
      <c r="H685" s="29"/>
      <c r="I685" s="17"/>
      <c r="J685" s="2"/>
      <c r="K685" s="4"/>
    </row>
    <row r="686" spans="1:11" ht="19.5" customHeight="1" x14ac:dyDescent="0.2">
      <c r="A686" s="16"/>
      <c r="B686" s="27"/>
      <c r="C686" s="28"/>
      <c r="D686" s="31"/>
      <c r="E686" s="29"/>
      <c r="F686" s="29"/>
      <c r="G686" s="29"/>
      <c r="H686" s="29"/>
      <c r="I686" s="17"/>
      <c r="J686" s="2"/>
      <c r="K686" s="4"/>
    </row>
    <row r="687" spans="1:11" ht="19.5" customHeight="1" x14ac:dyDescent="0.2">
      <c r="A687" s="16"/>
      <c r="B687" s="27"/>
      <c r="C687" s="28"/>
      <c r="D687" s="31"/>
      <c r="E687" s="29"/>
      <c r="F687" s="29"/>
      <c r="G687" s="29"/>
      <c r="H687" s="29"/>
      <c r="I687" s="17"/>
      <c r="J687" s="2"/>
      <c r="K687" s="4"/>
    </row>
    <row r="688" spans="1:11" ht="19.5" customHeight="1" x14ac:dyDescent="0.2">
      <c r="A688" s="16"/>
      <c r="B688" s="27"/>
      <c r="C688" s="28"/>
      <c r="D688" s="31"/>
      <c r="E688" s="29"/>
      <c r="F688" s="29"/>
      <c r="G688" s="29"/>
      <c r="H688" s="29"/>
      <c r="I688" s="17"/>
      <c r="J688" s="2"/>
      <c r="K688" s="4"/>
    </row>
    <row r="689" spans="1:11" ht="19.5" customHeight="1" x14ac:dyDescent="0.2">
      <c r="A689" s="16"/>
      <c r="B689" s="27"/>
      <c r="C689" s="28"/>
      <c r="D689" s="31"/>
      <c r="E689" s="29"/>
      <c r="F689" s="29"/>
      <c r="G689" s="29"/>
      <c r="H689" s="29"/>
      <c r="I689" s="17"/>
      <c r="J689" s="2"/>
      <c r="K689" s="4"/>
    </row>
    <row r="690" spans="1:11" ht="19.5" customHeight="1" x14ac:dyDescent="0.2">
      <c r="A690" s="16"/>
      <c r="B690" s="27"/>
      <c r="C690" s="28"/>
      <c r="D690" s="31"/>
      <c r="E690" s="29"/>
      <c r="F690" s="29"/>
      <c r="G690" s="29"/>
      <c r="H690" s="29"/>
      <c r="I690" s="17"/>
      <c r="J690" s="2"/>
      <c r="K690" s="4"/>
    </row>
    <row r="691" spans="1:11" ht="19.5" customHeight="1" x14ac:dyDescent="0.2">
      <c r="A691" s="16"/>
      <c r="B691" s="27"/>
      <c r="C691" s="28"/>
      <c r="D691" s="31"/>
      <c r="E691" s="29"/>
      <c r="F691" s="29"/>
      <c r="G691" s="29"/>
      <c r="H691" s="29"/>
      <c r="I691" s="17"/>
      <c r="J691" s="2"/>
      <c r="K691" s="4"/>
    </row>
    <row r="692" spans="1:11" ht="19.5" customHeight="1" x14ac:dyDescent="0.2">
      <c r="A692" s="16"/>
      <c r="B692" s="27"/>
      <c r="C692" s="28"/>
      <c r="D692" s="31"/>
      <c r="E692" s="29"/>
      <c r="F692" s="29"/>
      <c r="G692" s="29"/>
      <c r="H692" s="29"/>
      <c r="I692" s="17"/>
      <c r="J692" s="2"/>
      <c r="K692" s="4"/>
    </row>
    <row r="693" spans="1:11" ht="19.5" customHeight="1" x14ac:dyDescent="0.2">
      <c r="A693" s="16"/>
      <c r="B693" s="27"/>
      <c r="C693" s="28"/>
      <c r="D693" s="31"/>
      <c r="E693" s="29"/>
      <c r="F693" s="29"/>
      <c r="G693" s="29"/>
      <c r="H693" s="29"/>
      <c r="I693" s="17"/>
      <c r="J693" s="2"/>
      <c r="K693" s="4"/>
    </row>
    <row r="694" spans="1:11" ht="19.5" customHeight="1" x14ac:dyDescent="0.2">
      <c r="A694" s="16"/>
      <c r="B694" s="27"/>
      <c r="C694" s="28"/>
      <c r="D694" s="31"/>
      <c r="E694" s="29"/>
      <c r="F694" s="29"/>
      <c r="G694" s="29"/>
      <c r="H694" s="29"/>
      <c r="I694" s="17"/>
      <c r="J694" s="2"/>
      <c r="K694" s="4"/>
    </row>
    <row r="695" spans="1:11" ht="19.5" customHeight="1" x14ac:dyDescent="0.2">
      <c r="A695" s="16"/>
      <c r="B695" s="27"/>
      <c r="C695" s="28"/>
      <c r="D695" s="31"/>
      <c r="E695" s="29"/>
      <c r="F695" s="29"/>
      <c r="G695" s="29"/>
      <c r="H695" s="29"/>
      <c r="I695" s="17"/>
      <c r="J695" s="2"/>
      <c r="K695" s="4"/>
    </row>
    <row r="696" spans="1:11" ht="19.5" customHeight="1" x14ac:dyDescent="0.2">
      <c r="A696" s="16"/>
      <c r="B696" s="27"/>
      <c r="C696" s="28"/>
      <c r="D696" s="31"/>
      <c r="E696" s="29"/>
      <c r="F696" s="29"/>
      <c r="G696" s="29"/>
      <c r="H696" s="29"/>
      <c r="I696" s="17"/>
      <c r="J696" s="2"/>
      <c r="K696" s="4"/>
    </row>
    <row r="697" spans="1:11" ht="19.5" customHeight="1" x14ac:dyDescent="0.2">
      <c r="A697" s="16"/>
      <c r="B697" s="27"/>
      <c r="C697" s="28"/>
      <c r="D697" s="31"/>
      <c r="E697" s="29"/>
      <c r="F697" s="29"/>
      <c r="G697" s="29"/>
      <c r="H697" s="29"/>
      <c r="I697" s="17"/>
      <c r="J697" s="2"/>
      <c r="K697" s="4"/>
    </row>
    <row r="698" spans="1:11" ht="19.5" customHeight="1" x14ac:dyDescent="0.2">
      <c r="A698" s="16"/>
      <c r="B698" s="27"/>
      <c r="C698" s="28"/>
      <c r="D698" s="31"/>
      <c r="E698" s="29"/>
      <c r="F698" s="29"/>
      <c r="G698" s="29"/>
      <c r="H698" s="29"/>
      <c r="I698" s="17"/>
      <c r="J698" s="2"/>
      <c r="K698" s="4"/>
    </row>
    <row r="699" spans="1:11" ht="19.5" customHeight="1" x14ac:dyDescent="0.2">
      <c r="A699" s="16"/>
      <c r="B699" s="27"/>
      <c r="C699" s="28"/>
      <c r="D699" s="31"/>
      <c r="E699" s="29"/>
      <c r="F699" s="29"/>
      <c r="G699" s="29"/>
      <c r="H699" s="29"/>
      <c r="I699" s="17"/>
      <c r="J699" s="2"/>
      <c r="K699" s="4"/>
    </row>
    <row r="700" spans="1:11" ht="19.5" customHeight="1" x14ac:dyDescent="0.2">
      <c r="A700" s="16"/>
      <c r="B700" s="27"/>
      <c r="C700" s="28"/>
      <c r="D700" s="31"/>
      <c r="E700" s="29"/>
      <c r="F700" s="29"/>
      <c r="G700" s="29"/>
      <c r="H700" s="29"/>
      <c r="I700" s="17"/>
      <c r="J700" s="2"/>
      <c r="K700" s="4"/>
    </row>
    <row r="701" spans="1:11" ht="19.5" customHeight="1" x14ac:dyDescent="0.2">
      <c r="A701" s="16"/>
      <c r="B701" s="27"/>
      <c r="C701" s="28"/>
      <c r="D701" s="31"/>
      <c r="E701" s="29"/>
      <c r="F701" s="29"/>
      <c r="G701" s="29"/>
      <c r="H701" s="29"/>
      <c r="I701" s="17"/>
      <c r="J701" s="2"/>
      <c r="K701" s="4"/>
    </row>
    <row r="702" spans="1:11" ht="19.5" customHeight="1" x14ac:dyDescent="0.2">
      <c r="A702" s="16"/>
      <c r="B702" s="27"/>
      <c r="C702" s="28"/>
      <c r="D702" s="31"/>
      <c r="E702" s="29"/>
      <c r="F702" s="29"/>
      <c r="G702" s="29"/>
      <c r="H702" s="29"/>
      <c r="I702" s="17"/>
      <c r="J702" s="2"/>
      <c r="K702" s="4"/>
    </row>
    <row r="703" spans="1:11" ht="19.5" customHeight="1" x14ac:dyDescent="0.2">
      <c r="A703" s="16"/>
      <c r="B703" s="27"/>
      <c r="C703" s="28"/>
      <c r="D703" s="31"/>
      <c r="E703" s="29"/>
      <c r="F703" s="29"/>
      <c r="G703" s="29"/>
      <c r="H703" s="29"/>
      <c r="I703" s="17"/>
      <c r="J703" s="2"/>
      <c r="K703" s="4"/>
    </row>
    <row r="704" spans="1:11" ht="19.5" customHeight="1" x14ac:dyDescent="0.2">
      <c r="A704" s="16"/>
      <c r="B704" s="27"/>
      <c r="C704" s="28"/>
      <c r="D704" s="31"/>
      <c r="E704" s="29"/>
      <c r="F704" s="29"/>
      <c r="G704" s="29"/>
      <c r="H704" s="29"/>
      <c r="I704" s="17"/>
      <c r="J704" s="2"/>
      <c r="K704" s="4"/>
    </row>
    <row r="705" spans="1:11" ht="19.5" customHeight="1" x14ac:dyDescent="0.2">
      <c r="A705" s="16"/>
      <c r="B705" s="27"/>
      <c r="C705" s="28"/>
      <c r="D705" s="31"/>
      <c r="E705" s="29"/>
      <c r="F705" s="29"/>
      <c r="G705" s="29"/>
      <c r="H705" s="29"/>
      <c r="I705" s="17"/>
      <c r="J705" s="2"/>
      <c r="K705" s="4"/>
    </row>
    <row r="706" spans="1:11" ht="19.5" customHeight="1" x14ac:dyDescent="0.2">
      <c r="A706" s="16"/>
      <c r="B706" s="27"/>
      <c r="C706" s="28"/>
      <c r="D706" s="31"/>
      <c r="E706" s="29"/>
      <c r="F706" s="29"/>
      <c r="G706" s="29"/>
      <c r="H706" s="29"/>
      <c r="I706" s="17"/>
      <c r="J706" s="2"/>
      <c r="K706" s="4"/>
    </row>
    <row r="707" spans="1:11" ht="19.5" customHeight="1" x14ac:dyDescent="0.2">
      <c r="A707" s="16"/>
      <c r="B707" s="27"/>
      <c r="C707" s="28"/>
      <c r="D707" s="31"/>
      <c r="E707" s="29"/>
      <c r="F707" s="29"/>
      <c r="G707" s="29"/>
      <c r="H707" s="29"/>
      <c r="I707" s="17"/>
      <c r="J707" s="2"/>
      <c r="K707" s="4"/>
    </row>
    <row r="708" spans="1:11" ht="19.5" customHeight="1" x14ac:dyDescent="0.2">
      <c r="A708" s="16"/>
      <c r="B708" s="27"/>
      <c r="C708" s="28"/>
      <c r="D708" s="31"/>
      <c r="E708" s="29"/>
      <c r="F708" s="29"/>
      <c r="G708" s="29"/>
      <c r="H708" s="29"/>
      <c r="I708" s="17"/>
      <c r="J708" s="2"/>
      <c r="K708" s="4"/>
    </row>
    <row r="709" spans="1:11" ht="19.5" customHeight="1" x14ac:dyDescent="0.2">
      <c r="A709" s="16"/>
      <c r="B709" s="27"/>
      <c r="C709" s="28"/>
      <c r="D709" s="31"/>
      <c r="E709" s="29"/>
      <c r="F709" s="29"/>
      <c r="G709" s="29"/>
      <c r="H709" s="29"/>
      <c r="I709" s="17"/>
      <c r="J709" s="2"/>
      <c r="K709" s="4"/>
    </row>
    <row r="710" spans="1:11" ht="19.5" customHeight="1" x14ac:dyDescent="0.2">
      <c r="A710" s="16"/>
      <c r="B710" s="27"/>
      <c r="C710" s="28"/>
      <c r="D710" s="31"/>
      <c r="E710" s="29"/>
      <c r="F710" s="29"/>
      <c r="G710" s="29"/>
      <c r="H710" s="29"/>
      <c r="I710" s="17"/>
      <c r="J710" s="2"/>
      <c r="K710" s="4"/>
    </row>
    <row r="711" spans="1:11" ht="19.5" customHeight="1" x14ac:dyDescent="0.2">
      <c r="A711" s="16"/>
      <c r="B711" s="27"/>
      <c r="C711" s="28"/>
      <c r="D711" s="31"/>
      <c r="E711" s="29"/>
      <c r="F711" s="29"/>
      <c r="G711" s="29"/>
      <c r="H711" s="29"/>
      <c r="I711" s="17"/>
      <c r="J711" s="2"/>
      <c r="K711" s="4"/>
    </row>
    <row r="712" spans="1:11" ht="19.5" customHeight="1" x14ac:dyDescent="0.2">
      <c r="A712" s="16"/>
      <c r="B712" s="27"/>
      <c r="C712" s="28"/>
      <c r="D712" s="31"/>
      <c r="E712" s="29"/>
      <c r="F712" s="29"/>
      <c r="G712" s="29"/>
      <c r="H712" s="29"/>
      <c r="I712" s="17"/>
      <c r="J712" s="2"/>
      <c r="K712" s="4"/>
    </row>
    <row r="713" spans="1:11" ht="19.5" customHeight="1" x14ac:dyDescent="0.2">
      <c r="A713" s="16"/>
      <c r="B713" s="27"/>
      <c r="C713" s="28"/>
      <c r="D713" s="31"/>
      <c r="E713" s="29"/>
      <c r="F713" s="29"/>
      <c r="G713" s="29"/>
      <c r="H713" s="29"/>
      <c r="I713" s="17"/>
      <c r="J713" s="2"/>
      <c r="K713" s="4"/>
    </row>
    <row r="714" spans="1:11" ht="19.5" customHeight="1" x14ac:dyDescent="0.2">
      <c r="A714" s="16"/>
      <c r="B714" s="27"/>
      <c r="C714" s="28"/>
      <c r="D714" s="31"/>
      <c r="E714" s="29"/>
      <c r="F714" s="29"/>
      <c r="G714" s="29"/>
      <c r="H714" s="29"/>
      <c r="I714" s="17"/>
      <c r="J714" s="2"/>
      <c r="K714" s="4"/>
    </row>
    <row r="715" spans="1:11" ht="19.5" customHeight="1" x14ac:dyDescent="0.2">
      <c r="A715" s="16"/>
      <c r="B715" s="27"/>
      <c r="C715" s="28"/>
      <c r="D715" s="31"/>
      <c r="E715" s="29"/>
      <c r="F715" s="29"/>
      <c r="G715" s="29"/>
      <c r="H715" s="29"/>
      <c r="I715" s="17"/>
      <c r="J715" s="2"/>
      <c r="K715" s="4"/>
    </row>
    <row r="716" spans="1:11" ht="19.5" customHeight="1" x14ac:dyDescent="0.2">
      <c r="A716" s="16"/>
      <c r="B716" s="27"/>
      <c r="C716" s="28"/>
      <c r="D716" s="31"/>
      <c r="E716" s="29"/>
      <c r="F716" s="29"/>
      <c r="G716" s="29"/>
      <c r="H716" s="29"/>
      <c r="I716" s="17"/>
      <c r="J716" s="2"/>
      <c r="K716" s="4"/>
    </row>
    <row r="717" spans="1:11" ht="19.5" customHeight="1" x14ac:dyDescent="0.2">
      <c r="A717" s="16"/>
      <c r="B717" s="27"/>
      <c r="C717" s="28"/>
      <c r="D717" s="31"/>
      <c r="E717" s="29"/>
      <c r="F717" s="29"/>
      <c r="G717" s="29"/>
      <c r="H717" s="29"/>
      <c r="I717" s="17"/>
      <c r="J717" s="2"/>
      <c r="K717" s="4"/>
    </row>
    <row r="718" spans="1:11" ht="19.5" customHeight="1" x14ac:dyDescent="0.2">
      <c r="A718" s="16"/>
      <c r="B718" s="27"/>
      <c r="C718" s="28"/>
      <c r="D718" s="31"/>
      <c r="E718" s="29"/>
      <c r="F718" s="29"/>
      <c r="G718" s="29"/>
      <c r="H718" s="29"/>
      <c r="I718" s="17"/>
      <c r="J718" s="2"/>
      <c r="K718" s="4"/>
    </row>
    <row r="719" spans="1:11" ht="19.5" customHeight="1" x14ac:dyDescent="0.2">
      <c r="A719" s="16"/>
      <c r="B719" s="27"/>
      <c r="C719" s="28"/>
      <c r="D719" s="31"/>
      <c r="E719" s="29"/>
      <c r="F719" s="29"/>
      <c r="G719" s="29"/>
      <c r="H719" s="29"/>
      <c r="I719" s="17"/>
      <c r="J719" s="2"/>
      <c r="K719" s="4"/>
    </row>
    <row r="720" spans="1:11" ht="19.5" customHeight="1" x14ac:dyDescent="0.2">
      <c r="A720" s="16"/>
      <c r="B720" s="27"/>
      <c r="C720" s="28"/>
      <c r="D720" s="31"/>
      <c r="E720" s="29"/>
      <c r="F720" s="29"/>
      <c r="G720" s="29"/>
      <c r="H720" s="29"/>
      <c r="I720" s="17"/>
      <c r="J720" s="2"/>
      <c r="K720" s="4"/>
    </row>
    <row r="721" spans="1:11" ht="19.5" customHeight="1" x14ac:dyDescent="0.2">
      <c r="A721" s="16"/>
      <c r="B721" s="27"/>
      <c r="C721" s="28"/>
      <c r="D721" s="31"/>
      <c r="E721" s="29"/>
      <c r="F721" s="29"/>
      <c r="G721" s="29"/>
      <c r="H721" s="29"/>
      <c r="I721" s="17"/>
      <c r="J721" s="2"/>
      <c r="K721" s="4"/>
    </row>
    <row r="722" spans="1:11" ht="19.5" customHeight="1" x14ac:dyDescent="0.2">
      <c r="A722" s="16"/>
      <c r="B722" s="27"/>
      <c r="C722" s="28"/>
      <c r="D722" s="31"/>
      <c r="E722" s="29"/>
      <c r="F722" s="29"/>
      <c r="G722" s="29"/>
      <c r="H722" s="29"/>
      <c r="I722" s="17"/>
      <c r="J722" s="2"/>
      <c r="K722" s="4"/>
    </row>
    <row r="723" spans="1:11" ht="19.5" customHeight="1" x14ac:dyDescent="0.2">
      <c r="A723" s="16"/>
      <c r="B723" s="27"/>
      <c r="C723" s="28"/>
      <c r="D723" s="31"/>
      <c r="E723" s="29"/>
      <c r="F723" s="29"/>
      <c r="G723" s="29"/>
      <c r="H723" s="29"/>
      <c r="I723" s="17"/>
      <c r="J723" s="2"/>
      <c r="K723" s="4"/>
    </row>
    <row r="724" spans="1:11" ht="19.5" customHeight="1" x14ac:dyDescent="0.2">
      <c r="A724" s="16"/>
      <c r="B724" s="27"/>
      <c r="C724" s="28"/>
      <c r="D724" s="31"/>
      <c r="E724" s="29"/>
      <c r="F724" s="29"/>
      <c r="G724" s="29"/>
      <c r="H724" s="29"/>
      <c r="I724" s="17"/>
      <c r="J724" s="2"/>
      <c r="K724" s="4"/>
    </row>
    <row r="725" spans="1:11" ht="19.5" customHeight="1" x14ac:dyDescent="0.2">
      <c r="A725" s="16"/>
      <c r="B725" s="27"/>
      <c r="C725" s="28"/>
      <c r="D725" s="31"/>
      <c r="E725" s="29"/>
      <c r="F725" s="29"/>
      <c r="G725" s="29"/>
      <c r="H725" s="29"/>
      <c r="I725" s="17"/>
      <c r="J725" s="2"/>
      <c r="K725" s="4"/>
    </row>
    <row r="726" spans="1:11" ht="19.5" customHeight="1" x14ac:dyDescent="0.2">
      <c r="A726" s="16"/>
      <c r="B726" s="27"/>
      <c r="C726" s="28"/>
      <c r="D726" s="31"/>
      <c r="E726" s="29"/>
      <c r="F726" s="29"/>
      <c r="G726" s="29"/>
      <c r="H726" s="29"/>
      <c r="I726" s="17"/>
      <c r="J726" s="2"/>
      <c r="K726" s="4"/>
    </row>
    <row r="727" spans="1:11" ht="19.5" customHeight="1" x14ac:dyDescent="0.2">
      <c r="A727" s="16"/>
      <c r="B727" s="27"/>
      <c r="C727" s="28"/>
      <c r="D727" s="31"/>
      <c r="E727" s="29"/>
      <c r="F727" s="29"/>
      <c r="G727" s="29"/>
      <c r="H727" s="29"/>
      <c r="I727" s="17"/>
      <c r="J727" s="2"/>
      <c r="K727" s="4"/>
    </row>
    <row r="728" spans="1:11" ht="19.5" customHeight="1" x14ac:dyDescent="0.2">
      <c r="A728" s="16"/>
      <c r="B728" s="27"/>
      <c r="C728" s="28"/>
      <c r="D728" s="31"/>
      <c r="E728" s="29"/>
      <c r="F728" s="29"/>
      <c r="G728" s="29"/>
      <c r="H728" s="29"/>
      <c r="I728" s="17"/>
      <c r="J728" s="2"/>
      <c r="K728" s="4"/>
    </row>
    <row r="729" spans="1:11" ht="19.5" customHeight="1" x14ac:dyDescent="0.2">
      <c r="A729" s="16"/>
      <c r="B729" s="27"/>
      <c r="C729" s="28"/>
      <c r="D729" s="31"/>
      <c r="E729" s="29"/>
      <c r="F729" s="29"/>
      <c r="G729" s="29"/>
      <c r="H729" s="29"/>
      <c r="I729" s="17"/>
      <c r="J729" s="2"/>
      <c r="K729" s="4"/>
    </row>
    <row r="730" spans="1:11" ht="19.5" customHeight="1" x14ac:dyDescent="0.2">
      <c r="A730" s="16"/>
      <c r="B730" s="27"/>
      <c r="C730" s="28"/>
      <c r="D730" s="31"/>
      <c r="E730" s="29"/>
      <c r="F730" s="29"/>
      <c r="G730" s="29"/>
      <c r="H730" s="29"/>
      <c r="I730" s="17"/>
      <c r="J730" s="2"/>
      <c r="K730" s="4"/>
    </row>
    <row r="731" spans="1:11" ht="19.5" customHeight="1" x14ac:dyDescent="0.2">
      <c r="A731" s="16"/>
      <c r="B731" s="27"/>
      <c r="C731" s="28"/>
      <c r="D731" s="31"/>
      <c r="E731" s="29"/>
      <c r="F731" s="29"/>
      <c r="G731" s="29"/>
      <c r="H731" s="29"/>
      <c r="I731" s="17"/>
      <c r="J731" s="2"/>
      <c r="K731" s="4"/>
    </row>
    <row r="732" spans="1:11" ht="19.5" customHeight="1" x14ac:dyDescent="0.2">
      <c r="A732" s="16"/>
      <c r="B732" s="27"/>
      <c r="C732" s="28"/>
      <c r="D732" s="31"/>
      <c r="E732" s="29"/>
      <c r="F732" s="29"/>
      <c r="G732" s="29"/>
      <c r="H732" s="29"/>
      <c r="I732" s="17"/>
      <c r="J732" s="2"/>
      <c r="K732" s="4"/>
    </row>
    <row r="733" spans="1:11" ht="19.5" customHeight="1" x14ac:dyDescent="0.2">
      <c r="A733" s="16"/>
      <c r="B733" s="27"/>
      <c r="C733" s="28"/>
      <c r="D733" s="31"/>
      <c r="E733" s="29"/>
      <c r="F733" s="29"/>
      <c r="G733" s="29"/>
      <c r="H733" s="29"/>
      <c r="I733" s="17"/>
      <c r="J733" s="2"/>
      <c r="K733" s="4"/>
    </row>
    <row r="734" spans="1:11" ht="19.5" customHeight="1" x14ac:dyDescent="0.2">
      <c r="A734" s="16"/>
      <c r="B734" s="27"/>
      <c r="C734" s="28"/>
      <c r="D734" s="31"/>
      <c r="E734" s="29"/>
      <c r="F734" s="29"/>
      <c r="G734" s="29"/>
      <c r="H734" s="29"/>
      <c r="I734" s="17"/>
      <c r="J734" s="2"/>
      <c r="K734" s="4"/>
    </row>
    <row r="735" spans="1:11" ht="19.5" customHeight="1" x14ac:dyDescent="0.2">
      <c r="A735" s="16"/>
      <c r="B735" s="27"/>
      <c r="C735" s="28"/>
      <c r="D735" s="31"/>
      <c r="E735" s="29"/>
      <c r="F735" s="29"/>
      <c r="G735" s="29"/>
      <c r="H735" s="29"/>
      <c r="I735" s="17"/>
      <c r="J735" s="2"/>
      <c r="K735" s="4"/>
    </row>
    <row r="736" spans="1:11" ht="19.5" customHeight="1" x14ac:dyDescent="0.2">
      <c r="A736" s="16"/>
      <c r="B736" s="27"/>
      <c r="C736" s="28"/>
      <c r="D736" s="31"/>
      <c r="E736" s="29"/>
      <c r="F736" s="29"/>
      <c r="G736" s="29"/>
      <c r="H736" s="29"/>
      <c r="I736" s="17"/>
      <c r="J736" s="2"/>
      <c r="K736" s="4"/>
    </row>
    <row r="737" spans="1:11" ht="19.5" customHeight="1" x14ac:dyDescent="0.2">
      <c r="A737" s="16"/>
      <c r="B737" s="27"/>
      <c r="C737" s="28"/>
      <c r="D737" s="31"/>
      <c r="E737" s="29"/>
      <c r="F737" s="29"/>
      <c r="G737" s="29"/>
      <c r="H737" s="29"/>
      <c r="I737" s="17"/>
      <c r="J737" s="2"/>
      <c r="K737" s="4"/>
    </row>
    <row r="738" spans="1:11" ht="19.5" customHeight="1" x14ac:dyDescent="0.2">
      <c r="A738" s="16"/>
      <c r="B738" s="27"/>
      <c r="C738" s="28"/>
      <c r="D738" s="31"/>
      <c r="E738" s="29"/>
      <c r="F738" s="29"/>
      <c r="G738" s="29"/>
      <c r="H738" s="29"/>
      <c r="I738" s="17"/>
      <c r="J738" s="2"/>
      <c r="K738" s="4"/>
    </row>
    <row r="739" spans="1:11" ht="19.5" customHeight="1" x14ac:dyDescent="0.2">
      <c r="A739" s="16"/>
      <c r="B739" s="27"/>
      <c r="C739" s="28"/>
      <c r="D739" s="31"/>
      <c r="E739" s="29"/>
      <c r="F739" s="29"/>
      <c r="G739" s="29"/>
      <c r="H739" s="29"/>
      <c r="I739" s="17"/>
      <c r="J739" s="2"/>
      <c r="K739" s="4"/>
    </row>
    <row r="740" spans="1:11" ht="19.5" customHeight="1" x14ac:dyDescent="0.2">
      <c r="A740" s="16"/>
      <c r="B740" s="27"/>
      <c r="C740" s="28"/>
      <c r="D740" s="31"/>
      <c r="E740" s="29"/>
      <c r="F740" s="29"/>
      <c r="G740" s="29"/>
      <c r="H740" s="29"/>
      <c r="I740" s="17"/>
      <c r="J740" s="2"/>
      <c r="K740" s="4"/>
    </row>
    <row r="741" spans="1:11" ht="19.5" customHeight="1" x14ac:dyDescent="0.2">
      <c r="A741" s="16"/>
      <c r="B741" s="27"/>
      <c r="C741" s="28"/>
      <c r="D741" s="31"/>
      <c r="E741" s="29"/>
      <c r="F741" s="29"/>
      <c r="G741" s="29"/>
      <c r="H741" s="29"/>
      <c r="I741" s="17"/>
      <c r="J741" s="2"/>
      <c r="K741" s="4"/>
    </row>
    <row r="742" spans="1:11" ht="19.5" customHeight="1" x14ac:dyDescent="0.2">
      <c r="A742" s="16"/>
      <c r="B742" s="27"/>
      <c r="C742" s="28"/>
      <c r="D742" s="31"/>
      <c r="E742" s="29"/>
      <c r="F742" s="29"/>
      <c r="G742" s="29"/>
      <c r="H742" s="29"/>
      <c r="I742" s="17"/>
      <c r="J742" s="2"/>
      <c r="K742" s="4"/>
    </row>
    <row r="743" spans="1:11" ht="19.5" customHeight="1" x14ac:dyDescent="0.2">
      <c r="A743" s="16"/>
      <c r="B743" s="27"/>
      <c r="C743" s="28"/>
      <c r="D743" s="31"/>
      <c r="E743" s="29"/>
      <c r="F743" s="29"/>
      <c r="G743" s="29"/>
      <c r="H743" s="29"/>
      <c r="I743" s="17"/>
      <c r="J743" s="2"/>
      <c r="K743" s="4"/>
    </row>
    <row r="744" spans="1:11" ht="19.5" customHeight="1" x14ac:dyDescent="0.2">
      <c r="A744" s="16"/>
      <c r="B744" s="27"/>
      <c r="C744" s="28"/>
      <c r="D744" s="31"/>
      <c r="E744" s="29"/>
      <c r="F744" s="29"/>
      <c r="G744" s="29"/>
      <c r="H744" s="29"/>
      <c r="I744" s="17"/>
      <c r="J744" s="2"/>
      <c r="K744" s="4"/>
    </row>
    <row r="745" spans="1:11" ht="19.5" customHeight="1" x14ac:dyDescent="0.2">
      <c r="A745" s="16"/>
      <c r="B745" s="27"/>
      <c r="C745" s="28"/>
      <c r="D745" s="31"/>
      <c r="E745" s="29"/>
      <c r="F745" s="29"/>
      <c r="G745" s="29"/>
      <c r="H745" s="29"/>
      <c r="I745" s="17"/>
      <c r="J745" s="2"/>
      <c r="K745" s="4"/>
    </row>
    <row r="746" spans="1:11" ht="19.5" customHeight="1" x14ac:dyDescent="0.2">
      <c r="A746" s="16"/>
      <c r="B746" s="27"/>
      <c r="C746" s="28"/>
      <c r="D746" s="31"/>
      <c r="E746" s="29"/>
      <c r="F746" s="29"/>
      <c r="G746" s="29"/>
      <c r="H746" s="29"/>
      <c r="I746" s="17"/>
      <c r="J746" s="2"/>
      <c r="K746" s="4"/>
    </row>
    <row r="747" spans="1:11" ht="19.5" customHeight="1" x14ac:dyDescent="0.2">
      <c r="A747" s="16"/>
      <c r="B747" s="27"/>
      <c r="C747" s="28"/>
      <c r="D747" s="31"/>
      <c r="E747" s="29"/>
      <c r="F747" s="29"/>
      <c r="G747" s="29"/>
      <c r="H747" s="29"/>
      <c r="I747" s="17"/>
      <c r="J747" s="2"/>
      <c r="K747" s="4"/>
    </row>
    <row r="748" spans="1:11" ht="19.5" customHeight="1" x14ac:dyDescent="0.2">
      <c r="A748" s="16"/>
      <c r="B748" s="27"/>
      <c r="C748" s="28"/>
      <c r="D748" s="31"/>
      <c r="E748" s="29"/>
      <c r="F748" s="29"/>
      <c r="G748" s="29"/>
      <c r="H748" s="29"/>
      <c r="I748" s="17"/>
      <c r="J748" s="2"/>
      <c r="K748" s="4"/>
    </row>
    <row r="749" spans="1:11" ht="19.5" customHeight="1" x14ac:dyDescent="0.2">
      <c r="A749" s="16"/>
      <c r="B749" s="27"/>
      <c r="C749" s="28"/>
      <c r="D749" s="31"/>
      <c r="E749" s="29"/>
      <c r="F749" s="29"/>
      <c r="G749" s="29"/>
      <c r="H749" s="29"/>
      <c r="I749" s="17"/>
      <c r="J749" s="2"/>
      <c r="K749" s="4"/>
    </row>
    <row r="750" spans="1:11" ht="19.5" customHeight="1" x14ac:dyDescent="0.2">
      <c r="A750" s="16"/>
      <c r="B750" s="27"/>
      <c r="C750" s="28"/>
      <c r="D750" s="31"/>
      <c r="E750" s="29"/>
      <c r="F750" s="29"/>
      <c r="G750" s="29"/>
      <c r="H750" s="29"/>
      <c r="I750" s="17"/>
      <c r="J750" s="2"/>
      <c r="K750" s="4"/>
    </row>
    <row r="751" spans="1:11" ht="19.5" customHeight="1" x14ac:dyDescent="0.2">
      <c r="A751" s="16"/>
      <c r="B751" s="27"/>
      <c r="C751" s="28"/>
      <c r="D751" s="31"/>
      <c r="E751" s="29"/>
      <c r="F751" s="29"/>
      <c r="G751" s="29"/>
      <c r="H751" s="29"/>
      <c r="I751" s="17"/>
      <c r="J751" s="2"/>
      <c r="K751" s="4"/>
    </row>
    <row r="752" spans="1:11" ht="19.5" customHeight="1" x14ac:dyDescent="0.2">
      <c r="A752" s="16"/>
      <c r="B752" s="27"/>
      <c r="C752" s="28"/>
      <c r="D752" s="31"/>
      <c r="E752" s="29"/>
      <c r="F752" s="29"/>
      <c r="G752" s="29"/>
      <c r="H752" s="29"/>
      <c r="I752" s="17"/>
      <c r="J752" s="2"/>
      <c r="K752" s="4"/>
    </row>
    <row r="753" spans="1:11" ht="19.5" customHeight="1" x14ac:dyDescent="0.2">
      <c r="A753" s="16"/>
      <c r="B753" s="27"/>
      <c r="C753" s="28"/>
      <c r="D753" s="31"/>
      <c r="E753" s="29"/>
      <c r="F753" s="29"/>
      <c r="G753" s="29"/>
      <c r="H753" s="29"/>
      <c r="I753" s="17"/>
      <c r="J753" s="2"/>
      <c r="K753" s="4"/>
    </row>
    <row r="754" spans="1:11" ht="19.5" customHeight="1" x14ac:dyDescent="0.2">
      <c r="A754" s="16"/>
      <c r="B754" s="27"/>
      <c r="C754" s="28"/>
      <c r="D754" s="31"/>
      <c r="E754" s="29"/>
      <c r="F754" s="29"/>
      <c r="G754" s="29"/>
      <c r="H754" s="29"/>
      <c r="I754" s="17"/>
      <c r="J754" s="2"/>
      <c r="K754" s="4"/>
    </row>
    <row r="755" spans="1:11" ht="19.5" customHeight="1" x14ac:dyDescent="0.2">
      <c r="A755" s="16"/>
      <c r="B755" s="27"/>
      <c r="C755" s="28"/>
      <c r="D755" s="31"/>
      <c r="E755" s="29"/>
      <c r="F755" s="29"/>
      <c r="G755" s="29"/>
      <c r="H755" s="29"/>
      <c r="I755" s="17"/>
      <c r="J755" s="2"/>
      <c r="K755" s="4"/>
    </row>
    <row r="756" spans="1:11" ht="19.5" customHeight="1" x14ac:dyDescent="0.2">
      <c r="A756" s="16"/>
      <c r="B756" s="27"/>
      <c r="C756" s="28"/>
      <c r="D756" s="31"/>
      <c r="E756" s="29"/>
      <c r="F756" s="29"/>
      <c r="G756" s="29"/>
      <c r="H756" s="29"/>
      <c r="I756" s="17"/>
      <c r="J756" s="2"/>
      <c r="K756" s="4"/>
    </row>
    <row r="757" spans="1:11" ht="19.5" customHeight="1" x14ac:dyDescent="0.2">
      <c r="A757" s="16"/>
      <c r="B757" s="27"/>
      <c r="C757" s="28"/>
      <c r="D757" s="31"/>
      <c r="E757" s="29"/>
      <c r="F757" s="29"/>
      <c r="G757" s="29"/>
      <c r="H757" s="29"/>
      <c r="I757" s="17"/>
      <c r="J757" s="2"/>
      <c r="K757" s="4"/>
    </row>
    <row r="758" spans="1:11" ht="19.5" customHeight="1" x14ac:dyDescent="0.2">
      <c r="A758" s="16"/>
      <c r="B758" s="27"/>
      <c r="C758" s="28"/>
      <c r="D758" s="31"/>
      <c r="E758" s="29"/>
      <c r="F758" s="29"/>
      <c r="G758" s="29"/>
      <c r="H758" s="29"/>
      <c r="I758" s="17"/>
      <c r="J758" s="2"/>
      <c r="K758" s="4"/>
    </row>
    <row r="759" spans="1:11" ht="19.5" customHeight="1" x14ac:dyDescent="0.2">
      <c r="A759" s="16"/>
      <c r="B759" s="27"/>
      <c r="C759" s="28"/>
      <c r="D759" s="31"/>
      <c r="E759" s="29"/>
      <c r="F759" s="29"/>
      <c r="G759" s="29"/>
      <c r="H759" s="29"/>
      <c r="I759" s="17"/>
      <c r="J759" s="2"/>
      <c r="K759" s="4"/>
    </row>
    <row r="760" spans="1:11" ht="19.5" customHeight="1" x14ac:dyDescent="0.2">
      <c r="A760" s="16"/>
      <c r="B760" s="27"/>
      <c r="C760" s="28"/>
      <c r="D760" s="31"/>
      <c r="E760" s="29"/>
      <c r="F760" s="29"/>
      <c r="G760" s="29"/>
      <c r="H760" s="29"/>
      <c r="I760" s="17"/>
      <c r="J760" s="2"/>
      <c r="K760" s="4"/>
    </row>
    <row r="761" spans="1:11" ht="19.5" customHeight="1" x14ac:dyDescent="0.2">
      <c r="A761" s="16"/>
      <c r="B761" s="27"/>
      <c r="C761" s="28"/>
      <c r="D761" s="31"/>
      <c r="E761" s="29"/>
      <c r="F761" s="29"/>
      <c r="G761" s="29"/>
      <c r="H761" s="29"/>
      <c r="I761" s="17"/>
      <c r="J761" s="2"/>
      <c r="K761" s="4"/>
    </row>
    <row r="762" spans="1:11" ht="19.5" customHeight="1" x14ac:dyDescent="0.2">
      <c r="A762" s="16"/>
      <c r="B762" s="27"/>
      <c r="C762" s="28"/>
      <c r="D762" s="31"/>
      <c r="E762" s="29"/>
      <c r="F762" s="29"/>
      <c r="G762" s="29"/>
      <c r="H762" s="29"/>
      <c r="I762" s="17"/>
      <c r="J762" s="2"/>
      <c r="K762" s="4"/>
    </row>
    <row r="763" spans="1:11" ht="19.5" customHeight="1" x14ac:dyDescent="0.2">
      <c r="A763" s="16"/>
      <c r="B763" s="27"/>
      <c r="C763" s="28"/>
      <c r="D763" s="31"/>
      <c r="E763" s="29"/>
      <c r="F763" s="29"/>
      <c r="G763" s="29"/>
      <c r="H763" s="29"/>
      <c r="I763" s="17"/>
      <c r="J763" s="2"/>
      <c r="K763" s="4"/>
    </row>
  </sheetData>
  <autoFilter ref="A4:Q281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7120809CF3F247A2BE852326E59C53" ma:contentTypeVersion="0" ma:contentTypeDescription="Create a new document." ma:contentTypeScope="" ma:versionID="a5f03e61a283ee32b5ccca3d24f1748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539185d43cd3b8bb63e5c63fd722d6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2F8973-CC3F-4B34-888E-A9B910164BD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411D4499-6679-4E8A-BB6B-004AA92E21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607983-71CE-43E6-9759-3A2884DF03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Mar'16</vt:lpstr>
      <vt:lpstr>May'16</vt:lpstr>
      <vt:lpstr>June'16</vt:lpstr>
      <vt:lpstr>July'16</vt:lpstr>
      <vt:lpstr>April'16</vt:lpstr>
      <vt:lpstr>Aug'16</vt:lpstr>
      <vt:lpstr>Sept'16</vt:lpstr>
      <vt:lpstr>Oct'16</vt:lpstr>
      <vt:lpstr>Nov'16</vt:lpstr>
      <vt:lpstr>Dec'16</vt:lpstr>
      <vt:lpstr>Jan'17</vt:lpstr>
      <vt:lpstr>Feb17</vt:lpstr>
      <vt:lpstr>Mar'17</vt:lpstr>
    </vt:vector>
  </TitlesOfParts>
  <Company>vvf ltd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rosy</dc:creator>
  <cp:lastModifiedBy>Rosy  Fernandes</cp:lastModifiedBy>
  <cp:revision/>
  <dcterms:created xsi:type="dcterms:W3CDTF">2010-04-01T04:33:09Z</dcterms:created>
  <dcterms:modified xsi:type="dcterms:W3CDTF">2017-04-10T12:10:34Z</dcterms:modified>
</cp:coreProperties>
</file>