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25" activeTab="2"/>
  </bookViews>
  <sheets>
    <sheet name="Sheet1" sheetId="4" r:id="rId1"/>
    <sheet name="Baddi calculation" sheetId="1" r:id="rId2"/>
    <sheet name="summary" sheetId="2" r:id="rId3"/>
    <sheet name="events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5621"/>
</workbook>
</file>

<file path=xl/calcChain.xml><?xml version="1.0" encoding="utf-8"?>
<calcChain xmlns="http://schemas.openxmlformats.org/spreadsheetml/2006/main">
  <c r="D18" i="2" l="1"/>
  <c r="F277" i="1"/>
  <c r="D277" i="1"/>
  <c r="D279" i="1"/>
  <c r="D278" i="1"/>
  <c r="F278" i="1" s="1"/>
  <c r="D276" i="1"/>
  <c r="D275" i="1"/>
  <c r="E280" i="1"/>
  <c r="F276" i="1"/>
  <c r="R270" i="1"/>
  <c r="Q270" i="1"/>
  <c r="P270" i="1"/>
  <c r="N270" i="1"/>
  <c r="O270" i="1" s="1"/>
  <c r="M270" i="1"/>
  <c r="K270" i="1"/>
  <c r="L270" i="1" s="1"/>
  <c r="J270" i="1"/>
  <c r="H270" i="1"/>
  <c r="G270" i="1"/>
  <c r="I270" i="1" s="1"/>
  <c r="F270" i="1"/>
  <c r="E270" i="1"/>
  <c r="D270" i="1"/>
  <c r="Q269" i="1"/>
  <c r="R269" i="1" s="1"/>
  <c r="P269" i="1"/>
  <c r="N269" i="1"/>
  <c r="O269" i="1" s="1"/>
  <c r="M269" i="1"/>
  <c r="K269" i="1"/>
  <c r="L269" i="1" s="1"/>
  <c r="J269" i="1"/>
  <c r="I269" i="1"/>
  <c r="H269" i="1"/>
  <c r="G269" i="1"/>
  <c r="E269" i="1"/>
  <c r="F269" i="1" s="1"/>
  <c r="D269" i="1"/>
  <c r="Q268" i="1"/>
  <c r="R268" i="1" s="1"/>
  <c r="P268" i="1"/>
  <c r="N268" i="1"/>
  <c r="O268" i="1" s="1"/>
  <c r="M268" i="1"/>
  <c r="L268" i="1"/>
  <c r="K268" i="1"/>
  <c r="J268" i="1"/>
  <c r="H268" i="1"/>
  <c r="I268" i="1" s="1"/>
  <c r="G268" i="1"/>
  <c r="E268" i="1"/>
  <c r="F268" i="1" s="1"/>
  <c r="D268" i="1"/>
  <c r="Q267" i="1"/>
  <c r="R267" i="1" s="1"/>
  <c r="P267" i="1"/>
  <c r="O267" i="1"/>
  <c r="N267" i="1"/>
  <c r="M267" i="1"/>
  <c r="K267" i="1"/>
  <c r="L267" i="1" s="1"/>
  <c r="J267" i="1"/>
  <c r="H267" i="1"/>
  <c r="I267" i="1" s="1"/>
  <c r="G267" i="1"/>
  <c r="E267" i="1"/>
  <c r="D267" i="1"/>
  <c r="F267" i="1" s="1"/>
  <c r="R266" i="1"/>
  <c r="Q266" i="1"/>
  <c r="P266" i="1"/>
  <c r="N266" i="1"/>
  <c r="O266" i="1" s="1"/>
  <c r="M266" i="1"/>
  <c r="K266" i="1"/>
  <c r="L266" i="1" s="1"/>
  <c r="J266" i="1"/>
  <c r="H266" i="1"/>
  <c r="G266" i="1"/>
  <c r="I266" i="1" s="1"/>
  <c r="F266" i="1"/>
  <c r="E266" i="1"/>
  <c r="D266" i="1"/>
  <c r="Q265" i="1"/>
  <c r="R265" i="1" s="1"/>
  <c r="P265" i="1"/>
  <c r="N265" i="1"/>
  <c r="O265" i="1" s="1"/>
  <c r="M265" i="1"/>
  <c r="K265" i="1"/>
  <c r="L265" i="1" s="1"/>
  <c r="J265" i="1"/>
  <c r="I265" i="1"/>
  <c r="H265" i="1"/>
  <c r="G265" i="1"/>
  <c r="E265" i="1"/>
  <c r="F265" i="1" s="1"/>
  <c r="D265" i="1"/>
  <c r="Q264" i="1"/>
  <c r="R264" i="1" s="1"/>
  <c r="P264" i="1"/>
  <c r="N264" i="1"/>
  <c r="O264" i="1" s="1"/>
  <c r="M264" i="1"/>
  <c r="L264" i="1"/>
  <c r="K264" i="1"/>
  <c r="J264" i="1"/>
  <c r="H264" i="1"/>
  <c r="I264" i="1" s="1"/>
  <c r="G264" i="1"/>
  <c r="E264" i="1"/>
  <c r="F264" i="1" s="1"/>
  <c r="D264" i="1"/>
  <c r="Q263" i="1"/>
  <c r="R263" i="1" s="1"/>
  <c r="P263" i="1"/>
  <c r="P271" i="1" s="1"/>
  <c r="O263" i="1"/>
  <c r="N263" i="1"/>
  <c r="M263" i="1"/>
  <c r="K263" i="1"/>
  <c r="L263" i="1" s="1"/>
  <c r="J263" i="1"/>
  <c r="H263" i="1"/>
  <c r="I263" i="1" s="1"/>
  <c r="G263" i="1"/>
  <c r="G271" i="1" s="1"/>
  <c r="E263" i="1"/>
  <c r="F263" i="1" s="1"/>
  <c r="D263" i="1"/>
  <c r="R262" i="1"/>
  <c r="Q262" i="1"/>
  <c r="P262" i="1"/>
  <c r="N262" i="1"/>
  <c r="O262" i="1" s="1"/>
  <c r="M262" i="1"/>
  <c r="K262" i="1"/>
  <c r="L262" i="1" s="1"/>
  <c r="J262" i="1"/>
  <c r="H262" i="1"/>
  <c r="G262" i="1"/>
  <c r="I262" i="1" s="1"/>
  <c r="F262" i="1"/>
  <c r="E262" i="1"/>
  <c r="D262" i="1"/>
  <c r="Q261" i="1"/>
  <c r="R261" i="1" s="1"/>
  <c r="P261" i="1"/>
  <c r="N261" i="1"/>
  <c r="N271" i="1" s="1"/>
  <c r="O271" i="1" s="1"/>
  <c r="M261" i="1"/>
  <c r="M271" i="1" s="1"/>
  <c r="K261" i="1"/>
  <c r="L261" i="1" s="1"/>
  <c r="J261" i="1"/>
  <c r="J271" i="1" s="1"/>
  <c r="I261" i="1"/>
  <c r="H261" i="1"/>
  <c r="G261" i="1"/>
  <c r="E261" i="1"/>
  <c r="E271" i="1" s="1"/>
  <c r="F271" i="1" s="1"/>
  <c r="D261" i="1"/>
  <c r="D271" i="1" s="1"/>
  <c r="D280" i="1" l="1"/>
  <c r="F280" i="1" s="1"/>
  <c r="F275" i="1"/>
  <c r="K271" i="1"/>
  <c r="L271" i="1" s="1"/>
  <c r="F261" i="1"/>
  <c r="H271" i="1"/>
  <c r="I271" i="1" s="1"/>
  <c r="O261" i="1"/>
  <c r="Q271" i="1"/>
  <c r="R271" i="1" s="1"/>
  <c r="E117" i="1" l="1"/>
  <c r="D116" i="1"/>
  <c r="F115" i="1"/>
  <c r="D115" i="1"/>
  <c r="D114" i="1"/>
  <c r="F114" i="1" s="1"/>
  <c r="F113" i="1"/>
  <c r="D113" i="1"/>
  <c r="D112" i="1"/>
  <c r="D117" i="1" s="1"/>
  <c r="R107" i="1"/>
  <c r="Q107" i="1"/>
  <c r="P107" i="1"/>
  <c r="N107" i="1"/>
  <c r="O107" i="1" s="1"/>
  <c r="M107" i="1"/>
  <c r="K107" i="1"/>
  <c r="L107" i="1" s="1"/>
  <c r="J107" i="1"/>
  <c r="H107" i="1"/>
  <c r="G107" i="1"/>
  <c r="I107" i="1" s="1"/>
  <c r="F107" i="1"/>
  <c r="E107" i="1"/>
  <c r="D107" i="1"/>
  <c r="Q106" i="1"/>
  <c r="R106" i="1" s="1"/>
  <c r="P106" i="1"/>
  <c r="N106" i="1"/>
  <c r="O106" i="1" s="1"/>
  <c r="M106" i="1"/>
  <c r="K106" i="1"/>
  <c r="L106" i="1" s="1"/>
  <c r="J106" i="1"/>
  <c r="I106" i="1"/>
  <c r="H106" i="1"/>
  <c r="G106" i="1"/>
  <c r="E106" i="1"/>
  <c r="F106" i="1" s="1"/>
  <c r="D106" i="1"/>
  <c r="Q105" i="1"/>
  <c r="R105" i="1" s="1"/>
  <c r="P105" i="1"/>
  <c r="N105" i="1"/>
  <c r="O105" i="1" s="1"/>
  <c r="M105" i="1"/>
  <c r="L105" i="1"/>
  <c r="K105" i="1"/>
  <c r="J105" i="1"/>
  <c r="H105" i="1"/>
  <c r="I105" i="1" s="1"/>
  <c r="G105" i="1"/>
  <c r="E105" i="1"/>
  <c r="F105" i="1" s="1"/>
  <c r="D105" i="1"/>
  <c r="Q104" i="1"/>
  <c r="R104" i="1" s="1"/>
  <c r="P104" i="1"/>
  <c r="O104" i="1"/>
  <c r="N104" i="1"/>
  <c r="M104" i="1"/>
  <c r="K104" i="1"/>
  <c r="L104" i="1" s="1"/>
  <c r="J104" i="1"/>
  <c r="H104" i="1"/>
  <c r="I104" i="1" s="1"/>
  <c r="G104" i="1"/>
  <c r="E104" i="1"/>
  <c r="F104" i="1" s="1"/>
  <c r="D104" i="1"/>
  <c r="R103" i="1"/>
  <c r="Q103" i="1"/>
  <c r="P103" i="1"/>
  <c r="N103" i="1"/>
  <c r="O103" i="1" s="1"/>
  <c r="M103" i="1"/>
  <c r="K103" i="1"/>
  <c r="L103" i="1" s="1"/>
  <c r="J103" i="1"/>
  <c r="H103" i="1"/>
  <c r="I103" i="1" s="1"/>
  <c r="G103" i="1"/>
  <c r="F103" i="1"/>
  <c r="E103" i="1"/>
  <c r="D103" i="1"/>
  <c r="Q102" i="1"/>
  <c r="R102" i="1" s="1"/>
  <c r="P102" i="1"/>
  <c r="N102" i="1"/>
  <c r="O102" i="1" s="1"/>
  <c r="M102" i="1"/>
  <c r="K102" i="1"/>
  <c r="L102" i="1" s="1"/>
  <c r="J102" i="1"/>
  <c r="I102" i="1"/>
  <c r="H102" i="1"/>
  <c r="G102" i="1"/>
  <c r="E102" i="1"/>
  <c r="F102" i="1" s="1"/>
  <c r="D102" i="1"/>
  <c r="Q101" i="1"/>
  <c r="R101" i="1" s="1"/>
  <c r="P101" i="1"/>
  <c r="N101" i="1"/>
  <c r="M101" i="1"/>
  <c r="O101" i="1" s="1"/>
  <c r="L101" i="1"/>
  <c r="K101" i="1"/>
  <c r="J101" i="1"/>
  <c r="H101" i="1"/>
  <c r="I101" i="1" s="1"/>
  <c r="G101" i="1"/>
  <c r="E101" i="1"/>
  <c r="F101" i="1" s="1"/>
  <c r="D101" i="1"/>
  <c r="Q100" i="1"/>
  <c r="P100" i="1"/>
  <c r="R100" i="1" s="1"/>
  <c r="O100" i="1"/>
  <c r="N100" i="1"/>
  <c r="M100" i="1"/>
  <c r="K100" i="1"/>
  <c r="L100" i="1" s="1"/>
  <c r="J100" i="1"/>
  <c r="H100" i="1"/>
  <c r="I100" i="1" s="1"/>
  <c r="G100" i="1"/>
  <c r="G108" i="1" s="1"/>
  <c r="E100" i="1"/>
  <c r="D100" i="1"/>
  <c r="F100" i="1" s="1"/>
  <c r="R99" i="1"/>
  <c r="Q99" i="1"/>
  <c r="Q108" i="1" s="1"/>
  <c r="P99" i="1"/>
  <c r="N99" i="1"/>
  <c r="N108" i="1" s="1"/>
  <c r="M99" i="1"/>
  <c r="M108" i="1" s="1"/>
  <c r="K99" i="1"/>
  <c r="K108" i="1" s="1"/>
  <c r="L108" i="1" s="1"/>
  <c r="J99" i="1"/>
  <c r="J108" i="1" s="1"/>
  <c r="H99" i="1"/>
  <c r="G99" i="1"/>
  <c r="I99" i="1" s="1"/>
  <c r="F99" i="1"/>
  <c r="E99" i="1"/>
  <c r="E108" i="1" s="1"/>
  <c r="D99" i="1"/>
  <c r="F117" i="1" l="1"/>
  <c r="F112" i="1"/>
  <c r="O108" i="1"/>
  <c r="F108" i="1"/>
  <c r="O99" i="1"/>
  <c r="D108" i="1"/>
  <c r="H108" i="1"/>
  <c r="I108" i="1" s="1"/>
  <c r="P108" i="1"/>
  <c r="R108" i="1" s="1"/>
  <c r="L99" i="1"/>
  <c r="E255" i="1" l="1"/>
  <c r="D250" i="1"/>
  <c r="Q245" i="1"/>
  <c r="R245" i="1" s="1"/>
  <c r="P245" i="1"/>
  <c r="N245" i="1"/>
  <c r="O245" i="1" s="1"/>
  <c r="M245" i="1"/>
  <c r="K245" i="1"/>
  <c r="J245" i="1"/>
  <c r="H245" i="1"/>
  <c r="G245" i="1"/>
  <c r="E245" i="1"/>
  <c r="F245" i="1" s="1"/>
  <c r="D245" i="1"/>
  <c r="D254" i="1" s="1"/>
  <c r="Q244" i="1"/>
  <c r="R244" i="1" s="1"/>
  <c r="P244" i="1"/>
  <c r="N244" i="1"/>
  <c r="M244" i="1"/>
  <c r="K244" i="1"/>
  <c r="L244" i="1" s="1"/>
  <c r="J244" i="1"/>
  <c r="H244" i="1"/>
  <c r="I244" i="1" s="1"/>
  <c r="G244" i="1"/>
  <c r="E244" i="1"/>
  <c r="D244" i="1"/>
  <c r="Q243" i="1"/>
  <c r="R243" i="1" s="1"/>
  <c r="P243" i="1"/>
  <c r="N243" i="1"/>
  <c r="M243" i="1"/>
  <c r="L243" i="1"/>
  <c r="K243" i="1"/>
  <c r="J243" i="1"/>
  <c r="H243" i="1"/>
  <c r="G243" i="1"/>
  <c r="E243" i="1"/>
  <c r="F243" i="1" s="1"/>
  <c r="D243" i="1"/>
  <c r="Q242" i="1"/>
  <c r="P242" i="1"/>
  <c r="N242" i="1"/>
  <c r="M242" i="1"/>
  <c r="O242" i="1" s="1"/>
  <c r="K242" i="1"/>
  <c r="L242" i="1" s="1"/>
  <c r="J242" i="1"/>
  <c r="H242" i="1"/>
  <c r="G242" i="1"/>
  <c r="E242" i="1"/>
  <c r="D242" i="1"/>
  <c r="Q241" i="1"/>
  <c r="R241" i="1" s="1"/>
  <c r="P241" i="1"/>
  <c r="N241" i="1"/>
  <c r="O241" i="1" s="1"/>
  <c r="M241" i="1"/>
  <c r="K241" i="1"/>
  <c r="J241" i="1"/>
  <c r="H241" i="1"/>
  <c r="G241" i="1"/>
  <c r="E241" i="1"/>
  <c r="F241" i="1" s="1"/>
  <c r="D241" i="1"/>
  <c r="Q240" i="1"/>
  <c r="P240" i="1"/>
  <c r="N240" i="1"/>
  <c r="O240" i="1" s="1"/>
  <c r="M240" i="1"/>
  <c r="K240" i="1"/>
  <c r="J240" i="1"/>
  <c r="I240" i="1"/>
  <c r="H240" i="1"/>
  <c r="G240" i="1"/>
  <c r="E240" i="1"/>
  <c r="D240" i="1"/>
  <c r="D253" i="1" s="1"/>
  <c r="F253" i="1" s="1"/>
  <c r="Q239" i="1"/>
  <c r="R239" i="1" s="1"/>
  <c r="P239" i="1"/>
  <c r="N239" i="1"/>
  <c r="M239" i="1"/>
  <c r="L239" i="1"/>
  <c r="K239" i="1"/>
  <c r="J239" i="1"/>
  <c r="H239" i="1"/>
  <c r="I239" i="1" s="1"/>
  <c r="G239" i="1"/>
  <c r="E239" i="1"/>
  <c r="D239" i="1"/>
  <c r="D252" i="1" s="1"/>
  <c r="F252" i="1" s="1"/>
  <c r="Q238" i="1"/>
  <c r="R238" i="1" s="1"/>
  <c r="P238" i="1"/>
  <c r="N238" i="1"/>
  <c r="O238" i="1" s="1"/>
  <c r="M238" i="1"/>
  <c r="K238" i="1"/>
  <c r="L238" i="1" s="1"/>
  <c r="J238" i="1"/>
  <c r="H238" i="1"/>
  <c r="G238" i="1"/>
  <c r="G246" i="1" s="1"/>
  <c r="E238" i="1"/>
  <c r="F238" i="1" s="1"/>
  <c r="D238" i="1"/>
  <c r="D251" i="1" s="1"/>
  <c r="F251" i="1" s="1"/>
  <c r="Q237" i="1"/>
  <c r="R237" i="1" s="1"/>
  <c r="P237" i="1"/>
  <c r="N237" i="1"/>
  <c r="M237" i="1"/>
  <c r="K237" i="1"/>
  <c r="L237" i="1" s="1"/>
  <c r="J237" i="1"/>
  <c r="H237" i="1"/>
  <c r="G237" i="1"/>
  <c r="F237" i="1"/>
  <c r="E237" i="1"/>
  <c r="D237" i="1"/>
  <c r="Q236" i="1"/>
  <c r="P236" i="1"/>
  <c r="N236" i="1"/>
  <c r="N246" i="1" s="1"/>
  <c r="M236" i="1"/>
  <c r="K236" i="1"/>
  <c r="J236" i="1"/>
  <c r="J246" i="1" s="1"/>
  <c r="I236" i="1"/>
  <c r="H236" i="1"/>
  <c r="G236" i="1"/>
  <c r="E236" i="1"/>
  <c r="E246" i="1" s="1"/>
  <c r="F246" i="1" s="1"/>
  <c r="D236" i="1"/>
  <c r="D246" i="1" s="1"/>
  <c r="L236" i="1" l="1"/>
  <c r="I238" i="1"/>
  <c r="O239" i="1"/>
  <c r="F240" i="1"/>
  <c r="L241" i="1"/>
  <c r="R242" i="1"/>
  <c r="I243" i="1"/>
  <c r="O244" i="1"/>
  <c r="D255" i="1"/>
  <c r="F255" i="1" s="1"/>
  <c r="R236" i="1"/>
  <c r="M246" i="1"/>
  <c r="O246" i="1" s="1"/>
  <c r="I237" i="1"/>
  <c r="O237" i="1"/>
  <c r="F239" i="1"/>
  <c r="L240" i="1"/>
  <c r="R240" i="1"/>
  <c r="I241" i="1"/>
  <c r="I242" i="1"/>
  <c r="O243" i="1"/>
  <c r="F244" i="1"/>
  <c r="L245" i="1"/>
  <c r="P246" i="1"/>
  <c r="F242" i="1"/>
  <c r="I245" i="1"/>
  <c r="F250" i="1"/>
  <c r="K246" i="1"/>
  <c r="L246" i="1" s="1"/>
  <c r="F236" i="1"/>
  <c r="H246" i="1"/>
  <c r="I246" i="1" s="1"/>
  <c r="O236" i="1"/>
  <c r="Q246" i="1"/>
  <c r="R246" i="1" s="1"/>
  <c r="E230" i="1" l="1"/>
  <c r="Q220" i="1"/>
  <c r="P220" i="1"/>
  <c r="N220" i="1"/>
  <c r="M220" i="1"/>
  <c r="K220" i="1"/>
  <c r="J220" i="1"/>
  <c r="H220" i="1"/>
  <c r="I220" i="1" s="1"/>
  <c r="G220" i="1"/>
  <c r="E220" i="1"/>
  <c r="D220" i="1"/>
  <c r="Q219" i="1"/>
  <c r="R219" i="1" s="1"/>
  <c r="P219" i="1"/>
  <c r="N219" i="1"/>
  <c r="M219" i="1"/>
  <c r="O219" i="1" s="1"/>
  <c r="K219" i="1"/>
  <c r="L219" i="1" s="1"/>
  <c r="J219" i="1"/>
  <c r="H219" i="1"/>
  <c r="G219" i="1"/>
  <c r="I219" i="1" s="1"/>
  <c r="E219" i="1"/>
  <c r="F219" i="1" s="1"/>
  <c r="D219" i="1"/>
  <c r="Q218" i="1"/>
  <c r="P218" i="1"/>
  <c r="N218" i="1"/>
  <c r="O218" i="1" s="1"/>
  <c r="M218" i="1"/>
  <c r="K218" i="1"/>
  <c r="J218" i="1"/>
  <c r="H218" i="1"/>
  <c r="I218" i="1" s="1"/>
  <c r="G218" i="1"/>
  <c r="E218" i="1"/>
  <c r="F218" i="1" s="1"/>
  <c r="D218" i="1"/>
  <c r="Q217" i="1"/>
  <c r="P217" i="1"/>
  <c r="N217" i="1"/>
  <c r="M217" i="1"/>
  <c r="K217" i="1"/>
  <c r="J217" i="1"/>
  <c r="H217" i="1"/>
  <c r="I217" i="1" s="1"/>
  <c r="G217" i="1"/>
  <c r="E217" i="1"/>
  <c r="F217" i="1" s="1"/>
  <c r="D217" i="1"/>
  <c r="Q216" i="1"/>
  <c r="P216" i="1"/>
  <c r="N216" i="1"/>
  <c r="O216" i="1" s="1"/>
  <c r="M216" i="1"/>
  <c r="K216" i="1"/>
  <c r="J216" i="1"/>
  <c r="H216" i="1"/>
  <c r="I216" i="1" s="1"/>
  <c r="G216" i="1"/>
  <c r="E216" i="1"/>
  <c r="D216" i="1"/>
  <c r="Q215" i="1"/>
  <c r="R215" i="1" s="1"/>
  <c r="P215" i="1"/>
  <c r="N215" i="1"/>
  <c r="M215" i="1"/>
  <c r="K215" i="1"/>
  <c r="L215" i="1" s="1"/>
  <c r="J215" i="1"/>
  <c r="H215" i="1"/>
  <c r="G215" i="1"/>
  <c r="E215" i="1"/>
  <c r="F215" i="1" s="1"/>
  <c r="D215" i="1"/>
  <c r="Q214" i="1"/>
  <c r="P214" i="1"/>
  <c r="N214" i="1"/>
  <c r="M214" i="1"/>
  <c r="K214" i="1"/>
  <c r="J214" i="1"/>
  <c r="H214" i="1"/>
  <c r="G214" i="1"/>
  <c r="E214" i="1"/>
  <c r="F214" i="1" s="1"/>
  <c r="D214" i="1"/>
  <c r="Q213" i="1"/>
  <c r="R213" i="1" s="1"/>
  <c r="P213" i="1"/>
  <c r="N213" i="1"/>
  <c r="M213" i="1"/>
  <c r="K213" i="1"/>
  <c r="L213" i="1" s="1"/>
  <c r="J213" i="1"/>
  <c r="H213" i="1"/>
  <c r="G213" i="1"/>
  <c r="E213" i="1"/>
  <c r="F213" i="1" s="1"/>
  <c r="D213" i="1"/>
  <c r="Q212" i="1"/>
  <c r="P212" i="1"/>
  <c r="N212" i="1"/>
  <c r="O212" i="1" s="1"/>
  <c r="M212" i="1"/>
  <c r="K212" i="1"/>
  <c r="J212" i="1"/>
  <c r="H212" i="1"/>
  <c r="I212" i="1" s="1"/>
  <c r="G212" i="1"/>
  <c r="E212" i="1"/>
  <c r="D212" i="1"/>
  <c r="D226" i="1" s="1"/>
  <c r="Q211" i="1"/>
  <c r="P211" i="1"/>
  <c r="N211" i="1"/>
  <c r="N221" i="1" s="1"/>
  <c r="O221" i="1" s="1"/>
  <c r="M211" i="1"/>
  <c r="M221" i="1" s="1"/>
  <c r="K211" i="1"/>
  <c r="L211" i="1" s="1"/>
  <c r="J211" i="1"/>
  <c r="H211" i="1"/>
  <c r="H221" i="1" s="1"/>
  <c r="I221" i="1" s="1"/>
  <c r="G211" i="1"/>
  <c r="G221" i="1" s="1"/>
  <c r="E211" i="1"/>
  <c r="D211" i="1"/>
  <c r="D225" i="1" s="1"/>
  <c r="F226" i="1" l="1"/>
  <c r="D227" i="1"/>
  <c r="R218" i="1"/>
  <c r="L220" i="1"/>
  <c r="F227" i="1"/>
  <c r="D228" i="1"/>
  <c r="F228" i="1" s="1"/>
  <c r="L214" i="1"/>
  <c r="R214" i="1"/>
  <c r="O217" i="1"/>
  <c r="D221" i="1"/>
  <c r="J221" i="1"/>
  <c r="P221" i="1"/>
  <c r="I215" i="1"/>
  <c r="O215" i="1"/>
  <c r="F216" i="1"/>
  <c r="L216" i="1"/>
  <c r="R216" i="1"/>
  <c r="L217" i="1"/>
  <c r="R217" i="1"/>
  <c r="F220" i="1"/>
  <c r="O220" i="1"/>
  <c r="E221" i="1"/>
  <c r="Q221" i="1"/>
  <c r="R220" i="1"/>
  <c r="D229" i="1"/>
  <c r="D230" i="1" s="1"/>
  <c r="F230" i="1" s="1"/>
  <c r="F212" i="1"/>
  <c r="L212" i="1"/>
  <c r="R212" i="1"/>
  <c r="I213" i="1"/>
  <c r="O213" i="1"/>
  <c r="I214" i="1"/>
  <c r="O214" i="1"/>
  <c r="L218" i="1"/>
  <c r="F225" i="1"/>
  <c r="F221" i="1"/>
  <c r="I211" i="1"/>
  <c r="K221" i="1"/>
  <c r="L221" i="1" s="1"/>
  <c r="F211" i="1"/>
  <c r="R211" i="1"/>
  <c r="O211" i="1"/>
  <c r="R221" i="1" l="1"/>
  <c r="E204" i="1"/>
  <c r="D203" i="1"/>
  <c r="F202" i="1"/>
  <c r="D202" i="1"/>
  <c r="D201" i="1"/>
  <c r="F201" i="1" s="1"/>
  <c r="F200" i="1"/>
  <c r="D200" i="1"/>
  <c r="D199" i="1"/>
  <c r="D204" i="1" s="1"/>
  <c r="R194" i="1"/>
  <c r="Q194" i="1"/>
  <c r="P194" i="1"/>
  <c r="N194" i="1"/>
  <c r="O194" i="1" s="1"/>
  <c r="M194" i="1"/>
  <c r="K194" i="1"/>
  <c r="L194" i="1" s="1"/>
  <c r="J194" i="1"/>
  <c r="H194" i="1"/>
  <c r="G194" i="1"/>
  <c r="I194" i="1" s="1"/>
  <c r="F194" i="1"/>
  <c r="E194" i="1"/>
  <c r="D194" i="1"/>
  <c r="Q193" i="1"/>
  <c r="R193" i="1" s="1"/>
  <c r="P193" i="1"/>
  <c r="N193" i="1"/>
  <c r="O193" i="1" s="1"/>
  <c r="M193" i="1"/>
  <c r="K193" i="1"/>
  <c r="L193" i="1" s="1"/>
  <c r="J193" i="1"/>
  <c r="I193" i="1"/>
  <c r="H193" i="1"/>
  <c r="G193" i="1"/>
  <c r="E193" i="1"/>
  <c r="F193" i="1" s="1"/>
  <c r="D193" i="1"/>
  <c r="Q192" i="1"/>
  <c r="R192" i="1" s="1"/>
  <c r="P192" i="1"/>
  <c r="N192" i="1"/>
  <c r="O192" i="1" s="1"/>
  <c r="M192" i="1"/>
  <c r="L192" i="1"/>
  <c r="K192" i="1"/>
  <c r="J192" i="1"/>
  <c r="H192" i="1"/>
  <c r="I192" i="1" s="1"/>
  <c r="G192" i="1"/>
  <c r="E192" i="1"/>
  <c r="F192" i="1" s="1"/>
  <c r="D192" i="1"/>
  <c r="Q191" i="1"/>
  <c r="R191" i="1" s="1"/>
  <c r="P191" i="1"/>
  <c r="O191" i="1"/>
  <c r="N191" i="1"/>
  <c r="M191" i="1"/>
  <c r="K191" i="1"/>
  <c r="L191" i="1" s="1"/>
  <c r="J191" i="1"/>
  <c r="H191" i="1"/>
  <c r="I191" i="1" s="1"/>
  <c r="G191" i="1"/>
  <c r="E191" i="1"/>
  <c r="F191" i="1" s="1"/>
  <c r="D191" i="1"/>
  <c r="R190" i="1"/>
  <c r="Q190" i="1"/>
  <c r="P190" i="1"/>
  <c r="N190" i="1"/>
  <c r="O190" i="1" s="1"/>
  <c r="M190" i="1"/>
  <c r="K190" i="1"/>
  <c r="L190" i="1" s="1"/>
  <c r="J190" i="1"/>
  <c r="H190" i="1"/>
  <c r="I190" i="1" s="1"/>
  <c r="G190" i="1"/>
  <c r="F190" i="1"/>
  <c r="E190" i="1"/>
  <c r="D190" i="1"/>
  <c r="Q189" i="1"/>
  <c r="R189" i="1" s="1"/>
  <c r="P189" i="1"/>
  <c r="N189" i="1"/>
  <c r="O189" i="1" s="1"/>
  <c r="M189" i="1"/>
  <c r="K189" i="1"/>
  <c r="L189" i="1" s="1"/>
  <c r="J189" i="1"/>
  <c r="I189" i="1"/>
  <c r="H189" i="1"/>
  <c r="G189" i="1"/>
  <c r="E189" i="1"/>
  <c r="F189" i="1" s="1"/>
  <c r="D189" i="1"/>
  <c r="Q188" i="1"/>
  <c r="R188" i="1" s="1"/>
  <c r="P188" i="1"/>
  <c r="N188" i="1"/>
  <c r="O188" i="1" s="1"/>
  <c r="M188" i="1"/>
  <c r="L188" i="1"/>
  <c r="K188" i="1"/>
  <c r="J188" i="1"/>
  <c r="H188" i="1"/>
  <c r="I188" i="1" s="1"/>
  <c r="G188" i="1"/>
  <c r="E188" i="1"/>
  <c r="F188" i="1" s="1"/>
  <c r="D188" i="1"/>
  <c r="Q187" i="1"/>
  <c r="R187" i="1" s="1"/>
  <c r="P187" i="1"/>
  <c r="P195" i="1" s="1"/>
  <c r="O187" i="1"/>
  <c r="N187" i="1"/>
  <c r="M187" i="1"/>
  <c r="K187" i="1"/>
  <c r="L187" i="1" s="1"/>
  <c r="J187" i="1"/>
  <c r="H187" i="1"/>
  <c r="H195" i="1" s="1"/>
  <c r="G187" i="1"/>
  <c r="G195" i="1" s="1"/>
  <c r="E187" i="1"/>
  <c r="D187" i="1"/>
  <c r="F187" i="1" s="1"/>
  <c r="R186" i="1"/>
  <c r="Q186" i="1"/>
  <c r="Q195" i="1" s="1"/>
  <c r="R195" i="1" s="1"/>
  <c r="P186" i="1"/>
  <c r="N186" i="1"/>
  <c r="N195" i="1" s="1"/>
  <c r="M186" i="1"/>
  <c r="M195" i="1" s="1"/>
  <c r="K186" i="1"/>
  <c r="K195" i="1" s="1"/>
  <c r="L195" i="1" s="1"/>
  <c r="J186" i="1"/>
  <c r="J195" i="1" s="1"/>
  <c r="H186" i="1"/>
  <c r="G186" i="1"/>
  <c r="I186" i="1" s="1"/>
  <c r="F186" i="1"/>
  <c r="E186" i="1"/>
  <c r="E195" i="1" s="1"/>
  <c r="D186" i="1"/>
  <c r="D195" i="1" s="1"/>
  <c r="F204" i="1" l="1"/>
  <c r="F199" i="1"/>
  <c r="I195" i="1"/>
  <c r="O195" i="1"/>
  <c r="F195" i="1"/>
  <c r="O186" i="1"/>
  <c r="L186" i="1"/>
  <c r="I187" i="1"/>
  <c r="E179" i="1" l="1"/>
  <c r="D178" i="1"/>
  <c r="F177" i="1"/>
  <c r="D177" i="1"/>
  <c r="D176" i="1"/>
  <c r="F176" i="1" s="1"/>
  <c r="F175" i="1"/>
  <c r="D175" i="1"/>
  <c r="D174" i="1"/>
  <c r="D179" i="1" s="1"/>
  <c r="F179" i="1" s="1"/>
  <c r="Q169" i="1"/>
  <c r="R169" i="1" s="1"/>
  <c r="P169" i="1"/>
  <c r="N169" i="1"/>
  <c r="O169" i="1" s="1"/>
  <c r="M169" i="1"/>
  <c r="K169" i="1"/>
  <c r="L169" i="1" s="1"/>
  <c r="J169" i="1"/>
  <c r="I169" i="1"/>
  <c r="H169" i="1"/>
  <c r="G169" i="1"/>
  <c r="E169" i="1"/>
  <c r="F169" i="1" s="1"/>
  <c r="D169" i="1"/>
  <c r="Q168" i="1"/>
  <c r="R168" i="1" s="1"/>
  <c r="P168" i="1"/>
  <c r="N168" i="1"/>
  <c r="O168" i="1" s="1"/>
  <c r="M168" i="1"/>
  <c r="L168" i="1"/>
  <c r="K168" i="1"/>
  <c r="J168" i="1"/>
  <c r="H168" i="1"/>
  <c r="I168" i="1" s="1"/>
  <c r="G168" i="1"/>
  <c r="E168" i="1"/>
  <c r="F168" i="1" s="1"/>
  <c r="D168" i="1"/>
  <c r="Q167" i="1"/>
  <c r="R167" i="1" s="1"/>
  <c r="P167" i="1"/>
  <c r="O167" i="1"/>
  <c r="N167" i="1"/>
  <c r="M167" i="1"/>
  <c r="K167" i="1"/>
  <c r="L167" i="1" s="1"/>
  <c r="J167" i="1"/>
  <c r="H167" i="1"/>
  <c r="I167" i="1" s="1"/>
  <c r="G167" i="1"/>
  <c r="E167" i="1"/>
  <c r="D167" i="1"/>
  <c r="F167" i="1" s="1"/>
  <c r="R166" i="1"/>
  <c r="Q166" i="1"/>
  <c r="P166" i="1"/>
  <c r="N166" i="1"/>
  <c r="O166" i="1" s="1"/>
  <c r="M166" i="1"/>
  <c r="K166" i="1"/>
  <c r="L166" i="1" s="1"/>
  <c r="J166" i="1"/>
  <c r="H166" i="1"/>
  <c r="G166" i="1"/>
  <c r="I166" i="1" s="1"/>
  <c r="F166" i="1"/>
  <c r="E166" i="1"/>
  <c r="D166" i="1"/>
  <c r="Q165" i="1"/>
  <c r="R165" i="1" s="1"/>
  <c r="P165" i="1"/>
  <c r="N165" i="1"/>
  <c r="O165" i="1" s="1"/>
  <c r="M165" i="1"/>
  <c r="K165" i="1"/>
  <c r="L165" i="1" s="1"/>
  <c r="J165" i="1"/>
  <c r="I165" i="1"/>
  <c r="H165" i="1"/>
  <c r="G165" i="1"/>
  <c r="E165" i="1"/>
  <c r="F165" i="1" s="1"/>
  <c r="D165" i="1"/>
  <c r="Q164" i="1"/>
  <c r="R164" i="1" s="1"/>
  <c r="P164" i="1"/>
  <c r="N164" i="1"/>
  <c r="O164" i="1" s="1"/>
  <c r="M164" i="1"/>
  <c r="L164" i="1"/>
  <c r="K164" i="1"/>
  <c r="J164" i="1"/>
  <c r="H164" i="1"/>
  <c r="I164" i="1" s="1"/>
  <c r="G164" i="1"/>
  <c r="E164" i="1"/>
  <c r="F164" i="1" s="1"/>
  <c r="D164" i="1"/>
  <c r="Q163" i="1"/>
  <c r="R163" i="1" s="1"/>
  <c r="P163" i="1"/>
  <c r="O163" i="1"/>
  <c r="N163" i="1"/>
  <c r="M163" i="1"/>
  <c r="K163" i="1"/>
  <c r="L163" i="1" s="1"/>
  <c r="J163" i="1"/>
  <c r="H163" i="1"/>
  <c r="I163" i="1" s="1"/>
  <c r="G163" i="1"/>
  <c r="E163" i="1"/>
  <c r="D163" i="1"/>
  <c r="F163" i="1" s="1"/>
  <c r="R162" i="1"/>
  <c r="Q162" i="1"/>
  <c r="P162" i="1"/>
  <c r="N162" i="1"/>
  <c r="O162" i="1" s="1"/>
  <c r="M162" i="1"/>
  <c r="K162" i="1"/>
  <c r="L162" i="1" s="1"/>
  <c r="J162" i="1"/>
  <c r="J170" i="1" s="1"/>
  <c r="H162" i="1"/>
  <c r="G162" i="1"/>
  <c r="I162" i="1" s="1"/>
  <c r="F162" i="1"/>
  <c r="E162" i="1"/>
  <c r="D162" i="1"/>
  <c r="Q161" i="1"/>
  <c r="Q170" i="1" s="1"/>
  <c r="P161" i="1"/>
  <c r="P170" i="1" s="1"/>
  <c r="N161" i="1"/>
  <c r="N170" i="1" s="1"/>
  <c r="O170" i="1" s="1"/>
  <c r="M161" i="1"/>
  <c r="M170" i="1" s="1"/>
  <c r="K161" i="1"/>
  <c r="L161" i="1" s="1"/>
  <c r="J161" i="1"/>
  <c r="I161" i="1"/>
  <c r="H161" i="1"/>
  <c r="H170" i="1" s="1"/>
  <c r="G161" i="1"/>
  <c r="E161" i="1"/>
  <c r="E170" i="1" s="1"/>
  <c r="D161" i="1"/>
  <c r="D170" i="1" s="1"/>
  <c r="F174" i="1" l="1"/>
  <c r="F170" i="1"/>
  <c r="R170" i="1"/>
  <c r="R161" i="1"/>
  <c r="G170" i="1"/>
  <c r="I170" i="1" s="1"/>
  <c r="K170" i="1"/>
  <c r="L170" i="1" s="1"/>
  <c r="O161" i="1"/>
  <c r="F161" i="1"/>
  <c r="E155" i="1" l="1"/>
  <c r="D154" i="1"/>
  <c r="F153" i="1"/>
  <c r="D153" i="1"/>
  <c r="D152" i="1"/>
  <c r="F152" i="1" s="1"/>
  <c r="F151" i="1"/>
  <c r="D151" i="1"/>
  <c r="D150" i="1"/>
  <c r="D155" i="1" s="1"/>
  <c r="Q145" i="1"/>
  <c r="R145" i="1" s="1"/>
  <c r="P145" i="1"/>
  <c r="N145" i="1"/>
  <c r="O145" i="1" s="1"/>
  <c r="M145" i="1"/>
  <c r="K145" i="1"/>
  <c r="L145" i="1" s="1"/>
  <c r="J145" i="1"/>
  <c r="I145" i="1"/>
  <c r="H145" i="1"/>
  <c r="G145" i="1"/>
  <c r="E145" i="1"/>
  <c r="F145" i="1" s="1"/>
  <c r="D145" i="1"/>
  <c r="Q144" i="1"/>
  <c r="R144" i="1" s="1"/>
  <c r="P144" i="1"/>
  <c r="N144" i="1"/>
  <c r="O144" i="1" s="1"/>
  <c r="M144" i="1"/>
  <c r="L144" i="1"/>
  <c r="K144" i="1"/>
  <c r="J144" i="1"/>
  <c r="H144" i="1"/>
  <c r="I144" i="1" s="1"/>
  <c r="G144" i="1"/>
  <c r="E144" i="1"/>
  <c r="F144" i="1" s="1"/>
  <c r="D144" i="1"/>
  <c r="Q143" i="1"/>
  <c r="R143" i="1" s="1"/>
  <c r="P143" i="1"/>
  <c r="O143" i="1"/>
  <c r="N143" i="1"/>
  <c r="M143" i="1"/>
  <c r="K143" i="1"/>
  <c r="L143" i="1" s="1"/>
  <c r="J143" i="1"/>
  <c r="H143" i="1"/>
  <c r="I143" i="1" s="1"/>
  <c r="G143" i="1"/>
  <c r="E143" i="1"/>
  <c r="D143" i="1"/>
  <c r="F143" i="1" s="1"/>
  <c r="R142" i="1"/>
  <c r="Q142" i="1"/>
  <c r="P142" i="1"/>
  <c r="N142" i="1"/>
  <c r="O142" i="1" s="1"/>
  <c r="M142" i="1"/>
  <c r="K142" i="1"/>
  <c r="L142" i="1" s="1"/>
  <c r="J142" i="1"/>
  <c r="H142" i="1"/>
  <c r="G142" i="1"/>
  <c r="I142" i="1" s="1"/>
  <c r="F142" i="1"/>
  <c r="E142" i="1"/>
  <c r="D142" i="1"/>
  <c r="Q141" i="1"/>
  <c r="R141" i="1" s="1"/>
  <c r="P141" i="1"/>
  <c r="N141" i="1"/>
  <c r="O141" i="1" s="1"/>
  <c r="M141" i="1"/>
  <c r="K141" i="1"/>
  <c r="L141" i="1" s="1"/>
  <c r="J141" i="1"/>
  <c r="I141" i="1"/>
  <c r="H141" i="1"/>
  <c r="G141" i="1"/>
  <c r="E141" i="1"/>
  <c r="F141" i="1" s="1"/>
  <c r="D141" i="1"/>
  <c r="Q140" i="1"/>
  <c r="R140" i="1" s="1"/>
  <c r="P140" i="1"/>
  <c r="N140" i="1"/>
  <c r="O140" i="1" s="1"/>
  <c r="M140" i="1"/>
  <c r="L140" i="1"/>
  <c r="K140" i="1"/>
  <c r="J140" i="1"/>
  <c r="H140" i="1"/>
  <c r="I140" i="1" s="1"/>
  <c r="G140" i="1"/>
  <c r="E140" i="1"/>
  <c r="F140" i="1" s="1"/>
  <c r="D140" i="1"/>
  <c r="Q139" i="1"/>
  <c r="R139" i="1" s="1"/>
  <c r="P139" i="1"/>
  <c r="O139" i="1"/>
  <c r="N139" i="1"/>
  <c r="M139" i="1"/>
  <c r="K139" i="1"/>
  <c r="L139" i="1" s="1"/>
  <c r="J139" i="1"/>
  <c r="H139" i="1"/>
  <c r="I139" i="1" s="1"/>
  <c r="G139" i="1"/>
  <c r="E139" i="1"/>
  <c r="D139" i="1"/>
  <c r="F139" i="1" s="1"/>
  <c r="R138" i="1"/>
  <c r="Q138" i="1"/>
  <c r="P138" i="1"/>
  <c r="N138" i="1"/>
  <c r="O138" i="1" s="1"/>
  <c r="M138" i="1"/>
  <c r="K138" i="1"/>
  <c r="L138" i="1" s="1"/>
  <c r="J138" i="1"/>
  <c r="J146" i="1" s="1"/>
  <c r="H138" i="1"/>
  <c r="G138" i="1"/>
  <c r="I138" i="1" s="1"/>
  <c r="F138" i="1"/>
  <c r="E138" i="1"/>
  <c r="D138" i="1"/>
  <c r="Q137" i="1"/>
  <c r="Q146" i="1" s="1"/>
  <c r="P137" i="1"/>
  <c r="P146" i="1" s="1"/>
  <c r="N137" i="1"/>
  <c r="N146" i="1" s="1"/>
  <c r="O146" i="1" s="1"/>
  <c r="M137" i="1"/>
  <c r="M146" i="1" s="1"/>
  <c r="K137" i="1"/>
  <c r="L137" i="1" s="1"/>
  <c r="J137" i="1"/>
  <c r="I137" i="1"/>
  <c r="H137" i="1"/>
  <c r="H146" i="1" s="1"/>
  <c r="G137" i="1"/>
  <c r="E137" i="1"/>
  <c r="E146" i="1" s="1"/>
  <c r="D137" i="1"/>
  <c r="D146" i="1" s="1"/>
  <c r="F155" i="1" l="1"/>
  <c r="F150" i="1"/>
  <c r="F146" i="1"/>
  <c r="R146" i="1"/>
  <c r="R137" i="1"/>
  <c r="G146" i="1"/>
  <c r="I146" i="1" s="1"/>
  <c r="K146" i="1"/>
  <c r="L146" i="1" s="1"/>
  <c r="O137" i="1"/>
  <c r="F137" i="1"/>
  <c r="B10" i="2" l="1"/>
  <c r="B11" i="2" s="1"/>
  <c r="B12" i="2" s="1"/>
  <c r="B13" i="2" s="1"/>
  <c r="B14" i="2" s="1"/>
  <c r="B15" i="2" s="1"/>
  <c r="B16" i="2" s="1"/>
  <c r="B17" i="2" s="1"/>
  <c r="B9" i="2"/>
  <c r="B8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B7" i="2"/>
  <c r="E94" i="1" l="1"/>
  <c r="D93" i="1"/>
  <c r="D92" i="1"/>
  <c r="F92" i="1" s="1"/>
  <c r="D91" i="1"/>
  <c r="F91" i="1" s="1"/>
  <c r="D90" i="1"/>
  <c r="F90" i="1" s="1"/>
  <c r="D89" i="1"/>
  <c r="D94" i="1" s="1"/>
  <c r="F94" i="1" s="1"/>
  <c r="E68" i="1"/>
  <c r="Q84" i="1"/>
  <c r="R84" i="1" s="1"/>
  <c r="P84" i="1"/>
  <c r="N84" i="1"/>
  <c r="M84" i="1"/>
  <c r="O84" i="1" s="1"/>
  <c r="K84" i="1"/>
  <c r="L84" i="1" s="1"/>
  <c r="J84" i="1"/>
  <c r="H84" i="1"/>
  <c r="G84" i="1"/>
  <c r="I84" i="1" s="1"/>
  <c r="E84" i="1"/>
  <c r="F84" i="1" s="1"/>
  <c r="D84" i="1"/>
  <c r="Q83" i="1"/>
  <c r="P83" i="1"/>
  <c r="R83" i="1" s="1"/>
  <c r="N83" i="1"/>
  <c r="O83" i="1" s="1"/>
  <c r="M83" i="1"/>
  <c r="K83" i="1"/>
  <c r="J83" i="1"/>
  <c r="L83" i="1" s="1"/>
  <c r="H83" i="1"/>
  <c r="I83" i="1" s="1"/>
  <c r="G83" i="1"/>
  <c r="E83" i="1"/>
  <c r="D83" i="1"/>
  <c r="F83" i="1" s="1"/>
  <c r="Q82" i="1"/>
  <c r="R82" i="1" s="1"/>
  <c r="P82" i="1"/>
  <c r="N82" i="1"/>
  <c r="M82" i="1"/>
  <c r="O82" i="1" s="1"/>
  <c r="K82" i="1"/>
  <c r="L82" i="1" s="1"/>
  <c r="J82" i="1"/>
  <c r="H82" i="1"/>
  <c r="G82" i="1"/>
  <c r="I82" i="1" s="1"/>
  <c r="E82" i="1"/>
  <c r="F82" i="1" s="1"/>
  <c r="D82" i="1"/>
  <c r="Q81" i="1"/>
  <c r="P81" i="1"/>
  <c r="R81" i="1" s="1"/>
  <c r="N81" i="1"/>
  <c r="O81" i="1" s="1"/>
  <c r="M81" i="1"/>
  <c r="K81" i="1"/>
  <c r="J81" i="1"/>
  <c r="L81" i="1" s="1"/>
  <c r="H81" i="1"/>
  <c r="I81" i="1" s="1"/>
  <c r="G81" i="1"/>
  <c r="E81" i="1"/>
  <c r="D81" i="1"/>
  <c r="F81" i="1" s="1"/>
  <c r="Q80" i="1"/>
  <c r="R80" i="1" s="1"/>
  <c r="P80" i="1"/>
  <c r="N80" i="1"/>
  <c r="M80" i="1"/>
  <c r="O80" i="1" s="1"/>
  <c r="K80" i="1"/>
  <c r="L80" i="1" s="1"/>
  <c r="J80" i="1"/>
  <c r="H80" i="1"/>
  <c r="G80" i="1"/>
  <c r="I80" i="1" s="1"/>
  <c r="E80" i="1"/>
  <c r="F80" i="1" s="1"/>
  <c r="D80" i="1"/>
  <c r="Q79" i="1"/>
  <c r="P79" i="1"/>
  <c r="R79" i="1" s="1"/>
  <c r="N79" i="1"/>
  <c r="O79" i="1" s="1"/>
  <c r="M79" i="1"/>
  <c r="K79" i="1"/>
  <c r="J79" i="1"/>
  <c r="L79" i="1" s="1"/>
  <c r="H79" i="1"/>
  <c r="I79" i="1" s="1"/>
  <c r="G79" i="1"/>
  <c r="E79" i="1"/>
  <c r="D79" i="1"/>
  <c r="F79" i="1" s="1"/>
  <c r="Q78" i="1"/>
  <c r="R78" i="1" s="1"/>
  <c r="P78" i="1"/>
  <c r="N78" i="1"/>
  <c r="M78" i="1"/>
  <c r="O78" i="1" s="1"/>
  <c r="K78" i="1"/>
  <c r="L78" i="1" s="1"/>
  <c r="J78" i="1"/>
  <c r="H78" i="1"/>
  <c r="G78" i="1"/>
  <c r="I78" i="1" s="1"/>
  <c r="E78" i="1"/>
  <c r="F78" i="1" s="1"/>
  <c r="D78" i="1"/>
  <c r="Q77" i="1"/>
  <c r="P77" i="1"/>
  <c r="P85" i="1" s="1"/>
  <c r="N77" i="1"/>
  <c r="O77" i="1" s="1"/>
  <c r="M77" i="1"/>
  <c r="K77" i="1"/>
  <c r="J77" i="1"/>
  <c r="L77" i="1" s="1"/>
  <c r="H77" i="1"/>
  <c r="I77" i="1" s="1"/>
  <c r="G77" i="1"/>
  <c r="E77" i="1"/>
  <c r="D77" i="1"/>
  <c r="D85" i="1" s="1"/>
  <c r="Q76" i="1"/>
  <c r="Q85" i="1" s="1"/>
  <c r="R85" i="1" s="1"/>
  <c r="P76" i="1"/>
  <c r="N76" i="1"/>
  <c r="M76" i="1"/>
  <c r="M85" i="1" s="1"/>
  <c r="K76" i="1"/>
  <c r="L76" i="1" s="1"/>
  <c r="J76" i="1"/>
  <c r="H76" i="1"/>
  <c r="G76" i="1"/>
  <c r="G85" i="1" s="1"/>
  <c r="E76" i="1"/>
  <c r="E85" i="1" s="1"/>
  <c r="F85" i="1" s="1"/>
  <c r="D76" i="1"/>
  <c r="F89" i="1" l="1"/>
  <c r="I76" i="1"/>
  <c r="F77" i="1"/>
  <c r="R77" i="1"/>
  <c r="J85" i="1"/>
  <c r="N85" i="1"/>
  <c r="O85" i="1" s="1"/>
  <c r="F76" i="1"/>
  <c r="R76" i="1"/>
  <c r="K85" i="1"/>
  <c r="L85" i="1" s="1"/>
  <c r="O76" i="1"/>
  <c r="H85" i="1"/>
  <c r="I85" i="1" s="1"/>
  <c r="P54" i="1" l="1"/>
  <c r="H54" i="1"/>
  <c r="M54" i="1"/>
  <c r="O54" i="1" s="1"/>
  <c r="G54" i="1"/>
  <c r="K54" i="1"/>
  <c r="E54" i="1"/>
  <c r="Q54" i="1"/>
  <c r="J54" i="1"/>
  <c r="D54" i="1"/>
  <c r="M58" i="1"/>
  <c r="H58" i="1"/>
  <c r="Q58" i="1"/>
  <c r="G58" i="1"/>
  <c r="P58" i="1"/>
  <c r="K58" i="1"/>
  <c r="E58" i="1"/>
  <c r="N58" i="1"/>
  <c r="J58" i="1"/>
  <c r="D58" i="1"/>
  <c r="Q55" i="1"/>
  <c r="K55" i="1"/>
  <c r="G55" i="1"/>
  <c r="P55" i="1"/>
  <c r="J55" i="1"/>
  <c r="E55" i="1"/>
  <c r="N55" i="1"/>
  <c r="D55" i="1"/>
  <c r="M55" i="1"/>
  <c r="H55" i="1"/>
  <c r="M51" i="1"/>
  <c r="G51" i="1"/>
  <c r="Q51" i="1"/>
  <c r="K51" i="1"/>
  <c r="E51" i="1"/>
  <c r="H51" i="1"/>
  <c r="I51" i="1" s="1"/>
  <c r="P51" i="1"/>
  <c r="J51" i="1"/>
  <c r="D51" i="1"/>
  <c r="D64" i="1" s="1"/>
  <c r="F64" i="1" s="1"/>
  <c r="N51" i="1"/>
  <c r="N56" i="1"/>
  <c r="H56" i="1"/>
  <c r="M56" i="1"/>
  <c r="G56" i="1"/>
  <c r="Q56" i="1"/>
  <c r="K56" i="1"/>
  <c r="E56" i="1"/>
  <c r="P56" i="1"/>
  <c r="J56" i="1"/>
  <c r="D56" i="1"/>
  <c r="Q57" i="1"/>
  <c r="K57" i="1"/>
  <c r="E57" i="1"/>
  <c r="P57" i="1"/>
  <c r="J57" i="1"/>
  <c r="D57" i="1"/>
  <c r="N57" i="1"/>
  <c r="H57" i="1"/>
  <c r="M57" i="1"/>
  <c r="G57" i="1"/>
  <c r="N52" i="1"/>
  <c r="D52" i="1"/>
  <c r="D65" i="1" s="1"/>
  <c r="F65" i="1" s="1"/>
  <c r="M52" i="1"/>
  <c r="H52" i="1"/>
  <c r="Q52" i="1"/>
  <c r="K52" i="1"/>
  <c r="G52" i="1"/>
  <c r="P52" i="1"/>
  <c r="J52" i="1"/>
  <c r="E52" i="1"/>
  <c r="F52" i="1" s="1"/>
  <c r="Q53" i="1"/>
  <c r="K53" i="1"/>
  <c r="E53" i="1"/>
  <c r="P53" i="1"/>
  <c r="J53" i="1"/>
  <c r="D53" i="1"/>
  <c r="D66" i="1" s="1"/>
  <c r="F66" i="1" s="1"/>
  <c r="N53" i="1"/>
  <c r="H53" i="1"/>
  <c r="M53" i="1"/>
  <c r="G53" i="1"/>
  <c r="P50" i="1"/>
  <c r="J50" i="1"/>
  <c r="D50" i="1"/>
  <c r="D63" i="1" s="1"/>
  <c r="N50" i="1"/>
  <c r="H50" i="1"/>
  <c r="K50" i="1"/>
  <c r="M50" i="1"/>
  <c r="G50" i="1"/>
  <c r="Q50" i="1"/>
  <c r="E50" i="1"/>
  <c r="D67" i="1" l="1"/>
  <c r="D68" i="1"/>
  <c r="F68" i="1" s="1"/>
  <c r="F63" i="1"/>
  <c r="P59" i="1"/>
  <c r="O53" i="1"/>
  <c r="F53" i="1"/>
  <c r="R52" i="1"/>
  <c r="O52" i="1"/>
  <c r="O57" i="1"/>
  <c r="F57" i="1"/>
  <c r="R56" i="1"/>
  <c r="O56" i="1"/>
  <c r="R55" i="1"/>
  <c r="F58" i="1"/>
  <c r="R58" i="1"/>
  <c r="R54" i="1"/>
  <c r="L53" i="1"/>
  <c r="I52" i="1"/>
  <c r="L57" i="1"/>
  <c r="O51" i="1"/>
  <c r="L58" i="1"/>
  <c r="I58" i="1"/>
  <c r="I55" i="1"/>
  <c r="O58" i="1"/>
  <c r="R51" i="1"/>
  <c r="G59" i="1"/>
  <c r="M59" i="1"/>
  <c r="D59" i="1"/>
  <c r="R53" i="1"/>
  <c r="R57" i="1"/>
  <c r="F56" i="1"/>
  <c r="F51" i="1"/>
  <c r="O55" i="1"/>
  <c r="F54" i="1"/>
  <c r="I54" i="1"/>
  <c r="R50" i="1"/>
  <c r="Q59" i="1"/>
  <c r="I50" i="1"/>
  <c r="H59" i="1"/>
  <c r="N59" i="1"/>
  <c r="O59" i="1" s="1"/>
  <c r="O50" i="1"/>
  <c r="F50" i="1"/>
  <c r="E59" i="1"/>
  <c r="L50" i="1"/>
  <c r="K59" i="1"/>
  <c r="J59" i="1"/>
  <c r="I53" i="1"/>
  <c r="L52" i="1"/>
  <c r="I57" i="1"/>
  <c r="L56" i="1"/>
  <c r="I56" i="1"/>
  <c r="L51" i="1"/>
  <c r="F55" i="1"/>
  <c r="L55" i="1"/>
  <c r="L54" i="1"/>
  <c r="L59" i="1" l="1"/>
  <c r="R59" i="1"/>
  <c r="F59" i="1"/>
  <c r="I59" i="1"/>
  <c r="F45" i="1" l="1"/>
  <c r="F43" i="1"/>
  <c r="F42" i="1"/>
  <c r="F41" i="1"/>
  <c r="F40" i="1"/>
  <c r="F29" i="1"/>
  <c r="F27" i="1"/>
  <c r="F26" i="1"/>
  <c r="F25" i="1"/>
  <c r="F24" i="1"/>
  <c r="F14" i="1"/>
  <c r="F12" i="1"/>
  <c r="F11" i="1"/>
  <c r="F10" i="1"/>
  <c r="F9" i="1"/>
</calcChain>
</file>

<file path=xl/sharedStrings.xml><?xml version="1.0" encoding="utf-8"?>
<sst xmlns="http://schemas.openxmlformats.org/spreadsheetml/2006/main" count="1539" uniqueCount="81">
  <si>
    <t xml:space="preserve">MONTH Summary </t>
  </si>
  <si>
    <t>Company</t>
  </si>
  <si>
    <t>Procurement</t>
  </si>
  <si>
    <t>Stat Procurement</t>
  </si>
  <si>
    <t>Marketing CMB</t>
  </si>
  <si>
    <t>Marketing COB</t>
  </si>
  <si>
    <t>Production</t>
  </si>
  <si>
    <t>Total Planned SKUs considered</t>
  </si>
  <si>
    <t>Total Hit SKUs</t>
  </si>
  <si>
    <t>% Hit</t>
  </si>
  <si>
    <t>Summary MONTH</t>
  </si>
  <si>
    <t>Business</t>
  </si>
  <si>
    <t>Product</t>
  </si>
  <si>
    <t>No of SKUs</t>
  </si>
  <si>
    <t>No of MISS</t>
  </si>
  <si>
    <t>OTIF %</t>
  </si>
  <si>
    <t>CMB</t>
  </si>
  <si>
    <t>Soap</t>
  </si>
  <si>
    <t>Powder</t>
  </si>
  <si>
    <t>Noodle</t>
  </si>
  <si>
    <t>CPD</t>
  </si>
  <si>
    <t>Hair dye</t>
  </si>
  <si>
    <t>TOTAL</t>
  </si>
  <si>
    <t>Plant</t>
  </si>
  <si>
    <t>Div</t>
  </si>
  <si>
    <t>Type</t>
  </si>
  <si>
    <t>Dispatch</t>
  </si>
  <si>
    <t>Marketing</t>
  </si>
  <si>
    <t>RM / PM Procurement</t>
  </si>
  <si>
    <t>Strategic Procurement</t>
  </si>
  <si>
    <t>SKUs</t>
  </si>
  <si>
    <t>Hits</t>
  </si>
  <si>
    <t>% OTIF</t>
  </si>
  <si>
    <t>Baddi</t>
  </si>
  <si>
    <t>Daman</t>
  </si>
  <si>
    <t>Liquid</t>
  </si>
  <si>
    <t>Tiljala</t>
  </si>
  <si>
    <t>Toothpaste</t>
  </si>
  <si>
    <t>Total</t>
  </si>
  <si>
    <t>Week1 
(1st to 10th April' 16)</t>
  </si>
  <si>
    <t>Remarks</t>
  </si>
  <si>
    <t>SCM Remarks</t>
  </si>
  <si>
    <t>Variance 
Attribution (Week1)</t>
  </si>
  <si>
    <t>Week2 
(11th to 17th April'16)</t>
  </si>
  <si>
    <t>Variance 
Attribution (Week2)</t>
  </si>
  <si>
    <t>Variance 
Attribution (Week3)</t>
  </si>
  <si>
    <t>Week 4
(25th to 30th April'16)</t>
  </si>
  <si>
    <t>Variance 
Attribution (Week4)</t>
  </si>
  <si>
    <t>Client</t>
  </si>
  <si>
    <t>SAP Code</t>
  </si>
  <si>
    <t>Material Desciption</t>
  </si>
  <si>
    <t>Opening SFG Stocks</t>
  </si>
  <si>
    <t>Agreed FG Prodn Plan</t>
  </si>
  <si>
    <t>Planned Production</t>
  </si>
  <si>
    <t>Actual Production</t>
  </si>
  <si>
    <t>Percentage Production Acheived</t>
  </si>
  <si>
    <t>Hit/Miss</t>
  </si>
  <si>
    <t>Acheived</t>
  </si>
  <si>
    <t>% Prodn.</t>
  </si>
  <si>
    <t>CPD-Soap</t>
  </si>
  <si>
    <t>JO ROSE&amp;CREAM SOAP 125GM X 4WP</t>
  </si>
  <si>
    <t/>
  </si>
  <si>
    <t>Miss</t>
  </si>
  <si>
    <t>Wrapper Shortage</t>
  </si>
  <si>
    <t>Week1 
(1st to 8th May' 16)</t>
  </si>
  <si>
    <t>Week2 
(9th to 15th May'16)</t>
  </si>
  <si>
    <t>Week3 
(16th to 22nd May'16)</t>
  </si>
  <si>
    <t>Week4
(23rd to 31st May'16)</t>
  </si>
  <si>
    <t>Week1 
(1st to12th June' 16)</t>
  </si>
  <si>
    <t>Week2 
(13th to 19th June'16)</t>
  </si>
  <si>
    <t>Week3 
(20th to 26nd June'16)</t>
  </si>
  <si>
    <t>Nil</t>
  </si>
  <si>
    <t>Week3 
(18th to 24th April'16)</t>
  </si>
  <si>
    <t>Week4
(27th to 30th June'16)</t>
  </si>
  <si>
    <t>Sr</t>
  </si>
  <si>
    <t>Month</t>
  </si>
  <si>
    <t>OTIF</t>
  </si>
  <si>
    <t>Average</t>
  </si>
  <si>
    <t>OTIF-Viraf (Individual)</t>
  </si>
  <si>
    <t xml:space="preserve">CMB </t>
  </si>
  <si>
    <t>Taloja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</si>
</sst>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Bookman Old Style"/>
      <family val="2"/>
    </font>
    <font>
      <b/>
      <sz val="9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</cellStyleXfs>
  <cellXfs count="161">
    <xf numFmtId="0" fontId="0" fillId="0" borderId="0" xfId="0"/>
    <xf numFmtId="17" fontId="3" fillId="0" borderId="0" xfId="0" applyNumberFormat="1" applyFont="1" applyProtection="1"/>
    <xf numFmtId="0" fontId="2" fillId="2" borderId="0" xfId="0" applyFont="1" applyFill="1" applyProtection="1"/>
    <xf numFmtId="0" fontId="0" fillId="0" borderId="0" xfId="0" applyFill="1" applyBorder="1" applyProtection="1"/>
    <xf numFmtId="0" fontId="0" fillId="0" borderId="0" xfId="0" applyProtection="1"/>
    <xf numFmtId="0" fontId="2" fillId="0" borderId="1" xfId="0" applyFont="1" applyBorder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Protection="1"/>
    <xf numFmtId="0" fontId="2" fillId="3" borderId="5" xfId="0" applyFont="1" applyFill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0" fillId="0" borderId="7" xfId="0" applyBorder="1" applyProtection="1"/>
    <xf numFmtId="9" fontId="0" fillId="0" borderId="8" xfId="0" applyNumberFormat="1" applyBorder="1" applyAlignment="1" applyProtection="1">
      <alignment horizontal="center"/>
    </xf>
    <xf numFmtId="9" fontId="0" fillId="0" borderId="9" xfId="0" applyNumberFormat="1" applyBorder="1" applyAlignment="1" applyProtection="1">
      <alignment horizontal="center"/>
    </xf>
    <xf numFmtId="0" fontId="2" fillId="0" borderId="10" xfId="0" applyFont="1" applyFill="1" applyBorder="1" applyProtection="1"/>
    <xf numFmtId="0" fontId="2" fillId="0" borderId="11" xfId="0" applyFont="1" applyBorder="1" applyProtection="1"/>
    <xf numFmtId="0" fontId="2" fillId="0" borderId="4" xfId="0" applyFont="1" applyBorder="1" applyAlignment="1" applyProtection="1">
      <alignment vertical="top" wrapText="1"/>
    </xf>
    <xf numFmtId="0" fontId="5" fillId="0" borderId="15" xfId="2" applyNumberFormat="1" applyFont="1" applyFill="1" applyBorder="1" applyAlignment="1" applyProtection="1">
      <alignment horizontal="left" vertical="top"/>
    </xf>
    <xf numFmtId="0" fontId="2" fillId="0" borderId="16" xfId="0" applyFont="1" applyFill="1" applyBorder="1" applyAlignment="1" applyProtection="1">
      <alignment horizontal="center" vertical="top" wrapText="1"/>
    </xf>
    <xf numFmtId="0" fontId="2" fillId="0" borderId="17" xfId="0" applyFont="1" applyBorder="1" applyAlignment="1" applyProtection="1">
      <alignment horizontal="center" vertical="top" wrapText="1"/>
    </xf>
    <xf numFmtId="0" fontId="2" fillId="0" borderId="18" xfId="0" applyFont="1" applyBorder="1" applyAlignment="1" applyProtection="1">
      <alignment horizontal="center" vertical="top" wrapText="1"/>
    </xf>
    <xf numFmtId="0" fontId="2" fillId="0" borderId="4" xfId="0" applyFont="1" applyBorder="1" applyAlignment="1" applyProtection="1">
      <alignment horizontal="left" vertical="top"/>
    </xf>
    <xf numFmtId="0" fontId="5" fillId="0" borderId="15" xfId="2" applyNumberFormat="1" applyFont="1" applyFill="1" applyBorder="1" applyAlignment="1" applyProtection="1">
      <alignment horizontal="left"/>
    </xf>
    <xf numFmtId="0" fontId="5" fillId="0" borderId="4" xfId="2" applyNumberFormat="1" applyFont="1" applyFill="1" applyBorder="1" applyAlignment="1" applyProtection="1">
      <alignment horizontal="center"/>
    </xf>
    <xf numFmtId="0" fontId="5" fillId="0" borderId="5" xfId="2" applyNumberFormat="1" applyFont="1" applyFill="1" applyBorder="1" applyAlignment="1" applyProtection="1">
      <alignment horizontal="center"/>
    </xf>
    <xf numFmtId="2" fontId="5" fillId="0" borderId="6" xfId="2" applyNumberFormat="1" applyFont="1" applyFill="1" applyBorder="1" applyAlignment="1" applyProtection="1">
      <alignment horizontal="center"/>
    </xf>
    <xf numFmtId="0" fontId="2" fillId="0" borderId="4" xfId="0" applyFont="1" applyBorder="1" applyProtection="1"/>
    <xf numFmtId="0" fontId="2" fillId="0" borderId="19" xfId="0" applyFont="1" applyBorder="1" applyProtection="1"/>
    <xf numFmtId="0" fontId="5" fillId="0" borderId="20" xfId="2" applyNumberFormat="1" applyFont="1" applyFill="1" applyBorder="1" applyAlignment="1" applyProtection="1">
      <alignment horizontal="left"/>
    </xf>
    <xf numFmtId="0" fontId="2" fillId="5" borderId="7" xfId="0" applyFont="1" applyFill="1" applyBorder="1" applyAlignment="1" applyProtection="1">
      <alignment horizontal="center"/>
    </xf>
    <xf numFmtId="0" fontId="5" fillId="5" borderId="21" xfId="2" applyNumberFormat="1" applyFont="1" applyFill="1" applyBorder="1" applyAlignment="1" applyProtection="1">
      <alignment horizontal="left"/>
    </xf>
    <xf numFmtId="0" fontId="5" fillId="5" borderId="7" xfId="2" applyNumberFormat="1" applyFont="1" applyFill="1" applyBorder="1" applyAlignment="1" applyProtection="1">
      <alignment horizontal="center"/>
    </xf>
    <xf numFmtId="0" fontId="5" fillId="5" borderId="8" xfId="2" applyNumberFormat="1" applyFont="1" applyFill="1" applyBorder="1" applyAlignment="1" applyProtection="1">
      <alignment horizontal="center"/>
    </xf>
    <xf numFmtId="2" fontId="6" fillId="5" borderId="22" xfId="2" applyNumberFormat="1" applyFont="1" applyFill="1" applyBorder="1" applyAlignment="1" applyProtection="1">
      <alignment horizontal="center"/>
    </xf>
    <xf numFmtId="2" fontId="5" fillId="5" borderId="22" xfId="2" applyNumberFormat="1" applyFont="1" applyFill="1" applyBorder="1" applyAlignment="1" applyProtection="1">
      <alignment horizont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8" fillId="6" borderId="16" xfId="0" applyFont="1" applyFill="1" applyBorder="1"/>
    <xf numFmtId="0" fontId="8" fillId="6" borderId="17" xfId="0" applyFont="1" applyFill="1" applyBorder="1"/>
    <xf numFmtId="0" fontId="8" fillId="6" borderId="18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0" fontId="8" fillId="6" borderId="4" xfId="0" applyFont="1" applyFill="1" applyBorder="1"/>
    <xf numFmtId="0" fontId="8" fillId="6" borderId="5" xfId="0" applyFont="1" applyFill="1" applyBorder="1"/>
    <xf numFmtId="0" fontId="8" fillId="6" borderId="6" xfId="0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0" fontId="8" fillId="6" borderId="19" xfId="0" applyFont="1" applyFill="1" applyBorder="1"/>
    <xf numFmtId="0" fontId="8" fillId="6" borderId="29" xfId="0" applyFont="1" applyFill="1" applyBorder="1"/>
    <xf numFmtId="0" fontId="8" fillId="6" borderId="30" xfId="0" applyFont="1" applyFill="1" applyBorder="1"/>
    <xf numFmtId="0" fontId="0" fillId="0" borderId="1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9" fontId="9" fillId="7" borderId="34" xfId="1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/>
    </xf>
    <xf numFmtId="9" fontId="9" fillId="7" borderId="36" xfId="1" applyFont="1" applyFill="1" applyBorder="1" applyAlignment="1">
      <alignment horizontal="center" vertical="center"/>
    </xf>
    <xf numFmtId="1" fontId="9" fillId="7" borderId="33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left"/>
    </xf>
    <xf numFmtId="0" fontId="10" fillId="0" borderId="0" xfId="0" applyFont="1" applyAlignment="1" applyProtection="1">
      <alignment horizontal="left"/>
    </xf>
    <xf numFmtId="0" fontId="10" fillId="0" borderId="0" xfId="0" applyFont="1" applyAlignment="1" applyProtection="1">
      <alignment horizontal="center"/>
    </xf>
    <xf numFmtId="0" fontId="11" fillId="8" borderId="29" xfId="0" applyFont="1" applyFill="1" applyBorder="1" applyAlignment="1" applyProtection="1">
      <alignment horizontal="center" vertical="center" wrapText="1"/>
    </xf>
    <xf numFmtId="0" fontId="11" fillId="8" borderId="40" xfId="0" applyFont="1" applyFill="1" applyBorder="1" applyAlignment="1" applyProtection="1">
      <alignment horizontal="center" vertical="center" wrapText="1"/>
    </xf>
    <xf numFmtId="0" fontId="11" fillId="8" borderId="10" xfId="0" applyFont="1" applyFill="1" applyBorder="1" applyAlignment="1" applyProtection="1">
      <alignment horizontal="center" vertical="center" wrapText="1"/>
    </xf>
    <xf numFmtId="0" fontId="0" fillId="0" borderId="5" xfId="0" applyBorder="1" applyAlignment="1" applyProtection="1">
      <alignment vertical="top"/>
    </xf>
    <xf numFmtId="0" fontId="0" fillId="0" borderId="5" xfId="0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center" vertical="top" wrapText="1"/>
    </xf>
    <xf numFmtId="0" fontId="0" fillId="9" borderId="5" xfId="0" applyFill="1" applyBorder="1" applyAlignment="1" applyProtection="1">
      <alignment horizontal="left" vertical="top" wrapText="1"/>
    </xf>
    <xf numFmtId="0" fontId="0" fillId="9" borderId="5" xfId="0" applyFill="1" applyBorder="1" applyAlignment="1" applyProtection="1">
      <alignment horizontal="left" vertical="top"/>
    </xf>
    <xf numFmtId="0" fontId="2" fillId="9" borderId="5" xfId="0" applyFont="1" applyFill="1" applyBorder="1" applyAlignment="1" applyProtection="1">
      <alignment horizontal="left" vertical="top"/>
    </xf>
    <xf numFmtId="0" fontId="0" fillId="0" borderId="0" xfId="0" applyAlignment="1" applyProtection="1">
      <alignment vertical="top"/>
    </xf>
    <xf numFmtId="0" fontId="0" fillId="0" borderId="0" xfId="0" applyFill="1" applyBorder="1" applyAlignment="1" applyProtection="1">
      <alignment vertical="top"/>
    </xf>
    <xf numFmtId="0" fontId="0" fillId="0" borderId="0" xfId="0" applyAlignment="1">
      <alignment vertical="top"/>
    </xf>
    <xf numFmtId="0" fontId="12" fillId="0" borderId="5" xfId="0" applyFont="1" applyFill="1" applyBorder="1" applyProtection="1"/>
    <xf numFmtId="0" fontId="12" fillId="0" borderId="0" xfId="0" applyFont="1" applyBorder="1" applyAlignment="1" applyProtection="1">
      <alignment horizontal="left" vertical="center"/>
    </xf>
    <xf numFmtId="0" fontId="13" fillId="0" borderId="0" xfId="2" applyNumberFormat="1" applyFont="1" applyFill="1" applyBorder="1" applyAlignment="1" applyProtection="1">
      <alignment horizontal="left" vertical="center"/>
    </xf>
    <xf numFmtId="1" fontId="14" fillId="0" borderId="0" xfId="2" applyNumberFormat="1" applyFont="1" applyFill="1" applyBorder="1" applyAlignment="1" applyProtection="1">
      <alignment horizontal="center" vertical="center"/>
    </xf>
    <xf numFmtId="1" fontId="14" fillId="10" borderId="0" xfId="3" applyNumberFormat="1" applyFont="1" applyFill="1" applyBorder="1" applyAlignment="1" applyProtection="1">
      <alignment horizontal="center" vertical="center"/>
    </xf>
    <xf numFmtId="1" fontId="2" fillId="0" borderId="5" xfId="0" applyNumberFormat="1" applyFont="1" applyFill="1" applyBorder="1" applyAlignment="1" applyProtection="1">
      <alignment horizontal="left"/>
    </xf>
    <xf numFmtId="1" fontId="0" fillId="0" borderId="5" xfId="0" applyNumberFormat="1" applyFont="1" applyFill="1" applyBorder="1" applyAlignment="1" applyProtection="1">
      <alignment horizontal="left"/>
    </xf>
    <xf numFmtId="10" fontId="0" fillId="0" borderId="5" xfId="0" applyNumberFormat="1" applyFill="1" applyBorder="1" applyAlignment="1" applyProtection="1">
      <alignment horizontal="left"/>
    </xf>
    <xf numFmtId="1" fontId="0" fillId="0" borderId="5" xfId="0" applyNumberFormat="1" applyFill="1" applyBorder="1" applyAlignment="1" applyProtection="1">
      <alignment horizontal="left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wrapText="1"/>
    </xf>
    <xf numFmtId="1" fontId="15" fillId="0" borderId="5" xfId="0" applyNumberFormat="1" applyFont="1" applyFill="1" applyBorder="1" applyAlignment="1" applyProtection="1">
      <alignment horizontal="left"/>
    </xf>
    <xf numFmtId="0" fontId="0" fillId="0" borderId="5" xfId="0" applyBorder="1"/>
    <xf numFmtId="1" fontId="0" fillId="2" borderId="28" xfId="0" applyNumberFormat="1" applyFill="1" applyBorder="1" applyProtection="1"/>
    <xf numFmtId="1" fontId="0" fillId="0" borderId="5" xfId="0" applyNumberFormat="1" applyFill="1" applyBorder="1" applyProtection="1"/>
    <xf numFmtId="1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Fill="1" applyBorder="1" applyProtection="1"/>
    <xf numFmtId="0" fontId="5" fillId="0" borderId="0" xfId="2" applyNumberFormat="1" applyFont="1" applyFill="1" applyBorder="1" applyAlignment="1" applyProtection="1">
      <alignment horizontal="left"/>
    </xf>
    <xf numFmtId="0" fontId="5" fillId="0" borderId="0" xfId="2" applyNumberFormat="1" applyFont="1" applyFill="1" applyBorder="1" applyAlignment="1" applyProtection="1">
      <alignment horizontal="center"/>
    </xf>
    <xf numFmtId="2" fontId="5" fillId="0" borderId="0" xfId="2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16" fillId="0" borderId="0" xfId="0" applyFont="1"/>
    <xf numFmtId="0" fontId="17" fillId="0" borderId="0" xfId="0" applyFont="1"/>
    <xf numFmtId="0" fontId="18" fillId="0" borderId="5" xfId="0" applyFont="1" applyBorder="1" applyAlignment="1">
      <alignment horizontal="center" vertical="center"/>
    </xf>
    <xf numFmtId="17" fontId="0" fillId="0" borderId="5" xfId="0" applyNumberFormat="1" applyBorder="1" applyAlignment="1">
      <alignment horizontal="center"/>
    </xf>
    <xf numFmtId="2" fontId="0" fillId="0" borderId="5" xfId="1" applyNumberFormat="1" applyFont="1" applyBorder="1"/>
    <xf numFmtId="0" fontId="19" fillId="0" borderId="5" xfId="0" applyFont="1" applyBorder="1" applyAlignment="1">
      <alignment horizontal="center"/>
    </xf>
    <xf numFmtId="2" fontId="19" fillId="0" borderId="5" xfId="0" applyNumberFormat="1" applyFont="1" applyBorder="1" applyAlignment="1">
      <alignment horizontal="right" vertical="center"/>
    </xf>
    <xf numFmtId="9" fontId="9" fillId="11" borderId="34" xfId="1" applyNumberFormat="1" applyFont="1" applyFill="1" applyBorder="1" applyAlignment="1">
      <alignment horizontal="center" vertical="center"/>
    </xf>
    <xf numFmtId="9" fontId="9" fillId="11" borderId="34" xfId="1" applyFont="1" applyFill="1" applyBorder="1" applyAlignment="1">
      <alignment horizontal="center" vertical="center"/>
    </xf>
    <xf numFmtId="9" fontId="9" fillId="11" borderId="36" xfId="1" applyFont="1" applyFill="1" applyBorder="1" applyAlignment="1">
      <alignment horizontal="center" vertical="center"/>
    </xf>
    <xf numFmtId="164" fontId="0" fillId="0" borderId="0" xfId="0" applyNumberFormat="1"/>
    <xf numFmtId="0" fontId="8" fillId="6" borderId="42" xfId="0" applyFont="1" applyFill="1" applyBorder="1"/>
    <xf numFmtId="0" fontId="8" fillId="6" borderId="43" xfId="0" applyFont="1" applyFill="1" applyBorder="1"/>
    <xf numFmtId="0" fontId="8" fillId="6" borderId="44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9" fillId="7" borderId="34" xfId="1" applyNumberFormat="1" applyFont="1" applyFill="1" applyBorder="1" applyAlignment="1">
      <alignment horizontal="center" vertical="center"/>
    </xf>
    <xf numFmtId="17" fontId="0" fillId="0" borderId="5" xfId="0" applyNumberFormat="1" applyBorder="1"/>
    <xf numFmtId="0" fontId="7" fillId="6" borderId="32" xfId="0" applyFont="1" applyFill="1" applyBorder="1" applyAlignment="1">
      <alignment horizontal="left"/>
    </xf>
    <xf numFmtId="0" fontId="7" fillId="6" borderId="33" xfId="0" applyFont="1" applyFill="1" applyBorder="1" applyAlignment="1">
      <alignment horizontal="left"/>
    </xf>
    <xf numFmtId="0" fontId="7" fillId="6" borderId="34" xfId="0" applyFont="1" applyFill="1" applyBorder="1" applyAlignment="1">
      <alignment horizontal="left"/>
    </xf>
    <xf numFmtId="0" fontId="0" fillId="4" borderId="12" xfId="0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14" xfId="0" applyFill="1" applyBorder="1" applyAlignment="1" applyProtection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11" fillId="8" borderId="37" xfId="0" applyFont="1" applyFill="1" applyBorder="1" applyAlignment="1" applyProtection="1">
      <alignment horizontal="center" wrapText="1"/>
    </xf>
    <xf numFmtId="0" fontId="11" fillId="8" borderId="38" xfId="0" applyFont="1" applyFill="1" applyBorder="1" applyAlignment="1" applyProtection="1">
      <alignment horizontal="left" wrapText="1"/>
    </xf>
    <xf numFmtId="0" fontId="11" fillId="8" borderId="38" xfId="0" applyFont="1" applyFill="1" applyBorder="1" applyAlignment="1" applyProtection="1">
      <alignment horizontal="center" wrapText="1"/>
    </xf>
    <xf numFmtId="0" fontId="11" fillId="8" borderId="39" xfId="0" applyFont="1" applyFill="1" applyBorder="1" applyAlignment="1" applyProtection="1">
      <alignment horizontal="center" wrapText="1"/>
    </xf>
    <xf numFmtId="0" fontId="11" fillId="8" borderId="10" xfId="0" applyFont="1" applyFill="1" applyBorder="1" applyAlignment="1" applyProtection="1">
      <alignment horizontal="center" vertical="center" wrapText="1"/>
    </xf>
    <xf numFmtId="0" fontId="11" fillId="8" borderId="11" xfId="0" applyFont="1" applyFill="1" applyBorder="1" applyAlignment="1" applyProtection="1">
      <alignment horizontal="center" vertical="center" wrapText="1"/>
    </xf>
    <xf numFmtId="0" fontId="11" fillId="8" borderId="41" xfId="0" applyFont="1" applyFill="1" applyBorder="1" applyAlignment="1" applyProtection="1">
      <alignment horizontal="center" vertical="center" wrapText="1"/>
    </xf>
    <xf numFmtId="0" fontId="11" fillId="8" borderId="29" xfId="0" applyFont="1" applyFill="1" applyBorder="1" applyAlignment="1" applyProtection="1">
      <alignment horizontal="center" wrapText="1"/>
    </xf>
    <xf numFmtId="0" fontId="11" fillId="8" borderId="29" xfId="0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5 2" xfId="2"/>
    <cellStyle name="Normal 7" xfId="3"/>
    <cellStyle name="Percent" xfId="1" builtinId="5"/>
  </cellStyles>
  <dxfs count="116"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  <dxf>
      <font>
        <color rgb="FF9C0006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af.boywalla/AppData/Local/Microsoft/Windows/Temporary%20Internet%20Files/Content.Outlook/NIT6TQ4D/OTIF_July'%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af.boywalla/AppData/Local/Microsoft/Windows/Temporary%20Internet%20Files/Content.Outlook/NIT6TQ4D/OTIF_Aug'%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af.boywalla/AppData/Local/Microsoft/Windows/Temporary%20Internet%20Files/Content.Outlook/NIT6TQ4D/OTIF_Sept'%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Oct'%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Nov'%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Dec'%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Jan'%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Feb'%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TIF_Mar'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CPD</v>
          </cell>
          <cell r="M5" t="str">
            <v/>
          </cell>
        </row>
        <row r="6">
          <cell r="C6" t="str">
            <v>Baddi</v>
          </cell>
          <cell r="D6" t="str">
            <v>Soap</v>
          </cell>
          <cell r="E6" t="str">
            <v>CPD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CPD</v>
          </cell>
          <cell r="M7" t="str">
            <v/>
          </cell>
        </row>
        <row r="8">
          <cell r="C8" t="str">
            <v>Baddi</v>
          </cell>
          <cell r="D8" t="str">
            <v>Soap</v>
          </cell>
          <cell r="E8" t="str">
            <v>CPD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CPD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CPD</v>
          </cell>
          <cell r="M10" t="str">
            <v/>
          </cell>
        </row>
        <row r="11">
          <cell r="C11" t="str">
            <v>Baddi</v>
          </cell>
          <cell r="D11" t="str">
            <v>Soap</v>
          </cell>
          <cell r="E11" t="str">
            <v>CPD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CPD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CPD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CPD</v>
          </cell>
          <cell r="M14" t="str">
            <v/>
          </cell>
        </row>
        <row r="15">
          <cell r="C15" t="str">
            <v>Baddi</v>
          </cell>
          <cell r="D15" t="str">
            <v>Soap</v>
          </cell>
          <cell r="E15" t="str">
            <v>CPD</v>
          </cell>
          <cell r="M15" t="str">
            <v>Hit</v>
          </cell>
        </row>
        <row r="16">
          <cell r="C16" t="str">
            <v>Baddi</v>
          </cell>
          <cell r="D16" t="str">
            <v>Soap</v>
          </cell>
          <cell r="E16" t="str">
            <v>CPD</v>
          </cell>
          <cell r="M16" t="str">
            <v>Miss</v>
          </cell>
          <cell r="O16">
            <v>1</v>
          </cell>
        </row>
        <row r="17">
          <cell r="C17" t="str">
            <v>Baddi</v>
          </cell>
          <cell r="D17" t="str">
            <v>Soap</v>
          </cell>
          <cell r="E17" t="str">
            <v>CPD</v>
          </cell>
          <cell r="M17" t="str">
            <v/>
          </cell>
        </row>
        <row r="18">
          <cell r="C18" t="str">
            <v>Baddi</v>
          </cell>
          <cell r="D18" t="str">
            <v>Soap</v>
          </cell>
          <cell r="E18" t="str">
            <v>CPD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CPD</v>
          </cell>
          <cell r="M19" t="str">
            <v/>
          </cell>
        </row>
        <row r="20">
          <cell r="C20" t="str">
            <v>Baddi</v>
          </cell>
          <cell r="D20" t="str">
            <v>Soap</v>
          </cell>
          <cell r="E20" t="str">
            <v>CPD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CPD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CPD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CPD</v>
          </cell>
          <cell r="M23" t="str">
            <v>Hit</v>
          </cell>
        </row>
        <row r="24">
          <cell r="C24" t="str">
            <v>Baddi</v>
          </cell>
          <cell r="D24" t="str">
            <v>Soap</v>
          </cell>
          <cell r="E24" t="str">
            <v>CPD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CPD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CPD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CPD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CPD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CPD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CPD</v>
          </cell>
          <cell r="M30" t="str">
            <v/>
          </cell>
        </row>
        <row r="31">
          <cell r="C31" t="str">
            <v>Baddi</v>
          </cell>
          <cell r="D31" t="str">
            <v>Soap</v>
          </cell>
          <cell r="E31" t="str">
            <v>CPD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CPD</v>
          </cell>
          <cell r="M32" t="str">
            <v>Hit</v>
          </cell>
        </row>
        <row r="33">
          <cell r="C33" t="str">
            <v>Baddi</v>
          </cell>
          <cell r="D33" t="str">
            <v>Soap</v>
          </cell>
          <cell r="E33" t="str">
            <v>CPD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CPD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CPD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CPD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CPD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CPD</v>
          </cell>
          <cell r="M38" t="str">
            <v/>
          </cell>
        </row>
        <row r="39">
          <cell r="C39" t="str">
            <v>Baddi</v>
          </cell>
          <cell r="D39" t="str">
            <v>Soap</v>
          </cell>
          <cell r="E39" t="str">
            <v>CPD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CPD</v>
          </cell>
          <cell r="M40" t="str">
            <v/>
          </cell>
        </row>
        <row r="41">
          <cell r="C41" t="str">
            <v>Baddi</v>
          </cell>
          <cell r="D41" t="str">
            <v>Soap</v>
          </cell>
          <cell r="E41" t="str">
            <v>CPD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CPD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CPD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CPD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CPD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CPD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CPD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CPD</v>
          </cell>
          <cell r="M48" t="str">
            <v/>
          </cell>
        </row>
        <row r="49">
          <cell r="C49" t="str">
            <v>Baddi</v>
          </cell>
          <cell r="D49" t="str">
            <v>Soap</v>
          </cell>
          <cell r="E49" t="str">
            <v>CPD</v>
          </cell>
          <cell r="M49" t="str">
            <v>Miss</v>
          </cell>
          <cell r="O49">
            <v>1</v>
          </cell>
        </row>
        <row r="50">
          <cell r="C50" t="str">
            <v>Baddi</v>
          </cell>
          <cell r="D50" t="str">
            <v>Soap</v>
          </cell>
          <cell r="E50" t="str">
            <v>CPD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CPD</v>
          </cell>
          <cell r="M51" t="str">
            <v>Miss</v>
          </cell>
          <cell r="O51">
            <v>1</v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/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>Hit</v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/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>Miss</v>
          </cell>
          <cell r="N67">
            <v>1</v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CPD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CPD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CPD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CPD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CPD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CPD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CPD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CPD</v>
          </cell>
          <cell r="M79" t="str">
            <v>Miss</v>
          </cell>
          <cell r="P79">
            <v>1</v>
          </cell>
        </row>
        <row r="80">
          <cell r="C80" t="str">
            <v>Baddi</v>
          </cell>
          <cell r="D80" t="str">
            <v>Soap</v>
          </cell>
          <cell r="E80" t="str">
            <v>CPD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CPD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CPD</v>
          </cell>
          <cell r="M82" t="str">
            <v/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/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/>
          </cell>
        </row>
        <row r="87">
          <cell r="C87" t="str">
            <v>Baddi</v>
          </cell>
          <cell r="D87" t="str">
            <v>Soap</v>
          </cell>
          <cell r="E87" t="str">
            <v>CPD</v>
          </cell>
          <cell r="M87" t="str">
            <v/>
          </cell>
        </row>
        <row r="88">
          <cell r="C88" t="str">
            <v>Baddi</v>
          </cell>
          <cell r="D88" t="str">
            <v>Soap</v>
          </cell>
          <cell r="E88" t="str">
            <v>CPD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CPD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CPD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CPD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CPD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CPD</v>
          </cell>
          <cell r="M99" t="str">
            <v>Hit</v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CMB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CMB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CMB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CMB</v>
          </cell>
          <cell r="M111" t="str">
            <v/>
          </cell>
        </row>
        <row r="112">
          <cell r="C112" t="str">
            <v>Baddi</v>
          </cell>
          <cell r="D112" t="str">
            <v>Soap</v>
          </cell>
          <cell r="E112" t="str">
            <v>CMB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CMB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CMB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CMB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CMB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CMB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/>
          </cell>
        </row>
        <row r="119">
          <cell r="C119" t="str">
            <v>Baddi</v>
          </cell>
          <cell r="D119" t="str">
            <v>Soap</v>
          </cell>
          <cell r="E119" t="str">
            <v>CMB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/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CMB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CMB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CMB</v>
          </cell>
          <cell r="M133" t="str">
            <v>Hit</v>
          </cell>
        </row>
        <row r="134">
          <cell r="C134" t="str">
            <v>Baddi</v>
          </cell>
          <cell r="D134" t="str">
            <v>Soap</v>
          </cell>
          <cell r="E134" t="str">
            <v>CMB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CMB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CMB</v>
          </cell>
          <cell r="M136" t="str">
            <v>Hit</v>
          </cell>
        </row>
        <row r="137">
          <cell r="C137" t="str">
            <v>Baddi</v>
          </cell>
          <cell r="D137" t="str">
            <v>Soap</v>
          </cell>
          <cell r="E137" t="str">
            <v>CMB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CMB</v>
          </cell>
          <cell r="M138" t="str">
            <v>Hit</v>
          </cell>
        </row>
        <row r="139">
          <cell r="C139" t="str">
            <v>Baddi</v>
          </cell>
          <cell r="D139" t="str">
            <v>Soap</v>
          </cell>
          <cell r="E139" t="str">
            <v>CMB</v>
          </cell>
          <cell r="M139" t="str">
            <v>Hit</v>
          </cell>
        </row>
        <row r="140">
          <cell r="C140" t="str">
            <v>Baddi</v>
          </cell>
          <cell r="D140" t="str">
            <v>Soap</v>
          </cell>
          <cell r="E140" t="str">
            <v>CMB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CMB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>Hit</v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Hit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>Hit</v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CMB</v>
          </cell>
          <cell r="M146" t="str">
            <v>Hit</v>
          </cell>
        </row>
        <row r="147">
          <cell r="C147" t="str">
            <v>Baddi</v>
          </cell>
          <cell r="D147" t="str">
            <v>Soap</v>
          </cell>
          <cell r="E147" t="str">
            <v>CMB</v>
          </cell>
          <cell r="M147" t="str">
            <v/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/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>Miss</v>
          </cell>
          <cell r="O158">
            <v>1</v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/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>Hit</v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>Hit</v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>Hit</v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CMB</v>
          </cell>
          <cell r="M177" t="str">
            <v>Hit</v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>Hit</v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>Hit</v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>Hit</v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>Hit</v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>Miss</v>
          </cell>
          <cell r="P183">
            <v>1</v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>Hit</v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CMB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CMB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/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>Hit</v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Hit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>Hit</v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>Hit</v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>Hit</v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Hit</v>
          </cell>
        </row>
        <row r="201">
          <cell r="C201" t="str">
            <v>Baddi</v>
          </cell>
          <cell r="D201" t="str">
            <v>Soap</v>
          </cell>
          <cell r="E201" t="str">
            <v>CMB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CMB</v>
          </cell>
          <cell r="M202" t="str">
            <v/>
          </cell>
        </row>
        <row r="203">
          <cell r="C203" t="str">
            <v>Baddi</v>
          </cell>
          <cell r="D203" t="str">
            <v>Soap</v>
          </cell>
          <cell r="E203" t="str">
            <v>CMB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CMB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CMB</v>
          </cell>
          <cell r="M205" t="str">
            <v/>
          </cell>
        </row>
        <row r="206">
          <cell r="C206" t="str">
            <v>Baddi</v>
          </cell>
          <cell r="D206" t="str">
            <v>Soap</v>
          </cell>
          <cell r="E206" t="str">
            <v>CMB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CMB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CMB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CMB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>Hit</v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/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>Hit</v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Hit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/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Hit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/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Hit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CMB</v>
          </cell>
          <cell r="M231" t="str">
            <v/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CMB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CMB</v>
          </cell>
          <cell r="M236" t="str">
            <v>Hit</v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Hit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/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/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CMB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CMB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CMB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>Miss</v>
          </cell>
          <cell r="O247">
            <v>1</v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>Hit</v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>Hit</v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/>
          </cell>
        </row>
        <row r="257">
          <cell r="C257" t="str">
            <v>Baddi</v>
          </cell>
          <cell r="D257" t="str">
            <v>Soap</v>
          </cell>
          <cell r="E257" t="str">
            <v>CMB</v>
          </cell>
          <cell r="M257" t="str">
            <v/>
          </cell>
        </row>
        <row r="258">
          <cell r="C258" t="str">
            <v>Baddi</v>
          </cell>
          <cell r="D258" t="str">
            <v>Soap</v>
          </cell>
          <cell r="E258" t="str">
            <v>CMB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/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>Hit</v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/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/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>Hit</v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/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/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/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>Hit</v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/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/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/>
          </cell>
        </row>
        <row r="272">
          <cell r="C272" t="str">
            <v>Baddi</v>
          </cell>
          <cell r="D272" t="str">
            <v>Soap</v>
          </cell>
          <cell r="E272" t="str">
            <v>CMB</v>
          </cell>
          <cell r="M272" t="str">
            <v/>
          </cell>
        </row>
        <row r="273">
          <cell r="C273" t="str">
            <v>Baddi</v>
          </cell>
          <cell r="D273" t="str">
            <v>Soap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Soap</v>
          </cell>
          <cell r="E274" t="str">
            <v>CPD</v>
          </cell>
          <cell r="M274" t="str">
            <v/>
          </cell>
        </row>
        <row r="275">
          <cell r="C275" t="str">
            <v>Baddi</v>
          </cell>
          <cell r="D275" t="str">
            <v>Soap</v>
          </cell>
          <cell r="E275" t="str">
            <v>CPD</v>
          </cell>
          <cell r="M275" t="str">
            <v/>
          </cell>
        </row>
        <row r="276">
          <cell r="C276" t="str">
            <v>Baddi</v>
          </cell>
          <cell r="D276" t="str">
            <v>Soap</v>
          </cell>
          <cell r="E276" t="str">
            <v>CPD</v>
          </cell>
          <cell r="M276" t="str">
            <v/>
          </cell>
        </row>
        <row r="277">
          <cell r="C277" t="str">
            <v>Baddi</v>
          </cell>
          <cell r="D277" t="str">
            <v>Soap</v>
          </cell>
          <cell r="E277" t="str">
            <v>CPD</v>
          </cell>
          <cell r="M277" t="str">
            <v/>
          </cell>
        </row>
        <row r="278">
          <cell r="C278" t="str">
            <v>Baddi</v>
          </cell>
          <cell r="D278" t="str">
            <v>Soap</v>
          </cell>
          <cell r="E278" t="str">
            <v>CMB</v>
          </cell>
          <cell r="M278" t="str">
            <v>Hit</v>
          </cell>
        </row>
        <row r="279">
          <cell r="C279" t="str">
            <v>Baddi</v>
          </cell>
          <cell r="D279" t="str">
            <v>Soap</v>
          </cell>
          <cell r="E279" t="str">
            <v>CPD</v>
          </cell>
          <cell r="M279" t="str">
            <v/>
          </cell>
        </row>
        <row r="280">
          <cell r="C280" t="str">
            <v>Baddi</v>
          </cell>
          <cell r="D280" t="str">
            <v>Soap</v>
          </cell>
          <cell r="E280" t="str">
            <v>CPD</v>
          </cell>
          <cell r="M280" t="str">
            <v>Hit</v>
          </cell>
        </row>
        <row r="281">
          <cell r="C281" t="str">
            <v>Baddi</v>
          </cell>
          <cell r="D281" t="str">
            <v>Soap</v>
          </cell>
          <cell r="E281" t="str">
            <v>CPD</v>
          </cell>
          <cell r="M281" t="str">
            <v/>
          </cell>
        </row>
        <row r="282">
          <cell r="C282" t="str">
            <v>Baddi</v>
          </cell>
          <cell r="D282" t="str">
            <v>Soap</v>
          </cell>
          <cell r="E282" t="str">
            <v>CPD</v>
          </cell>
          <cell r="M282" t="str">
            <v>Hit</v>
          </cell>
        </row>
        <row r="283">
          <cell r="C283" t="str">
            <v>Baddi</v>
          </cell>
          <cell r="D283" t="str">
            <v>Soap</v>
          </cell>
          <cell r="E283" t="str">
            <v>CPD</v>
          </cell>
          <cell r="M283" t="str">
            <v>Hit</v>
          </cell>
        </row>
        <row r="284">
          <cell r="C284" t="str">
            <v>Baddi</v>
          </cell>
          <cell r="D284" t="str">
            <v>Soap</v>
          </cell>
          <cell r="E284" t="str">
            <v>CPD</v>
          </cell>
          <cell r="M284" t="str">
            <v/>
          </cell>
        </row>
        <row r="285">
          <cell r="C285" t="str">
            <v>Baddi</v>
          </cell>
          <cell r="D285" t="str">
            <v>Soap</v>
          </cell>
          <cell r="E285" t="str">
            <v>CPD</v>
          </cell>
          <cell r="M285" t="str">
            <v>Hit</v>
          </cell>
        </row>
        <row r="286">
          <cell r="C286" t="str">
            <v>Baddi</v>
          </cell>
          <cell r="D286" t="str">
            <v>Soap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Soap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Soap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Soap</v>
          </cell>
          <cell r="E289" t="str">
            <v>CPD</v>
          </cell>
          <cell r="M289" t="str">
            <v/>
          </cell>
        </row>
        <row r="290">
          <cell r="C290" t="str">
            <v>Baddi</v>
          </cell>
          <cell r="D290" t="str">
            <v>Soap</v>
          </cell>
          <cell r="E290" t="str">
            <v>CMB</v>
          </cell>
          <cell r="M290" t="str">
            <v>Hit</v>
          </cell>
        </row>
        <row r="291">
          <cell r="C291" t="str">
            <v>Baddi</v>
          </cell>
          <cell r="D291" t="str">
            <v>Soap</v>
          </cell>
          <cell r="E291" t="str">
            <v>CPD</v>
          </cell>
          <cell r="M291" t="str">
            <v/>
          </cell>
        </row>
        <row r="292">
          <cell r="C292" t="str">
            <v>Baddi</v>
          </cell>
          <cell r="D292" t="str">
            <v>Soap</v>
          </cell>
          <cell r="E292" t="str">
            <v>CPD</v>
          </cell>
          <cell r="M292" t="str">
            <v/>
          </cell>
        </row>
        <row r="293">
          <cell r="C293" t="str">
            <v>Baddi</v>
          </cell>
          <cell r="D293" t="str">
            <v>Soap</v>
          </cell>
          <cell r="E293" t="str">
            <v>CPD</v>
          </cell>
          <cell r="M293" t="str">
            <v/>
          </cell>
        </row>
        <row r="294">
          <cell r="C294" t="str">
            <v>Baddi</v>
          </cell>
          <cell r="D294" t="str">
            <v>Soap</v>
          </cell>
          <cell r="E294" t="str">
            <v>CPD</v>
          </cell>
          <cell r="M294" t="str">
            <v/>
          </cell>
        </row>
        <row r="295">
          <cell r="C295" t="str">
            <v>Baddi</v>
          </cell>
          <cell r="D295" t="str">
            <v>Soap</v>
          </cell>
          <cell r="E295" t="str">
            <v>CPD</v>
          </cell>
          <cell r="M295" t="str">
            <v/>
          </cell>
        </row>
        <row r="296">
          <cell r="C296" t="str">
            <v>Baddi</v>
          </cell>
          <cell r="D296" t="str">
            <v>Soap</v>
          </cell>
          <cell r="E296" t="str">
            <v>CPD</v>
          </cell>
          <cell r="M296" t="str">
            <v/>
          </cell>
        </row>
        <row r="297">
          <cell r="C297" t="str">
            <v>Baddi</v>
          </cell>
          <cell r="D297" t="str">
            <v>Soap</v>
          </cell>
          <cell r="E297" t="str">
            <v>CPD</v>
          </cell>
          <cell r="M297" t="str">
            <v/>
          </cell>
        </row>
        <row r="298">
          <cell r="C298" t="str">
            <v>Baddi</v>
          </cell>
          <cell r="D298" t="str">
            <v>Soap</v>
          </cell>
          <cell r="E298" t="str">
            <v>CMB</v>
          </cell>
          <cell r="M298" t="str">
            <v/>
          </cell>
        </row>
        <row r="299">
          <cell r="C299" t="str">
            <v>Baddi</v>
          </cell>
          <cell r="D299" t="str">
            <v>Soap</v>
          </cell>
          <cell r="E299" t="str">
            <v>CMB</v>
          </cell>
          <cell r="M299" t="str">
            <v/>
          </cell>
        </row>
        <row r="300">
          <cell r="C300" t="str">
            <v>Baddi</v>
          </cell>
          <cell r="D300" t="str">
            <v>Soap</v>
          </cell>
          <cell r="E300" t="str">
            <v>CMB</v>
          </cell>
          <cell r="M300" t="str">
            <v/>
          </cell>
        </row>
        <row r="301">
          <cell r="C301" t="str">
            <v>Baddi</v>
          </cell>
          <cell r="D301" t="str">
            <v>Soap</v>
          </cell>
          <cell r="E301" t="str">
            <v>CMB</v>
          </cell>
          <cell r="M301" t="str">
            <v/>
          </cell>
        </row>
        <row r="302">
          <cell r="C302" t="str">
            <v>Baddi</v>
          </cell>
          <cell r="D302" t="str">
            <v>Soap</v>
          </cell>
          <cell r="E302" t="str">
            <v>CMB</v>
          </cell>
          <cell r="M302" t="str">
            <v/>
          </cell>
        </row>
        <row r="303">
          <cell r="C303" t="str">
            <v>Baddi</v>
          </cell>
          <cell r="D303" t="str">
            <v>Soap</v>
          </cell>
          <cell r="E303" t="str">
            <v>CMB</v>
          </cell>
          <cell r="M303" t="str">
            <v/>
          </cell>
        </row>
        <row r="304">
          <cell r="C304" t="str">
            <v>Baddi</v>
          </cell>
          <cell r="D304" t="str">
            <v>Soap</v>
          </cell>
          <cell r="E304" t="str">
            <v>CMB</v>
          </cell>
          <cell r="M304" t="str">
            <v/>
          </cell>
        </row>
        <row r="305">
          <cell r="C305" t="str">
            <v>Baddi</v>
          </cell>
          <cell r="D305" t="str">
            <v>Soap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Soap</v>
          </cell>
          <cell r="E306" t="str">
            <v>CPD</v>
          </cell>
          <cell r="M306" t="str">
            <v/>
          </cell>
        </row>
        <row r="307">
          <cell r="C307" t="str">
            <v>Baddi</v>
          </cell>
          <cell r="D307" t="str">
            <v>Soap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Soap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Soap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Soap</v>
          </cell>
          <cell r="E310" t="str">
            <v>CMB</v>
          </cell>
          <cell r="M310" t="str">
            <v/>
          </cell>
        </row>
        <row r="311">
          <cell r="C311" t="str">
            <v>Baddi</v>
          </cell>
          <cell r="D311" t="str">
            <v>Soap</v>
          </cell>
          <cell r="E311" t="str">
            <v>CPD</v>
          </cell>
          <cell r="M311" t="str">
            <v/>
          </cell>
        </row>
        <row r="312">
          <cell r="C312" t="str">
            <v>Baddi</v>
          </cell>
          <cell r="D312" t="str">
            <v>Soap</v>
          </cell>
          <cell r="E312" t="str">
            <v>CPD</v>
          </cell>
          <cell r="M312" t="str">
            <v/>
          </cell>
        </row>
        <row r="313">
          <cell r="C313" t="str">
            <v>Baddi</v>
          </cell>
          <cell r="D313" t="str">
            <v>Soap</v>
          </cell>
          <cell r="E313" t="str">
            <v>CPD</v>
          </cell>
          <cell r="M313" t="str">
            <v/>
          </cell>
        </row>
        <row r="314">
          <cell r="C314" t="str">
            <v>Baddi</v>
          </cell>
          <cell r="D314" t="str">
            <v>Soap</v>
          </cell>
          <cell r="E314" t="str">
            <v>CPD</v>
          </cell>
          <cell r="M314" t="str">
            <v>Hit</v>
          </cell>
        </row>
        <row r="315">
          <cell r="C315" t="str">
            <v>Baddi</v>
          </cell>
          <cell r="D315" t="str">
            <v>Soap</v>
          </cell>
          <cell r="E315" t="str">
            <v>CPD</v>
          </cell>
          <cell r="M315" t="str">
            <v>Hit</v>
          </cell>
        </row>
        <row r="316">
          <cell r="C316" t="str">
            <v>Baddi</v>
          </cell>
          <cell r="D316" t="str">
            <v>Soap</v>
          </cell>
          <cell r="E316" t="str">
            <v>CPD</v>
          </cell>
          <cell r="M316" t="str">
            <v>Hit</v>
          </cell>
        </row>
        <row r="317">
          <cell r="C317" t="str">
            <v>Baddi</v>
          </cell>
          <cell r="D317" t="str">
            <v>Soap</v>
          </cell>
          <cell r="E317" t="str">
            <v>CPD</v>
          </cell>
          <cell r="M317" t="str">
            <v>Hit</v>
          </cell>
        </row>
        <row r="318">
          <cell r="C318" t="str">
            <v>Baddi</v>
          </cell>
          <cell r="D318" t="str">
            <v>Soap</v>
          </cell>
          <cell r="E318" t="str">
            <v>CMB</v>
          </cell>
          <cell r="M318" t="str">
            <v/>
          </cell>
        </row>
        <row r="319">
          <cell r="C319" t="str">
            <v>Baddi</v>
          </cell>
          <cell r="D319" t="str">
            <v>Soap</v>
          </cell>
          <cell r="E319" t="str">
            <v>CPD</v>
          </cell>
          <cell r="M319" t="str">
            <v/>
          </cell>
        </row>
        <row r="320">
          <cell r="C320" t="str">
            <v>Baddi</v>
          </cell>
          <cell r="D320" t="str">
            <v>Soap</v>
          </cell>
          <cell r="E320" t="str">
            <v>CPD</v>
          </cell>
          <cell r="M320" t="str">
            <v/>
          </cell>
        </row>
        <row r="321">
          <cell r="C321" t="str">
            <v>Baddi</v>
          </cell>
          <cell r="D321" t="str">
            <v>Soap</v>
          </cell>
          <cell r="E321" t="str">
            <v>CPD</v>
          </cell>
          <cell r="M321" t="str">
            <v/>
          </cell>
        </row>
        <row r="322">
          <cell r="C322" t="str">
            <v>Baddi</v>
          </cell>
          <cell r="D322" t="str">
            <v>Soap</v>
          </cell>
          <cell r="E322" t="str">
            <v>CPD</v>
          </cell>
          <cell r="M322" t="str">
            <v/>
          </cell>
        </row>
        <row r="323">
          <cell r="C323" t="str">
            <v>Baddi</v>
          </cell>
          <cell r="D323" t="str">
            <v>Soap</v>
          </cell>
          <cell r="E323" t="str">
            <v>CPD</v>
          </cell>
          <cell r="M323" t="str">
            <v/>
          </cell>
        </row>
        <row r="324">
          <cell r="C324" t="str">
            <v>Baddi</v>
          </cell>
          <cell r="D324" t="str">
            <v>Soap</v>
          </cell>
          <cell r="E324" t="str">
            <v>CPD</v>
          </cell>
          <cell r="M324" t="str">
            <v/>
          </cell>
        </row>
        <row r="325">
          <cell r="C325" t="str">
            <v>Baddi</v>
          </cell>
          <cell r="D325" t="str">
            <v>Soap</v>
          </cell>
          <cell r="E325" t="str">
            <v>CPD</v>
          </cell>
          <cell r="M325" t="str">
            <v/>
          </cell>
        </row>
        <row r="326">
          <cell r="C326" t="str">
            <v>Baddi</v>
          </cell>
          <cell r="D326" t="str">
            <v>Soap</v>
          </cell>
          <cell r="E326" t="str">
            <v>CPD</v>
          </cell>
          <cell r="M326" t="str">
            <v/>
          </cell>
        </row>
        <row r="327">
          <cell r="C327" t="str">
            <v>Baddi</v>
          </cell>
          <cell r="D327" t="str">
            <v>Soap</v>
          </cell>
          <cell r="E327" t="str">
            <v>CPD</v>
          </cell>
          <cell r="M327" t="str">
            <v/>
          </cell>
        </row>
        <row r="328">
          <cell r="C328" t="str">
            <v>Baddi</v>
          </cell>
          <cell r="D328" t="str">
            <v>Soap</v>
          </cell>
          <cell r="E328" t="str">
            <v>CPD</v>
          </cell>
          <cell r="M328" t="str">
            <v/>
          </cell>
        </row>
        <row r="329">
          <cell r="C329" t="str">
            <v>Baddi</v>
          </cell>
          <cell r="D329" t="str">
            <v>Soap</v>
          </cell>
          <cell r="E329" t="str">
            <v>CMB</v>
          </cell>
          <cell r="M329" t="str">
            <v/>
          </cell>
        </row>
        <row r="330">
          <cell r="C330" t="str">
            <v>Baddi</v>
          </cell>
          <cell r="D330" t="str">
            <v>Soap</v>
          </cell>
          <cell r="E330" t="str">
            <v>CMB</v>
          </cell>
          <cell r="M330" t="str">
            <v/>
          </cell>
        </row>
        <row r="331">
          <cell r="C331" t="str">
            <v>Baddi</v>
          </cell>
          <cell r="D331" t="str">
            <v>Soap</v>
          </cell>
          <cell r="E331" t="str">
            <v>CMB</v>
          </cell>
          <cell r="M331" t="str">
            <v/>
          </cell>
        </row>
        <row r="332">
          <cell r="C332" t="str">
            <v>Baddi</v>
          </cell>
          <cell r="D332" t="str">
            <v>Soap</v>
          </cell>
          <cell r="E332" t="str">
            <v>CMB</v>
          </cell>
          <cell r="M332" t="str">
            <v/>
          </cell>
        </row>
        <row r="333">
          <cell r="C333" t="str">
            <v>Baddi</v>
          </cell>
          <cell r="D333" t="str">
            <v>Soap</v>
          </cell>
          <cell r="E333" t="str">
            <v>CMB</v>
          </cell>
          <cell r="M333" t="str">
            <v/>
          </cell>
        </row>
        <row r="334">
          <cell r="C334" t="str">
            <v>Baddi</v>
          </cell>
          <cell r="D334" t="str">
            <v>Soap</v>
          </cell>
          <cell r="E334" t="str">
            <v>CMB</v>
          </cell>
          <cell r="M334" t="str">
            <v/>
          </cell>
        </row>
        <row r="335">
          <cell r="C335" t="str">
            <v>Baddi</v>
          </cell>
          <cell r="D335" t="str">
            <v>Soap</v>
          </cell>
          <cell r="E335" t="str">
            <v>CMB</v>
          </cell>
          <cell r="M335" t="str">
            <v/>
          </cell>
        </row>
        <row r="336">
          <cell r="C336" t="str">
            <v>Baddi</v>
          </cell>
          <cell r="D336" t="str">
            <v>Soap</v>
          </cell>
          <cell r="E336" t="str">
            <v>CMB</v>
          </cell>
          <cell r="M336" t="str">
            <v/>
          </cell>
        </row>
        <row r="337">
          <cell r="C337" t="str">
            <v>Baddi</v>
          </cell>
          <cell r="D337" t="str">
            <v>Soap</v>
          </cell>
          <cell r="E337" t="str">
            <v>CMB</v>
          </cell>
          <cell r="M337" t="str">
            <v/>
          </cell>
        </row>
        <row r="338">
          <cell r="C338" t="str">
            <v>Baddi</v>
          </cell>
          <cell r="D338" t="str">
            <v>Soap</v>
          </cell>
          <cell r="E338" t="str">
            <v>CMB</v>
          </cell>
          <cell r="M338" t="str">
            <v/>
          </cell>
        </row>
        <row r="339">
          <cell r="C339" t="str">
            <v>Baddi</v>
          </cell>
          <cell r="D339" t="str">
            <v>Soap</v>
          </cell>
          <cell r="E339" t="str">
            <v>CMB</v>
          </cell>
          <cell r="M339" t="str">
            <v/>
          </cell>
        </row>
        <row r="340">
          <cell r="C340" t="str">
            <v>Baddi</v>
          </cell>
          <cell r="D340" t="str">
            <v>Soap</v>
          </cell>
          <cell r="E340" t="str">
            <v>CMB</v>
          </cell>
          <cell r="M340" t="str">
            <v>Hit</v>
          </cell>
        </row>
        <row r="341">
          <cell r="C341" t="str">
            <v>Baddi</v>
          </cell>
          <cell r="D341" t="str">
            <v>Soap</v>
          </cell>
          <cell r="E341" t="str">
            <v>CMB</v>
          </cell>
          <cell r="M341" t="str">
            <v/>
          </cell>
        </row>
        <row r="342">
          <cell r="C342" t="str">
            <v>Baddi</v>
          </cell>
          <cell r="D342" t="str">
            <v>Soap</v>
          </cell>
          <cell r="E342" t="str">
            <v>CMB</v>
          </cell>
          <cell r="M342" t="str">
            <v/>
          </cell>
        </row>
        <row r="343">
          <cell r="C343" t="str">
            <v>Baddi</v>
          </cell>
          <cell r="D343" t="str">
            <v>Soap</v>
          </cell>
          <cell r="E343" t="str">
            <v>CMB</v>
          </cell>
          <cell r="M343" t="str">
            <v/>
          </cell>
        </row>
        <row r="344">
          <cell r="C344" t="str">
            <v>Baddi</v>
          </cell>
          <cell r="D344" t="str">
            <v>Soap</v>
          </cell>
          <cell r="E344" t="str">
            <v>CMB</v>
          </cell>
          <cell r="M344" t="str">
            <v/>
          </cell>
        </row>
        <row r="345">
          <cell r="C345" t="str">
            <v>Baddi</v>
          </cell>
          <cell r="D345" t="str">
            <v>Soap</v>
          </cell>
          <cell r="E345" t="str">
            <v>CMB</v>
          </cell>
          <cell r="M345" t="str">
            <v/>
          </cell>
        </row>
        <row r="346">
          <cell r="C346" t="str">
            <v>Baddi</v>
          </cell>
          <cell r="D346" t="str">
            <v>Soap</v>
          </cell>
          <cell r="E346" t="str">
            <v>CMB</v>
          </cell>
          <cell r="M346" t="str">
            <v/>
          </cell>
        </row>
        <row r="347">
          <cell r="C347" t="str">
            <v>Baddi</v>
          </cell>
          <cell r="D347" t="str">
            <v>Soap</v>
          </cell>
          <cell r="E347" t="str">
            <v>CPD</v>
          </cell>
          <cell r="M347" t="str">
            <v/>
          </cell>
        </row>
        <row r="348">
          <cell r="C348" t="str">
            <v>Baddi</v>
          </cell>
          <cell r="D348" t="str">
            <v>Soap</v>
          </cell>
          <cell r="E348" t="str">
            <v>CPD</v>
          </cell>
          <cell r="M348" t="str">
            <v/>
          </cell>
        </row>
        <row r="349">
          <cell r="C349" t="str">
            <v>Baddi</v>
          </cell>
          <cell r="D349" t="str">
            <v>Soap</v>
          </cell>
          <cell r="E349" t="str">
            <v>CPD</v>
          </cell>
          <cell r="M349" t="str">
            <v/>
          </cell>
        </row>
        <row r="350">
          <cell r="C350" t="str">
            <v>Baddi</v>
          </cell>
          <cell r="D350" t="str">
            <v>Soap</v>
          </cell>
          <cell r="E350" t="str">
            <v>CMB</v>
          </cell>
          <cell r="M350" t="str">
            <v>Hit</v>
          </cell>
        </row>
        <row r="351">
          <cell r="C351" t="str">
            <v>Baddi</v>
          </cell>
          <cell r="D351" t="str">
            <v>Soap</v>
          </cell>
          <cell r="E351" t="str">
            <v>CMB</v>
          </cell>
          <cell r="M351" t="str">
            <v/>
          </cell>
        </row>
        <row r="352">
          <cell r="C352" t="str">
            <v>Baddi</v>
          </cell>
          <cell r="D352" t="str">
            <v>Soap</v>
          </cell>
          <cell r="E352" t="str">
            <v>CMB</v>
          </cell>
          <cell r="M352" t="str">
            <v>Hit</v>
          </cell>
        </row>
        <row r="353">
          <cell r="C353" t="str">
            <v>Baddi</v>
          </cell>
          <cell r="D353" t="str">
            <v>Soap</v>
          </cell>
          <cell r="E353" t="str">
            <v>CMB</v>
          </cell>
          <cell r="M353" t="str">
            <v>Hit</v>
          </cell>
        </row>
        <row r="354">
          <cell r="C354" t="str">
            <v>Baddi</v>
          </cell>
          <cell r="D354" t="str">
            <v>Soap</v>
          </cell>
          <cell r="E354" t="str">
            <v>CMB</v>
          </cell>
          <cell r="M354" t="str">
            <v>Hit</v>
          </cell>
        </row>
        <row r="355">
          <cell r="C355" t="str">
            <v>Baddi</v>
          </cell>
          <cell r="D355" t="str">
            <v>Soap</v>
          </cell>
          <cell r="E355" t="str">
            <v>CMB</v>
          </cell>
          <cell r="M355" t="str">
            <v/>
          </cell>
        </row>
        <row r="356">
          <cell r="C356" t="str">
            <v>Baddi</v>
          </cell>
          <cell r="D356" t="str">
            <v>Soap</v>
          </cell>
          <cell r="E356" t="str">
            <v>CMB</v>
          </cell>
          <cell r="M356" t="str">
            <v>Hit</v>
          </cell>
        </row>
        <row r="357">
          <cell r="C357" t="str">
            <v>Baddi</v>
          </cell>
          <cell r="D357" t="str">
            <v>Soap</v>
          </cell>
          <cell r="E357" t="str">
            <v>CMB</v>
          </cell>
          <cell r="M357" t="str">
            <v>Hit</v>
          </cell>
        </row>
        <row r="358">
          <cell r="C358" t="str">
            <v>Baddi</v>
          </cell>
          <cell r="D358" t="str">
            <v>Soap</v>
          </cell>
          <cell r="E358" t="str">
            <v>CMB</v>
          </cell>
          <cell r="M358" t="str">
            <v/>
          </cell>
        </row>
        <row r="359">
          <cell r="C359" t="str">
            <v>Baddi</v>
          </cell>
          <cell r="D359" t="str">
            <v>Soap</v>
          </cell>
          <cell r="E359" t="str">
            <v>CMB</v>
          </cell>
          <cell r="M359" t="str">
            <v>Hit</v>
          </cell>
        </row>
        <row r="360">
          <cell r="C360" t="str">
            <v>Baddi</v>
          </cell>
          <cell r="D360" t="str">
            <v>Soap</v>
          </cell>
          <cell r="E360" t="str">
            <v>CMB</v>
          </cell>
          <cell r="M360" t="str">
            <v>Hit</v>
          </cell>
        </row>
        <row r="361">
          <cell r="C361" t="str">
            <v>Baddi</v>
          </cell>
          <cell r="D361" t="str">
            <v>Soap</v>
          </cell>
          <cell r="E361" t="str">
            <v>CMB</v>
          </cell>
          <cell r="M361" t="str">
            <v>Hit</v>
          </cell>
        </row>
        <row r="362">
          <cell r="C362" t="str">
            <v>Baddi</v>
          </cell>
          <cell r="D362" t="str">
            <v>Soap</v>
          </cell>
          <cell r="E362" t="str">
            <v>CMB</v>
          </cell>
          <cell r="M362" t="str">
            <v>Hit</v>
          </cell>
        </row>
        <row r="363">
          <cell r="C363" t="str">
            <v>Baddi</v>
          </cell>
          <cell r="D363" t="str">
            <v>Soap</v>
          </cell>
          <cell r="E363" t="str">
            <v>CMB</v>
          </cell>
          <cell r="M363" t="str">
            <v>Hit</v>
          </cell>
        </row>
        <row r="364">
          <cell r="C364" t="str">
            <v>Baddi</v>
          </cell>
          <cell r="D364" t="str">
            <v>Soap</v>
          </cell>
          <cell r="E364" t="str">
            <v>CMB</v>
          </cell>
          <cell r="M364" t="str">
            <v>Hit</v>
          </cell>
        </row>
        <row r="365">
          <cell r="C365" t="str">
            <v>Baddi</v>
          </cell>
          <cell r="D365" t="str">
            <v>Soap</v>
          </cell>
          <cell r="E365" t="str">
            <v>CMB</v>
          </cell>
          <cell r="M365" t="str">
            <v>Hit</v>
          </cell>
        </row>
        <row r="366">
          <cell r="C366" t="str">
            <v>Baddi</v>
          </cell>
          <cell r="D366" t="str">
            <v>Soap</v>
          </cell>
          <cell r="E366" t="str">
            <v>CMB</v>
          </cell>
          <cell r="M366" t="str">
            <v/>
          </cell>
        </row>
        <row r="367">
          <cell r="C367" t="str">
            <v>Baddi</v>
          </cell>
          <cell r="D367" t="str">
            <v>Soap</v>
          </cell>
          <cell r="E367" t="str">
            <v>CMB</v>
          </cell>
          <cell r="M367" t="str">
            <v>Hit</v>
          </cell>
        </row>
        <row r="368">
          <cell r="C368" t="str">
            <v>Baddi</v>
          </cell>
          <cell r="D368" t="str">
            <v>Soap</v>
          </cell>
          <cell r="E368" t="str">
            <v>CMB</v>
          </cell>
          <cell r="M368" t="str">
            <v>Hit</v>
          </cell>
        </row>
        <row r="369">
          <cell r="C369" t="str">
            <v>Baddi</v>
          </cell>
          <cell r="D369" t="str">
            <v>Soap</v>
          </cell>
          <cell r="E369" t="str">
            <v>CMB</v>
          </cell>
          <cell r="M369" t="str">
            <v/>
          </cell>
        </row>
        <row r="370">
          <cell r="C370" t="str">
            <v>Baddi</v>
          </cell>
          <cell r="D370" t="str">
            <v>Soap</v>
          </cell>
          <cell r="E370" t="str">
            <v>CMB</v>
          </cell>
          <cell r="M370" t="str">
            <v/>
          </cell>
        </row>
        <row r="371">
          <cell r="C371" t="str">
            <v>Baddi</v>
          </cell>
          <cell r="D371" t="str">
            <v>Soap</v>
          </cell>
          <cell r="E371" t="str">
            <v>CMB</v>
          </cell>
          <cell r="M371" t="str">
            <v>Hit</v>
          </cell>
        </row>
        <row r="372">
          <cell r="C372" t="str">
            <v>Baddi</v>
          </cell>
          <cell r="D372" t="str">
            <v>Soap</v>
          </cell>
          <cell r="E372" t="str">
            <v>CMB</v>
          </cell>
          <cell r="M372" t="str">
            <v>Hit</v>
          </cell>
        </row>
        <row r="373">
          <cell r="C373" t="str">
            <v>Baddi</v>
          </cell>
          <cell r="D373" t="str">
            <v>Soap</v>
          </cell>
          <cell r="E373" t="str">
            <v>CMB</v>
          </cell>
          <cell r="M373" t="str">
            <v/>
          </cell>
        </row>
        <row r="374">
          <cell r="C374" t="str">
            <v>Baddi</v>
          </cell>
          <cell r="D374" t="str">
            <v>Soap</v>
          </cell>
          <cell r="E374" t="str">
            <v>CMB</v>
          </cell>
          <cell r="M374" t="str">
            <v>Hit</v>
          </cell>
        </row>
        <row r="375">
          <cell r="C375" t="str">
            <v>Baddi</v>
          </cell>
          <cell r="D375" t="str">
            <v>Soap</v>
          </cell>
          <cell r="E375" t="str">
            <v>CMB</v>
          </cell>
          <cell r="M375" t="str">
            <v>Hit</v>
          </cell>
        </row>
        <row r="376">
          <cell r="C376" t="str">
            <v>Baddi</v>
          </cell>
          <cell r="D376" t="str">
            <v>Soap</v>
          </cell>
          <cell r="E376" t="str">
            <v>CPD</v>
          </cell>
          <cell r="M376" t="str">
            <v/>
          </cell>
        </row>
        <row r="377">
          <cell r="C377" t="str">
            <v>Baddi</v>
          </cell>
          <cell r="D377" t="str">
            <v>Soap</v>
          </cell>
          <cell r="E377" t="str">
            <v>CPD</v>
          </cell>
          <cell r="M377" t="str">
            <v>Miss</v>
          </cell>
          <cell r="P377">
            <v>1</v>
          </cell>
        </row>
        <row r="378">
          <cell r="C378" t="str">
            <v>Baddi</v>
          </cell>
          <cell r="D378" t="str">
            <v>Soap</v>
          </cell>
          <cell r="E378" t="str">
            <v>CPD</v>
          </cell>
          <cell r="M378" t="str">
            <v/>
          </cell>
        </row>
        <row r="379">
          <cell r="C379" t="str">
            <v>Baddi</v>
          </cell>
          <cell r="D379" t="str">
            <v>Soap</v>
          </cell>
          <cell r="E379" t="str">
            <v>CPD</v>
          </cell>
          <cell r="M379" t="str">
            <v/>
          </cell>
        </row>
        <row r="380">
          <cell r="C380" t="str">
            <v>Baddi</v>
          </cell>
          <cell r="D380" t="str">
            <v>Soap</v>
          </cell>
          <cell r="E380" t="str">
            <v>CPD</v>
          </cell>
          <cell r="M380" t="str">
            <v/>
          </cell>
        </row>
        <row r="381">
          <cell r="C381" t="str">
            <v>Baddi</v>
          </cell>
          <cell r="D381" t="str">
            <v>Soap</v>
          </cell>
          <cell r="E381" t="str">
            <v>CPD</v>
          </cell>
          <cell r="M381" t="str">
            <v>Hit</v>
          </cell>
        </row>
        <row r="382">
          <cell r="C382" t="str">
            <v>Baddi</v>
          </cell>
          <cell r="D382" t="str">
            <v>Soap</v>
          </cell>
          <cell r="E382" t="str">
            <v>CPD</v>
          </cell>
          <cell r="M382" t="str">
            <v/>
          </cell>
        </row>
        <row r="383">
          <cell r="C383" t="str">
            <v>Baddi</v>
          </cell>
          <cell r="D383" t="str">
            <v>Soap</v>
          </cell>
          <cell r="E383" t="str">
            <v>CPD</v>
          </cell>
          <cell r="M383" t="str">
            <v/>
          </cell>
        </row>
        <row r="384">
          <cell r="C384" t="str">
            <v>Baddi</v>
          </cell>
          <cell r="D384" t="str">
            <v>Soap</v>
          </cell>
          <cell r="E384" t="str">
            <v>CPD</v>
          </cell>
          <cell r="M384" t="str">
            <v/>
          </cell>
        </row>
        <row r="385">
          <cell r="C385" t="str">
            <v>Baddi</v>
          </cell>
          <cell r="D385" t="str">
            <v>Soap</v>
          </cell>
          <cell r="E385" t="str">
            <v>CPD</v>
          </cell>
          <cell r="M385" t="str">
            <v/>
          </cell>
        </row>
        <row r="386">
          <cell r="C386" t="str">
            <v>Baddi</v>
          </cell>
          <cell r="D386" t="str">
            <v>Soap</v>
          </cell>
          <cell r="E386" t="str">
            <v>CPD</v>
          </cell>
          <cell r="M386" t="str">
            <v/>
          </cell>
        </row>
        <row r="387">
          <cell r="C387" t="str">
            <v>Baddi</v>
          </cell>
          <cell r="D387" t="str">
            <v>Soap</v>
          </cell>
          <cell r="E387" t="str">
            <v>CPD</v>
          </cell>
          <cell r="M387" t="str">
            <v>Miss</v>
          </cell>
          <cell r="O387">
            <v>1</v>
          </cell>
        </row>
        <row r="388">
          <cell r="C388" t="str">
            <v>Baddi</v>
          </cell>
          <cell r="D388" t="str">
            <v>Soap</v>
          </cell>
          <cell r="E388" t="str">
            <v>CPD</v>
          </cell>
          <cell r="M388" t="str">
            <v/>
          </cell>
        </row>
        <row r="389">
          <cell r="C389" t="str">
            <v>Baddi</v>
          </cell>
          <cell r="D389" t="str">
            <v>Soap</v>
          </cell>
          <cell r="E389" t="str">
            <v>CPD</v>
          </cell>
          <cell r="M389" t="str">
            <v>Hit</v>
          </cell>
        </row>
        <row r="390">
          <cell r="C390" t="str">
            <v>Baddi</v>
          </cell>
          <cell r="D390" t="str">
            <v>Soap</v>
          </cell>
          <cell r="E390" t="str">
            <v>CPD</v>
          </cell>
          <cell r="M390" t="str">
            <v>Hit</v>
          </cell>
        </row>
        <row r="391">
          <cell r="C391" t="str">
            <v>Baddi</v>
          </cell>
          <cell r="D391" t="str">
            <v>Soap</v>
          </cell>
          <cell r="E391" t="str">
            <v>CPD</v>
          </cell>
          <cell r="M391" t="str">
            <v/>
          </cell>
        </row>
        <row r="392">
          <cell r="C392" t="str">
            <v>Baddi</v>
          </cell>
          <cell r="D392" t="str">
            <v>Soap</v>
          </cell>
          <cell r="E392" t="str">
            <v>CPD</v>
          </cell>
          <cell r="M392" t="str">
            <v/>
          </cell>
        </row>
        <row r="393">
          <cell r="C393" t="str">
            <v>Baddi</v>
          </cell>
          <cell r="D393" t="str">
            <v>Soap</v>
          </cell>
          <cell r="E393" t="str">
            <v>CPD</v>
          </cell>
          <cell r="M393" t="str">
            <v/>
          </cell>
        </row>
        <row r="394">
          <cell r="C394" t="str">
            <v>Baddi</v>
          </cell>
          <cell r="D394" t="str">
            <v>Soap</v>
          </cell>
          <cell r="E394" t="str">
            <v>CPD</v>
          </cell>
          <cell r="M394" t="str">
            <v/>
          </cell>
        </row>
        <row r="395">
          <cell r="C395" t="str">
            <v>Baddi</v>
          </cell>
          <cell r="D395" t="str">
            <v>Soap</v>
          </cell>
          <cell r="E395" t="str">
            <v>CPD</v>
          </cell>
          <cell r="M395" t="str">
            <v/>
          </cell>
        </row>
        <row r="396">
          <cell r="C396" t="str">
            <v>Baddi</v>
          </cell>
          <cell r="D396" t="str">
            <v>Soap</v>
          </cell>
          <cell r="E396" t="str">
            <v>CPD</v>
          </cell>
          <cell r="M396" t="str">
            <v/>
          </cell>
        </row>
        <row r="397">
          <cell r="C397" t="str">
            <v>Baddi</v>
          </cell>
          <cell r="D397" t="str">
            <v>Soap</v>
          </cell>
          <cell r="E397" t="str">
            <v>CPD</v>
          </cell>
          <cell r="M397" t="str">
            <v/>
          </cell>
        </row>
        <row r="398">
          <cell r="C398" t="str">
            <v>Baddi</v>
          </cell>
          <cell r="D398" t="str">
            <v>Soap</v>
          </cell>
          <cell r="E398" t="str">
            <v>CPD</v>
          </cell>
          <cell r="M398" t="str">
            <v>Hit</v>
          </cell>
        </row>
        <row r="399">
          <cell r="C399" t="str">
            <v>Baddi</v>
          </cell>
          <cell r="D399" t="str">
            <v>Soap</v>
          </cell>
          <cell r="E399" t="str">
            <v>CPD</v>
          </cell>
          <cell r="M399" t="str">
            <v/>
          </cell>
        </row>
        <row r="400">
          <cell r="C400" t="str">
            <v>Baddi</v>
          </cell>
          <cell r="D400" t="str">
            <v>Soap</v>
          </cell>
          <cell r="E400" t="str">
            <v>CPD</v>
          </cell>
          <cell r="M400" t="str">
            <v>Hit</v>
          </cell>
        </row>
        <row r="401">
          <cell r="C401" t="str">
            <v>Baddi</v>
          </cell>
          <cell r="D401" t="str">
            <v>Soap</v>
          </cell>
          <cell r="E401" t="str">
            <v>CPD</v>
          </cell>
          <cell r="M401" t="str">
            <v/>
          </cell>
        </row>
        <row r="402">
          <cell r="C402" t="str">
            <v>Baddi</v>
          </cell>
          <cell r="D402" t="str">
            <v>Soap</v>
          </cell>
          <cell r="E402" t="str">
            <v>CPD</v>
          </cell>
          <cell r="M402" t="str">
            <v/>
          </cell>
        </row>
        <row r="403">
          <cell r="C403" t="str">
            <v>Baddi</v>
          </cell>
          <cell r="D403" t="str">
            <v>Soap</v>
          </cell>
          <cell r="E403" t="str">
            <v>CPD</v>
          </cell>
          <cell r="M403" t="str">
            <v/>
          </cell>
        </row>
        <row r="404">
          <cell r="C404" t="str">
            <v>Baddi</v>
          </cell>
          <cell r="D404" t="str">
            <v>Soap</v>
          </cell>
          <cell r="E404" t="str">
            <v>CPD</v>
          </cell>
          <cell r="M404" t="str">
            <v/>
          </cell>
        </row>
        <row r="405">
          <cell r="C405" t="str">
            <v>Baddi</v>
          </cell>
          <cell r="D405" t="str">
            <v>Soap</v>
          </cell>
          <cell r="E405" t="str">
            <v>CPD</v>
          </cell>
          <cell r="M405" t="str">
            <v>Miss</v>
          </cell>
          <cell r="P405">
            <v>1</v>
          </cell>
        </row>
        <row r="406">
          <cell r="C406" t="str">
            <v>Baddi</v>
          </cell>
          <cell r="D406" t="str">
            <v>Soap</v>
          </cell>
          <cell r="E406" t="str">
            <v>CPD</v>
          </cell>
          <cell r="M406" t="str">
            <v>Hit</v>
          </cell>
        </row>
        <row r="407">
          <cell r="C407" t="str">
            <v>Baddi</v>
          </cell>
          <cell r="D407" t="str">
            <v>Speckle</v>
          </cell>
          <cell r="E407" t="str">
            <v>CPD</v>
          </cell>
          <cell r="M407" t="str">
            <v/>
          </cell>
        </row>
        <row r="408">
          <cell r="C408" t="str">
            <v>Baddi</v>
          </cell>
          <cell r="D408" t="str">
            <v>Speckle</v>
          </cell>
          <cell r="E408" t="str">
            <v>CPD</v>
          </cell>
          <cell r="M408" t="str">
            <v/>
          </cell>
        </row>
        <row r="409">
          <cell r="C409" t="str">
            <v>Baddi</v>
          </cell>
          <cell r="D409" t="str">
            <v>Powder</v>
          </cell>
          <cell r="E409" t="str">
            <v>CMB</v>
          </cell>
          <cell r="M409" t="str">
            <v>Hit</v>
          </cell>
        </row>
        <row r="410">
          <cell r="C410" t="str">
            <v>Baddi</v>
          </cell>
          <cell r="D410" t="str">
            <v>Powder</v>
          </cell>
          <cell r="E410" t="str">
            <v>CMB</v>
          </cell>
          <cell r="M410" t="str">
            <v>Hit</v>
          </cell>
        </row>
        <row r="411">
          <cell r="C411" t="str">
            <v>Baddi</v>
          </cell>
          <cell r="D411" t="str">
            <v>Powder</v>
          </cell>
          <cell r="E411" t="str">
            <v>CMB</v>
          </cell>
          <cell r="M411" t="str">
            <v/>
          </cell>
        </row>
        <row r="412">
          <cell r="C412" t="str">
            <v>Baddi</v>
          </cell>
          <cell r="D412" t="str">
            <v>Powder</v>
          </cell>
          <cell r="E412" t="str">
            <v>CMB</v>
          </cell>
          <cell r="M412" t="str">
            <v/>
          </cell>
        </row>
        <row r="413">
          <cell r="C413" t="str">
            <v>Baddi</v>
          </cell>
          <cell r="D413" t="str">
            <v>Powder</v>
          </cell>
          <cell r="E413" t="str">
            <v>CMB</v>
          </cell>
          <cell r="M413" t="str">
            <v>Hit</v>
          </cell>
        </row>
        <row r="414">
          <cell r="C414" t="str">
            <v>Baddi</v>
          </cell>
          <cell r="D414" t="str">
            <v>Powder</v>
          </cell>
          <cell r="E414" t="str">
            <v>CMB</v>
          </cell>
          <cell r="M414" t="str">
            <v>Hit</v>
          </cell>
        </row>
        <row r="415">
          <cell r="C415" t="str">
            <v>Baddi</v>
          </cell>
          <cell r="D415" t="str">
            <v>Powder</v>
          </cell>
          <cell r="E415" t="str">
            <v>CMB</v>
          </cell>
          <cell r="M415" t="str">
            <v/>
          </cell>
        </row>
        <row r="416">
          <cell r="C416" t="str">
            <v>Baddi</v>
          </cell>
          <cell r="D416" t="str">
            <v>Powder</v>
          </cell>
          <cell r="E416" t="str">
            <v>CMB</v>
          </cell>
          <cell r="M416" t="str">
            <v>Hit</v>
          </cell>
        </row>
        <row r="417">
          <cell r="C417" t="str">
            <v>Baddi</v>
          </cell>
          <cell r="D417" t="str">
            <v>Powder</v>
          </cell>
          <cell r="E417" t="str">
            <v>CMB</v>
          </cell>
          <cell r="M417" t="str">
            <v/>
          </cell>
        </row>
        <row r="418">
          <cell r="C418" t="str">
            <v>Baddi</v>
          </cell>
          <cell r="D418" t="str">
            <v>Powder</v>
          </cell>
          <cell r="E418" t="str">
            <v>CMB</v>
          </cell>
          <cell r="M418" t="str">
            <v>Hit</v>
          </cell>
        </row>
        <row r="419">
          <cell r="C419" t="str">
            <v>Baddi</v>
          </cell>
          <cell r="D419" t="str">
            <v>Powder</v>
          </cell>
          <cell r="E419" t="str">
            <v>CMB</v>
          </cell>
          <cell r="M419" t="str">
            <v/>
          </cell>
        </row>
        <row r="420">
          <cell r="C420" t="str">
            <v>Baddi</v>
          </cell>
          <cell r="D420" t="str">
            <v>Powder</v>
          </cell>
          <cell r="E420" t="str">
            <v>CMB</v>
          </cell>
          <cell r="M420" t="str">
            <v/>
          </cell>
        </row>
        <row r="421">
          <cell r="C421" t="str">
            <v>Baddi</v>
          </cell>
          <cell r="D421" t="str">
            <v>Powder</v>
          </cell>
          <cell r="E421" t="str">
            <v>CMB</v>
          </cell>
          <cell r="M421" t="str">
            <v/>
          </cell>
        </row>
        <row r="422">
          <cell r="C422" t="str">
            <v>Baddi</v>
          </cell>
          <cell r="D422" t="str">
            <v>Powder</v>
          </cell>
          <cell r="E422" t="str">
            <v>CMB</v>
          </cell>
          <cell r="M422" t="str">
            <v/>
          </cell>
        </row>
        <row r="423">
          <cell r="C423" t="str">
            <v>Baddi</v>
          </cell>
          <cell r="D423" t="str">
            <v>Powder</v>
          </cell>
          <cell r="E423" t="str">
            <v>CMB</v>
          </cell>
          <cell r="M423" t="str">
            <v/>
          </cell>
        </row>
        <row r="424">
          <cell r="C424" t="str">
            <v>Baddi</v>
          </cell>
          <cell r="D424" t="str">
            <v>Powder</v>
          </cell>
          <cell r="E424" t="str">
            <v>CMB</v>
          </cell>
          <cell r="M424" t="str">
            <v/>
          </cell>
        </row>
        <row r="425">
          <cell r="C425" t="str">
            <v>Baddi</v>
          </cell>
          <cell r="D425" t="str">
            <v>Powder</v>
          </cell>
          <cell r="E425" t="str">
            <v>CMB</v>
          </cell>
          <cell r="M425" t="str">
            <v>Hit</v>
          </cell>
        </row>
        <row r="426">
          <cell r="C426" t="str">
            <v>Baddi</v>
          </cell>
          <cell r="D426" t="str">
            <v>Powder</v>
          </cell>
          <cell r="E426" t="str">
            <v>CMB</v>
          </cell>
          <cell r="M426" t="str">
            <v/>
          </cell>
        </row>
        <row r="427">
          <cell r="C427" t="str">
            <v>Baddi</v>
          </cell>
          <cell r="D427" t="str">
            <v>Powder</v>
          </cell>
          <cell r="E427" t="str">
            <v>CMB</v>
          </cell>
          <cell r="M427" t="str">
            <v>Hit</v>
          </cell>
        </row>
        <row r="428">
          <cell r="C428" t="str">
            <v>Baddi</v>
          </cell>
          <cell r="D428" t="str">
            <v>Powder</v>
          </cell>
          <cell r="E428" t="str">
            <v>CMB</v>
          </cell>
          <cell r="M428" t="str">
            <v/>
          </cell>
        </row>
        <row r="429">
          <cell r="C429" t="str">
            <v>Baddi</v>
          </cell>
          <cell r="D429" t="str">
            <v>Powder</v>
          </cell>
          <cell r="E429" t="str">
            <v>CMB</v>
          </cell>
          <cell r="M429" t="str">
            <v>Hit</v>
          </cell>
        </row>
        <row r="430">
          <cell r="C430" t="str">
            <v>Baddi</v>
          </cell>
          <cell r="D430" t="str">
            <v>Powder</v>
          </cell>
          <cell r="E430" t="str">
            <v>CMB</v>
          </cell>
          <cell r="M430" t="str">
            <v>Hit</v>
          </cell>
        </row>
        <row r="431">
          <cell r="C431" t="str">
            <v>Baddi</v>
          </cell>
          <cell r="D431" t="str">
            <v>Powder</v>
          </cell>
          <cell r="E431" t="str">
            <v>CMB</v>
          </cell>
          <cell r="M431" t="str">
            <v/>
          </cell>
        </row>
        <row r="432">
          <cell r="C432" t="str">
            <v>Baddi</v>
          </cell>
          <cell r="D432" t="str">
            <v>Powder</v>
          </cell>
          <cell r="E432" t="str">
            <v>CMB</v>
          </cell>
          <cell r="M432" t="str">
            <v/>
          </cell>
        </row>
        <row r="433">
          <cell r="C433" t="str">
            <v>Baddi</v>
          </cell>
          <cell r="D433" t="str">
            <v>Powder</v>
          </cell>
          <cell r="E433" t="str">
            <v>CMB</v>
          </cell>
          <cell r="M433" t="str">
            <v/>
          </cell>
        </row>
        <row r="434">
          <cell r="C434" t="str">
            <v>Baddi</v>
          </cell>
          <cell r="D434" t="str">
            <v>Powder</v>
          </cell>
          <cell r="E434" t="str">
            <v>CMB</v>
          </cell>
          <cell r="M434" t="str">
            <v/>
          </cell>
        </row>
        <row r="435">
          <cell r="C435" t="str">
            <v>Baddi</v>
          </cell>
          <cell r="D435" t="str">
            <v>Powder</v>
          </cell>
          <cell r="E435" t="str">
            <v>CMB</v>
          </cell>
          <cell r="M435" t="str">
            <v/>
          </cell>
        </row>
        <row r="436">
          <cell r="C436" t="str">
            <v>Baddi</v>
          </cell>
          <cell r="D436" t="str">
            <v>Powder</v>
          </cell>
          <cell r="E436" t="str">
            <v>CMB</v>
          </cell>
          <cell r="M436" t="str">
            <v/>
          </cell>
        </row>
        <row r="437">
          <cell r="C437" t="str">
            <v>Baddi</v>
          </cell>
          <cell r="D437" t="str">
            <v>Powder</v>
          </cell>
          <cell r="E437" t="str">
            <v>CMB</v>
          </cell>
          <cell r="M437" t="str">
            <v/>
          </cell>
        </row>
        <row r="438">
          <cell r="C438" t="str">
            <v>Baddi</v>
          </cell>
          <cell r="D438" t="str">
            <v>Powder</v>
          </cell>
          <cell r="E438" t="str">
            <v>CMB</v>
          </cell>
          <cell r="M438" t="str">
            <v/>
          </cell>
        </row>
        <row r="439">
          <cell r="C439" t="str">
            <v>Baddi</v>
          </cell>
          <cell r="D439" t="str">
            <v>Noodle</v>
          </cell>
          <cell r="E439" t="str">
            <v>CMB</v>
          </cell>
          <cell r="M439" t="str">
            <v>Hit</v>
          </cell>
        </row>
        <row r="440">
          <cell r="C440" t="str">
            <v>Baddi</v>
          </cell>
          <cell r="D440" t="str">
            <v>Noodle</v>
          </cell>
          <cell r="E440" t="str">
            <v>CMB</v>
          </cell>
          <cell r="M440" t="str">
            <v/>
          </cell>
        </row>
        <row r="441">
          <cell r="C441" t="str">
            <v>Baddi</v>
          </cell>
          <cell r="D441" t="str">
            <v>Noodle</v>
          </cell>
          <cell r="E441" t="str">
            <v>CMB</v>
          </cell>
          <cell r="M441" t="str">
            <v/>
          </cell>
        </row>
        <row r="442">
          <cell r="C442" t="str">
            <v>Baddi</v>
          </cell>
          <cell r="D442" t="str">
            <v>Noodle</v>
          </cell>
          <cell r="E442" t="str">
            <v>CMB</v>
          </cell>
          <cell r="M442" t="str">
            <v>Miss</v>
          </cell>
          <cell r="N442">
            <v>1</v>
          </cell>
        </row>
        <row r="443">
          <cell r="C443" t="str">
            <v>Baddi</v>
          </cell>
          <cell r="D443" t="str">
            <v>Noodle</v>
          </cell>
          <cell r="E443" t="str">
            <v>CMB</v>
          </cell>
          <cell r="M443" t="str">
            <v/>
          </cell>
        </row>
        <row r="444">
          <cell r="C444" t="str">
            <v>Baddi</v>
          </cell>
          <cell r="D444" t="str">
            <v>Noodle</v>
          </cell>
          <cell r="E444" t="str">
            <v>CMB</v>
          </cell>
          <cell r="M444" t="str">
            <v/>
          </cell>
        </row>
        <row r="445">
          <cell r="C445" t="str">
            <v>Baddi</v>
          </cell>
          <cell r="D445" t="str">
            <v>Noodle</v>
          </cell>
          <cell r="E445" t="str">
            <v>CMB</v>
          </cell>
          <cell r="M445" t="str">
            <v/>
          </cell>
        </row>
        <row r="446">
          <cell r="C446" t="str">
            <v>Tiljala</v>
          </cell>
          <cell r="D446" t="str">
            <v>Noodle</v>
          </cell>
          <cell r="E446" t="str">
            <v>CMB</v>
          </cell>
          <cell r="M446" t="str">
            <v>Miss</v>
          </cell>
          <cell r="N446">
            <v>1</v>
          </cell>
        </row>
        <row r="447">
          <cell r="C447" t="str">
            <v>Tiljala</v>
          </cell>
          <cell r="D447" t="str">
            <v>Soap</v>
          </cell>
          <cell r="E447" t="str">
            <v>CMB</v>
          </cell>
          <cell r="M447" t="str">
            <v>Hit</v>
          </cell>
        </row>
        <row r="448">
          <cell r="C448" t="str">
            <v>Tiljala</v>
          </cell>
          <cell r="D448" t="str">
            <v>Toothpaste</v>
          </cell>
          <cell r="E448" t="str">
            <v>CMB</v>
          </cell>
          <cell r="M448" t="str">
            <v/>
          </cell>
        </row>
        <row r="449">
          <cell r="C449" t="str">
            <v>Tiljala</v>
          </cell>
          <cell r="D449" t="str">
            <v>Toothpaste</v>
          </cell>
          <cell r="E449" t="str">
            <v>CMB</v>
          </cell>
          <cell r="M449" t="str">
            <v/>
          </cell>
        </row>
        <row r="450">
          <cell r="C450" t="str">
            <v>Tiljala</v>
          </cell>
          <cell r="D450" t="str">
            <v>Toothpaste</v>
          </cell>
          <cell r="E450" t="str">
            <v>CMB</v>
          </cell>
          <cell r="M450" t="str">
            <v/>
          </cell>
        </row>
        <row r="451">
          <cell r="C451" t="str">
            <v>Tiljala</v>
          </cell>
          <cell r="D451" t="str">
            <v>Toothpaste</v>
          </cell>
          <cell r="E451" t="str">
            <v>CMB</v>
          </cell>
          <cell r="M451" t="str">
            <v/>
          </cell>
        </row>
        <row r="452">
          <cell r="C452" t="str">
            <v>Tiljala</v>
          </cell>
          <cell r="D452" t="str">
            <v>Toothpaste</v>
          </cell>
          <cell r="E452" t="str">
            <v>CMB</v>
          </cell>
          <cell r="M452" t="str">
            <v/>
          </cell>
        </row>
        <row r="453">
          <cell r="C453" t="str">
            <v>Tiljala</v>
          </cell>
          <cell r="D453" t="str">
            <v>Toothpaste</v>
          </cell>
          <cell r="E453" t="str">
            <v>CMB</v>
          </cell>
          <cell r="M453" t="str">
            <v/>
          </cell>
        </row>
        <row r="454">
          <cell r="C454" t="str">
            <v>Tiljala</v>
          </cell>
          <cell r="D454" t="str">
            <v>Toothpaste</v>
          </cell>
          <cell r="E454" t="str">
            <v>CMB</v>
          </cell>
          <cell r="M454" t="str">
            <v/>
          </cell>
        </row>
        <row r="455">
          <cell r="C455" t="str">
            <v>Tiljala</v>
          </cell>
          <cell r="D455" t="str">
            <v>Toothpaste</v>
          </cell>
          <cell r="E455" t="str">
            <v>CMB</v>
          </cell>
          <cell r="M455" t="str">
            <v/>
          </cell>
        </row>
        <row r="456">
          <cell r="C456" t="str">
            <v>Tiljala</v>
          </cell>
          <cell r="D456" t="str">
            <v>Toothpaste</v>
          </cell>
          <cell r="E456" t="str">
            <v>CMB</v>
          </cell>
          <cell r="M456" t="str">
            <v/>
          </cell>
        </row>
        <row r="457">
          <cell r="C457" t="str">
            <v>Daman</v>
          </cell>
          <cell r="D457" t="str">
            <v>Liquid</v>
          </cell>
          <cell r="E457" t="str">
            <v>CMB</v>
          </cell>
          <cell r="M457" t="str">
            <v>Hit</v>
          </cell>
        </row>
        <row r="458">
          <cell r="C458" t="str">
            <v>Daman</v>
          </cell>
          <cell r="D458" t="str">
            <v>Liquid</v>
          </cell>
          <cell r="E458" t="str">
            <v>CMB</v>
          </cell>
          <cell r="M458" t="str">
            <v/>
          </cell>
        </row>
        <row r="459">
          <cell r="C459" t="str">
            <v>Daman</v>
          </cell>
          <cell r="D459" t="str">
            <v>Liquid</v>
          </cell>
          <cell r="E459" t="str">
            <v>CMB</v>
          </cell>
          <cell r="M459" t="str">
            <v/>
          </cell>
        </row>
        <row r="460">
          <cell r="C460" t="str">
            <v>Daman</v>
          </cell>
          <cell r="D460" t="str">
            <v>Liquid</v>
          </cell>
          <cell r="E460" t="str">
            <v>CMB</v>
          </cell>
          <cell r="M460" t="str">
            <v/>
          </cell>
        </row>
        <row r="461">
          <cell r="C461" t="str">
            <v>Daman</v>
          </cell>
          <cell r="D461" t="str">
            <v>Liquid</v>
          </cell>
          <cell r="E461" t="str">
            <v>CMB</v>
          </cell>
          <cell r="M461" t="str">
            <v/>
          </cell>
        </row>
        <row r="462">
          <cell r="C462" t="str">
            <v>Daman</v>
          </cell>
          <cell r="D462" t="str">
            <v>Liquid</v>
          </cell>
          <cell r="E462" t="str">
            <v>CMB</v>
          </cell>
          <cell r="M462" t="str">
            <v>Hit</v>
          </cell>
        </row>
        <row r="463">
          <cell r="C463" t="str">
            <v>Daman</v>
          </cell>
          <cell r="D463" t="str">
            <v>Liquid</v>
          </cell>
          <cell r="E463" t="str">
            <v>CMB</v>
          </cell>
          <cell r="M463" t="str">
            <v>Hit</v>
          </cell>
        </row>
        <row r="464">
          <cell r="C464" t="str">
            <v>Daman</v>
          </cell>
          <cell r="D464" t="str">
            <v>Liquid</v>
          </cell>
          <cell r="E464" t="str">
            <v>CMB</v>
          </cell>
          <cell r="M464" t="str">
            <v>Hit</v>
          </cell>
        </row>
        <row r="465">
          <cell r="C465" t="str">
            <v>Daman</v>
          </cell>
          <cell r="D465" t="str">
            <v>Liquid</v>
          </cell>
          <cell r="E465" t="str">
            <v>CMB</v>
          </cell>
          <cell r="M465" t="str">
            <v>Hit</v>
          </cell>
        </row>
        <row r="466">
          <cell r="C466" t="str">
            <v>Daman</v>
          </cell>
          <cell r="D466" t="str">
            <v>Liquid</v>
          </cell>
          <cell r="E466" t="str">
            <v>CMB</v>
          </cell>
          <cell r="M466" t="str">
            <v>Hit</v>
          </cell>
        </row>
        <row r="467">
          <cell r="C467" t="str">
            <v>Daman</v>
          </cell>
          <cell r="D467" t="str">
            <v>Liquid</v>
          </cell>
          <cell r="E467" t="str">
            <v>CMB</v>
          </cell>
          <cell r="M467" t="str">
            <v/>
          </cell>
        </row>
        <row r="468">
          <cell r="C468" t="str">
            <v>Daman</v>
          </cell>
          <cell r="D468" t="str">
            <v>Liquid</v>
          </cell>
          <cell r="E468" t="str">
            <v>CMB</v>
          </cell>
          <cell r="M468" t="str">
            <v/>
          </cell>
        </row>
        <row r="469">
          <cell r="C469" t="str">
            <v>Daman</v>
          </cell>
          <cell r="D469" t="str">
            <v>Liquid</v>
          </cell>
          <cell r="E469" t="str">
            <v>CMB</v>
          </cell>
          <cell r="M469" t="str">
            <v/>
          </cell>
        </row>
        <row r="470">
          <cell r="C470" t="str">
            <v>Daman</v>
          </cell>
          <cell r="D470" t="str">
            <v>Liquid</v>
          </cell>
          <cell r="E470" t="str">
            <v>CMB</v>
          </cell>
          <cell r="M470" t="str">
            <v/>
          </cell>
        </row>
        <row r="471">
          <cell r="C471" t="str">
            <v>Daman</v>
          </cell>
          <cell r="D471" t="str">
            <v>Liquid</v>
          </cell>
          <cell r="E471" t="str">
            <v>CMB</v>
          </cell>
          <cell r="M471" t="str">
            <v/>
          </cell>
        </row>
        <row r="472">
          <cell r="C472" t="str">
            <v>Daman</v>
          </cell>
          <cell r="D472" t="str">
            <v>Liquid</v>
          </cell>
          <cell r="E472" t="str">
            <v>CMB</v>
          </cell>
          <cell r="M472" t="str">
            <v/>
          </cell>
        </row>
        <row r="473">
          <cell r="C473" t="str">
            <v>Daman</v>
          </cell>
          <cell r="D473" t="str">
            <v>Liquid</v>
          </cell>
          <cell r="E473" t="str">
            <v>CMB</v>
          </cell>
          <cell r="M473" t="str">
            <v/>
          </cell>
        </row>
        <row r="474">
          <cell r="C474" t="str">
            <v>Daman</v>
          </cell>
          <cell r="D474" t="str">
            <v>Liquid</v>
          </cell>
          <cell r="E474" t="str">
            <v>CPD</v>
          </cell>
          <cell r="M474" t="str">
            <v>Miss</v>
          </cell>
          <cell r="N474">
            <v>1</v>
          </cell>
        </row>
        <row r="475">
          <cell r="C475" t="str">
            <v>Daman</v>
          </cell>
          <cell r="D475" t="str">
            <v>Liquid</v>
          </cell>
          <cell r="E475" t="str">
            <v>CPD</v>
          </cell>
          <cell r="M475" t="str">
            <v/>
          </cell>
        </row>
        <row r="476">
          <cell r="C476" t="str">
            <v>Daman</v>
          </cell>
          <cell r="D476" t="str">
            <v>Liquid</v>
          </cell>
          <cell r="E476" t="str">
            <v>CPD</v>
          </cell>
          <cell r="M476" t="str">
            <v/>
          </cell>
        </row>
        <row r="477">
          <cell r="C477" t="str">
            <v>Daman</v>
          </cell>
          <cell r="D477" t="str">
            <v>Liquid</v>
          </cell>
          <cell r="E477" t="str">
            <v>CPD</v>
          </cell>
          <cell r="M477" t="str">
            <v>Hit</v>
          </cell>
          <cell r="N477">
            <v>1</v>
          </cell>
        </row>
        <row r="478">
          <cell r="C478" t="str">
            <v>Daman</v>
          </cell>
          <cell r="D478" t="str">
            <v>Liquid</v>
          </cell>
          <cell r="E478" t="str">
            <v>CPD</v>
          </cell>
          <cell r="M478" t="str">
            <v/>
          </cell>
        </row>
        <row r="479">
          <cell r="C479" t="str">
            <v>Daman</v>
          </cell>
          <cell r="D479" t="str">
            <v>Liquid</v>
          </cell>
          <cell r="E479" t="str">
            <v>CPD</v>
          </cell>
          <cell r="M479" t="str">
            <v/>
          </cell>
        </row>
        <row r="480">
          <cell r="C480" t="str">
            <v>Daman</v>
          </cell>
          <cell r="D480" t="str">
            <v>Liquid</v>
          </cell>
          <cell r="E480" t="str">
            <v>CPD</v>
          </cell>
          <cell r="M480" t="str">
            <v>Miss</v>
          </cell>
          <cell r="N480">
            <v>1</v>
          </cell>
        </row>
        <row r="481">
          <cell r="C481" t="str">
            <v>Daman</v>
          </cell>
          <cell r="D481" t="str">
            <v>Liquid</v>
          </cell>
          <cell r="E481" t="str">
            <v>CPD</v>
          </cell>
          <cell r="M481" t="str">
            <v>Hit</v>
          </cell>
        </row>
        <row r="482">
          <cell r="C482" t="str">
            <v>Daman</v>
          </cell>
          <cell r="D482" t="str">
            <v>Liquid</v>
          </cell>
          <cell r="E482" t="str">
            <v>CPD</v>
          </cell>
          <cell r="M482" t="str">
            <v/>
          </cell>
        </row>
        <row r="483">
          <cell r="C483" t="str">
            <v>Daman</v>
          </cell>
          <cell r="D483" t="str">
            <v>Liquid</v>
          </cell>
          <cell r="E483" t="str">
            <v>CPD</v>
          </cell>
          <cell r="M483" t="str">
            <v>Hit</v>
          </cell>
        </row>
        <row r="484">
          <cell r="C484" t="str">
            <v>Daman</v>
          </cell>
          <cell r="D484" t="str">
            <v>Liquid</v>
          </cell>
          <cell r="E484" t="str">
            <v>CPD</v>
          </cell>
          <cell r="M484" t="str">
            <v/>
          </cell>
        </row>
        <row r="485">
          <cell r="C485" t="str">
            <v>Daman</v>
          </cell>
          <cell r="D485" t="str">
            <v>Liquid</v>
          </cell>
          <cell r="E485" t="str">
            <v>CPD</v>
          </cell>
          <cell r="M485" t="str">
            <v>Miss</v>
          </cell>
          <cell r="N485">
            <v>1</v>
          </cell>
        </row>
        <row r="486">
          <cell r="C486" t="str">
            <v>Daman</v>
          </cell>
          <cell r="D486" t="str">
            <v>Liquid</v>
          </cell>
          <cell r="E486" t="str">
            <v>CPD</v>
          </cell>
          <cell r="M486" t="str">
            <v/>
          </cell>
        </row>
        <row r="487">
          <cell r="C487" t="str">
            <v>Daman</v>
          </cell>
          <cell r="D487" t="str">
            <v>Liquid</v>
          </cell>
          <cell r="E487" t="str">
            <v>CPD</v>
          </cell>
          <cell r="M487" t="str">
            <v>Hit</v>
          </cell>
        </row>
        <row r="488">
          <cell r="C488" t="str">
            <v>Daman</v>
          </cell>
          <cell r="D488" t="str">
            <v>Liquid</v>
          </cell>
          <cell r="E488" t="str">
            <v>CPD</v>
          </cell>
          <cell r="M488" t="str">
            <v/>
          </cell>
        </row>
        <row r="489">
          <cell r="C489" t="str">
            <v>Daman</v>
          </cell>
          <cell r="D489" t="str">
            <v>Liquid</v>
          </cell>
          <cell r="E489" t="str">
            <v>CPD</v>
          </cell>
          <cell r="M489" t="str">
            <v/>
          </cell>
        </row>
        <row r="490">
          <cell r="C490" t="str">
            <v>Daman</v>
          </cell>
          <cell r="D490" t="str">
            <v>Liquid</v>
          </cell>
          <cell r="E490" t="str">
            <v>CPD</v>
          </cell>
          <cell r="M490" t="str">
            <v/>
          </cell>
        </row>
        <row r="491">
          <cell r="C491" t="str">
            <v>Daman</v>
          </cell>
          <cell r="D491" t="str">
            <v>Liquid</v>
          </cell>
          <cell r="E491" t="str">
            <v>CPD</v>
          </cell>
          <cell r="M491" t="str">
            <v/>
          </cell>
        </row>
        <row r="492">
          <cell r="C492" t="str">
            <v>Daman</v>
          </cell>
          <cell r="D492" t="str">
            <v>Liquid</v>
          </cell>
          <cell r="E492" t="str">
            <v>CPD</v>
          </cell>
          <cell r="M492" t="str">
            <v/>
          </cell>
        </row>
        <row r="493">
          <cell r="C493" t="str">
            <v>Daman</v>
          </cell>
          <cell r="D493" t="str">
            <v>Liquid</v>
          </cell>
          <cell r="E493" t="str">
            <v>CPD</v>
          </cell>
          <cell r="M493" t="str">
            <v>Hit</v>
          </cell>
        </row>
        <row r="494">
          <cell r="C494" t="str">
            <v>Daman</v>
          </cell>
          <cell r="D494" t="str">
            <v>Liquid</v>
          </cell>
          <cell r="E494" t="str">
            <v>CPD</v>
          </cell>
          <cell r="M494" t="str">
            <v>Hit</v>
          </cell>
        </row>
        <row r="495">
          <cell r="C495" t="str">
            <v>Daman</v>
          </cell>
          <cell r="D495" t="str">
            <v>Liquid</v>
          </cell>
          <cell r="E495" t="str">
            <v>CPD</v>
          </cell>
          <cell r="M495" t="str">
            <v/>
          </cell>
        </row>
        <row r="496">
          <cell r="C496" t="str">
            <v>Daman</v>
          </cell>
          <cell r="D496" t="str">
            <v>Liquid</v>
          </cell>
          <cell r="E496" t="str">
            <v>CPD</v>
          </cell>
          <cell r="M496" t="str">
            <v/>
          </cell>
        </row>
        <row r="497">
          <cell r="C497" t="str">
            <v>Daman</v>
          </cell>
          <cell r="D497" t="str">
            <v>Liquid</v>
          </cell>
          <cell r="E497" t="str">
            <v>CPD</v>
          </cell>
          <cell r="M497" t="str">
            <v>Miss</v>
          </cell>
          <cell r="P497">
            <v>1</v>
          </cell>
        </row>
        <row r="498">
          <cell r="C498" t="str">
            <v>Daman</v>
          </cell>
          <cell r="D498" t="str">
            <v>Liquid</v>
          </cell>
          <cell r="E498" t="str">
            <v>CPD</v>
          </cell>
          <cell r="M498" t="str">
            <v/>
          </cell>
        </row>
        <row r="499">
          <cell r="C499" t="str">
            <v>Daman</v>
          </cell>
          <cell r="D499" t="str">
            <v>Liquid</v>
          </cell>
          <cell r="E499" t="str">
            <v>CPD</v>
          </cell>
          <cell r="M499" t="str">
            <v>Miss</v>
          </cell>
          <cell r="P499">
            <v>1</v>
          </cell>
        </row>
        <row r="500">
          <cell r="C500" t="str">
            <v>Daman</v>
          </cell>
          <cell r="D500" t="str">
            <v>Liquid</v>
          </cell>
          <cell r="E500" t="str">
            <v>CPD</v>
          </cell>
          <cell r="M500" t="str">
            <v/>
          </cell>
        </row>
        <row r="501">
          <cell r="C501" t="str">
            <v>Daman</v>
          </cell>
          <cell r="D501" t="str">
            <v>Liquid</v>
          </cell>
          <cell r="E501" t="str">
            <v>CPD</v>
          </cell>
          <cell r="M501" t="str">
            <v/>
          </cell>
        </row>
        <row r="502">
          <cell r="C502" t="str">
            <v>Daman</v>
          </cell>
          <cell r="D502" t="str">
            <v>Liquid</v>
          </cell>
          <cell r="E502" t="str">
            <v>CPD</v>
          </cell>
          <cell r="M502" t="str">
            <v/>
          </cell>
        </row>
        <row r="503">
          <cell r="C503" t="str">
            <v>Daman</v>
          </cell>
          <cell r="D503" t="str">
            <v>Liquid</v>
          </cell>
          <cell r="E503" t="str">
            <v>CPD</v>
          </cell>
          <cell r="M503" t="str">
            <v>Hit</v>
          </cell>
        </row>
        <row r="504">
          <cell r="C504" t="str">
            <v>Daman</v>
          </cell>
          <cell r="D504" t="str">
            <v>Liquid</v>
          </cell>
          <cell r="E504" t="str">
            <v>CPD</v>
          </cell>
          <cell r="M504" t="str">
            <v>Hit</v>
          </cell>
        </row>
        <row r="505">
          <cell r="C505" t="str">
            <v>Daman</v>
          </cell>
          <cell r="D505" t="str">
            <v>Liquid</v>
          </cell>
          <cell r="E505" t="str">
            <v>CPD</v>
          </cell>
          <cell r="M505" t="str">
            <v/>
          </cell>
        </row>
        <row r="506">
          <cell r="C506" t="str">
            <v>Daman</v>
          </cell>
          <cell r="D506" t="str">
            <v>Liquid</v>
          </cell>
          <cell r="E506" t="str">
            <v>CPD</v>
          </cell>
          <cell r="M506" t="str">
            <v/>
          </cell>
        </row>
        <row r="507">
          <cell r="C507" t="str">
            <v>Daman</v>
          </cell>
          <cell r="D507" t="str">
            <v>Liquid</v>
          </cell>
          <cell r="E507" t="str">
            <v>CPD</v>
          </cell>
          <cell r="M507" t="str">
            <v>Hit</v>
          </cell>
        </row>
        <row r="508">
          <cell r="C508" t="str">
            <v>Daman</v>
          </cell>
          <cell r="D508" t="str">
            <v>Liquid</v>
          </cell>
          <cell r="E508" t="str">
            <v>CPD</v>
          </cell>
          <cell r="M508" t="str">
            <v/>
          </cell>
        </row>
        <row r="509">
          <cell r="C509" t="str">
            <v>Daman</v>
          </cell>
          <cell r="D509" t="str">
            <v>Liquid</v>
          </cell>
          <cell r="E509" t="str">
            <v>CPD</v>
          </cell>
          <cell r="M509" t="str">
            <v>Hit</v>
          </cell>
        </row>
        <row r="510">
          <cell r="C510" t="str">
            <v>Daman</v>
          </cell>
          <cell r="D510" t="str">
            <v>Liquid</v>
          </cell>
          <cell r="E510" t="str">
            <v>CPD</v>
          </cell>
          <cell r="M510" t="str">
            <v>Hit</v>
          </cell>
        </row>
        <row r="511">
          <cell r="C511" t="str">
            <v>Daman</v>
          </cell>
          <cell r="D511" t="str">
            <v>Liquid</v>
          </cell>
          <cell r="E511" t="str">
            <v>CPD</v>
          </cell>
          <cell r="M511" t="str">
            <v/>
          </cell>
        </row>
        <row r="512">
          <cell r="C512" t="str">
            <v>Daman</v>
          </cell>
          <cell r="D512" t="str">
            <v>Liquid</v>
          </cell>
          <cell r="E512" t="str">
            <v>CPD</v>
          </cell>
          <cell r="M512" t="str">
            <v/>
          </cell>
        </row>
        <row r="513">
          <cell r="C513" t="str">
            <v>Daman</v>
          </cell>
          <cell r="D513" t="str">
            <v>Liquid</v>
          </cell>
          <cell r="E513" t="str">
            <v>CPD</v>
          </cell>
          <cell r="M513" t="str">
            <v>Hit</v>
          </cell>
        </row>
        <row r="514">
          <cell r="C514" t="str">
            <v>Daman</v>
          </cell>
          <cell r="D514" t="str">
            <v>Liquid</v>
          </cell>
          <cell r="E514" t="str">
            <v>CPD</v>
          </cell>
          <cell r="M514" t="str">
            <v/>
          </cell>
        </row>
        <row r="515">
          <cell r="C515" t="str">
            <v>Daman</v>
          </cell>
          <cell r="D515" t="str">
            <v>Liquid</v>
          </cell>
          <cell r="E515" t="str">
            <v>CPD</v>
          </cell>
          <cell r="M515" t="str">
            <v>Hit</v>
          </cell>
        </row>
        <row r="516">
          <cell r="C516" t="str">
            <v>Daman</v>
          </cell>
          <cell r="D516" t="str">
            <v>Liquid</v>
          </cell>
          <cell r="E516" t="str">
            <v>CMB</v>
          </cell>
          <cell r="M516" t="str">
            <v/>
          </cell>
        </row>
        <row r="517">
          <cell r="C517" t="str">
            <v>Daman</v>
          </cell>
          <cell r="D517" t="str">
            <v>Liquid</v>
          </cell>
          <cell r="E517" t="str">
            <v>CMB</v>
          </cell>
          <cell r="M517" t="str">
            <v/>
          </cell>
        </row>
        <row r="518">
          <cell r="C518" t="str">
            <v>Daman</v>
          </cell>
          <cell r="D518" t="str">
            <v>Liquid</v>
          </cell>
          <cell r="E518" t="str">
            <v>CMB</v>
          </cell>
          <cell r="M518" t="str">
            <v>Hit</v>
          </cell>
        </row>
        <row r="519">
          <cell r="C519" t="str">
            <v>Daman</v>
          </cell>
          <cell r="D519" t="str">
            <v>Liquid</v>
          </cell>
          <cell r="E519" t="str">
            <v>CMB</v>
          </cell>
          <cell r="M519" t="str">
            <v/>
          </cell>
        </row>
        <row r="520">
          <cell r="C520" t="str">
            <v>Daman</v>
          </cell>
          <cell r="D520" t="str">
            <v>Liquid</v>
          </cell>
          <cell r="E520" t="str">
            <v>CMB</v>
          </cell>
          <cell r="M520" t="str">
            <v/>
          </cell>
        </row>
        <row r="521">
          <cell r="C521" t="str">
            <v>Daman</v>
          </cell>
          <cell r="D521" t="str">
            <v>Liquid</v>
          </cell>
          <cell r="E521" t="str">
            <v>CMB</v>
          </cell>
          <cell r="M521" t="str">
            <v/>
          </cell>
        </row>
        <row r="522">
          <cell r="C522" t="str">
            <v>Daman</v>
          </cell>
          <cell r="D522" t="str">
            <v>Liquid</v>
          </cell>
          <cell r="E522" t="str">
            <v>CMB</v>
          </cell>
          <cell r="M522" t="str">
            <v/>
          </cell>
        </row>
        <row r="523">
          <cell r="C523" t="str">
            <v>Daman</v>
          </cell>
          <cell r="D523" t="str">
            <v>Liquid</v>
          </cell>
          <cell r="E523" t="str">
            <v>CMB</v>
          </cell>
          <cell r="M523" t="str">
            <v/>
          </cell>
        </row>
        <row r="524">
          <cell r="C524" t="str">
            <v>Daman</v>
          </cell>
          <cell r="D524" t="str">
            <v>Liquid</v>
          </cell>
          <cell r="E524" t="str">
            <v>CMB</v>
          </cell>
          <cell r="M524" t="str">
            <v/>
          </cell>
        </row>
        <row r="525">
          <cell r="C525" t="str">
            <v>Daman</v>
          </cell>
          <cell r="D525" t="str">
            <v>Liquid</v>
          </cell>
          <cell r="E525" t="str">
            <v>CMB</v>
          </cell>
          <cell r="M525" t="str">
            <v/>
          </cell>
        </row>
        <row r="526">
          <cell r="C526" t="str">
            <v>Daman</v>
          </cell>
          <cell r="D526" t="str">
            <v>Liquid</v>
          </cell>
          <cell r="E526" t="str">
            <v>CMB</v>
          </cell>
          <cell r="M526" t="str">
            <v>Hit</v>
          </cell>
        </row>
        <row r="527">
          <cell r="C527" t="str">
            <v>Daman</v>
          </cell>
          <cell r="D527" t="str">
            <v>Liquid</v>
          </cell>
          <cell r="E527" t="str">
            <v>CMB</v>
          </cell>
          <cell r="M527" t="str">
            <v>Hit</v>
          </cell>
        </row>
        <row r="528">
          <cell r="C528" t="str">
            <v>Daman</v>
          </cell>
          <cell r="D528" t="str">
            <v>Liquid</v>
          </cell>
          <cell r="E528" t="str">
            <v>CMB</v>
          </cell>
          <cell r="M528" t="str">
            <v/>
          </cell>
        </row>
        <row r="529">
          <cell r="C529" t="str">
            <v>Daman</v>
          </cell>
          <cell r="D529" t="str">
            <v>Liquid</v>
          </cell>
          <cell r="E529" t="str">
            <v>CMB</v>
          </cell>
          <cell r="M529" t="str">
            <v/>
          </cell>
        </row>
        <row r="530">
          <cell r="C530" t="str">
            <v>Daman</v>
          </cell>
          <cell r="D530" t="str">
            <v>Liquid</v>
          </cell>
          <cell r="E530" t="str">
            <v>CMB</v>
          </cell>
          <cell r="M530" t="str">
            <v/>
          </cell>
        </row>
        <row r="531">
          <cell r="C531" t="str">
            <v>Daman</v>
          </cell>
          <cell r="D531" t="str">
            <v>Liquid</v>
          </cell>
          <cell r="E531" t="str">
            <v>CMB</v>
          </cell>
          <cell r="M531" t="str">
            <v/>
          </cell>
        </row>
        <row r="532">
          <cell r="C532" t="str">
            <v>Daman</v>
          </cell>
          <cell r="D532" t="str">
            <v>Liquid</v>
          </cell>
          <cell r="E532" t="str">
            <v>CMB</v>
          </cell>
          <cell r="M532" t="str">
            <v/>
          </cell>
        </row>
        <row r="533">
          <cell r="C533" t="str">
            <v>Daman</v>
          </cell>
          <cell r="D533" t="str">
            <v>Liquid</v>
          </cell>
          <cell r="E533" t="str">
            <v>CMB</v>
          </cell>
          <cell r="M533" t="str">
            <v/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CPD</v>
          </cell>
          <cell r="M5" t="str">
            <v/>
          </cell>
        </row>
        <row r="6">
          <cell r="C6" t="str">
            <v>Baddi</v>
          </cell>
          <cell r="D6" t="str">
            <v>Soap</v>
          </cell>
          <cell r="E6" t="str">
            <v>CPD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CPD</v>
          </cell>
          <cell r="M7" t="str">
            <v/>
          </cell>
        </row>
        <row r="8">
          <cell r="C8" t="str">
            <v>Baddi</v>
          </cell>
          <cell r="D8" t="str">
            <v>Soap</v>
          </cell>
          <cell r="E8" t="str">
            <v>CPD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CPD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CPD</v>
          </cell>
          <cell r="M10" t="str">
            <v/>
          </cell>
        </row>
        <row r="11">
          <cell r="C11" t="str">
            <v>Baddi</v>
          </cell>
          <cell r="D11" t="str">
            <v>Soap</v>
          </cell>
          <cell r="E11" t="str">
            <v>CPD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CPD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CPD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CPD</v>
          </cell>
          <cell r="M14" t="str">
            <v/>
          </cell>
        </row>
        <row r="15">
          <cell r="C15" t="str">
            <v>Baddi</v>
          </cell>
          <cell r="D15" t="str">
            <v>Soap</v>
          </cell>
          <cell r="E15" t="str">
            <v>CPD</v>
          </cell>
          <cell r="M15" t="str">
            <v>Hit</v>
          </cell>
        </row>
        <row r="16">
          <cell r="C16" t="str">
            <v>Baddi</v>
          </cell>
          <cell r="D16" t="str">
            <v>Soap</v>
          </cell>
          <cell r="E16" t="str">
            <v>CPD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CPD</v>
          </cell>
          <cell r="M17" t="str">
            <v/>
          </cell>
        </row>
        <row r="18">
          <cell r="C18" t="str">
            <v>Baddi</v>
          </cell>
          <cell r="D18" t="str">
            <v>Soap</v>
          </cell>
          <cell r="E18" t="str">
            <v>CPD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CPD</v>
          </cell>
          <cell r="M19" t="str">
            <v/>
          </cell>
        </row>
        <row r="20">
          <cell r="C20" t="str">
            <v>Baddi</v>
          </cell>
          <cell r="D20" t="str">
            <v>Soap</v>
          </cell>
          <cell r="E20" t="str">
            <v>CPD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CPD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CPD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CPD</v>
          </cell>
          <cell r="M23" t="str">
            <v>Hit</v>
          </cell>
        </row>
        <row r="24">
          <cell r="C24" t="str">
            <v>Baddi</v>
          </cell>
          <cell r="D24" t="str">
            <v>Soap</v>
          </cell>
          <cell r="E24" t="str">
            <v>CPD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CPD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CPD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CPD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CPD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CPD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CPD</v>
          </cell>
          <cell r="M30" t="str">
            <v/>
          </cell>
        </row>
        <row r="31">
          <cell r="C31" t="str">
            <v>Baddi</v>
          </cell>
          <cell r="D31" t="str">
            <v>Soap</v>
          </cell>
          <cell r="E31" t="str">
            <v>CPD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CPD</v>
          </cell>
          <cell r="M32" t="str">
            <v>Miss</v>
          </cell>
          <cell r="O32">
            <v>1</v>
          </cell>
        </row>
        <row r="33">
          <cell r="C33" t="str">
            <v>Baddi</v>
          </cell>
          <cell r="D33" t="str">
            <v>Soap</v>
          </cell>
          <cell r="E33" t="str">
            <v>CPD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CPD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CPD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CPD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CPD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CPD</v>
          </cell>
          <cell r="M38" t="str">
            <v/>
          </cell>
        </row>
        <row r="39">
          <cell r="C39" t="str">
            <v>Baddi</v>
          </cell>
          <cell r="D39" t="str">
            <v>Soap</v>
          </cell>
          <cell r="E39" t="str">
            <v>CPD</v>
          </cell>
          <cell r="M39" t="str">
            <v/>
          </cell>
        </row>
        <row r="40">
          <cell r="C40" t="str">
            <v>Baddi</v>
          </cell>
          <cell r="D40" t="str">
            <v>Soap</v>
          </cell>
          <cell r="E40" t="str">
            <v>CPD</v>
          </cell>
          <cell r="M40" t="str">
            <v/>
          </cell>
        </row>
        <row r="41">
          <cell r="C41" t="str">
            <v>Baddi</v>
          </cell>
          <cell r="D41" t="str">
            <v>Soap</v>
          </cell>
          <cell r="E41" t="str">
            <v>CPD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CPD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CPD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CPD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CPD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CPD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CPD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CPD</v>
          </cell>
          <cell r="M48" t="str">
            <v/>
          </cell>
        </row>
        <row r="49">
          <cell r="C49" t="str">
            <v>Baddi</v>
          </cell>
          <cell r="D49" t="str">
            <v>Soap</v>
          </cell>
          <cell r="E49" t="str">
            <v>CPD</v>
          </cell>
          <cell r="M49" t="str">
            <v>Miss</v>
          </cell>
          <cell r="O49">
            <v>1</v>
          </cell>
        </row>
        <row r="50">
          <cell r="C50" t="str">
            <v>Baddi</v>
          </cell>
          <cell r="D50" t="str">
            <v>Soap</v>
          </cell>
          <cell r="E50" t="str">
            <v>CPD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CPD</v>
          </cell>
          <cell r="M51" t="str">
            <v>Hit</v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>Hit</v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/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>Hit</v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/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>Hit</v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CPD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CPD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CPD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CPD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CPD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CPD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CPD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CPD</v>
          </cell>
          <cell r="M79" t="str">
            <v>Hit</v>
          </cell>
        </row>
        <row r="80">
          <cell r="C80" t="str">
            <v>Baddi</v>
          </cell>
          <cell r="D80" t="str">
            <v>Soap</v>
          </cell>
          <cell r="E80" t="str">
            <v>CPD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CPD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CPD</v>
          </cell>
          <cell r="M82" t="str">
            <v/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/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CPD</v>
          </cell>
          <cell r="M87" t="str">
            <v/>
          </cell>
        </row>
        <row r="88">
          <cell r="C88" t="str">
            <v>Baddi</v>
          </cell>
          <cell r="D88" t="str">
            <v>Soap</v>
          </cell>
          <cell r="E88" t="str">
            <v>CPD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CPD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CPD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Miss</v>
          </cell>
          <cell r="N91">
            <v>1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>Hit</v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>Hit</v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CPD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CPD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CPD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CMB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CMB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CMB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CMB</v>
          </cell>
          <cell r="M111" t="str">
            <v>Hit</v>
          </cell>
        </row>
        <row r="112">
          <cell r="C112" t="str">
            <v>Baddi</v>
          </cell>
          <cell r="D112" t="str">
            <v>Soap</v>
          </cell>
          <cell r="E112" t="str">
            <v>CMB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CMB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CMB</v>
          </cell>
          <cell r="M114" t="str">
            <v>Hit</v>
          </cell>
        </row>
        <row r="115">
          <cell r="C115" t="str">
            <v>Baddi</v>
          </cell>
          <cell r="D115" t="str">
            <v>Soap</v>
          </cell>
          <cell r="E115" t="str">
            <v>CMB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CMB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CMB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Miss</v>
          </cell>
          <cell r="O118">
            <v>1</v>
          </cell>
        </row>
        <row r="119">
          <cell r="C119" t="str">
            <v>Baddi</v>
          </cell>
          <cell r="D119" t="str">
            <v>Soap</v>
          </cell>
          <cell r="E119" t="str">
            <v>CMB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/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CMB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CMB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CMB</v>
          </cell>
          <cell r="M133" t="str">
            <v>Miss</v>
          </cell>
          <cell r="N133">
            <v>1</v>
          </cell>
        </row>
        <row r="134">
          <cell r="C134" t="str">
            <v>Baddi</v>
          </cell>
          <cell r="D134" t="str">
            <v>Soap</v>
          </cell>
          <cell r="E134" t="str">
            <v>CMB</v>
          </cell>
          <cell r="M134" t="str">
            <v/>
          </cell>
        </row>
        <row r="135">
          <cell r="C135" t="str">
            <v>Baddi</v>
          </cell>
          <cell r="D135" t="str">
            <v>Soap</v>
          </cell>
          <cell r="E135" t="str">
            <v>CMB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CMB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CMB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CMB</v>
          </cell>
          <cell r="M138" t="str">
            <v>Hit</v>
          </cell>
        </row>
        <row r="139">
          <cell r="C139" t="str">
            <v>Baddi</v>
          </cell>
          <cell r="D139" t="str">
            <v>Soap</v>
          </cell>
          <cell r="E139" t="str">
            <v>CMB</v>
          </cell>
          <cell r="M139" t="str">
            <v>Hit</v>
          </cell>
        </row>
        <row r="140">
          <cell r="C140" t="str">
            <v>Baddi</v>
          </cell>
          <cell r="D140" t="str">
            <v>Soap</v>
          </cell>
          <cell r="E140" t="str">
            <v>CMB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CMB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>Hit</v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Hit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>Hit</v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CMB</v>
          </cell>
          <cell r="M146" t="str">
            <v>Hit</v>
          </cell>
        </row>
        <row r="147">
          <cell r="C147" t="str">
            <v>Baddi</v>
          </cell>
          <cell r="D147" t="str">
            <v>Soap</v>
          </cell>
          <cell r="E147" t="str">
            <v>CMB</v>
          </cell>
          <cell r="M147" t="str">
            <v>Miss</v>
          </cell>
          <cell r="P147">
            <v>1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/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>Miss</v>
          </cell>
          <cell r="O158">
            <v>1</v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/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>Hit</v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>Miss</v>
          </cell>
          <cell r="P171">
            <v>1</v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>Hit</v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>Hit</v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CMB</v>
          </cell>
          <cell r="M177" t="str">
            <v>Hit</v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>Hit</v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>Hit</v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>Miss</v>
          </cell>
          <cell r="N180">
            <v>1</v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>Hit</v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>Hit</v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>Hit</v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CMB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CMB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/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>Hit</v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Hit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>Hit</v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>Hit</v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>Hit</v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Hit</v>
          </cell>
        </row>
        <row r="201">
          <cell r="C201" t="str">
            <v>Baddi</v>
          </cell>
          <cell r="D201" t="str">
            <v>Soap</v>
          </cell>
          <cell r="E201" t="str">
            <v>CMB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CMB</v>
          </cell>
          <cell r="M202" t="str">
            <v/>
          </cell>
        </row>
        <row r="203">
          <cell r="C203" t="str">
            <v>Baddi</v>
          </cell>
          <cell r="D203" t="str">
            <v>Soap</v>
          </cell>
          <cell r="E203" t="str">
            <v>CMB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CMB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CMB</v>
          </cell>
          <cell r="M205" t="str">
            <v/>
          </cell>
        </row>
        <row r="206">
          <cell r="C206" t="str">
            <v>Baddi</v>
          </cell>
          <cell r="D206" t="str">
            <v>Soap</v>
          </cell>
          <cell r="E206" t="str">
            <v>CMB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CMB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CMB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CMB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>Hit</v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/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>Hit</v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>Hit</v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/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/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Hit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/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Hit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>Hit</v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CMB</v>
          </cell>
          <cell r="M231" t="str">
            <v/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CMB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CMB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/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/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/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>Hit</v>
          </cell>
        </row>
        <row r="244">
          <cell r="C244" t="str">
            <v>Baddi</v>
          </cell>
          <cell r="D244" t="str">
            <v>Soap</v>
          </cell>
          <cell r="E244" t="str">
            <v>CMB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CMB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CMB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>Miss</v>
          </cell>
          <cell r="O247">
            <v>1</v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>Miss</v>
          </cell>
          <cell r="O248">
            <v>1</v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/>
          </cell>
        </row>
        <row r="257">
          <cell r="C257" t="str">
            <v>Baddi</v>
          </cell>
          <cell r="D257" t="str">
            <v>Soap</v>
          </cell>
          <cell r="E257" t="str">
            <v>CMB</v>
          </cell>
          <cell r="M257" t="str">
            <v/>
          </cell>
        </row>
        <row r="258">
          <cell r="C258" t="str">
            <v>Baddi</v>
          </cell>
          <cell r="D258" t="str">
            <v>Soap</v>
          </cell>
          <cell r="E258" t="str">
            <v>CMB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>Miss</v>
          </cell>
          <cell r="O259">
            <v>1</v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/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/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/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>Hit</v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/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/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/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>Hit</v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/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>Hit</v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/>
          </cell>
        </row>
        <row r="272">
          <cell r="C272" t="str">
            <v>Baddi</v>
          </cell>
          <cell r="D272" t="str">
            <v>Soap</v>
          </cell>
          <cell r="E272" t="str">
            <v>CMB</v>
          </cell>
          <cell r="M272" t="str">
            <v/>
          </cell>
        </row>
        <row r="273">
          <cell r="C273" t="str">
            <v>Baddi</v>
          </cell>
          <cell r="D273" t="str">
            <v>Soap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Soap</v>
          </cell>
          <cell r="E274" t="str">
            <v>CPD</v>
          </cell>
          <cell r="M274" t="str">
            <v/>
          </cell>
        </row>
        <row r="275">
          <cell r="C275" t="str">
            <v>Baddi</v>
          </cell>
          <cell r="D275" t="str">
            <v>Soap</v>
          </cell>
          <cell r="E275" t="str">
            <v>CPD</v>
          </cell>
          <cell r="M275" t="str">
            <v/>
          </cell>
        </row>
        <row r="276">
          <cell r="C276" t="str">
            <v>Baddi</v>
          </cell>
          <cell r="D276" t="str">
            <v>Soap</v>
          </cell>
          <cell r="E276" t="str">
            <v>CPD</v>
          </cell>
          <cell r="M276" t="str">
            <v/>
          </cell>
        </row>
        <row r="277">
          <cell r="C277" t="str">
            <v>Baddi</v>
          </cell>
          <cell r="D277" t="str">
            <v>Soap</v>
          </cell>
          <cell r="E277" t="str">
            <v>CPD</v>
          </cell>
          <cell r="M277" t="str">
            <v/>
          </cell>
        </row>
        <row r="278">
          <cell r="C278" t="str">
            <v>Baddi</v>
          </cell>
          <cell r="D278" t="str">
            <v>Soap</v>
          </cell>
          <cell r="E278" t="str">
            <v>CMB</v>
          </cell>
          <cell r="M278" t="str">
            <v>Hit</v>
          </cell>
        </row>
        <row r="279">
          <cell r="C279" t="str">
            <v>Baddi</v>
          </cell>
          <cell r="D279" t="str">
            <v>Soap</v>
          </cell>
          <cell r="E279" t="str">
            <v>CPD</v>
          </cell>
          <cell r="M279" t="str">
            <v/>
          </cell>
        </row>
        <row r="280">
          <cell r="C280" t="str">
            <v>Baddi</v>
          </cell>
          <cell r="D280" t="str">
            <v>Soap</v>
          </cell>
          <cell r="E280" t="str">
            <v>CPD</v>
          </cell>
          <cell r="M280" t="str">
            <v>Hit</v>
          </cell>
        </row>
        <row r="281">
          <cell r="C281" t="str">
            <v>Baddi</v>
          </cell>
          <cell r="D281" t="str">
            <v>Soap</v>
          </cell>
          <cell r="E281" t="str">
            <v>CPD</v>
          </cell>
          <cell r="M281" t="str">
            <v/>
          </cell>
        </row>
        <row r="282">
          <cell r="C282" t="str">
            <v>Baddi</v>
          </cell>
          <cell r="D282" t="str">
            <v>Soap</v>
          </cell>
          <cell r="E282" t="str">
            <v>CPD</v>
          </cell>
          <cell r="M282" t="str">
            <v/>
          </cell>
        </row>
        <row r="283">
          <cell r="C283" t="str">
            <v>Baddi</v>
          </cell>
          <cell r="D283" t="str">
            <v>Soap</v>
          </cell>
          <cell r="E283" t="str">
            <v>CPD</v>
          </cell>
          <cell r="M283" t="str">
            <v/>
          </cell>
        </row>
        <row r="284">
          <cell r="C284" t="str">
            <v>Baddi</v>
          </cell>
          <cell r="D284" t="str">
            <v>Soap</v>
          </cell>
          <cell r="E284" t="str">
            <v>CPD</v>
          </cell>
          <cell r="M284" t="str">
            <v/>
          </cell>
        </row>
        <row r="285">
          <cell r="C285" t="str">
            <v>Baddi</v>
          </cell>
          <cell r="D285" t="str">
            <v>Soap</v>
          </cell>
          <cell r="E285" t="str">
            <v>CPD</v>
          </cell>
          <cell r="M285" t="str">
            <v>Hit</v>
          </cell>
        </row>
        <row r="286">
          <cell r="C286" t="str">
            <v>Baddi</v>
          </cell>
          <cell r="D286" t="str">
            <v>Soap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Soap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Soap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Soap</v>
          </cell>
          <cell r="E289" t="str">
            <v>CPD</v>
          </cell>
          <cell r="M289" t="str">
            <v/>
          </cell>
        </row>
        <row r="290">
          <cell r="C290" t="str">
            <v>Baddi</v>
          </cell>
          <cell r="D290" t="str">
            <v>Soap</v>
          </cell>
          <cell r="E290" t="str">
            <v>CMB</v>
          </cell>
          <cell r="M290" t="str">
            <v/>
          </cell>
        </row>
        <row r="291">
          <cell r="C291" t="str">
            <v>Baddi</v>
          </cell>
          <cell r="D291" t="str">
            <v>Soap</v>
          </cell>
          <cell r="E291" t="str">
            <v>CPD</v>
          </cell>
          <cell r="M291" t="str">
            <v/>
          </cell>
        </row>
        <row r="292">
          <cell r="C292" t="str">
            <v>Baddi</v>
          </cell>
          <cell r="D292" t="str">
            <v>Soap</v>
          </cell>
          <cell r="E292" t="str">
            <v>CPD</v>
          </cell>
          <cell r="M292" t="str">
            <v/>
          </cell>
        </row>
        <row r="293">
          <cell r="C293" t="str">
            <v>Baddi</v>
          </cell>
          <cell r="D293" t="str">
            <v>Soap</v>
          </cell>
          <cell r="E293" t="str">
            <v>CPD</v>
          </cell>
          <cell r="M293" t="str">
            <v/>
          </cell>
        </row>
        <row r="294">
          <cell r="C294" t="str">
            <v>Baddi</v>
          </cell>
          <cell r="D294" t="str">
            <v>Soap</v>
          </cell>
          <cell r="E294" t="str">
            <v>CPD</v>
          </cell>
          <cell r="M294" t="str">
            <v/>
          </cell>
        </row>
        <row r="295">
          <cell r="C295" t="str">
            <v>Baddi</v>
          </cell>
          <cell r="D295" t="str">
            <v>Soap</v>
          </cell>
          <cell r="E295" t="str">
            <v>CPD</v>
          </cell>
          <cell r="M295" t="str">
            <v/>
          </cell>
        </row>
        <row r="296">
          <cell r="C296" t="str">
            <v>Baddi</v>
          </cell>
          <cell r="D296" t="str">
            <v>Soap</v>
          </cell>
          <cell r="E296" t="str">
            <v>CPD</v>
          </cell>
          <cell r="M296" t="str">
            <v/>
          </cell>
        </row>
        <row r="297">
          <cell r="C297" t="str">
            <v>Baddi</v>
          </cell>
          <cell r="D297" t="str">
            <v>Soap</v>
          </cell>
          <cell r="E297" t="str">
            <v>CPD</v>
          </cell>
          <cell r="M297" t="str">
            <v/>
          </cell>
        </row>
        <row r="298">
          <cell r="C298" t="str">
            <v>Baddi</v>
          </cell>
          <cell r="D298" t="str">
            <v>Soap</v>
          </cell>
          <cell r="E298" t="str">
            <v>CMB</v>
          </cell>
          <cell r="M298" t="str">
            <v/>
          </cell>
        </row>
        <row r="299">
          <cell r="C299" t="str">
            <v>Baddi</v>
          </cell>
          <cell r="D299" t="str">
            <v>Soap</v>
          </cell>
          <cell r="E299" t="str">
            <v>CMB</v>
          </cell>
          <cell r="M299" t="str">
            <v/>
          </cell>
        </row>
        <row r="300">
          <cell r="C300" t="str">
            <v>Baddi</v>
          </cell>
          <cell r="D300" t="str">
            <v>Soap</v>
          </cell>
          <cell r="E300" t="str">
            <v>CMB</v>
          </cell>
          <cell r="M300" t="str">
            <v/>
          </cell>
        </row>
        <row r="301">
          <cell r="C301" t="str">
            <v>Baddi</v>
          </cell>
          <cell r="D301" t="str">
            <v>Soap</v>
          </cell>
          <cell r="E301" t="str">
            <v>CMB</v>
          </cell>
          <cell r="M301" t="str">
            <v/>
          </cell>
        </row>
        <row r="302">
          <cell r="C302" t="str">
            <v>Baddi</v>
          </cell>
          <cell r="D302" t="str">
            <v>Soap</v>
          </cell>
          <cell r="E302" t="str">
            <v>CMB</v>
          </cell>
          <cell r="M302" t="str">
            <v/>
          </cell>
        </row>
        <row r="303">
          <cell r="C303" t="str">
            <v>Baddi</v>
          </cell>
          <cell r="D303" t="str">
            <v>Soap</v>
          </cell>
          <cell r="E303" t="str">
            <v>CMB</v>
          </cell>
          <cell r="M303" t="str">
            <v>Hit</v>
          </cell>
        </row>
        <row r="304">
          <cell r="C304" t="str">
            <v>Baddi</v>
          </cell>
          <cell r="D304" t="str">
            <v>Soap</v>
          </cell>
          <cell r="E304" t="str">
            <v>CMB</v>
          </cell>
          <cell r="M304" t="str">
            <v/>
          </cell>
        </row>
        <row r="305">
          <cell r="C305" t="str">
            <v>Baddi</v>
          </cell>
          <cell r="D305" t="str">
            <v>Soap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Soap</v>
          </cell>
          <cell r="E306" t="str">
            <v>CPD</v>
          </cell>
          <cell r="M306" t="str">
            <v/>
          </cell>
        </row>
        <row r="307">
          <cell r="C307" t="str">
            <v>Baddi</v>
          </cell>
          <cell r="D307" t="str">
            <v>Soap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Soap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Soap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Soap</v>
          </cell>
          <cell r="E310" t="str">
            <v>CPD</v>
          </cell>
          <cell r="M310" t="str">
            <v/>
          </cell>
        </row>
        <row r="311">
          <cell r="C311" t="str">
            <v>Baddi</v>
          </cell>
          <cell r="D311" t="str">
            <v>Soap</v>
          </cell>
          <cell r="E311" t="str">
            <v>CPD</v>
          </cell>
          <cell r="M311" t="str">
            <v/>
          </cell>
        </row>
        <row r="312">
          <cell r="C312" t="str">
            <v>Baddi</v>
          </cell>
          <cell r="D312" t="str">
            <v>Soap</v>
          </cell>
          <cell r="E312" t="str">
            <v>CPD</v>
          </cell>
          <cell r="M312" t="str">
            <v/>
          </cell>
        </row>
        <row r="313">
          <cell r="C313" t="str">
            <v>Baddi</v>
          </cell>
          <cell r="D313" t="str">
            <v>Soap</v>
          </cell>
          <cell r="E313" t="str">
            <v>CPD</v>
          </cell>
          <cell r="M313" t="str">
            <v>Hit</v>
          </cell>
        </row>
        <row r="314">
          <cell r="C314" t="str">
            <v>Baddi</v>
          </cell>
          <cell r="D314" t="str">
            <v>Soap</v>
          </cell>
          <cell r="E314" t="str">
            <v>CPD</v>
          </cell>
          <cell r="M314" t="str">
            <v>Hit</v>
          </cell>
        </row>
        <row r="315">
          <cell r="C315" t="str">
            <v>Baddi</v>
          </cell>
          <cell r="D315" t="str">
            <v>Soap</v>
          </cell>
          <cell r="E315" t="str">
            <v>CPD</v>
          </cell>
          <cell r="M315" t="str">
            <v>Hit</v>
          </cell>
        </row>
        <row r="316">
          <cell r="C316" t="str">
            <v>Baddi</v>
          </cell>
          <cell r="D316" t="str">
            <v>Soap</v>
          </cell>
          <cell r="E316" t="str">
            <v>CPD</v>
          </cell>
          <cell r="M316" t="str">
            <v>Hit</v>
          </cell>
        </row>
        <row r="317">
          <cell r="C317" t="str">
            <v>Baddi</v>
          </cell>
          <cell r="D317" t="str">
            <v>Soap</v>
          </cell>
          <cell r="E317" t="str">
            <v>CMB</v>
          </cell>
          <cell r="M317" t="str">
            <v/>
          </cell>
        </row>
        <row r="318">
          <cell r="C318" t="str">
            <v>Baddi</v>
          </cell>
          <cell r="D318" t="str">
            <v>Soap</v>
          </cell>
          <cell r="E318" t="str">
            <v>CPD</v>
          </cell>
          <cell r="M318" t="str">
            <v/>
          </cell>
        </row>
        <row r="319">
          <cell r="C319" t="str">
            <v>Baddi</v>
          </cell>
          <cell r="D319" t="str">
            <v>Soap</v>
          </cell>
          <cell r="E319" t="str">
            <v>CPD</v>
          </cell>
          <cell r="M319" t="str">
            <v/>
          </cell>
        </row>
        <row r="320">
          <cell r="C320" t="str">
            <v>Baddi</v>
          </cell>
          <cell r="D320" t="str">
            <v>Soap</v>
          </cell>
          <cell r="E320" t="str">
            <v>CPD</v>
          </cell>
          <cell r="M320" t="str">
            <v>Miss</v>
          </cell>
          <cell r="P320">
            <v>1</v>
          </cell>
        </row>
        <row r="321">
          <cell r="C321" t="str">
            <v>Baddi</v>
          </cell>
          <cell r="D321" t="str">
            <v>Soap</v>
          </cell>
          <cell r="E321" t="str">
            <v>CPD</v>
          </cell>
          <cell r="M321" t="str">
            <v/>
          </cell>
        </row>
        <row r="322">
          <cell r="C322" t="str">
            <v>Baddi</v>
          </cell>
          <cell r="D322" t="str">
            <v>Soap</v>
          </cell>
          <cell r="E322" t="str">
            <v>CPD</v>
          </cell>
          <cell r="M322" t="str">
            <v/>
          </cell>
        </row>
        <row r="323">
          <cell r="C323" t="str">
            <v>Baddi</v>
          </cell>
          <cell r="D323" t="str">
            <v>Soap</v>
          </cell>
          <cell r="E323" t="str">
            <v>CPD</v>
          </cell>
          <cell r="M323" t="str">
            <v/>
          </cell>
        </row>
        <row r="324">
          <cell r="C324" t="str">
            <v>Baddi</v>
          </cell>
          <cell r="D324" t="str">
            <v>Soap</v>
          </cell>
          <cell r="E324" t="str">
            <v>CPD</v>
          </cell>
          <cell r="M324" t="str">
            <v/>
          </cell>
        </row>
        <row r="325">
          <cell r="C325" t="str">
            <v>Baddi</v>
          </cell>
          <cell r="D325" t="str">
            <v>Soap</v>
          </cell>
          <cell r="E325" t="str">
            <v>CPD</v>
          </cell>
          <cell r="M325" t="str">
            <v/>
          </cell>
        </row>
        <row r="326">
          <cell r="C326" t="str">
            <v>Baddi</v>
          </cell>
          <cell r="D326" t="str">
            <v>Soap</v>
          </cell>
          <cell r="E326" t="str">
            <v>CPD</v>
          </cell>
          <cell r="M326" t="str">
            <v/>
          </cell>
        </row>
        <row r="327">
          <cell r="C327" t="str">
            <v>Baddi</v>
          </cell>
          <cell r="D327" t="str">
            <v>Soap</v>
          </cell>
          <cell r="E327" t="str">
            <v>CPD</v>
          </cell>
          <cell r="M327" t="str">
            <v/>
          </cell>
        </row>
        <row r="328">
          <cell r="C328" t="str">
            <v>Baddi</v>
          </cell>
          <cell r="D328" t="str">
            <v>Soap</v>
          </cell>
          <cell r="E328" t="str">
            <v>CMB</v>
          </cell>
          <cell r="M328" t="str">
            <v>Miss</v>
          </cell>
          <cell r="O328">
            <v>1</v>
          </cell>
        </row>
        <row r="329">
          <cell r="C329" t="str">
            <v>Baddi</v>
          </cell>
          <cell r="D329" t="str">
            <v>Soap</v>
          </cell>
          <cell r="E329" t="str">
            <v>CMB</v>
          </cell>
          <cell r="M329" t="str">
            <v>Miss</v>
          </cell>
          <cell r="O329">
            <v>1</v>
          </cell>
        </row>
        <row r="330">
          <cell r="C330" t="str">
            <v>Baddi</v>
          </cell>
          <cell r="D330" t="str">
            <v>Soap</v>
          </cell>
          <cell r="E330" t="str">
            <v>CMB</v>
          </cell>
          <cell r="M330" t="str">
            <v>Miss</v>
          </cell>
          <cell r="O330">
            <v>1</v>
          </cell>
        </row>
        <row r="331">
          <cell r="C331" t="str">
            <v>Baddi</v>
          </cell>
          <cell r="D331" t="str">
            <v>Soap</v>
          </cell>
          <cell r="E331" t="str">
            <v>CMB</v>
          </cell>
          <cell r="M331" t="str">
            <v/>
          </cell>
        </row>
        <row r="332">
          <cell r="C332" t="str">
            <v>Baddi</v>
          </cell>
          <cell r="D332" t="str">
            <v>Soap</v>
          </cell>
          <cell r="E332" t="str">
            <v>CMB</v>
          </cell>
          <cell r="M332" t="str">
            <v/>
          </cell>
        </row>
        <row r="333">
          <cell r="C333" t="str">
            <v>Baddi</v>
          </cell>
          <cell r="D333" t="str">
            <v>Soap</v>
          </cell>
          <cell r="E333" t="str">
            <v>CMB</v>
          </cell>
          <cell r="M333" t="str">
            <v>Miss</v>
          </cell>
          <cell r="O333">
            <v>1</v>
          </cell>
        </row>
        <row r="334">
          <cell r="C334" t="str">
            <v>Baddi</v>
          </cell>
          <cell r="D334" t="str">
            <v>Soap</v>
          </cell>
          <cell r="E334" t="str">
            <v>CMB</v>
          </cell>
          <cell r="M334" t="str">
            <v>Hit</v>
          </cell>
        </row>
        <row r="335">
          <cell r="C335" t="str">
            <v>Baddi</v>
          </cell>
          <cell r="D335" t="str">
            <v>Soap</v>
          </cell>
          <cell r="E335" t="str">
            <v>CMB</v>
          </cell>
          <cell r="M335" t="str">
            <v>Miss</v>
          </cell>
          <cell r="O335">
            <v>1</v>
          </cell>
        </row>
        <row r="336">
          <cell r="C336" t="str">
            <v>Baddi</v>
          </cell>
          <cell r="D336" t="str">
            <v>Soap</v>
          </cell>
          <cell r="E336" t="str">
            <v>CMB</v>
          </cell>
          <cell r="M336" t="str">
            <v/>
          </cell>
        </row>
        <row r="337">
          <cell r="C337" t="str">
            <v>Baddi</v>
          </cell>
          <cell r="D337" t="str">
            <v>Soap</v>
          </cell>
          <cell r="E337" t="str">
            <v>CMB</v>
          </cell>
          <cell r="M337" t="str">
            <v/>
          </cell>
        </row>
        <row r="338">
          <cell r="C338" t="str">
            <v>Baddi</v>
          </cell>
          <cell r="D338" t="str">
            <v>Soap</v>
          </cell>
          <cell r="E338" t="str">
            <v>CMB</v>
          </cell>
          <cell r="M338" t="str">
            <v/>
          </cell>
        </row>
        <row r="339">
          <cell r="C339" t="str">
            <v>Baddi</v>
          </cell>
          <cell r="D339" t="str">
            <v>Soap</v>
          </cell>
          <cell r="E339" t="str">
            <v>CMB</v>
          </cell>
          <cell r="M339" t="str">
            <v>Hit</v>
          </cell>
        </row>
        <row r="340">
          <cell r="C340" t="str">
            <v>Baddi</v>
          </cell>
          <cell r="D340" t="str">
            <v>Soap</v>
          </cell>
          <cell r="E340" t="str">
            <v>CMB</v>
          </cell>
          <cell r="M340" t="str">
            <v>Hit</v>
          </cell>
        </row>
        <row r="341">
          <cell r="C341" t="str">
            <v>Baddi</v>
          </cell>
          <cell r="D341" t="str">
            <v>Soap</v>
          </cell>
          <cell r="E341" t="str">
            <v>CMB</v>
          </cell>
          <cell r="M341" t="str">
            <v>Miss</v>
          </cell>
          <cell r="O341">
            <v>1</v>
          </cell>
        </row>
        <row r="342">
          <cell r="C342" t="str">
            <v>Baddi</v>
          </cell>
          <cell r="D342" t="str">
            <v>Soap</v>
          </cell>
          <cell r="E342" t="str">
            <v>CMB</v>
          </cell>
          <cell r="M342" t="str">
            <v>Hit</v>
          </cell>
        </row>
        <row r="343">
          <cell r="C343" t="str">
            <v>Baddi</v>
          </cell>
          <cell r="D343" t="str">
            <v>Soap</v>
          </cell>
          <cell r="E343" t="str">
            <v>CMB</v>
          </cell>
          <cell r="M343" t="str">
            <v/>
          </cell>
        </row>
        <row r="344">
          <cell r="C344" t="str">
            <v>Baddi</v>
          </cell>
          <cell r="D344" t="str">
            <v>Soap</v>
          </cell>
          <cell r="E344" t="str">
            <v>CMB</v>
          </cell>
          <cell r="M344" t="str">
            <v/>
          </cell>
        </row>
        <row r="345">
          <cell r="C345" t="str">
            <v>Baddi</v>
          </cell>
          <cell r="D345" t="str">
            <v>Soap</v>
          </cell>
          <cell r="E345" t="str">
            <v>CMB</v>
          </cell>
          <cell r="M345" t="str">
            <v/>
          </cell>
        </row>
        <row r="346">
          <cell r="C346" t="str">
            <v>Baddi</v>
          </cell>
          <cell r="D346" t="str">
            <v>Soap</v>
          </cell>
          <cell r="E346" t="str">
            <v>CPD</v>
          </cell>
          <cell r="M346" t="str">
            <v/>
          </cell>
        </row>
        <row r="347">
          <cell r="C347" t="str">
            <v>Baddi</v>
          </cell>
          <cell r="D347" t="str">
            <v>Soap</v>
          </cell>
          <cell r="E347" t="str">
            <v>CPD</v>
          </cell>
          <cell r="M347" t="str">
            <v/>
          </cell>
        </row>
        <row r="348">
          <cell r="C348" t="str">
            <v>Baddi</v>
          </cell>
          <cell r="D348" t="str">
            <v>Soap</v>
          </cell>
          <cell r="E348" t="str">
            <v>CPD</v>
          </cell>
          <cell r="M348" t="str">
            <v/>
          </cell>
        </row>
        <row r="349">
          <cell r="C349" t="str">
            <v>Baddi</v>
          </cell>
          <cell r="D349" t="str">
            <v>Soap</v>
          </cell>
          <cell r="E349" t="str">
            <v>CMB</v>
          </cell>
          <cell r="M349" t="str">
            <v>Hit</v>
          </cell>
        </row>
        <row r="350">
          <cell r="C350" t="str">
            <v>Baddi</v>
          </cell>
          <cell r="D350" t="str">
            <v>Soap</v>
          </cell>
          <cell r="E350" t="str">
            <v>CMB</v>
          </cell>
          <cell r="M350" t="str">
            <v>Hit</v>
          </cell>
        </row>
        <row r="351">
          <cell r="C351" t="str">
            <v>Baddi</v>
          </cell>
          <cell r="D351" t="str">
            <v>Soap</v>
          </cell>
          <cell r="E351" t="str">
            <v>CMB</v>
          </cell>
          <cell r="M351" t="str">
            <v>Hit</v>
          </cell>
        </row>
        <row r="352">
          <cell r="C352" t="str">
            <v>Baddi</v>
          </cell>
          <cell r="D352" t="str">
            <v>Soap</v>
          </cell>
          <cell r="E352" t="str">
            <v>CMB</v>
          </cell>
          <cell r="M352" t="str">
            <v>Hit</v>
          </cell>
        </row>
        <row r="353">
          <cell r="C353" t="str">
            <v>Baddi</v>
          </cell>
          <cell r="D353" t="str">
            <v>Soap</v>
          </cell>
          <cell r="E353" t="str">
            <v>CMB</v>
          </cell>
          <cell r="M353" t="str">
            <v>Miss</v>
          </cell>
          <cell r="N353">
            <v>1</v>
          </cell>
        </row>
        <row r="354">
          <cell r="C354" t="str">
            <v>Baddi</v>
          </cell>
          <cell r="D354" t="str">
            <v>Soap</v>
          </cell>
          <cell r="E354" t="str">
            <v>CMB</v>
          </cell>
          <cell r="M354" t="str">
            <v/>
          </cell>
        </row>
        <row r="355">
          <cell r="C355" t="str">
            <v>Baddi</v>
          </cell>
          <cell r="D355" t="str">
            <v>Soap</v>
          </cell>
          <cell r="E355" t="str">
            <v>CMB</v>
          </cell>
          <cell r="M355" t="str">
            <v/>
          </cell>
        </row>
        <row r="356">
          <cell r="C356" t="str">
            <v>Baddi</v>
          </cell>
          <cell r="D356" t="str">
            <v>Soap</v>
          </cell>
          <cell r="E356" t="str">
            <v>CMB</v>
          </cell>
          <cell r="M356" t="str">
            <v/>
          </cell>
        </row>
        <row r="357">
          <cell r="C357" t="str">
            <v>Baddi</v>
          </cell>
          <cell r="D357" t="str">
            <v>Soap</v>
          </cell>
          <cell r="E357" t="str">
            <v>CMB</v>
          </cell>
          <cell r="M357" t="str">
            <v/>
          </cell>
        </row>
        <row r="358">
          <cell r="C358" t="str">
            <v>Baddi</v>
          </cell>
          <cell r="D358" t="str">
            <v>Soap</v>
          </cell>
          <cell r="E358" t="str">
            <v>CMB</v>
          </cell>
          <cell r="M358" t="str">
            <v/>
          </cell>
        </row>
        <row r="359">
          <cell r="C359" t="str">
            <v>Baddi</v>
          </cell>
          <cell r="D359" t="str">
            <v>Soap</v>
          </cell>
          <cell r="E359" t="str">
            <v>CMB</v>
          </cell>
          <cell r="M359" t="str">
            <v>Hit</v>
          </cell>
        </row>
        <row r="360">
          <cell r="C360" t="str">
            <v>Baddi</v>
          </cell>
          <cell r="D360" t="str">
            <v>Soap</v>
          </cell>
          <cell r="E360" t="str">
            <v>CMB</v>
          </cell>
          <cell r="M360" t="str">
            <v>Hit</v>
          </cell>
        </row>
        <row r="361">
          <cell r="C361" t="str">
            <v>Baddi</v>
          </cell>
          <cell r="D361" t="str">
            <v>Soap</v>
          </cell>
          <cell r="E361" t="str">
            <v>CMB</v>
          </cell>
          <cell r="M361" t="str">
            <v/>
          </cell>
        </row>
        <row r="362">
          <cell r="C362" t="str">
            <v>Baddi</v>
          </cell>
          <cell r="D362" t="str">
            <v>Soap</v>
          </cell>
          <cell r="E362" t="str">
            <v>CMB</v>
          </cell>
          <cell r="M362" t="str">
            <v/>
          </cell>
        </row>
        <row r="363">
          <cell r="C363" t="str">
            <v>Baddi</v>
          </cell>
          <cell r="D363" t="str">
            <v>Soap</v>
          </cell>
          <cell r="E363" t="str">
            <v>CMB</v>
          </cell>
          <cell r="M363" t="str">
            <v/>
          </cell>
        </row>
        <row r="364">
          <cell r="C364" t="str">
            <v>Baddi</v>
          </cell>
          <cell r="D364" t="str">
            <v>Soap</v>
          </cell>
          <cell r="E364" t="str">
            <v>CMB</v>
          </cell>
          <cell r="M364" t="str">
            <v/>
          </cell>
        </row>
        <row r="365">
          <cell r="C365" t="str">
            <v>Baddi</v>
          </cell>
          <cell r="D365" t="str">
            <v>Soap</v>
          </cell>
          <cell r="E365" t="str">
            <v>CMB</v>
          </cell>
          <cell r="M365" t="str">
            <v>Hit</v>
          </cell>
        </row>
        <row r="366">
          <cell r="C366" t="str">
            <v>Baddi</v>
          </cell>
          <cell r="D366" t="str">
            <v>Soap</v>
          </cell>
          <cell r="E366" t="str">
            <v>CMB</v>
          </cell>
          <cell r="M366" t="str">
            <v/>
          </cell>
        </row>
        <row r="367">
          <cell r="C367" t="str">
            <v>Baddi</v>
          </cell>
          <cell r="D367" t="str">
            <v>Soap</v>
          </cell>
          <cell r="E367" t="str">
            <v>CMB</v>
          </cell>
          <cell r="M367" t="str">
            <v/>
          </cell>
        </row>
        <row r="368">
          <cell r="C368" t="str">
            <v>Baddi</v>
          </cell>
          <cell r="D368" t="str">
            <v>Soap</v>
          </cell>
          <cell r="E368" t="str">
            <v>CMB</v>
          </cell>
          <cell r="M368" t="str">
            <v/>
          </cell>
        </row>
        <row r="369">
          <cell r="C369" t="str">
            <v>Baddi</v>
          </cell>
          <cell r="D369" t="str">
            <v>Soap</v>
          </cell>
          <cell r="E369" t="str">
            <v>CMB</v>
          </cell>
          <cell r="M369" t="str">
            <v/>
          </cell>
        </row>
        <row r="370">
          <cell r="C370" t="str">
            <v>Baddi</v>
          </cell>
          <cell r="D370" t="str">
            <v>Soap</v>
          </cell>
          <cell r="E370" t="str">
            <v>CMB</v>
          </cell>
          <cell r="M370" t="str">
            <v/>
          </cell>
        </row>
        <row r="371">
          <cell r="C371" t="str">
            <v>Baddi</v>
          </cell>
          <cell r="D371" t="str">
            <v>Soap</v>
          </cell>
          <cell r="E371" t="str">
            <v>CMB</v>
          </cell>
          <cell r="M371" t="str">
            <v/>
          </cell>
        </row>
        <row r="372">
          <cell r="C372" t="str">
            <v>Baddi</v>
          </cell>
          <cell r="D372" t="str">
            <v>Soap</v>
          </cell>
          <cell r="E372" t="str">
            <v>CMB</v>
          </cell>
          <cell r="M372" t="str">
            <v/>
          </cell>
        </row>
        <row r="373">
          <cell r="C373" t="str">
            <v>Baddi</v>
          </cell>
          <cell r="D373" t="str">
            <v>Soap</v>
          </cell>
          <cell r="E373" t="str">
            <v>CMB</v>
          </cell>
          <cell r="M373" t="str">
            <v/>
          </cell>
        </row>
        <row r="374">
          <cell r="C374" t="str">
            <v>Baddi</v>
          </cell>
          <cell r="D374" t="str">
            <v>Soap</v>
          </cell>
          <cell r="E374" t="str">
            <v>CMB</v>
          </cell>
          <cell r="M374" t="str">
            <v/>
          </cell>
        </row>
        <row r="375">
          <cell r="C375" t="str">
            <v>Baddi</v>
          </cell>
          <cell r="D375" t="str">
            <v>Soap</v>
          </cell>
          <cell r="E375" t="str">
            <v>CPD</v>
          </cell>
          <cell r="M375" t="str">
            <v/>
          </cell>
        </row>
        <row r="376">
          <cell r="C376" t="str">
            <v>Baddi</v>
          </cell>
          <cell r="D376" t="str">
            <v>Soap</v>
          </cell>
          <cell r="E376" t="str">
            <v>CPD</v>
          </cell>
          <cell r="M376" t="str">
            <v>Hit</v>
          </cell>
        </row>
        <row r="377">
          <cell r="C377" t="str">
            <v>Baddi</v>
          </cell>
          <cell r="D377" t="str">
            <v>Soap</v>
          </cell>
          <cell r="E377" t="str">
            <v>CPD</v>
          </cell>
          <cell r="M377" t="str">
            <v/>
          </cell>
        </row>
        <row r="378">
          <cell r="C378" t="str">
            <v>Baddi</v>
          </cell>
          <cell r="D378" t="str">
            <v>Soap</v>
          </cell>
          <cell r="E378" t="str">
            <v>CPD</v>
          </cell>
          <cell r="M378" t="str">
            <v/>
          </cell>
        </row>
        <row r="379">
          <cell r="C379" t="str">
            <v>Baddi</v>
          </cell>
          <cell r="D379" t="str">
            <v>Soap</v>
          </cell>
          <cell r="E379" t="str">
            <v>CPD</v>
          </cell>
          <cell r="M379" t="str">
            <v/>
          </cell>
        </row>
        <row r="380">
          <cell r="C380" t="str">
            <v>Baddi</v>
          </cell>
          <cell r="D380" t="str">
            <v>Soap</v>
          </cell>
          <cell r="E380" t="str">
            <v>CPD</v>
          </cell>
          <cell r="M380" t="str">
            <v>Miss</v>
          </cell>
          <cell r="P380">
            <v>1</v>
          </cell>
        </row>
        <row r="381">
          <cell r="C381" t="str">
            <v>Baddi</v>
          </cell>
          <cell r="D381" t="str">
            <v>Soap</v>
          </cell>
          <cell r="E381" t="str">
            <v>CPD</v>
          </cell>
          <cell r="M381" t="str">
            <v/>
          </cell>
        </row>
        <row r="382">
          <cell r="C382" t="str">
            <v>Baddi</v>
          </cell>
          <cell r="D382" t="str">
            <v>Soap</v>
          </cell>
          <cell r="E382" t="str">
            <v>CPD</v>
          </cell>
          <cell r="M382" t="str">
            <v/>
          </cell>
        </row>
        <row r="383">
          <cell r="C383" t="str">
            <v>Baddi</v>
          </cell>
          <cell r="D383" t="str">
            <v>Soap</v>
          </cell>
          <cell r="E383" t="str">
            <v>CPD</v>
          </cell>
          <cell r="M383" t="str">
            <v/>
          </cell>
        </row>
        <row r="384">
          <cell r="C384" t="str">
            <v>Baddi</v>
          </cell>
          <cell r="D384" t="str">
            <v>Soap</v>
          </cell>
          <cell r="E384" t="str">
            <v>CPD</v>
          </cell>
          <cell r="M384" t="str">
            <v/>
          </cell>
        </row>
        <row r="385">
          <cell r="C385" t="str">
            <v>Baddi</v>
          </cell>
          <cell r="D385" t="str">
            <v>Soap</v>
          </cell>
          <cell r="E385" t="str">
            <v>CPD</v>
          </cell>
          <cell r="M385" t="str">
            <v/>
          </cell>
        </row>
        <row r="386">
          <cell r="C386" t="str">
            <v>Baddi</v>
          </cell>
          <cell r="D386" t="str">
            <v>Soap</v>
          </cell>
          <cell r="E386" t="str">
            <v>CPD</v>
          </cell>
          <cell r="M386" t="str">
            <v>Hit</v>
          </cell>
        </row>
        <row r="387">
          <cell r="C387" t="str">
            <v>Baddi</v>
          </cell>
          <cell r="D387" t="str">
            <v>Soap</v>
          </cell>
          <cell r="E387" t="str">
            <v>CPD</v>
          </cell>
          <cell r="M387" t="str">
            <v/>
          </cell>
        </row>
        <row r="388">
          <cell r="C388" t="str">
            <v>Baddi</v>
          </cell>
          <cell r="D388" t="str">
            <v>Soap</v>
          </cell>
          <cell r="E388" t="str">
            <v>CPD</v>
          </cell>
          <cell r="M388" t="str">
            <v>Hit</v>
          </cell>
        </row>
        <row r="389">
          <cell r="C389" t="str">
            <v>Baddi</v>
          </cell>
          <cell r="D389" t="str">
            <v>Soap</v>
          </cell>
          <cell r="E389" t="str">
            <v>CPD</v>
          </cell>
          <cell r="M389" t="str">
            <v/>
          </cell>
        </row>
        <row r="390">
          <cell r="C390" t="str">
            <v>Baddi</v>
          </cell>
          <cell r="D390" t="str">
            <v>Soap</v>
          </cell>
          <cell r="E390" t="str">
            <v>CPD</v>
          </cell>
          <cell r="M390" t="str">
            <v>Hit</v>
          </cell>
        </row>
        <row r="391">
          <cell r="C391" t="str">
            <v>Baddi</v>
          </cell>
          <cell r="D391" t="str">
            <v>Soap</v>
          </cell>
          <cell r="E391" t="str">
            <v>CPD</v>
          </cell>
          <cell r="M391" t="str">
            <v/>
          </cell>
        </row>
        <row r="392">
          <cell r="C392" t="str">
            <v>Baddi</v>
          </cell>
          <cell r="D392" t="str">
            <v>Soap</v>
          </cell>
          <cell r="E392" t="str">
            <v>CPD</v>
          </cell>
          <cell r="M392" t="str">
            <v/>
          </cell>
        </row>
        <row r="393">
          <cell r="C393" t="str">
            <v>Baddi</v>
          </cell>
          <cell r="D393" t="str">
            <v>Soap</v>
          </cell>
          <cell r="E393" t="str">
            <v>CPD</v>
          </cell>
          <cell r="M393" t="str">
            <v/>
          </cell>
        </row>
        <row r="394">
          <cell r="C394" t="str">
            <v>Baddi</v>
          </cell>
          <cell r="D394" t="str">
            <v>Soap</v>
          </cell>
          <cell r="E394" t="str">
            <v>CPD</v>
          </cell>
          <cell r="M394" t="str">
            <v/>
          </cell>
        </row>
        <row r="395">
          <cell r="C395" t="str">
            <v>Baddi</v>
          </cell>
          <cell r="D395" t="str">
            <v>Soap</v>
          </cell>
          <cell r="E395" t="str">
            <v>CPD</v>
          </cell>
          <cell r="M395" t="str">
            <v/>
          </cell>
        </row>
        <row r="396">
          <cell r="C396" t="str">
            <v>Baddi</v>
          </cell>
          <cell r="D396" t="str">
            <v>Soap</v>
          </cell>
          <cell r="E396" t="str">
            <v>CPD</v>
          </cell>
          <cell r="M396" t="str">
            <v>Hit</v>
          </cell>
        </row>
        <row r="397">
          <cell r="C397" t="str">
            <v>Baddi</v>
          </cell>
          <cell r="D397" t="str">
            <v>Soap</v>
          </cell>
          <cell r="E397" t="str">
            <v>CPD</v>
          </cell>
          <cell r="M397" t="str">
            <v>Hit</v>
          </cell>
        </row>
        <row r="398">
          <cell r="C398" t="str">
            <v>Baddi</v>
          </cell>
          <cell r="D398" t="str">
            <v>Soap</v>
          </cell>
          <cell r="E398" t="str">
            <v>CPD</v>
          </cell>
          <cell r="M398" t="str">
            <v>Hit</v>
          </cell>
        </row>
        <row r="399">
          <cell r="C399" t="str">
            <v>Baddi</v>
          </cell>
          <cell r="D399" t="str">
            <v>Soap</v>
          </cell>
          <cell r="E399" t="str">
            <v>CPD</v>
          </cell>
          <cell r="M399" t="str">
            <v>Hit</v>
          </cell>
        </row>
        <row r="400">
          <cell r="C400" t="str">
            <v>Baddi</v>
          </cell>
          <cell r="D400" t="str">
            <v>Soap</v>
          </cell>
          <cell r="E400" t="str">
            <v>CPD</v>
          </cell>
          <cell r="M400" t="str">
            <v/>
          </cell>
        </row>
        <row r="401">
          <cell r="C401" t="str">
            <v>Baddi</v>
          </cell>
          <cell r="D401" t="str">
            <v>Soap</v>
          </cell>
          <cell r="E401" t="str">
            <v>CPD</v>
          </cell>
          <cell r="M401" t="str">
            <v/>
          </cell>
        </row>
        <row r="402">
          <cell r="C402" t="str">
            <v>Baddi</v>
          </cell>
          <cell r="D402" t="str">
            <v>Soap</v>
          </cell>
          <cell r="E402" t="str">
            <v>CPD</v>
          </cell>
          <cell r="M402" t="str">
            <v>Hit</v>
          </cell>
        </row>
        <row r="403">
          <cell r="C403" t="str">
            <v>Baddi</v>
          </cell>
          <cell r="D403" t="str">
            <v>Soap</v>
          </cell>
          <cell r="E403" t="str">
            <v>CPD</v>
          </cell>
          <cell r="M403" t="str">
            <v/>
          </cell>
        </row>
        <row r="404">
          <cell r="C404" t="str">
            <v>Baddi</v>
          </cell>
          <cell r="D404" t="str">
            <v>Soap</v>
          </cell>
          <cell r="E404" t="str">
            <v>CPD</v>
          </cell>
          <cell r="M404" t="str">
            <v>Hit</v>
          </cell>
        </row>
        <row r="405">
          <cell r="C405" t="str">
            <v>Baddi</v>
          </cell>
          <cell r="D405" t="str">
            <v>Soap</v>
          </cell>
          <cell r="E405" t="str">
            <v>CPD</v>
          </cell>
          <cell r="M405" t="str">
            <v>Hit</v>
          </cell>
        </row>
        <row r="406">
          <cell r="C406" t="str">
            <v>Baddi</v>
          </cell>
          <cell r="D406" t="str">
            <v>Powder</v>
          </cell>
          <cell r="E406" t="str">
            <v>CMB</v>
          </cell>
          <cell r="M406" t="str">
            <v>Hit</v>
          </cell>
        </row>
        <row r="407">
          <cell r="C407" t="str">
            <v>Baddi</v>
          </cell>
          <cell r="D407" t="str">
            <v>Powder</v>
          </cell>
          <cell r="E407" t="str">
            <v>CMB</v>
          </cell>
          <cell r="M407" t="str">
            <v>Hit</v>
          </cell>
        </row>
        <row r="408">
          <cell r="C408" t="str">
            <v>Baddi</v>
          </cell>
          <cell r="D408" t="str">
            <v>Powder</v>
          </cell>
          <cell r="E408" t="str">
            <v>CMB</v>
          </cell>
          <cell r="M408" t="str">
            <v/>
          </cell>
        </row>
        <row r="409">
          <cell r="C409" t="str">
            <v>Baddi</v>
          </cell>
          <cell r="D409" t="str">
            <v>Powder</v>
          </cell>
          <cell r="E409" t="str">
            <v>CMB</v>
          </cell>
          <cell r="M409" t="str">
            <v/>
          </cell>
        </row>
        <row r="410">
          <cell r="C410" t="str">
            <v>Baddi</v>
          </cell>
          <cell r="D410" t="str">
            <v>Powder</v>
          </cell>
          <cell r="E410" t="str">
            <v>CMB</v>
          </cell>
          <cell r="M410" t="str">
            <v>Hit</v>
          </cell>
        </row>
        <row r="411">
          <cell r="C411" t="str">
            <v>Baddi</v>
          </cell>
          <cell r="D411" t="str">
            <v>Powder</v>
          </cell>
          <cell r="E411" t="str">
            <v>CMB</v>
          </cell>
          <cell r="M411" t="str">
            <v>Hit</v>
          </cell>
        </row>
        <row r="412">
          <cell r="C412" t="str">
            <v>Baddi</v>
          </cell>
          <cell r="D412" t="str">
            <v>Powder</v>
          </cell>
          <cell r="E412" t="str">
            <v>CMB</v>
          </cell>
          <cell r="M412" t="str">
            <v>Miss</v>
          </cell>
          <cell r="N412">
            <v>1</v>
          </cell>
        </row>
        <row r="413">
          <cell r="C413" t="str">
            <v>Baddi</v>
          </cell>
          <cell r="D413" t="str">
            <v>Powder</v>
          </cell>
          <cell r="E413" t="str">
            <v>CMB</v>
          </cell>
          <cell r="M413" t="str">
            <v>Miss</v>
          </cell>
          <cell r="P413">
            <v>1</v>
          </cell>
        </row>
        <row r="414">
          <cell r="C414" t="str">
            <v>Baddi</v>
          </cell>
          <cell r="D414" t="str">
            <v>Powder</v>
          </cell>
          <cell r="E414" t="str">
            <v>CMB</v>
          </cell>
          <cell r="M414" t="str">
            <v/>
          </cell>
        </row>
        <row r="415">
          <cell r="C415" t="str">
            <v>Baddi</v>
          </cell>
          <cell r="D415" t="str">
            <v>Powder</v>
          </cell>
          <cell r="E415" t="str">
            <v>CMB</v>
          </cell>
          <cell r="M415" t="str">
            <v>Miss</v>
          </cell>
          <cell r="N415">
            <v>1</v>
          </cell>
        </row>
        <row r="416">
          <cell r="C416" t="str">
            <v>Baddi</v>
          </cell>
          <cell r="D416" t="str">
            <v>Powder</v>
          </cell>
          <cell r="E416" t="str">
            <v>CMB</v>
          </cell>
          <cell r="M416" t="str">
            <v/>
          </cell>
        </row>
        <row r="417">
          <cell r="C417" t="str">
            <v>Baddi</v>
          </cell>
          <cell r="D417" t="str">
            <v>Powder</v>
          </cell>
          <cell r="E417" t="str">
            <v>CMB</v>
          </cell>
          <cell r="M417" t="str">
            <v/>
          </cell>
        </row>
        <row r="418">
          <cell r="C418" t="str">
            <v>Baddi</v>
          </cell>
          <cell r="D418" t="str">
            <v>Powder</v>
          </cell>
          <cell r="E418" t="str">
            <v>CMB</v>
          </cell>
          <cell r="M418" t="str">
            <v/>
          </cell>
        </row>
        <row r="419">
          <cell r="C419" t="str">
            <v>Baddi</v>
          </cell>
          <cell r="D419" t="str">
            <v>Powder</v>
          </cell>
          <cell r="E419" t="str">
            <v>CMB</v>
          </cell>
          <cell r="M419" t="str">
            <v/>
          </cell>
        </row>
        <row r="420">
          <cell r="C420" t="str">
            <v>Baddi</v>
          </cell>
          <cell r="D420" t="str">
            <v>Powder</v>
          </cell>
          <cell r="E420" t="str">
            <v>CMB</v>
          </cell>
          <cell r="M420" t="str">
            <v/>
          </cell>
        </row>
        <row r="421">
          <cell r="C421" t="str">
            <v>Baddi</v>
          </cell>
          <cell r="D421" t="str">
            <v>Powder</v>
          </cell>
          <cell r="E421" t="str">
            <v>CMB</v>
          </cell>
          <cell r="M421" t="str">
            <v/>
          </cell>
        </row>
        <row r="422">
          <cell r="C422" t="str">
            <v>Baddi</v>
          </cell>
          <cell r="D422" t="str">
            <v>Powder</v>
          </cell>
          <cell r="E422" t="str">
            <v>CMB</v>
          </cell>
          <cell r="M422" t="str">
            <v>Hit</v>
          </cell>
        </row>
        <row r="423">
          <cell r="C423" t="str">
            <v>Baddi</v>
          </cell>
          <cell r="D423" t="str">
            <v>Powder</v>
          </cell>
          <cell r="E423" t="str">
            <v>CMB</v>
          </cell>
          <cell r="M423" t="str">
            <v>Hit</v>
          </cell>
        </row>
        <row r="424">
          <cell r="C424" t="str">
            <v>Baddi</v>
          </cell>
          <cell r="D424" t="str">
            <v>Powder</v>
          </cell>
          <cell r="E424" t="str">
            <v>CMB</v>
          </cell>
          <cell r="M424" t="str">
            <v/>
          </cell>
        </row>
        <row r="425">
          <cell r="C425" t="str">
            <v>Baddi</v>
          </cell>
          <cell r="D425" t="str">
            <v>Powder</v>
          </cell>
          <cell r="E425" t="str">
            <v>CMB</v>
          </cell>
          <cell r="M425" t="str">
            <v/>
          </cell>
        </row>
        <row r="426">
          <cell r="C426" t="str">
            <v>Baddi</v>
          </cell>
          <cell r="D426" t="str">
            <v>Powder</v>
          </cell>
          <cell r="E426" t="str">
            <v>CMB</v>
          </cell>
          <cell r="M426" t="str">
            <v>Hit</v>
          </cell>
        </row>
        <row r="427">
          <cell r="C427" t="str">
            <v>Baddi</v>
          </cell>
          <cell r="D427" t="str">
            <v>Powder</v>
          </cell>
          <cell r="E427" t="str">
            <v>CMB</v>
          </cell>
          <cell r="M427" t="str">
            <v/>
          </cell>
        </row>
        <row r="428">
          <cell r="C428" t="str">
            <v>Baddi</v>
          </cell>
          <cell r="D428" t="str">
            <v>Powder</v>
          </cell>
          <cell r="E428" t="str">
            <v>CMB</v>
          </cell>
          <cell r="M428" t="str">
            <v/>
          </cell>
        </row>
        <row r="429">
          <cell r="C429" t="str">
            <v>Baddi</v>
          </cell>
          <cell r="D429" t="str">
            <v>Powder</v>
          </cell>
          <cell r="E429" t="str">
            <v>CMB</v>
          </cell>
          <cell r="M429" t="str">
            <v/>
          </cell>
        </row>
        <row r="430">
          <cell r="C430" t="str">
            <v>Baddi</v>
          </cell>
          <cell r="D430" t="str">
            <v>Powder</v>
          </cell>
          <cell r="E430" t="str">
            <v>CMB</v>
          </cell>
          <cell r="M430" t="str">
            <v/>
          </cell>
        </row>
        <row r="431">
          <cell r="C431" t="str">
            <v>Baddi</v>
          </cell>
          <cell r="D431" t="str">
            <v>Powder</v>
          </cell>
          <cell r="E431" t="str">
            <v>CMB</v>
          </cell>
          <cell r="M431" t="str">
            <v/>
          </cell>
        </row>
        <row r="432">
          <cell r="C432" t="str">
            <v>Baddi</v>
          </cell>
          <cell r="D432" t="str">
            <v>Powder</v>
          </cell>
          <cell r="E432" t="str">
            <v>CMB</v>
          </cell>
          <cell r="M432" t="str">
            <v/>
          </cell>
        </row>
        <row r="433">
          <cell r="C433" t="str">
            <v>Baddi</v>
          </cell>
          <cell r="D433" t="str">
            <v>Powder</v>
          </cell>
          <cell r="E433" t="str">
            <v>CMB</v>
          </cell>
          <cell r="M433" t="str">
            <v/>
          </cell>
        </row>
        <row r="434">
          <cell r="C434" t="str">
            <v>Baddi</v>
          </cell>
          <cell r="D434" t="str">
            <v>Powder</v>
          </cell>
          <cell r="E434" t="str">
            <v>CMB</v>
          </cell>
          <cell r="M434" t="str">
            <v/>
          </cell>
        </row>
        <row r="435">
          <cell r="C435" t="str">
            <v>Baddi</v>
          </cell>
          <cell r="D435" t="str">
            <v>Powder</v>
          </cell>
          <cell r="E435" t="str">
            <v>CMB</v>
          </cell>
          <cell r="M435" t="str">
            <v/>
          </cell>
        </row>
        <row r="436">
          <cell r="C436" t="str">
            <v>Baddi</v>
          </cell>
          <cell r="D436" t="str">
            <v>Noodle</v>
          </cell>
          <cell r="E436" t="str">
            <v>CMB</v>
          </cell>
          <cell r="M436" t="str">
            <v/>
          </cell>
        </row>
        <row r="437">
          <cell r="C437" t="str">
            <v>Baddi</v>
          </cell>
          <cell r="D437" t="str">
            <v>Noodle</v>
          </cell>
          <cell r="E437" t="str">
            <v>CMB</v>
          </cell>
          <cell r="M437" t="str">
            <v/>
          </cell>
        </row>
        <row r="438">
          <cell r="C438" t="str">
            <v>Baddi</v>
          </cell>
          <cell r="D438" t="str">
            <v>Noodle</v>
          </cell>
          <cell r="E438" t="str">
            <v>CMB</v>
          </cell>
          <cell r="M438" t="str">
            <v/>
          </cell>
        </row>
        <row r="439">
          <cell r="C439" t="str">
            <v>Baddi</v>
          </cell>
          <cell r="D439" t="str">
            <v>Noodle</v>
          </cell>
          <cell r="E439" t="str">
            <v>CMB</v>
          </cell>
          <cell r="M439" t="str">
            <v>Miss</v>
          </cell>
          <cell r="N439">
            <v>1</v>
          </cell>
        </row>
        <row r="440">
          <cell r="C440" t="str">
            <v>Baddi</v>
          </cell>
          <cell r="D440" t="str">
            <v>Noodle</v>
          </cell>
          <cell r="E440" t="str">
            <v>CMB</v>
          </cell>
          <cell r="M440" t="str">
            <v/>
          </cell>
        </row>
        <row r="441">
          <cell r="C441" t="str">
            <v>Baddi</v>
          </cell>
          <cell r="D441" t="str">
            <v>Noodle</v>
          </cell>
          <cell r="E441" t="str">
            <v>CMB</v>
          </cell>
          <cell r="M441" t="str">
            <v/>
          </cell>
        </row>
        <row r="442">
          <cell r="C442" t="str">
            <v>Baddi</v>
          </cell>
          <cell r="D442" t="str">
            <v>Noodle</v>
          </cell>
          <cell r="E442" t="str">
            <v>CMB</v>
          </cell>
          <cell r="M442" t="str">
            <v/>
          </cell>
        </row>
        <row r="443">
          <cell r="C443" t="str">
            <v>Tiljala</v>
          </cell>
          <cell r="D443" t="str">
            <v>Noodle</v>
          </cell>
          <cell r="E443" t="str">
            <v>CMB</v>
          </cell>
          <cell r="M443" t="str">
            <v>Miss</v>
          </cell>
          <cell r="N443">
            <v>1</v>
          </cell>
        </row>
        <row r="444">
          <cell r="C444" t="str">
            <v>Tiljala</v>
          </cell>
          <cell r="D444" t="str">
            <v>Soap</v>
          </cell>
          <cell r="E444" t="str">
            <v>CMB</v>
          </cell>
          <cell r="M444" t="str">
            <v>Hit</v>
          </cell>
        </row>
        <row r="445">
          <cell r="C445" t="str">
            <v>Tiljala</v>
          </cell>
          <cell r="D445" t="str">
            <v>Toothpaste</v>
          </cell>
          <cell r="E445" t="str">
            <v>CMB</v>
          </cell>
          <cell r="M445" t="str">
            <v/>
          </cell>
        </row>
        <row r="446">
          <cell r="C446" t="str">
            <v>Tiljala</v>
          </cell>
          <cell r="D446" t="str">
            <v>Toothpaste</v>
          </cell>
          <cell r="E446" t="str">
            <v>CMB</v>
          </cell>
          <cell r="M446" t="str">
            <v/>
          </cell>
        </row>
        <row r="447">
          <cell r="C447" t="str">
            <v>Tiljala</v>
          </cell>
          <cell r="D447" t="str">
            <v>Toothpaste</v>
          </cell>
          <cell r="E447" t="str">
            <v>CMB</v>
          </cell>
          <cell r="M447" t="str">
            <v/>
          </cell>
        </row>
        <row r="448">
          <cell r="C448" t="str">
            <v>Tiljala</v>
          </cell>
          <cell r="D448" t="str">
            <v>Toothpaste</v>
          </cell>
          <cell r="E448" t="str">
            <v>CMB</v>
          </cell>
          <cell r="M448" t="str">
            <v/>
          </cell>
        </row>
        <row r="449">
          <cell r="C449" t="str">
            <v>Tiljala</v>
          </cell>
          <cell r="D449" t="str">
            <v>Toothpaste</v>
          </cell>
          <cell r="E449" t="str">
            <v>CMB</v>
          </cell>
          <cell r="M449" t="str">
            <v/>
          </cell>
        </row>
        <row r="450">
          <cell r="C450" t="str">
            <v>Tiljala</v>
          </cell>
          <cell r="D450" t="str">
            <v>Toothpaste</v>
          </cell>
          <cell r="E450" t="str">
            <v>CMB</v>
          </cell>
          <cell r="M450" t="str">
            <v/>
          </cell>
        </row>
        <row r="451">
          <cell r="C451" t="str">
            <v>Tiljala</v>
          </cell>
          <cell r="D451" t="str">
            <v>Toothpaste</v>
          </cell>
          <cell r="E451" t="str">
            <v>CMB</v>
          </cell>
          <cell r="M451" t="str">
            <v/>
          </cell>
        </row>
        <row r="452">
          <cell r="C452" t="str">
            <v>Tiljala</v>
          </cell>
          <cell r="D452" t="str">
            <v>Toothpaste</v>
          </cell>
          <cell r="E452" t="str">
            <v>CMB</v>
          </cell>
          <cell r="M452" t="str">
            <v/>
          </cell>
        </row>
        <row r="453">
          <cell r="C453" t="str">
            <v>Tiljala</v>
          </cell>
          <cell r="D453" t="str">
            <v>Toothpaste</v>
          </cell>
          <cell r="E453" t="str">
            <v>CMB</v>
          </cell>
          <cell r="M453" t="str">
            <v/>
          </cell>
        </row>
        <row r="454">
          <cell r="C454" t="str">
            <v>Daman</v>
          </cell>
          <cell r="D454" t="str">
            <v>Liquid</v>
          </cell>
          <cell r="E454" t="str">
            <v>CMB</v>
          </cell>
          <cell r="M454" t="str">
            <v>Miss</v>
          </cell>
          <cell r="N454">
            <v>1</v>
          </cell>
        </row>
        <row r="455">
          <cell r="C455" t="str">
            <v>Daman</v>
          </cell>
          <cell r="D455" t="str">
            <v>Liquid</v>
          </cell>
          <cell r="E455" t="str">
            <v>CMB</v>
          </cell>
          <cell r="M455" t="str">
            <v/>
          </cell>
        </row>
        <row r="456">
          <cell r="C456" t="str">
            <v>Daman</v>
          </cell>
          <cell r="D456" t="str">
            <v>Liquid</v>
          </cell>
          <cell r="E456" t="str">
            <v>CMB</v>
          </cell>
          <cell r="M456" t="str">
            <v/>
          </cell>
        </row>
        <row r="457">
          <cell r="C457" t="str">
            <v>Daman</v>
          </cell>
          <cell r="D457" t="str">
            <v>Liquid</v>
          </cell>
          <cell r="E457" t="str">
            <v>CMB</v>
          </cell>
          <cell r="M457" t="str">
            <v/>
          </cell>
        </row>
        <row r="458">
          <cell r="C458" t="str">
            <v>Daman</v>
          </cell>
          <cell r="D458" t="str">
            <v>Liquid</v>
          </cell>
          <cell r="E458" t="str">
            <v>CMB</v>
          </cell>
          <cell r="M458" t="str">
            <v/>
          </cell>
        </row>
        <row r="459">
          <cell r="C459" t="str">
            <v>Daman</v>
          </cell>
          <cell r="D459" t="str">
            <v>Liquid</v>
          </cell>
          <cell r="E459" t="str">
            <v>CMB</v>
          </cell>
          <cell r="M459" t="str">
            <v>Hit</v>
          </cell>
        </row>
        <row r="460">
          <cell r="C460" t="str">
            <v>Daman</v>
          </cell>
          <cell r="D460" t="str">
            <v>Liquid</v>
          </cell>
          <cell r="E460" t="str">
            <v>CMB</v>
          </cell>
          <cell r="M460" t="str">
            <v>Miss</v>
          </cell>
          <cell r="N460">
            <v>1</v>
          </cell>
        </row>
        <row r="461">
          <cell r="C461" t="str">
            <v>Daman</v>
          </cell>
          <cell r="D461" t="str">
            <v>Liquid</v>
          </cell>
          <cell r="E461" t="str">
            <v>CMB</v>
          </cell>
          <cell r="M461" t="str">
            <v>Miss</v>
          </cell>
          <cell r="N461">
            <v>1</v>
          </cell>
        </row>
        <row r="462">
          <cell r="C462" t="str">
            <v>Daman</v>
          </cell>
          <cell r="D462" t="str">
            <v>Liquid</v>
          </cell>
          <cell r="E462" t="str">
            <v>CMB</v>
          </cell>
          <cell r="M462" t="str">
            <v/>
          </cell>
        </row>
        <row r="463">
          <cell r="C463" t="str">
            <v>Daman</v>
          </cell>
          <cell r="D463" t="str">
            <v>Liquid</v>
          </cell>
          <cell r="E463" t="str">
            <v>CMB</v>
          </cell>
          <cell r="M463" t="str">
            <v>Miss</v>
          </cell>
          <cell r="N463">
            <v>1</v>
          </cell>
        </row>
        <row r="464">
          <cell r="C464" t="str">
            <v>Daman</v>
          </cell>
          <cell r="D464" t="str">
            <v>Liquid</v>
          </cell>
          <cell r="E464" t="str">
            <v>CMB</v>
          </cell>
          <cell r="M464" t="str">
            <v/>
          </cell>
        </row>
        <row r="465">
          <cell r="C465" t="str">
            <v>Daman</v>
          </cell>
          <cell r="D465" t="str">
            <v>Liquid</v>
          </cell>
          <cell r="E465" t="str">
            <v>CMB</v>
          </cell>
          <cell r="M465" t="str">
            <v/>
          </cell>
        </row>
        <row r="466">
          <cell r="C466" t="str">
            <v>Daman</v>
          </cell>
          <cell r="D466" t="str">
            <v>Liquid</v>
          </cell>
          <cell r="E466" t="str">
            <v>CMB</v>
          </cell>
          <cell r="M466" t="str">
            <v/>
          </cell>
        </row>
        <row r="467">
          <cell r="C467" t="str">
            <v>Daman</v>
          </cell>
          <cell r="D467" t="str">
            <v>Liquid</v>
          </cell>
          <cell r="E467" t="str">
            <v>CMB</v>
          </cell>
          <cell r="M467" t="str">
            <v/>
          </cell>
        </row>
        <row r="468">
          <cell r="C468" t="str">
            <v>Daman</v>
          </cell>
          <cell r="D468" t="str">
            <v>Liquid</v>
          </cell>
          <cell r="E468" t="str">
            <v>CMB</v>
          </cell>
          <cell r="M468" t="str">
            <v/>
          </cell>
        </row>
        <row r="469">
          <cell r="C469" t="str">
            <v>Daman</v>
          </cell>
          <cell r="D469" t="str">
            <v>Liquid</v>
          </cell>
          <cell r="E469" t="str">
            <v>CMB</v>
          </cell>
          <cell r="M469" t="str">
            <v/>
          </cell>
        </row>
        <row r="470">
          <cell r="C470" t="str">
            <v>Daman</v>
          </cell>
          <cell r="D470" t="str">
            <v>Liquid</v>
          </cell>
          <cell r="E470" t="str">
            <v>CMB</v>
          </cell>
          <cell r="M470" t="str">
            <v/>
          </cell>
        </row>
        <row r="471">
          <cell r="C471" t="str">
            <v>Daman</v>
          </cell>
          <cell r="D471" t="str">
            <v>Liquid</v>
          </cell>
          <cell r="E471" t="str">
            <v>CPD</v>
          </cell>
          <cell r="M471" t="str">
            <v>Hit</v>
          </cell>
        </row>
        <row r="472">
          <cell r="C472" t="str">
            <v>Daman</v>
          </cell>
          <cell r="D472" t="str">
            <v>Liquid</v>
          </cell>
          <cell r="E472" t="str">
            <v>CPD</v>
          </cell>
          <cell r="M472" t="str">
            <v/>
          </cell>
        </row>
        <row r="473">
          <cell r="C473" t="str">
            <v>Daman</v>
          </cell>
          <cell r="D473" t="str">
            <v>Liquid</v>
          </cell>
          <cell r="E473" t="str">
            <v>CPD</v>
          </cell>
          <cell r="M473" t="str">
            <v/>
          </cell>
        </row>
        <row r="474">
          <cell r="C474" t="str">
            <v>Daman</v>
          </cell>
          <cell r="D474" t="str">
            <v>Liquid</v>
          </cell>
          <cell r="E474" t="str">
            <v>CPD</v>
          </cell>
          <cell r="M474" t="str">
            <v>Hit</v>
          </cell>
        </row>
        <row r="475">
          <cell r="C475" t="str">
            <v>Daman</v>
          </cell>
          <cell r="D475" t="str">
            <v>Liquid</v>
          </cell>
          <cell r="E475" t="str">
            <v>CPD</v>
          </cell>
          <cell r="M475" t="str">
            <v/>
          </cell>
        </row>
        <row r="476">
          <cell r="C476" t="str">
            <v>Daman</v>
          </cell>
          <cell r="D476" t="str">
            <v>Liquid</v>
          </cell>
          <cell r="E476" t="str">
            <v>CPD</v>
          </cell>
          <cell r="M476" t="str">
            <v/>
          </cell>
        </row>
        <row r="477">
          <cell r="C477" t="str">
            <v>Daman</v>
          </cell>
          <cell r="D477" t="str">
            <v>Liquid</v>
          </cell>
          <cell r="E477" t="str">
            <v>CPD</v>
          </cell>
          <cell r="M477" t="str">
            <v>Hit</v>
          </cell>
        </row>
        <row r="478">
          <cell r="C478" t="str">
            <v>Daman</v>
          </cell>
          <cell r="D478" t="str">
            <v>Liquid</v>
          </cell>
          <cell r="E478" t="str">
            <v>CPD</v>
          </cell>
          <cell r="M478" t="str">
            <v>Hit</v>
          </cell>
        </row>
        <row r="479">
          <cell r="C479" t="str">
            <v>Daman</v>
          </cell>
          <cell r="D479" t="str">
            <v>Liquid</v>
          </cell>
          <cell r="E479" t="str">
            <v>CPD</v>
          </cell>
          <cell r="M479" t="str">
            <v/>
          </cell>
        </row>
        <row r="480">
          <cell r="C480" t="str">
            <v>Daman</v>
          </cell>
          <cell r="D480" t="str">
            <v>Liquid</v>
          </cell>
          <cell r="E480" t="str">
            <v>CPD</v>
          </cell>
          <cell r="M480" t="str">
            <v>Hit</v>
          </cell>
        </row>
        <row r="481">
          <cell r="C481" t="str">
            <v>Daman</v>
          </cell>
          <cell r="D481" t="str">
            <v>Liquid</v>
          </cell>
          <cell r="E481" t="str">
            <v>CPD</v>
          </cell>
          <cell r="M481" t="str">
            <v/>
          </cell>
        </row>
        <row r="482">
          <cell r="C482" t="str">
            <v>Daman</v>
          </cell>
          <cell r="D482" t="str">
            <v>Liquid</v>
          </cell>
          <cell r="E482" t="str">
            <v>CPD</v>
          </cell>
          <cell r="M482" t="str">
            <v>Hit</v>
          </cell>
        </row>
        <row r="483">
          <cell r="C483" t="str">
            <v>Daman</v>
          </cell>
          <cell r="D483" t="str">
            <v>Liquid</v>
          </cell>
          <cell r="E483" t="str">
            <v>CPD</v>
          </cell>
          <cell r="M483" t="str">
            <v/>
          </cell>
        </row>
        <row r="484">
          <cell r="C484" t="str">
            <v>Daman</v>
          </cell>
          <cell r="D484" t="str">
            <v>Liquid</v>
          </cell>
          <cell r="E484" t="str">
            <v>CPD</v>
          </cell>
          <cell r="M484" t="str">
            <v/>
          </cell>
        </row>
        <row r="485">
          <cell r="C485" t="str">
            <v>Daman</v>
          </cell>
          <cell r="D485" t="str">
            <v>Liquid</v>
          </cell>
          <cell r="E485" t="str">
            <v>CPD</v>
          </cell>
          <cell r="M485" t="str">
            <v/>
          </cell>
        </row>
        <row r="486">
          <cell r="C486" t="str">
            <v>Daman</v>
          </cell>
          <cell r="D486" t="str">
            <v>Liquid</v>
          </cell>
          <cell r="E486" t="str">
            <v>CPD</v>
          </cell>
          <cell r="M486" t="str">
            <v/>
          </cell>
        </row>
        <row r="487">
          <cell r="C487" t="str">
            <v>Daman</v>
          </cell>
          <cell r="D487" t="str">
            <v>Liquid</v>
          </cell>
          <cell r="E487" t="str">
            <v>CPD</v>
          </cell>
          <cell r="M487" t="str">
            <v/>
          </cell>
        </row>
        <row r="488">
          <cell r="C488" t="str">
            <v>Daman</v>
          </cell>
          <cell r="D488" t="str">
            <v>Liquid</v>
          </cell>
          <cell r="E488" t="str">
            <v>CPD</v>
          </cell>
          <cell r="M488" t="str">
            <v>Hit</v>
          </cell>
        </row>
        <row r="489">
          <cell r="C489" t="str">
            <v>Daman</v>
          </cell>
          <cell r="D489" t="str">
            <v>Liquid</v>
          </cell>
          <cell r="E489" t="str">
            <v>CPD</v>
          </cell>
          <cell r="M489" t="str">
            <v/>
          </cell>
        </row>
        <row r="490">
          <cell r="C490" t="str">
            <v>Daman</v>
          </cell>
          <cell r="D490" t="str">
            <v>Liquid</v>
          </cell>
          <cell r="E490" t="str">
            <v>CPD</v>
          </cell>
          <cell r="M490" t="str">
            <v/>
          </cell>
        </row>
        <row r="491">
          <cell r="C491" t="str">
            <v>Daman</v>
          </cell>
          <cell r="D491" t="str">
            <v>Liquid</v>
          </cell>
          <cell r="E491" t="str">
            <v>CPD</v>
          </cell>
          <cell r="M491" t="str">
            <v/>
          </cell>
        </row>
        <row r="492">
          <cell r="C492" t="str">
            <v>Daman</v>
          </cell>
          <cell r="D492" t="str">
            <v>Liquid</v>
          </cell>
          <cell r="E492" t="str">
            <v>CPD</v>
          </cell>
          <cell r="M492" t="str">
            <v/>
          </cell>
        </row>
        <row r="493">
          <cell r="C493" t="str">
            <v>Daman</v>
          </cell>
          <cell r="D493" t="str">
            <v>Liquid</v>
          </cell>
          <cell r="E493" t="str">
            <v>CPD</v>
          </cell>
          <cell r="M493" t="str">
            <v/>
          </cell>
        </row>
        <row r="494">
          <cell r="C494" t="str">
            <v>Daman</v>
          </cell>
          <cell r="D494" t="str">
            <v>Liquid</v>
          </cell>
          <cell r="E494" t="str">
            <v>CPD</v>
          </cell>
          <cell r="M494" t="str">
            <v>Hit</v>
          </cell>
        </row>
        <row r="495">
          <cell r="C495" t="str">
            <v>Daman</v>
          </cell>
          <cell r="D495" t="str">
            <v>Liquid</v>
          </cell>
          <cell r="E495" t="str">
            <v>CPD</v>
          </cell>
          <cell r="M495" t="str">
            <v/>
          </cell>
        </row>
        <row r="496">
          <cell r="C496" t="str">
            <v>Daman</v>
          </cell>
          <cell r="D496" t="str">
            <v>Liquid</v>
          </cell>
          <cell r="E496" t="str">
            <v>CPD</v>
          </cell>
          <cell r="M496" t="str">
            <v>Hit</v>
          </cell>
        </row>
        <row r="497">
          <cell r="C497" t="str">
            <v>Daman</v>
          </cell>
          <cell r="D497" t="str">
            <v>Liquid</v>
          </cell>
          <cell r="E497" t="str">
            <v>CPD</v>
          </cell>
          <cell r="M497" t="str">
            <v/>
          </cell>
        </row>
        <row r="498">
          <cell r="C498" t="str">
            <v>Daman</v>
          </cell>
          <cell r="D498" t="str">
            <v>Liquid</v>
          </cell>
          <cell r="E498" t="str">
            <v>CPD</v>
          </cell>
          <cell r="M498" t="str">
            <v/>
          </cell>
        </row>
        <row r="499">
          <cell r="C499" t="str">
            <v>Daman</v>
          </cell>
          <cell r="D499" t="str">
            <v>Liquid</v>
          </cell>
          <cell r="E499" t="str">
            <v>CPD</v>
          </cell>
          <cell r="M499" t="str">
            <v/>
          </cell>
        </row>
        <row r="500">
          <cell r="C500" t="str">
            <v>Daman</v>
          </cell>
          <cell r="D500" t="str">
            <v>Liquid</v>
          </cell>
          <cell r="E500" t="str">
            <v>CPD</v>
          </cell>
          <cell r="M500" t="str">
            <v>Hit</v>
          </cell>
        </row>
        <row r="501">
          <cell r="C501" t="str">
            <v>Daman</v>
          </cell>
          <cell r="D501" t="str">
            <v>Liquid</v>
          </cell>
          <cell r="E501" t="str">
            <v>CPD</v>
          </cell>
          <cell r="M501" t="str">
            <v/>
          </cell>
        </row>
        <row r="502">
          <cell r="C502" t="str">
            <v>Daman</v>
          </cell>
          <cell r="D502" t="str">
            <v>Liquid</v>
          </cell>
          <cell r="E502" t="str">
            <v>CPD</v>
          </cell>
          <cell r="M502" t="str">
            <v/>
          </cell>
        </row>
        <row r="503">
          <cell r="C503" t="str">
            <v>Daman</v>
          </cell>
          <cell r="D503" t="str">
            <v>Liquid</v>
          </cell>
          <cell r="E503" t="str">
            <v>CPD</v>
          </cell>
          <cell r="M503" t="str">
            <v/>
          </cell>
        </row>
        <row r="504">
          <cell r="C504" t="str">
            <v>Daman</v>
          </cell>
          <cell r="D504" t="str">
            <v>Liquid</v>
          </cell>
          <cell r="E504" t="str">
            <v>CPD</v>
          </cell>
          <cell r="M504" t="str">
            <v>Hit</v>
          </cell>
        </row>
        <row r="505">
          <cell r="C505" t="str">
            <v>Daman</v>
          </cell>
          <cell r="D505" t="str">
            <v>Liquid</v>
          </cell>
          <cell r="E505" t="str">
            <v>CPD</v>
          </cell>
          <cell r="M505" t="str">
            <v/>
          </cell>
        </row>
        <row r="506">
          <cell r="C506" t="str">
            <v>Daman</v>
          </cell>
          <cell r="D506" t="str">
            <v>Liquid</v>
          </cell>
          <cell r="E506" t="str">
            <v>CPD</v>
          </cell>
          <cell r="M506" t="str">
            <v>Hit</v>
          </cell>
        </row>
        <row r="507">
          <cell r="C507" t="str">
            <v>Daman</v>
          </cell>
          <cell r="D507" t="str">
            <v>Liquid</v>
          </cell>
          <cell r="E507" t="str">
            <v>CPD</v>
          </cell>
          <cell r="M507" t="str">
            <v>Hit</v>
          </cell>
        </row>
        <row r="508">
          <cell r="C508" t="str">
            <v>Daman</v>
          </cell>
          <cell r="D508" t="str">
            <v>Liquid</v>
          </cell>
          <cell r="E508" t="str">
            <v>CPD</v>
          </cell>
          <cell r="M508" t="str">
            <v/>
          </cell>
        </row>
        <row r="509">
          <cell r="C509" t="str">
            <v>Daman</v>
          </cell>
          <cell r="D509" t="str">
            <v>Liquid</v>
          </cell>
          <cell r="E509" t="str">
            <v>CPD</v>
          </cell>
          <cell r="M509" t="str">
            <v/>
          </cell>
        </row>
        <row r="510">
          <cell r="C510" t="str">
            <v>Daman</v>
          </cell>
          <cell r="D510" t="str">
            <v>Liquid</v>
          </cell>
          <cell r="E510" t="str">
            <v>CPD</v>
          </cell>
          <cell r="M510" t="str">
            <v>Hit</v>
          </cell>
        </row>
        <row r="511">
          <cell r="C511" t="str">
            <v>Daman</v>
          </cell>
          <cell r="D511" t="str">
            <v>Liquid</v>
          </cell>
          <cell r="E511" t="str">
            <v>CPD</v>
          </cell>
          <cell r="M511" t="str">
            <v/>
          </cell>
        </row>
        <row r="512">
          <cell r="C512" t="str">
            <v>Daman</v>
          </cell>
          <cell r="D512" t="str">
            <v>Liquid</v>
          </cell>
          <cell r="E512" t="str">
            <v>CPD</v>
          </cell>
          <cell r="M512" t="str">
            <v/>
          </cell>
        </row>
        <row r="513">
          <cell r="C513" t="str">
            <v>Daman</v>
          </cell>
          <cell r="D513" t="str">
            <v>Liquid</v>
          </cell>
          <cell r="E513" t="str">
            <v>CMB</v>
          </cell>
          <cell r="M513" t="str">
            <v>Hit</v>
          </cell>
        </row>
        <row r="514">
          <cell r="C514" t="str">
            <v>Daman</v>
          </cell>
          <cell r="D514" t="str">
            <v>Liquid</v>
          </cell>
          <cell r="E514" t="str">
            <v>CMB</v>
          </cell>
          <cell r="M514" t="str">
            <v>Hit</v>
          </cell>
        </row>
        <row r="515">
          <cell r="C515" t="str">
            <v>Daman</v>
          </cell>
          <cell r="D515" t="str">
            <v>Liquid</v>
          </cell>
          <cell r="E515" t="str">
            <v>CMB</v>
          </cell>
          <cell r="M515" t="str">
            <v>Hit</v>
          </cell>
        </row>
        <row r="516">
          <cell r="C516" t="str">
            <v>Daman</v>
          </cell>
          <cell r="D516" t="str">
            <v>Liquid</v>
          </cell>
          <cell r="E516" t="str">
            <v>CMB</v>
          </cell>
          <cell r="M516" t="str">
            <v/>
          </cell>
        </row>
        <row r="517">
          <cell r="C517" t="str">
            <v>Daman</v>
          </cell>
          <cell r="D517" t="str">
            <v>Liquid</v>
          </cell>
          <cell r="E517" t="str">
            <v>CMB</v>
          </cell>
          <cell r="M517" t="str">
            <v/>
          </cell>
        </row>
        <row r="518">
          <cell r="C518" t="str">
            <v>Daman</v>
          </cell>
          <cell r="D518" t="str">
            <v>Liquid</v>
          </cell>
          <cell r="E518" t="str">
            <v>CMB</v>
          </cell>
          <cell r="M518" t="str">
            <v/>
          </cell>
        </row>
        <row r="519">
          <cell r="C519" t="str">
            <v>Daman</v>
          </cell>
          <cell r="D519" t="str">
            <v>Liquid</v>
          </cell>
          <cell r="E519" t="str">
            <v>CMB</v>
          </cell>
          <cell r="M519" t="str">
            <v/>
          </cell>
        </row>
        <row r="520">
          <cell r="C520" t="str">
            <v>Daman</v>
          </cell>
          <cell r="D520" t="str">
            <v>Liquid</v>
          </cell>
          <cell r="E520" t="str">
            <v>CMB</v>
          </cell>
          <cell r="M520" t="str">
            <v/>
          </cell>
        </row>
        <row r="521">
          <cell r="C521" t="str">
            <v>Daman</v>
          </cell>
          <cell r="D521" t="str">
            <v>Liquid</v>
          </cell>
          <cell r="E521" t="str">
            <v>CMB</v>
          </cell>
          <cell r="M521" t="str">
            <v/>
          </cell>
        </row>
        <row r="522">
          <cell r="C522" t="str">
            <v>Daman</v>
          </cell>
          <cell r="D522" t="str">
            <v>Liquid</v>
          </cell>
          <cell r="E522" t="str">
            <v>CMB</v>
          </cell>
          <cell r="M522" t="str">
            <v/>
          </cell>
        </row>
        <row r="523">
          <cell r="C523" t="str">
            <v>Daman</v>
          </cell>
          <cell r="D523" t="str">
            <v>Liquid</v>
          </cell>
          <cell r="E523" t="str">
            <v>CMB</v>
          </cell>
          <cell r="M523" t="str">
            <v>Hit</v>
          </cell>
        </row>
        <row r="524">
          <cell r="C524" t="str">
            <v>Daman</v>
          </cell>
          <cell r="D524" t="str">
            <v>Liquid</v>
          </cell>
          <cell r="E524" t="str">
            <v>CMB</v>
          </cell>
          <cell r="M524" t="str">
            <v>Hit</v>
          </cell>
        </row>
        <row r="525">
          <cell r="C525" t="str">
            <v>Daman</v>
          </cell>
          <cell r="D525" t="str">
            <v>Liquid</v>
          </cell>
          <cell r="E525" t="str">
            <v>CMB</v>
          </cell>
          <cell r="M525" t="str">
            <v/>
          </cell>
        </row>
        <row r="526">
          <cell r="C526" t="str">
            <v>Daman</v>
          </cell>
          <cell r="D526" t="str">
            <v>Liquid</v>
          </cell>
          <cell r="E526" t="str">
            <v>CMB</v>
          </cell>
          <cell r="M526" t="str">
            <v/>
          </cell>
        </row>
        <row r="527">
          <cell r="C527" t="str">
            <v>Daman</v>
          </cell>
          <cell r="D527" t="str">
            <v>Liquid</v>
          </cell>
          <cell r="E527" t="str">
            <v>CMB</v>
          </cell>
          <cell r="M527" t="str">
            <v/>
          </cell>
        </row>
        <row r="528">
          <cell r="C528" t="str">
            <v>Daman</v>
          </cell>
          <cell r="D528" t="str">
            <v>Liquid</v>
          </cell>
          <cell r="E528" t="str">
            <v>CMB</v>
          </cell>
          <cell r="M528" t="str">
            <v/>
          </cell>
        </row>
        <row r="529">
          <cell r="C529" t="str">
            <v>Daman</v>
          </cell>
          <cell r="D529" t="str">
            <v>Liquid</v>
          </cell>
          <cell r="E529" t="str">
            <v>CMB</v>
          </cell>
          <cell r="M529" t="str">
            <v/>
          </cell>
        </row>
        <row r="530">
          <cell r="C530" t="str">
            <v>Daman</v>
          </cell>
          <cell r="D530" t="str">
            <v>Liquid</v>
          </cell>
          <cell r="E530" t="str">
            <v>CMB</v>
          </cell>
          <cell r="M530" t="str">
            <v/>
          </cell>
        </row>
        <row r="531">
          <cell r="C531" t="str">
            <v>Baddi</v>
          </cell>
          <cell r="D531" t="str">
            <v>Soap</v>
          </cell>
          <cell r="E531" t="str">
            <v>CMB</v>
          </cell>
          <cell r="M531" t="str">
            <v>Hit</v>
          </cell>
        </row>
        <row r="532">
          <cell r="C532" t="str">
            <v>Baddi</v>
          </cell>
          <cell r="D532" t="str">
            <v>Soap</v>
          </cell>
          <cell r="E532" t="str">
            <v>CMB</v>
          </cell>
          <cell r="M532" t="str">
            <v>Hit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/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/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/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Miss</v>
          </cell>
          <cell r="Q10">
            <v>1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>Hit</v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/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/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/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/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>Hit</v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/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>Miss</v>
          </cell>
          <cell r="Q20">
            <v>1</v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>Miss</v>
          </cell>
          <cell r="Q22">
            <v>1</v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>Miss</v>
          </cell>
          <cell r="N26">
            <v>1</v>
          </cell>
          <cell r="Q26">
            <v>1</v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>Hit</v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/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>Miss</v>
          </cell>
          <cell r="Q31">
            <v>1</v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/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>Hit</v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Miss</v>
          </cell>
          <cell r="N39">
            <v>0.5</v>
          </cell>
          <cell r="P39">
            <v>0.5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/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>Hit</v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/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>Miss</v>
          </cell>
          <cell r="N46">
            <v>1</v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>Hit</v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>Hit</v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>Hit</v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>Hit</v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>Hit</v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/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>Miss</v>
          </cell>
          <cell r="N57">
            <v>1</v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>Hit</v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>Miss</v>
          </cell>
          <cell r="N64">
            <v>1</v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>Hit</v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>Miss</v>
          </cell>
          <cell r="N68">
            <v>1</v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/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>Hit</v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>Hit</v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>Hit</v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>Hit</v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>Hit</v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>Hit</v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Hit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>Hit</v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>Hit</v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>Hit</v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Miss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>Hit</v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>Hit</v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>Hit</v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>Hit</v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CMB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>Miss</v>
          </cell>
          <cell r="Q105">
            <v>1</v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>Hit</v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>Hit</v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>Hit</v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>Miss</v>
          </cell>
          <cell r="Q111">
            <v>1</v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>Hit</v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>Miss</v>
          </cell>
          <cell r="Q117">
            <v>1</v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/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>Hit</v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>Miss</v>
          </cell>
          <cell r="Q121">
            <v>1</v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>Miss</v>
          </cell>
          <cell r="Q122">
            <v>1</v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>Miss</v>
          </cell>
          <cell r="Q124">
            <v>1</v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>Hit</v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>Hit</v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>Hit</v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>Hit</v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>Hit</v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>Hit</v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Miss</v>
          </cell>
          <cell r="Q143">
            <v>1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/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>Hit</v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>Hit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>Miss</v>
          </cell>
          <cell r="Q149">
            <v>1</v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>Miss</v>
          </cell>
          <cell r="Q151">
            <v>1</v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>Hit</v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/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>Hit</v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>Hit</v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>Miss</v>
          </cell>
          <cell r="Q157">
            <v>1</v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>Miss</v>
          </cell>
          <cell r="Q158">
            <v>1</v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>Hit</v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>Hit</v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>Miss</v>
          </cell>
          <cell r="Q170">
            <v>1</v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>Hit</v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>Miss</v>
          </cell>
          <cell r="Q176">
            <v>1</v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>Hit</v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>Hit</v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/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>Hit</v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/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>Hit</v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>Miss</v>
          </cell>
          <cell r="Q194">
            <v>1</v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>Miss</v>
          </cell>
          <cell r="Q195">
            <v>1</v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Miss</v>
          </cell>
          <cell r="Q196">
            <v>1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>Hit</v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/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Miss</v>
          </cell>
          <cell r="Q200">
            <v>1</v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>Miss</v>
          </cell>
          <cell r="Q201">
            <v>1</v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Miss</v>
          </cell>
          <cell r="Q202">
            <v>1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>Miss</v>
          </cell>
          <cell r="Q203">
            <v>1</v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>Miss</v>
          </cell>
          <cell r="Q204">
            <v>1</v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>Miss</v>
          </cell>
          <cell r="Q205">
            <v>1</v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/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/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Miss</v>
          </cell>
          <cell r="Q213">
            <v>1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Miss</v>
          </cell>
          <cell r="N219">
            <v>1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Miss</v>
          </cell>
          <cell r="O220">
            <v>1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Miss</v>
          </cell>
          <cell r="N221">
            <v>1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>Miss</v>
          </cell>
          <cell r="P222">
            <v>1</v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>Miss</v>
          </cell>
          <cell r="Q224">
            <v>1</v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Miss</v>
          </cell>
          <cell r="Q225">
            <v>1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>Miss</v>
          </cell>
          <cell r="Q226">
            <v>1</v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>Miss</v>
          </cell>
          <cell r="Q227">
            <v>1</v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>Miss</v>
          </cell>
          <cell r="Q228">
            <v>1</v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>Miss</v>
          </cell>
          <cell r="Q231">
            <v>1</v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>Miss</v>
          </cell>
          <cell r="Q232">
            <v>1</v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>Miss</v>
          </cell>
          <cell r="Q233">
            <v>1</v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>Miss</v>
          </cell>
          <cell r="Q234">
            <v>1</v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>Miss</v>
          </cell>
          <cell r="Q235">
            <v>1</v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>Miss</v>
          </cell>
          <cell r="Q236">
            <v>1</v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Miss</v>
          </cell>
          <cell r="O237">
            <v>1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>Hit</v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Miss</v>
          </cell>
          <cell r="O239">
            <v>1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>Hit</v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>Hit</v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>Hit</v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>Hit</v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>Hit</v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>Hit</v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>Hit</v>
          </cell>
        </row>
        <row r="253">
          <cell r="C253" t="str">
            <v>Baddi</v>
          </cell>
          <cell r="D253" t="str">
            <v>Speckle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Speckle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Powder</v>
          </cell>
          <cell r="E255" t="str">
            <v>CMB</v>
          </cell>
          <cell r="M255" t="str">
            <v/>
          </cell>
        </row>
        <row r="256">
          <cell r="C256" t="str">
            <v>Baddi</v>
          </cell>
          <cell r="D256" t="str">
            <v>Powder</v>
          </cell>
          <cell r="E256" t="str">
            <v>CMB</v>
          </cell>
          <cell r="M256" t="str">
            <v>Hit</v>
          </cell>
        </row>
        <row r="257">
          <cell r="C257" t="str">
            <v>Baddi</v>
          </cell>
          <cell r="D257" t="str">
            <v>Powder</v>
          </cell>
          <cell r="E257" t="str">
            <v>CMB</v>
          </cell>
          <cell r="M257" t="str">
            <v/>
          </cell>
        </row>
        <row r="258">
          <cell r="C258" t="str">
            <v>Baddi</v>
          </cell>
          <cell r="D258" t="str">
            <v>Powder</v>
          </cell>
          <cell r="E258" t="str">
            <v>CMB</v>
          </cell>
          <cell r="M258" t="str">
            <v/>
          </cell>
        </row>
        <row r="259">
          <cell r="C259" t="str">
            <v>Baddi</v>
          </cell>
          <cell r="D259" t="str">
            <v>Powder</v>
          </cell>
          <cell r="E259" t="str">
            <v>CMB</v>
          </cell>
          <cell r="M259" t="str">
            <v>Miss</v>
          </cell>
          <cell r="O259">
            <v>1</v>
          </cell>
        </row>
        <row r="260">
          <cell r="C260" t="str">
            <v>Baddi</v>
          </cell>
          <cell r="D260" t="str">
            <v>Powder</v>
          </cell>
          <cell r="E260" t="str">
            <v>CMB</v>
          </cell>
          <cell r="M260" t="str">
            <v/>
          </cell>
        </row>
        <row r="261">
          <cell r="C261" t="str">
            <v>Baddi</v>
          </cell>
          <cell r="D261" t="str">
            <v>Powder</v>
          </cell>
          <cell r="E261" t="str">
            <v>CMB</v>
          </cell>
          <cell r="M261" t="str">
            <v>Hit</v>
          </cell>
        </row>
        <row r="262">
          <cell r="C262" t="str">
            <v>Baddi</v>
          </cell>
          <cell r="D262" t="str">
            <v>Powder</v>
          </cell>
          <cell r="E262" t="str">
            <v>CMB</v>
          </cell>
          <cell r="M262" t="str">
            <v>Miss</v>
          </cell>
          <cell r="O262">
            <v>1</v>
          </cell>
        </row>
        <row r="263">
          <cell r="C263" t="str">
            <v>Baddi</v>
          </cell>
          <cell r="D263" t="str">
            <v>Powder</v>
          </cell>
          <cell r="E263" t="str">
            <v>CMB</v>
          </cell>
          <cell r="M263" t="str">
            <v/>
          </cell>
        </row>
        <row r="264">
          <cell r="C264" t="str">
            <v>Baddi</v>
          </cell>
          <cell r="D264" t="str">
            <v>Powder</v>
          </cell>
          <cell r="E264" t="str">
            <v>CMB</v>
          </cell>
          <cell r="M264" t="str">
            <v>Miss</v>
          </cell>
          <cell r="N264">
            <v>1</v>
          </cell>
        </row>
        <row r="265">
          <cell r="C265" t="str">
            <v>Baddi</v>
          </cell>
          <cell r="D265" t="str">
            <v>Powder</v>
          </cell>
          <cell r="E265" t="str">
            <v>CMB</v>
          </cell>
          <cell r="M265" t="str">
            <v/>
          </cell>
        </row>
        <row r="266">
          <cell r="C266" t="str">
            <v>Baddi</v>
          </cell>
          <cell r="D266" t="str">
            <v>Powder</v>
          </cell>
          <cell r="E266" t="str">
            <v>CMB</v>
          </cell>
          <cell r="M266" t="str">
            <v/>
          </cell>
        </row>
        <row r="267">
          <cell r="C267" t="str">
            <v>Baddi</v>
          </cell>
          <cell r="D267" t="str">
            <v>Powder</v>
          </cell>
          <cell r="E267" t="str">
            <v>CMB</v>
          </cell>
          <cell r="M267" t="str">
            <v/>
          </cell>
        </row>
        <row r="268">
          <cell r="C268" t="str">
            <v>Baddi</v>
          </cell>
          <cell r="D268" t="str">
            <v>Powder</v>
          </cell>
          <cell r="E268" t="str">
            <v>CMB</v>
          </cell>
          <cell r="M268" t="str">
            <v/>
          </cell>
        </row>
        <row r="269">
          <cell r="C269" t="str">
            <v>Baddi</v>
          </cell>
          <cell r="D269" t="str">
            <v>Powder</v>
          </cell>
          <cell r="E269" t="str">
            <v>CMB</v>
          </cell>
          <cell r="M269" t="str">
            <v/>
          </cell>
        </row>
        <row r="270">
          <cell r="C270" t="str">
            <v>Baddi</v>
          </cell>
          <cell r="D270" t="str">
            <v>Powder</v>
          </cell>
          <cell r="E270" t="str">
            <v>CMB</v>
          </cell>
          <cell r="M270" t="str">
            <v/>
          </cell>
        </row>
        <row r="271">
          <cell r="C271" t="str">
            <v>Baddi</v>
          </cell>
          <cell r="D271" t="str">
            <v>Powder</v>
          </cell>
          <cell r="E271" t="str">
            <v>CMB</v>
          </cell>
          <cell r="M271" t="str">
            <v>Hit</v>
          </cell>
        </row>
        <row r="272">
          <cell r="C272" t="str">
            <v>Baddi</v>
          </cell>
          <cell r="D272" t="str">
            <v>Powder</v>
          </cell>
          <cell r="E272" t="str">
            <v>CMB</v>
          </cell>
          <cell r="M272" t="str">
            <v>Hit</v>
          </cell>
        </row>
        <row r="273">
          <cell r="C273" t="str">
            <v>Baddi</v>
          </cell>
          <cell r="D273" t="str">
            <v>Powder</v>
          </cell>
          <cell r="E273" t="str">
            <v>CMB</v>
          </cell>
          <cell r="M273" t="str">
            <v/>
          </cell>
        </row>
        <row r="274">
          <cell r="C274" t="str">
            <v>Baddi</v>
          </cell>
          <cell r="D274" t="str">
            <v>Powder</v>
          </cell>
          <cell r="E274" t="str">
            <v>CMB</v>
          </cell>
          <cell r="M274" t="str">
            <v/>
          </cell>
        </row>
        <row r="275">
          <cell r="C275" t="str">
            <v>Baddi</v>
          </cell>
          <cell r="D275" t="str">
            <v>Powder</v>
          </cell>
          <cell r="E275" t="str">
            <v>CMB</v>
          </cell>
          <cell r="M275" t="str">
            <v>Miss</v>
          </cell>
          <cell r="N275">
            <v>1</v>
          </cell>
        </row>
        <row r="276">
          <cell r="C276" t="str">
            <v>Baddi</v>
          </cell>
          <cell r="D276" t="str">
            <v>Powder</v>
          </cell>
          <cell r="E276" t="str">
            <v>CMB</v>
          </cell>
          <cell r="M276" t="str">
            <v>Hit</v>
          </cell>
        </row>
        <row r="277">
          <cell r="C277" t="str">
            <v>Baddi</v>
          </cell>
          <cell r="D277" t="str">
            <v>Powder</v>
          </cell>
          <cell r="E277" t="str">
            <v>CMB</v>
          </cell>
          <cell r="M277" t="str">
            <v/>
          </cell>
        </row>
        <row r="278">
          <cell r="C278" t="str">
            <v>Baddi</v>
          </cell>
          <cell r="D278" t="str">
            <v>Powder</v>
          </cell>
          <cell r="E278" t="str">
            <v>CMB</v>
          </cell>
          <cell r="M278" t="str">
            <v/>
          </cell>
        </row>
        <row r="279">
          <cell r="C279" t="str">
            <v>Baddi</v>
          </cell>
          <cell r="D279" t="str">
            <v>Powder</v>
          </cell>
          <cell r="E279" t="str">
            <v>CMB</v>
          </cell>
          <cell r="M279" t="str">
            <v>Miss</v>
          </cell>
          <cell r="N279">
            <v>1</v>
          </cell>
        </row>
        <row r="280">
          <cell r="C280" t="str">
            <v>Baddi</v>
          </cell>
          <cell r="D280" t="str">
            <v>Powder</v>
          </cell>
          <cell r="E280" t="str">
            <v>CMB</v>
          </cell>
          <cell r="M280" t="str">
            <v>Miss</v>
          </cell>
          <cell r="N280">
            <v>1</v>
          </cell>
        </row>
        <row r="281">
          <cell r="C281" t="str">
            <v>Baddi</v>
          </cell>
          <cell r="D281" t="str">
            <v>Powder</v>
          </cell>
          <cell r="E281" t="str">
            <v>CMB</v>
          </cell>
          <cell r="M281" t="str">
            <v>Miss</v>
          </cell>
          <cell r="N281">
            <v>1</v>
          </cell>
        </row>
        <row r="282">
          <cell r="C282" t="str">
            <v>Baddi</v>
          </cell>
          <cell r="D282" t="str">
            <v>Powder</v>
          </cell>
          <cell r="E282" t="str">
            <v>CMB</v>
          </cell>
          <cell r="M282" t="str">
            <v>Miss</v>
          </cell>
          <cell r="N282">
            <v>1</v>
          </cell>
        </row>
        <row r="283">
          <cell r="C283" t="str">
            <v>Baddi</v>
          </cell>
          <cell r="D283" t="str">
            <v>Powder</v>
          </cell>
          <cell r="E283" t="str">
            <v>CMB</v>
          </cell>
          <cell r="M283" t="str">
            <v/>
          </cell>
        </row>
        <row r="284">
          <cell r="C284" t="str">
            <v>Baddi</v>
          </cell>
          <cell r="D284" t="str">
            <v>Powder</v>
          </cell>
          <cell r="E284" t="str">
            <v>CMB</v>
          </cell>
          <cell r="M284" t="str">
            <v/>
          </cell>
        </row>
        <row r="285">
          <cell r="C285" t="str">
            <v>Baddi</v>
          </cell>
          <cell r="D285" t="str">
            <v>Powder</v>
          </cell>
          <cell r="E285" t="str">
            <v>CMB</v>
          </cell>
          <cell r="M285" t="str">
            <v/>
          </cell>
        </row>
        <row r="286">
          <cell r="C286" t="str">
            <v>Baddi</v>
          </cell>
          <cell r="D286" t="str">
            <v>Powder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Powder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Powder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Noodle</v>
          </cell>
          <cell r="E289" t="str">
            <v>CMB</v>
          </cell>
          <cell r="M289" t="str">
            <v/>
          </cell>
        </row>
        <row r="290">
          <cell r="C290" t="str">
            <v>Baddi</v>
          </cell>
          <cell r="D290" t="str">
            <v>Noodle</v>
          </cell>
          <cell r="E290" t="str">
            <v>CMB</v>
          </cell>
          <cell r="M290" t="str">
            <v/>
          </cell>
        </row>
        <row r="291">
          <cell r="C291" t="str">
            <v>Baddi</v>
          </cell>
          <cell r="D291" t="str">
            <v>Noodle</v>
          </cell>
          <cell r="E291" t="str">
            <v>CMB</v>
          </cell>
          <cell r="M291" t="str">
            <v/>
          </cell>
        </row>
        <row r="292">
          <cell r="C292" t="str">
            <v>Baddi</v>
          </cell>
          <cell r="D292" t="str">
            <v>Noodle</v>
          </cell>
          <cell r="E292" t="str">
            <v>CMB</v>
          </cell>
          <cell r="M292" t="str">
            <v>Miss</v>
          </cell>
          <cell r="Q292">
            <v>1</v>
          </cell>
        </row>
        <row r="293">
          <cell r="C293" t="str">
            <v>Baddi</v>
          </cell>
          <cell r="D293" t="str">
            <v>Noodle</v>
          </cell>
          <cell r="E293" t="str">
            <v>CMB</v>
          </cell>
          <cell r="M293" t="str">
            <v/>
          </cell>
        </row>
        <row r="294">
          <cell r="C294" t="str">
            <v>Baddi</v>
          </cell>
          <cell r="D294" t="str">
            <v>Noodle</v>
          </cell>
          <cell r="E294" t="str">
            <v>CMB</v>
          </cell>
          <cell r="M294" t="str">
            <v/>
          </cell>
        </row>
        <row r="295">
          <cell r="C295" t="str">
            <v>Baddi</v>
          </cell>
          <cell r="D295" t="str">
            <v>Noodle</v>
          </cell>
          <cell r="E295" t="str">
            <v>CMB</v>
          </cell>
          <cell r="M295" t="str">
            <v/>
          </cell>
        </row>
        <row r="296">
          <cell r="C296" t="str">
            <v>Tiljala</v>
          </cell>
          <cell r="D296" t="str">
            <v>Noodle</v>
          </cell>
          <cell r="E296" t="str">
            <v>CMB</v>
          </cell>
          <cell r="M296" t="str">
            <v>Miss</v>
          </cell>
          <cell r="N296">
            <v>1</v>
          </cell>
        </row>
        <row r="297">
          <cell r="C297" t="str">
            <v>Tiljala</v>
          </cell>
          <cell r="D297" t="str">
            <v>Soap</v>
          </cell>
          <cell r="E297" t="str">
            <v>CMB</v>
          </cell>
          <cell r="M297" t="str">
            <v/>
          </cell>
        </row>
        <row r="298">
          <cell r="C298" t="str">
            <v>Tiljala</v>
          </cell>
          <cell r="D298" t="str">
            <v>Toothpaste</v>
          </cell>
          <cell r="E298" t="str">
            <v>CMB</v>
          </cell>
          <cell r="M298" t="str">
            <v/>
          </cell>
        </row>
        <row r="299">
          <cell r="C299" t="str">
            <v>Tiljala</v>
          </cell>
          <cell r="D299" t="str">
            <v>Toothpaste</v>
          </cell>
          <cell r="E299" t="str">
            <v>CMB</v>
          </cell>
          <cell r="M299" t="str">
            <v/>
          </cell>
        </row>
        <row r="300">
          <cell r="C300" t="str">
            <v>Tiljala</v>
          </cell>
          <cell r="D300" t="str">
            <v>Toothpaste</v>
          </cell>
          <cell r="E300" t="str">
            <v>CMB</v>
          </cell>
          <cell r="M300" t="str">
            <v/>
          </cell>
        </row>
        <row r="301">
          <cell r="C301" t="str">
            <v>Tiljala</v>
          </cell>
          <cell r="D301" t="str">
            <v>Toothpaste</v>
          </cell>
          <cell r="E301" t="str">
            <v>CMB</v>
          </cell>
          <cell r="M301" t="str">
            <v/>
          </cell>
        </row>
        <row r="302">
          <cell r="C302" t="str">
            <v>Tiljala</v>
          </cell>
          <cell r="D302" t="str">
            <v>Toothpaste</v>
          </cell>
          <cell r="E302" t="str">
            <v>CMB</v>
          </cell>
          <cell r="M302" t="str">
            <v/>
          </cell>
        </row>
        <row r="303">
          <cell r="C303" t="str">
            <v>Tiljala</v>
          </cell>
          <cell r="D303" t="str">
            <v>Toothpaste</v>
          </cell>
          <cell r="E303" t="str">
            <v>CMB</v>
          </cell>
          <cell r="M303" t="str">
            <v/>
          </cell>
        </row>
        <row r="304">
          <cell r="C304" t="str">
            <v>Tiljala</v>
          </cell>
          <cell r="D304" t="str">
            <v>Toothpaste</v>
          </cell>
          <cell r="E304" t="str">
            <v>CMB</v>
          </cell>
          <cell r="M304" t="str">
            <v/>
          </cell>
        </row>
        <row r="305">
          <cell r="C305" t="str">
            <v>Tiljala</v>
          </cell>
          <cell r="D305" t="str">
            <v>Toothpaste</v>
          </cell>
          <cell r="E305" t="str">
            <v>CMB</v>
          </cell>
          <cell r="M305" t="str">
            <v/>
          </cell>
        </row>
        <row r="306">
          <cell r="C306" t="str">
            <v>Tiljala</v>
          </cell>
          <cell r="D306" t="str">
            <v>Toothpaste</v>
          </cell>
          <cell r="E306" t="str">
            <v>CMB</v>
          </cell>
          <cell r="M306" t="str">
            <v/>
          </cell>
        </row>
        <row r="307">
          <cell r="C307" t="str">
            <v>Daman</v>
          </cell>
          <cell r="D307" t="str">
            <v>Liquid</v>
          </cell>
          <cell r="E307" t="str">
            <v>CMB</v>
          </cell>
          <cell r="M307" t="str">
            <v>Miss</v>
          </cell>
          <cell r="N307">
            <v>1</v>
          </cell>
        </row>
        <row r="308">
          <cell r="C308" t="str">
            <v>Daman</v>
          </cell>
          <cell r="D308" t="str">
            <v>Liquid</v>
          </cell>
          <cell r="E308" t="str">
            <v>CMB</v>
          </cell>
          <cell r="M308" t="str">
            <v/>
          </cell>
        </row>
        <row r="309">
          <cell r="C309" t="str">
            <v>Daman</v>
          </cell>
          <cell r="D309" t="str">
            <v>Liquid</v>
          </cell>
          <cell r="E309" t="str">
            <v>CMB</v>
          </cell>
          <cell r="M309" t="str">
            <v/>
          </cell>
        </row>
        <row r="310">
          <cell r="C310" t="str">
            <v>Daman</v>
          </cell>
          <cell r="D310" t="str">
            <v>Liquid</v>
          </cell>
          <cell r="E310" t="str">
            <v>CMB</v>
          </cell>
          <cell r="M310" t="str">
            <v>Hit</v>
          </cell>
        </row>
        <row r="311">
          <cell r="C311" t="str">
            <v>Daman</v>
          </cell>
          <cell r="D311" t="str">
            <v>Liquid</v>
          </cell>
          <cell r="E311" t="str">
            <v>CMB</v>
          </cell>
          <cell r="M311" t="str">
            <v>Hit</v>
          </cell>
        </row>
        <row r="312">
          <cell r="C312" t="str">
            <v>Daman</v>
          </cell>
          <cell r="D312" t="str">
            <v>Liquid</v>
          </cell>
          <cell r="E312" t="str">
            <v>CMB</v>
          </cell>
          <cell r="M312" t="str">
            <v>Hit</v>
          </cell>
        </row>
        <row r="313">
          <cell r="C313" t="str">
            <v>Daman</v>
          </cell>
          <cell r="D313" t="str">
            <v>Liquid</v>
          </cell>
          <cell r="E313" t="str">
            <v>CMB</v>
          </cell>
          <cell r="M313" t="str">
            <v>Hit</v>
          </cell>
        </row>
        <row r="314">
          <cell r="C314" t="str">
            <v>Daman</v>
          </cell>
          <cell r="D314" t="str">
            <v>Liquid</v>
          </cell>
          <cell r="E314" t="str">
            <v>CMB</v>
          </cell>
          <cell r="M314" t="str">
            <v>Hit</v>
          </cell>
        </row>
        <row r="315">
          <cell r="C315" t="str">
            <v>Daman</v>
          </cell>
          <cell r="D315" t="str">
            <v>Liquid</v>
          </cell>
          <cell r="E315" t="str">
            <v>CMB</v>
          </cell>
          <cell r="M315" t="str">
            <v>Miss</v>
          </cell>
          <cell r="N315">
            <v>1</v>
          </cell>
        </row>
        <row r="316">
          <cell r="C316" t="str">
            <v>Daman</v>
          </cell>
          <cell r="D316" t="str">
            <v>Liquid</v>
          </cell>
          <cell r="E316" t="str">
            <v>CMB</v>
          </cell>
          <cell r="M316" t="str">
            <v>Miss</v>
          </cell>
          <cell r="N316">
            <v>1</v>
          </cell>
        </row>
        <row r="317">
          <cell r="C317" t="str">
            <v>Daman</v>
          </cell>
          <cell r="D317" t="str">
            <v>Liquid</v>
          </cell>
          <cell r="E317" t="str">
            <v>CMB</v>
          </cell>
          <cell r="M317" t="str">
            <v/>
          </cell>
        </row>
        <row r="318">
          <cell r="C318" t="str">
            <v>Daman</v>
          </cell>
          <cell r="D318" t="str">
            <v>Liquid</v>
          </cell>
          <cell r="E318" t="str">
            <v>CMB</v>
          </cell>
          <cell r="M318" t="str">
            <v/>
          </cell>
        </row>
        <row r="319">
          <cell r="C319" t="str">
            <v>Daman</v>
          </cell>
          <cell r="D319" t="str">
            <v>Liquid</v>
          </cell>
          <cell r="E319" t="str">
            <v>CMB</v>
          </cell>
          <cell r="M319" t="str">
            <v/>
          </cell>
        </row>
        <row r="320">
          <cell r="C320" t="str">
            <v>Daman</v>
          </cell>
          <cell r="D320" t="str">
            <v>Liquid</v>
          </cell>
          <cell r="E320" t="str">
            <v>CMB</v>
          </cell>
          <cell r="M320" t="str">
            <v/>
          </cell>
        </row>
        <row r="321">
          <cell r="C321" t="str">
            <v>Daman</v>
          </cell>
          <cell r="D321" t="str">
            <v>Liquid</v>
          </cell>
          <cell r="E321" t="str">
            <v>CMB</v>
          </cell>
          <cell r="M321" t="str">
            <v/>
          </cell>
        </row>
        <row r="322">
          <cell r="C322" t="str">
            <v>Daman</v>
          </cell>
          <cell r="D322" t="str">
            <v>Liquid</v>
          </cell>
          <cell r="E322" t="str">
            <v>CMB</v>
          </cell>
          <cell r="M322" t="str">
            <v/>
          </cell>
        </row>
        <row r="323">
          <cell r="C323" t="str">
            <v>Daman</v>
          </cell>
          <cell r="D323" t="str">
            <v>Liquid</v>
          </cell>
          <cell r="E323" t="str">
            <v>CMB</v>
          </cell>
          <cell r="M323" t="str">
            <v/>
          </cell>
        </row>
        <row r="324">
          <cell r="C324" t="str">
            <v>Daman</v>
          </cell>
          <cell r="D324" t="str">
            <v>Liquid</v>
          </cell>
          <cell r="E324" t="str">
            <v>CPD</v>
          </cell>
          <cell r="M324" t="str">
            <v>Hit</v>
          </cell>
        </row>
        <row r="325">
          <cell r="C325" t="str">
            <v>Daman</v>
          </cell>
          <cell r="D325" t="str">
            <v>Liquid</v>
          </cell>
          <cell r="E325" t="str">
            <v>CPD</v>
          </cell>
          <cell r="M325" t="str">
            <v/>
          </cell>
        </row>
        <row r="326">
          <cell r="C326" t="str">
            <v>Daman</v>
          </cell>
          <cell r="D326" t="str">
            <v>Liquid</v>
          </cell>
          <cell r="E326" t="str">
            <v>CPD</v>
          </cell>
          <cell r="M326" t="str">
            <v/>
          </cell>
        </row>
        <row r="327">
          <cell r="C327" t="str">
            <v>Daman</v>
          </cell>
          <cell r="D327" t="str">
            <v>Liquid</v>
          </cell>
          <cell r="E327" t="str">
            <v>CPD</v>
          </cell>
          <cell r="M327" t="str">
            <v>Hit</v>
          </cell>
        </row>
        <row r="328">
          <cell r="C328" t="str">
            <v>Daman</v>
          </cell>
          <cell r="D328" t="str">
            <v>Liquid</v>
          </cell>
          <cell r="E328" t="str">
            <v>CPD</v>
          </cell>
          <cell r="M328" t="str">
            <v/>
          </cell>
        </row>
        <row r="329">
          <cell r="C329" t="str">
            <v>Daman</v>
          </cell>
          <cell r="D329" t="str">
            <v>Liquid</v>
          </cell>
          <cell r="E329" t="str">
            <v>CPD</v>
          </cell>
          <cell r="M329" t="str">
            <v/>
          </cell>
        </row>
        <row r="330">
          <cell r="C330" t="str">
            <v>Daman</v>
          </cell>
          <cell r="D330" t="str">
            <v>Liquid</v>
          </cell>
          <cell r="E330" t="str">
            <v>CPD</v>
          </cell>
          <cell r="M330" t="str">
            <v>Hit</v>
          </cell>
        </row>
        <row r="331">
          <cell r="C331" t="str">
            <v>Daman</v>
          </cell>
          <cell r="D331" t="str">
            <v>Liquid</v>
          </cell>
          <cell r="E331" t="str">
            <v>CPD</v>
          </cell>
          <cell r="M331" t="str">
            <v/>
          </cell>
        </row>
        <row r="332">
          <cell r="C332" t="str">
            <v>Daman</v>
          </cell>
          <cell r="D332" t="str">
            <v>Liquid</v>
          </cell>
          <cell r="E332" t="str">
            <v>CPD</v>
          </cell>
          <cell r="M332" t="str">
            <v/>
          </cell>
        </row>
        <row r="333">
          <cell r="C333" t="str">
            <v>Daman</v>
          </cell>
          <cell r="D333" t="str">
            <v>Liquid</v>
          </cell>
          <cell r="E333" t="str">
            <v>CPD</v>
          </cell>
          <cell r="M333" t="str">
            <v>Hit</v>
          </cell>
        </row>
        <row r="334">
          <cell r="C334" t="str">
            <v>Daman</v>
          </cell>
          <cell r="D334" t="str">
            <v>Liquid</v>
          </cell>
          <cell r="E334" t="str">
            <v>CPD</v>
          </cell>
          <cell r="M334" t="str">
            <v/>
          </cell>
        </row>
        <row r="335">
          <cell r="C335" t="str">
            <v>Daman</v>
          </cell>
          <cell r="D335" t="str">
            <v>Liquid</v>
          </cell>
          <cell r="E335" t="str">
            <v>CPD</v>
          </cell>
          <cell r="M335" t="str">
            <v>Hit</v>
          </cell>
        </row>
        <row r="336">
          <cell r="C336" t="str">
            <v>Daman</v>
          </cell>
          <cell r="D336" t="str">
            <v>Liquid</v>
          </cell>
          <cell r="E336" t="str">
            <v>CPD</v>
          </cell>
          <cell r="M336" t="str">
            <v/>
          </cell>
        </row>
        <row r="337">
          <cell r="C337" t="str">
            <v>Daman</v>
          </cell>
          <cell r="D337" t="str">
            <v>Liquid</v>
          </cell>
          <cell r="E337" t="str">
            <v>CPD</v>
          </cell>
          <cell r="M337" t="str">
            <v/>
          </cell>
        </row>
        <row r="338">
          <cell r="C338" t="str">
            <v>Daman</v>
          </cell>
          <cell r="D338" t="str">
            <v>Liquid</v>
          </cell>
          <cell r="E338" t="str">
            <v>CPD</v>
          </cell>
          <cell r="M338" t="str">
            <v/>
          </cell>
        </row>
        <row r="339">
          <cell r="C339" t="str">
            <v>Daman</v>
          </cell>
          <cell r="D339" t="str">
            <v>Liquid</v>
          </cell>
          <cell r="E339" t="str">
            <v>CPD</v>
          </cell>
          <cell r="M339" t="str">
            <v/>
          </cell>
        </row>
        <row r="340">
          <cell r="C340" t="str">
            <v>Daman</v>
          </cell>
          <cell r="D340" t="str">
            <v>Liquid</v>
          </cell>
          <cell r="E340" t="str">
            <v>CPD</v>
          </cell>
          <cell r="M340" t="str">
            <v>Miss</v>
          </cell>
          <cell r="O340">
            <v>1</v>
          </cell>
        </row>
        <row r="341">
          <cell r="C341" t="str">
            <v>Daman</v>
          </cell>
          <cell r="D341" t="str">
            <v>Liquid</v>
          </cell>
          <cell r="E341" t="str">
            <v>CPD</v>
          </cell>
          <cell r="M341" t="str">
            <v>Miss</v>
          </cell>
          <cell r="O341">
            <v>1</v>
          </cell>
        </row>
        <row r="342">
          <cell r="C342" t="str">
            <v>Daman</v>
          </cell>
          <cell r="D342" t="str">
            <v>Liquid</v>
          </cell>
          <cell r="E342" t="str">
            <v>CPD</v>
          </cell>
          <cell r="M342" t="str">
            <v/>
          </cell>
        </row>
        <row r="343">
          <cell r="C343" t="str">
            <v>Daman</v>
          </cell>
          <cell r="D343" t="str">
            <v>Liquid</v>
          </cell>
          <cell r="E343" t="str">
            <v>CPD</v>
          </cell>
          <cell r="M343" t="str">
            <v>Hit</v>
          </cell>
        </row>
        <row r="344">
          <cell r="C344" t="str">
            <v>Daman</v>
          </cell>
          <cell r="D344" t="str">
            <v>Liquid</v>
          </cell>
          <cell r="E344" t="str">
            <v>CPD</v>
          </cell>
          <cell r="M344" t="str">
            <v>Hit</v>
          </cell>
        </row>
        <row r="345">
          <cell r="C345" t="str">
            <v>Daman</v>
          </cell>
          <cell r="D345" t="str">
            <v>Liquid</v>
          </cell>
          <cell r="E345" t="str">
            <v>CPD</v>
          </cell>
          <cell r="M345" t="str">
            <v/>
          </cell>
        </row>
        <row r="346">
          <cell r="C346" t="str">
            <v>Daman</v>
          </cell>
          <cell r="D346" t="str">
            <v>Liquid</v>
          </cell>
          <cell r="E346" t="str">
            <v>CPD</v>
          </cell>
          <cell r="M346" t="str">
            <v/>
          </cell>
        </row>
        <row r="347">
          <cell r="C347" t="str">
            <v>Daman</v>
          </cell>
          <cell r="D347" t="str">
            <v>Liquid</v>
          </cell>
          <cell r="E347" t="str">
            <v>CPD</v>
          </cell>
          <cell r="M347" t="str">
            <v>Hit</v>
          </cell>
        </row>
        <row r="348">
          <cell r="C348" t="str">
            <v>Daman</v>
          </cell>
          <cell r="D348" t="str">
            <v>Liquid</v>
          </cell>
          <cell r="E348" t="str">
            <v>CPD</v>
          </cell>
          <cell r="M348" t="str">
            <v/>
          </cell>
        </row>
        <row r="349">
          <cell r="C349" t="str">
            <v>Daman</v>
          </cell>
          <cell r="D349" t="str">
            <v>Liquid</v>
          </cell>
          <cell r="E349" t="str">
            <v>CPD</v>
          </cell>
          <cell r="M349" t="str">
            <v>Hit</v>
          </cell>
        </row>
        <row r="350">
          <cell r="C350" t="str">
            <v>Daman</v>
          </cell>
          <cell r="D350" t="str">
            <v>Liquid</v>
          </cell>
          <cell r="E350" t="str">
            <v>CPD</v>
          </cell>
          <cell r="M350" t="str">
            <v/>
          </cell>
        </row>
        <row r="351">
          <cell r="C351" t="str">
            <v>Daman</v>
          </cell>
          <cell r="D351" t="str">
            <v>Liquid</v>
          </cell>
          <cell r="E351" t="str">
            <v>CPD</v>
          </cell>
          <cell r="M351" t="str">
            <v/>
          </cell>
        </row>
        <row r="352">
          <cell r="C352" t="str">
            <v>Daman</v>
          </cell>
          <cell r="D352" t="str">
            <v>Liquid</v>
          </cell>
          <cell r="E352" t="str">
            <v>CPD</v>
          </cell>
          <cell r="M352" t="str">
            <v/>
          </cell>
        </row>
        <row r="353">
          <cell r="C353" t="str">
            <v>Daman</v>
          </cell>
          <cell r="D353" t="str">
            <v>Liquid</v>
          </cell>
          <cell r="E353" t="str">
            <v>CPD</v>
          </cell>
          <cell r="M353" t="str">
            <v>Miss</v>
          </cell>
          <cell r="O353">
            <v>1</v>
          </cell>
        </row>
        <row r="354">
          <cell r="C354" t="str">
            <v>Daman</v>
          </cell>
          <cell r="D354" t="str">
            <v>Liquid</v>
          </cell>
          <cell r="E354" t="str">
            <v>CPD</v>
          </cell>
          <cell r="M354" t="str">
            <v>Hit</v>
          </cell>
        </row>
        <row r="355">
          <cell r="C355" t="str">
            <v>Daman</v>
          </cell>
          <cell r="D355" t="str">
            <v>Liquid</v>
          </cell>
          <cell r="E355" t="str">
            <v>CPD</v>
          </cell>
          <cell r="M355" t="str">
            <v/>
          </cell>
        </row>
        <row r="356">
          <cell r="C356" t="str">
            <v>Daman</v>
          </cell>
          <cell r="D356" t="str">
            <v>Liquid</v>
          </cell>
          <cell r="E356" t="str">
            <v>CPD</v>
          </cell>
          <cell r="M356" t="str">
            <v/>
          </cell>
        </row>
        <row r="357">
          <cell r="C357" t="str">
            <v>Daman</v>
          </cell>
          <cell r="D357" t="str">
            <v>Liquid</v>
          </cell>
          <cell r="E357" t="str">
            <v>CPD</v>
          </cell>
          <cell r="M357" t="str">
            <v>Hit</v>
          </cell>
        </row>
        <row r="358">
          <cell r="C358" t="str">
            <v>Daman</v>
          </cell>
          <cell r="D358" t="str">
            <v>Liquid</v>
          </cell>
          <cell r="E358" t="str">
            <v>CPD</v>
          </cell>
          <cell r="M358" t="str">
            <v/>
          </cell>
        </row>
        <row r="359">
          <cell r="C359" t="str">
            <v>Daman</v>
          </cell>
          <cell r="D359" t="str">
            <v>Liquid</v>
          </cell>
          <cell r="E359" t="str">
            <v>CPD</v>
          </cell>
          <cell r="M359" t="str">
            <v>Hit</v>
          </cell>
        </row>
        <row r="360">
          <cell r="C360" t="str">
            <v>Daman</v>
          </cell>
          <cell r="D360" t="str">
            <v>Liquid</v>
          </cell>
          <cell r="E360" t="str">
            <v>CPD</v>
          </cell>
          <cell r="M360" t="str">
            <v>Hit</v>
          </cell>
        </row>
        <row r="361">
          <cell r="C361" t="str">
            <v>Daman</v>
          </cell>
          <cell r="D361" t="str">
            <v>Liquid</v>
          </cell>
          <cell r="E361" t="str">
            <v>CPD</v>
          </cell>
          <cell r="M361" t="str">
            <v/>
          </cell>
        </row>
        <row r="362">
          <cell r="C362" t="str">
            <v>Daman</v>
          </cell>
          <cell r="D362" t="str">
            <v>Liquid</v>
          </cell>
          <cell r="E362" t="str">
            <v>CPD</v>
          </cell>
          <cell r="M362" t="str">
            <v/>
          </cell>
        </row>
        <row r="363">
          <cell r="C363" t="str">
            <v>Daman</v>
          </cell>
          <cell r="D363" t="str">
            <v>Liquid</v>
          </cell>
          <cell r="E363" t="str">
            <v>CPD</v>
          </cell>
          <cell r="M363" t="str">
            <v>Hit</v>
          </cell>
        </row>
        <row r="364">
          <cell r="C364" t="str">
            <v>Daman</v>
          </cell>
          <cell r="D364" t="str">
            <v>Liquid</v>
          </cell>
          <cell r="E364" t="str">
            <v>CPD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CPD</v>
          </cell>
          <cell r="M365" t="str">
            <v>Hit</v>
          </cell>
        </row>
        <row r="366">
          <cell r="C366" t="str">
            <v>Daman</v>
          </cell>
          <cell r="D366" t="str">
            <v>Liquid</v>
          </cell>
          <cell r="E366" t="str">
            <v>CMB</v>
          </cell>
          <cell r="M366" t="str">
            <v>Hit</v>
          </cell>
        </row>
        <row r="367">
          <cell r="C367" t="str">
            <v>Daman</v>
          </cell>
          <cell r="D367" t="str">
            <v>Liquid</v>
          </cell>
          <cell r="E367" t="str">
            <v>CMB</v>
          </cell>
          <cell r="M367" t="str">
            <v/>
          </cell>
        </row>
        <row r="368">
          <cell r="C368" t="str">
            <v>Daman</v>
          </cell>
          <cell r="D368" t="str">
            <v>Liquid</v>
          </cell>
          <cell r="E368" t="str">
            <v>CMB</v>
          </cell>
          <cell r="M368" t="str">
            <v>Hit</v>
          </cell>
        </row>
        <row r="369">
          <cell r="C369" t="str">
            <v>Daman</v>
          </cell>
          <cell r="D369" t="str">
            <v>Liquid</v>
          </cell>
          <cell r="E369" t="str">
            <v>CMB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CMB</v>
          </cell>
          <cell r="M370" t="str">
            <v/>
          </cell>
        </row>
        <row r="371">
          <cell r="C371" t="str">
            <v>Daman</v>
          </cell>
          <cell r="D371" t="str">
            <v>Liquid</v>
          </cell>
          <cell r="E371" t="str">
            <v>CMB</v>
          </cell>
          <cell r="M371" t="str">
            <v/>
          </cell>
        </row>
        <row r="372">
          <cell r="C372" t="str">
            <v>Daman</v>
          </cell>
          <cell r="D372" t="str">
            <v>Liquid</v>
          </cell>
          <cell r="E372" t="str">
            <v>CMB</v>
          </cell>
          <cell r="M372" t="str">
            <v/>
          </cell>
        </row>
        <row r="373">
          <cell r="C373" t="str">
            <v>Daman</v>
          </cell>
          <cell r="D373" t="str">
            <v>Liquid</v>
          </cell>
          <cell r="E373" t="str">
            <v>CMB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CMB</v>
          </cell>
          <cell r="M374" t="str">
            <v/>
          </cell>
        </row>
        <row r="375">
          <cell r="C375" t="str">
            <v>Daman</v>
          </cell>
          <cell r="D375" t="str">
            <v>Liquid</v>
          </cell>
          <cell r="E375" t="str">
            <v>CMB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CMB</v>
          </cell>
          <cell r="M376" t="str">
            <v>Hit</v>
          </cell>
        </row>
        <row r="377">
          <cell r="C377" t="str">
            <v>Daman</v>
          </cell>
          <cell r="D377" t="str">
            <v>Liquid</v>
          </cell>
          <cell r="E377" t="str">
            <v>CMB</v>
          </cell>
          <cell r="M377" t="str">
            <v>Miss</v>
          </cell>
          <cell r="P377">
            <v>1</v>
          </cell>
        </row>
        <row r="378">
          <cell r="C378" t="str">
            <v>Daman</v>
          </cell>
          <cell r="D378" t="str">
            <v>Liquid</v>
          </cell>
          <cell r="E378" t="str">
            <v>CMB</v>
          </cell>
          <cell r="M378" t="str">
            <v/>
          </cell>
        </row>
        <row r="379">
          <cell r="C379" t="str">
            <v>Daman</v>
          </cell>
          <cell r="D379" t="str">
            <v>Liquid</v>
          </cell>
          <cell r="E379" t="str">
            <v>CMB</v>
          </cell>
          <cell r="M379" t="str">
            <v/>
          </cell>
        </row>
        <row r="380">
          <cell r="C380" t="str">
            <v>Daman</v>
          </cell>
          <cell r="D380" t="str">
            <v>Liquid</v>
          </cell>
          <cell r="E380" t="str">
            <v>CMB</v>
          </cell>
          <cell r="M380" t="str">
            <v/>
          </cell>
        </row>
        <row r="381">
          <cell r="C381" t="str">
            <v>Daman</v>
          </cell>
          <cell r="D381" t="str">
            <v>Liquid</v>
          </cell>
          <cell r="E381" t="str">
            <v>CMB</v>
          </cell>
          <cell r="M381" t="str">
            <v/>
          </cell>
        </row>
        <row r="382">
          <cell r="C382" t="str">
            <v>Daman</v>
          </cell>
          <cell r="D382" t="str">
            <v>Liquid</v>
          </cell>
          <cell r="E382" t="str">
            <v>CMB</v>
          </cell>
          <cell r="M382" t="str">
            <v>Hit</v>
          </cell>
        </row>
        <row r="383">
          <cell r="C383" t="str">
            <v>Daman</v>
          </cell>
          <cell r="D383" t="str">
            <v>Liquid</v>
          </cell>
          <cell r="E383" t="str">
            <v>CMB</v>
          </cell>
          <cell r="M383" t="str">
            <v>Hit</v>
          </cell>
        </row>
        <row r="384">
          <cell r="C384" t="str">
            <v>Daman</v>
          </cell>
          <cell r="D384" t="str">
            <v>Liquid</v>
          </cell>
          <cell r="E384" t="str">
            <v>CMB</v>
          </cell>
          <cell r="M384" t="str">
            <v>Hit</v>
          </cell>
        </row>
        <row r="385">
          <cell r="M385" t="str">
            <v/>
          </cell>
        </row>
        <row r="386">
          <cell r="M386" t="str">
            <v/>
          </cell>
        </row>
        <row r="387">
          <cell r="M387" t="str">
            <v/>
          </cell>
        </row>
        <row r="388">
          <cell r="M388" t="str">
            <v/>
          </cell>
        </row>
        <row r="389">
          <cell r="M389" t="str">
            <v/>
          </cell>
        </row>
        <row r="390">
          <cell r="M390" t="str">
            <v/>
          </cell>
        </row>
        <row r="391">
          <cell r="M391" t="str">
            <v/>
          </cell>
        </row>
        <row r="392">
          <cell r="M392" t="str">
            <v/>
          </cell>
        </row>
        <row r="393">
          <cell r="M393" t="str">
            <v/>
          </cell>
        </row>
        <row r="394">
          <cell r="M394" t="str">
            <v/>
          </cell>
        </row>
        <row r="395">
          <cell r="M395" t="str">
            <v/>
          </cell>
        </row>
        <row r="396">
          <cell r="M396" t="str">
            <v/>
          </cell>
        </row>
        <row r="397">
          <cell r="M397" t="str">
            <v/>
          </cell>
        </row>
        <row r="398">
          <cell r="M398" t="str">
            <v/>
          </cell>
        </row>
        <row r="399">
          <cell r="M399" t="str">
            <v/>
          </cell>
        </row>
        <row r="400">
          <cell r="M400" t="str">
            <v/>
          </cell>
        </row>
        <row r="401">
          <cell r="M401" t="str">
            <v/>
          </cell>
        </row>
        <row r="402">
          <cell r="M402" t="str">
            <v/>
          </cell>
        </row>
        <row r="403">
          <cell r="M403" t="str">
            <v/>
          </cell>
        </row>
        <row r="404">
          <cell r="M404" t="str">
            <v/>
          </cell>
        </row>
        <row r="405">
          <cell r="M405" t="str">
            <v/>
          </cell>
        </row>
        <row r="406">
          <cell r="M406" t="str">
            <v/>
          </cell>
        </row>
        <row r="407">
          <cell r="M407" t="str">
            <v/>
          </cell>
        </row>
        <row r="408">
          <cell r="M408" t="str">
            <v/>
          </cell>
        </row>
        <row r="409">
          <cell r="M409" t="str">
            <v/>
          </cell>
        </row>
        <row r="410">
          <cell r="M410" t="str">
            <v/>
          </cell>
        </row>
        <row r="411">
          <cell r="M411" t="str">
            <v/>
          </cell>
        </row>
        <row r="412">
          <cell r="M412" t="str">
            <v/>
          </cell>
        </row>
        <row r="413">
          <cell r="M413" t="str">
            <v/>
          </cell>
        </row>
        <row r="414">
          <cell r="M414" t="str">
            <v/>
          </cell>
        </row>
        <row r="415">
          <cell r="M415" t="str">
            <v/>
          </cell>
        </row>
        <row r="416">
          <cell r="M416" t="str">
            <v/>
          </cell>
        </row>
        <row r="417">
          <cell r="M417" t="str">
            <v/>
          </cell>
        </row>
        <row r="418">
          <cell r="M418" t="str">
            <v/>
          </cell>
        </row>
        <row r="419">
          <cell r="M419" t="str">
            <v/>
          </cell>
        </row>
        <row r="420">
          <cell r="M420" t="str">
            <v/>
          </cell>
        </row>
        <row r="421">
          <cell r="M421" t="str">
            <v/>
          </cell>
        </row>
        <row r="422">
          <cell r="M422" t="str">
            <v/>
          </cell>
        </row>
        <row r="423">
          <cell r="M423" t="str">
            <v/>
          </cell>
        </row>
        <row r="424">
          <cell r="M424" t="str">
            <v/>
          </cell>
        </row>
        <row r="425">
          <cell r="M425" t="str">
            <v/>
          </cell>
        </row>
        <row r="426">
          <cell r="M426" t="str">
            <v/>
          </cell>
        </row>
        <row r="427">
          <cell r="M427" t="str">
            <v/>
          </cell>
        </row>
        <row r="428">
          <cell r="M428" t="str">
            <v/>
          </cell>
        </row>
        <row r="429">
          <cell r="M429" t="str">
            <v/>
          </cell>
        </row>
        <row r="430">
          <cell r="M430" t="str">
            <v/>
          </cell>
        </row>
        <row r="431">
          <cell r="M431" t="str">
            <v/>
          </cell>
        </row>
        <row r="432">
          <cell r="M432" t="str">
            <v/>
          </cell>
        </row>
        <row r="433">
          <cell r="M433" t="str">
            <v/>
          </cell>
        </row>
        <row r="434">
          <cell r="M434" t="str">
            <v/>
          </cell>
        </row>
        <row r="435">
          <cell r="M435" t="str">
            <v/>
          </cell>
        </row>
        <row r="436">
          <cell r="M436" t="str">
            <v/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  <row r="528">
          <cell r="M528" t="str">
            <v/>
          </cell>
        </row>
        <row r="529">
          <cell r="M529" t="str">
            <v/>
          </cell>
        </row>
        <row r="530">
          <cell r="M530" t="str">
            <v/>
          </cell>
        </row>
        <row r="531">
          <cell r="M531" t="str">
            <v/>
          </cell>
        </row>
        <row r="532">
          <cell r="M532" t="str">
            <v/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Miss</v>
          </cell>
          <cell r="Q5">
            <v>1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Hit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Miss</v>
          </cell>
          <cell r="N8">
            <v>1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Miss</v>
          </cell>
          <cell r="Q9">
            <v>1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Hit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Hit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Miss</v>
          </cell>
          <cell r="Q15">
            <v>1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Miss</v>
          </cell>
          <cell r="Q16">
            <v>1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>Miss</v>
          </cell>
          <cell r="N18">
            <v>1</v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/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>Miss</v>
          </cell>
          <cell r="N24">
            <v>1</v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>Miss</v>
          </cell>
          <cell r="P29">
            <v>1</v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Miss</v>
          </cell>
          <cell r="N30">
            <v>1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>Miss</v>
          </cell>
          <cell r="Q32">
            <v>1</v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/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>Miss</v>
          </cell>
          <cell r="N37">
            <v>1</v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/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>Miss</v>
          </cell>
          <cell r="N41">
            <v>1</v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>Miss</v>
          </cell>
          <cell r="N44">
            <v>1</v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/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Miss</v>
          </cell>
          <cell r="O48">
            <v>1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/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/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>Hit</v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/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>Miss</v>
          </cell>
          <cell r="Q61">
            <v>1</v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>Hit</v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/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>Hit</v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>Hit</v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>Hit</v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>Hit</v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>Hit</v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>Miss</v>
          </cell>
          <cell r="Q79">
            <v>1</v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/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/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Hit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>Miss</v>
          </cell>
          <cell r="P83">
            <v>1</v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>Hit</v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>Miss</v>
          </cell>
          <cell r="P88">
            <v>1</v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/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/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CPD</v>
          </cell>
          <cell r="M99" t="str">
            <v>Miss</v>
          </cell>
          <cell r="Q99">
            <v>1</v>
          </cell>
        </row>
        <row r="100">
          <cell r="C100" t="str">
            <v>Baddi</v>
          </cell>
          <cell r="D100" t="str">
            <v>Soap</v>
          </cell>
          <cell r="E100" t="str">
            <v>CPD</v>
          </cell>
          <cell r="M100" t="str">
            <v>Hit</v>
          </cell>
        </row>
        <row r="101">
          <cell r="C101" t="str">
            <v>Baddi</v>
          </cell>
          <cell r="D101" t="str">
            <v>Soap</v>
          </cell>
          <cell r="E101" t="str">
            <v>CPD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CPD</v>
          </cell>
          <cell r="M102" t="str">
            <v>Hit</v>
          </cell>
        </row>
        <row r="103">
          <cell r="C103" t="str">
            <v>Baddi</v>
          </cell>
          <cell r="D103" t="str">
            <v>Soap</v>
          </cell>
          <cell r="E103" t="str">
            <v>CPD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>Hit</v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>Miss</v>
          </cell>
          <cell r="Q106">
            <v>1</v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/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>Miss</v>
          </cell>
          <cell r="Q113">
            <v>1</v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>Miss</v>
          </cell>
          <cell r="Q115">
            <v>1</v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>Miss</v>
          </cell>
          <cell r="Q117">
            <v>1</v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Miss</v>
          </cell>
          <cell r="Q118">
            <v>1</v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>Miss</v>
          </cell>
          <cell r="Q128">
            <v>1</v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>Miss</v>
          </cell>
          <cell r="Q130">
            <v>1</v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/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>Miss</v>
          </cell>
          <cell r="Q133">
            <v>1</v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Miss</v>
          </cell>
          <cell r="Q134">
            <v>1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/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>Hit</v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/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Miss</v>
          </cell>
          <cell r="Q143">
            <v>1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/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>Miss</v>
          </cell>
          <cell r="Q145">
            <v>1</v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>Hit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>Hit</v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/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/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>Hit</v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>Miss</v>
          </cell>
          <cell r="Q157">
            <v>1</v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>Miss</v>
          </cell>
          <cell r="Q159">
            <v>1</v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>Hit</v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>Hit</v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>Miss</v>
          </cell>
          <cell r="Q175">
            <v>1</v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>Miss</v>
          </cell>
          <cell r="Q176">
            <v>1</v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>Miss</v>
          </cell>
          <cell r="Q177">
            <v>1</v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>Miss</v>
          </cell>
          <cell r="Q181">
            <v>1</v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/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/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>Hit</v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>Hit</v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>Hit</v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>Miss</v>
          </cell>
          <cell r="Q194">
            <v>1</v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>Miss</v>
          </cell>
          <cell r="Q195">
            <v>1</v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Miss</v>
          </cell>
          <cell r="Q196">
            <v>1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/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Miss</v>
          </cell>
          <cell r="Q200">
            <v>1</v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>Miss</v>
          </cell>
          <cell r="Q201">
            <v>1</v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Miss</v>
          </cell>
          <cell r="Q202">
            <v>1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>Hit</v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>Miss</v>
          </cell>
          <cell r="Q204">
            <v>1</v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>Miss</v>
          </cell>
          <cell r="Q205">
            <v>1</v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>Hit</v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/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/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/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/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Hit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Hit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>Hit</v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>Hit</v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>Hit</v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Miss</v>
          </cell>
          <cell r="Q225">
            <v>1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>Miss</v>
          </cell>
          <cell r="Q226">
            <v>1</v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>Miss</v>
          </cell>
          <cell r="Q227">
            <v>1</v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>Hit</v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>Miss</v>
          </cell>
          <cell r="Q231">
            <v>1</v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>Miss</v>
          </cell>
          <cell r="Q232">
            <v>1</v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>Miss</v>
          </cell>
          <cell r="Q233">
            <v>1</v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>Miss</v>
          </cell>
          <cell r="Q234">
            <v>1</v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>Miss</v>
          </cell>
          <cell r="Q235">
            <v>1</v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>Miss</v>
          </cell>
          <cell r="Q236">
            <v>1</v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Hit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>Miss</v>
          </cell>
          <cell r="N238">
            <v>1</v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>Miss</v>
          </cell>
          <cell r="O240">
            <v>1</v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>Hit</v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>Hit</v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>Hit</v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Speckle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Speckle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Powder</v>
          </cell>
          <cell r="E255" t="str">
            <v>CMB</v>
          </cell>
          <cell r="M255" t="str">
            <v/>
          </cell>
        </row>
        <row r="256">
          <cell r="C256" t="str">
            <v>Baddi</v>
          </cell>
          <cell r="D256" t="str">
            <v>Powder</v>
          </cell>
          <cell r="E256" t="str">
            <v>CMB</v>
          </cell>
          <cell r="M256" t="str">
            <v>Hit</v>
          </cell>
        </row>
        <row r="257">
          <cell r="C257" t="str">
            <v>Baddi</v>
          </cell>
          <cell r="D257" t="str">
            <v>Powder</v>
          </cell>
          <cell r="E257" t="str">
            <v>CMB</v>
          </cell>
          <cell r="M257" t="str">
            <v/>
          </cell>
        </row>
        <row r="258">
          <cell r="C258" t="str">
            <v>Baddi</v>
          </cell>
          <cell r="D258" t="str">
            <v>Powder</v>
          </cell>
          <cell r="E258" t="str">
            <v>CMB</v>
          </cell>
          <cell r="M258" t="str">
            <v/>
          </cell>
        </row>
        <row r="259">
          <cell r="C259" t="str">
            <v>Baddi</v>
          </cell>
          <cell r="D259" t="str">
            <v>Powder</v>
          </cell>
          <cell r="E259" t="str">
            <v>CMB</v>
          </cell>
          <cell r="M259" t="str">
            <v>Miss</v>
          </cell>
          <cell r="N259">
            <v>1</v>
          </cell>
        </row>
        <row r="260">
          <cell r="C260" t="str">
            <v>Baddi</v>
          </cell>
          <cell r="D260" t="str">
            <v>Powder</v>
          </cell>
          <cell r="E260" t="str">
            <v>CMB</v>
          </cell>
          <cell r="M260" t="str">
            <v/>
          </cell>
        </row>
        <row r="261">
          <cell r="C261" t="str">
            <v>Baddi</v>
          </cell>
          <cell r="D261" t="str">
            <v>Powder</v>
          </cell>
          <cell r="E261" t="str">
            <v>CMB</v>
          </cell>
          <cell r="M261" t="str">
            <v>Hit</v>
          </cell>
        </row>
        <row r="262">
          <cell r="C262" t="str">
            <v>Baddi</v>
          </cell>
          <cell r="D262" t="str">
            <v>Powder</v>
          </cell>
          <cell r="E262" t="str">
            <v>CMB</v>
          </cell>
          <cell r="M262" t="str">
            <v>Hit</v>
          </cell>
        </row>
        <row r="263">
          <cell r="C263" t="str">
            <v>Baddi</v>
          </cell>
          <cell r="D263" t="str">
            <v>Powder</v>
          </cell>
          <cell r="E263" t="str">
            <v>CMB</v>
          </cell>
          <cell r="M263" t="str">
            <v/>
          </cell>
        </row>
        <row r="264">
          <cell r="C264" t="str">
            <v>Baddi</v>
          </cell>
          <cell r="D264" t="str">
            <v>Powder</v>
          </cell>
          <cell r="E264" t="str">
            <v>CMB</v>
          </cell>
          <cell r="M264" t="str">
            <v>Miss</v>
          </cell>
          <cell r="N264">
            <v>1</v>
          </cell>
        </row>
        <row r="265">
          <cell r="C265" t="str">
            <v>Baddi</v>
          </cell>
          <cell r="D265" t="str">
            <v>Powder</v>
          </cell>
          <cell r="E265" t="str">
            <v>CMB</v>
          </cell>
          <cell r="M265" t="str">
            <v/>
          </cell>
        </row>
        <row r="266">
          <cell r="C266" t="str">
            <v>Baddi</v>
          </cell>
          <cell r="D266" t="str">
            <v>Powder</v>
          </cell>
          <cell r="E266" t="str">
            <v>CMB</v>
          </cell>
          <cell r="M266" t="str">
            <v/>
          </cell>
        </row>
        <row r="267">
          <cell r="C267" t="str">
            <v>Baddi</v>
          </cell>
          <cell r="D267" t="str">
            <v>Powder</v>
          </cell>
          <cell r="E267" t="str">
            <v>CMB</v>
          </cell>
          <cell r="M267" t="str">
            <v/>
          </cell>
        </row>
        <row r="268">
          <cell r="C268" t="str">
            <v>Baddi</v>
          </cell>
          <cell r="D268" t="str">
            <v>Powder</v>
          </cell>
          <cell r="E268" t="str">
            <v>CMB</v>
          </cell>
          <cell r="M268" t="str">
            <v/>
          </cell>
        </row>
        <row r="269">
          <cell r="C269" t="str">
            <v>Baddi</v>
          </cell>
          <cell r="D269" t="str">
            <v>Powder</v>
          </cell>
          <cell r="E269" t="str">
            <v>CMB</v>
          </cell>
          <cell r="M269" t="str">
            <v/>
          </cell>
        </row>
        <row r="270">
          <cell r="C270" t="str">
            <v>Baddi</v>
          </cell>
          <cell r="D270" t="str">
            <v>Powder</v>
          </cell>
          <cell r="E270" t="str">
            <v>CMB</v>
          </cell>
          <cell r="M270" t="str">
            <v/>
          </cell>
        </row>
        <row r="271">
          <cell r="C271" t="str">
            <v>Baddi</v>
          </cell>
          <cell r="D271" t="str">
            <v>Powder</v>
          </cell>
          <cell r="E271" t="str">
            <v>CMB</v>
          </cell>
          <cell r="M271" t="str">
            <v>Hit</v>
          </cell>
        </row>
        <row r="272">
          <cell r="C272" t="str">
            <v>Baddi</v>
          </cell>
          <cell r="D272" t="str">
            <v>Powder</v>
          </cell>
          <cell r="E272" t="str">
            <v>CMB</v>
          </cell>
          <cell r="M272" t="str">
            <v>Hit</v>
          </cell>
        </row>
        <row r="273">
          <cell r="C273" t="str">
            <v>Baddi</v>
          </cell>
          <cell r="D273" t="str">
            <v>Powder</v>
          </cell>
          <cell r="E273" t="str">
            <v>CMB</v>
          </cell>
          <cell r="M273" t="str">
            <v/>
          </cell>
        </row>
        <row r="274">
          <cell r="C274" t="str">
            <v>Baddi</v>
          </cell>
          <cell r="D274" t="str">
            <v>Powder</v>
          </cell>
          <cell r="E274" t="str">
            <v>CMB</v>
          </cell>
          <cell r="M274" t="str">
            <v/>
          </cell>
        </row>
        <row r="275">
          <cell r="C275" t="str">
            <v>Baddi</v>
          </cell>
          <cell r="D275" t="str">
            <v>Powder</v>
          </cell>
          <cell r="E275" t="str">
            <v>CMB</v>
          </cell>
          <cell r="M275" t="str">
            <v>Hit</v>
          </cell>
        </row>
        <row r="276">
          <cell r="C276" t="str">
            <v>Baddi</v>
          </cell>
          <cell r="D276" t="str">
            <v>Powder</v>
          </cell>
          <cell r="E276" t="str">
            <v>CMB</v>
          </cell>
          <cell r="M276" t="str">
            <v>Hit</v>
          </cell>
        </row>
        <row r="277">
          <cell r="C277" t="str">
            <v>Baddi</v>
          </cell>
          <cell r="D277" t="str">
            <v>Powder</v>
          </cell>
          <cell r="E277" t="str">
            <v>CMB</v>
          </cell>
          <cell r="M277" t="str">
            <v/>
          </cell>
        </row>
        <row r="278">
          <cell r="C278" t="str">
            <v>Baddi</v>
          </cell>
          <cell r="D278" t="str">
            <v>Powder</v>
          </cell>
          <cell r="E278" t="str">
            <v>CMB</v>
          </cell>
          <cell r="M278" t="str">
            <v/>
          </cell>
        </row>
        <row r="279">
          <cell r="C279" t="str">
            <v>Baddi</v>
          </cell>
          <cell r="D279" t="str">
            <v>Powder</v>
          </cell>
          <cell r="E279" t="str">
            <v>CMB</v>
          </cell>
          <cell r="M279" t="str">
            <v>Miss</v>
          </cell>
          <cell r="P279">
            <v>1</v>
          </cell>
        </row>
        <row r="280">
          <cell r="C280" t="str">
            <v>Baddi</v>
          </cell>
          <cell r="D280" t="str">
            <v>Powder</v>
          </cell>
          <cell r="E280" t="str">
            <v>CMB</v>
          </cell>
          <cell r="M280" t="str">
            <v>Miss</v>
          </cell>
          <cell r="P280">
            <v>1</v>
          </cell>
        </row>
        <row r="281">
          <cell r="C281" t="str">
            <v>Baddi</v>
          </cell>
          <cell r="D281" t="str">
            <v>Powder</v>
          </cell>
          <cell r="E281" t="str">
            <v>CMB</v>
          </cell>
          <cell r="M281" t="str">
            <v>Miss</v>
          </cell>
          <cell r="N281">
            <v>1</v>
          </cell>
        </row>
        <row r="282">
          <cell r="C282" t="str">
            <v>Baddi</v>
          </cell>
          <cell r="D282" t="str">
            <v>Powder</v>
          </cell>
          <cell r="E282" t="str">
            <v>CMB</v>
          </cell>
          <cell r="M282" t="str">
            <v>Miss</v>
          </cell>
          <cell r="P282">
            <v>1</v>
          </cell>
        </row>
        <row r="283">
          <cell r="C283" t="str">
            <v>Baddi</v>
          </cell>
          <cell r="D283" t="str">
            <v>Powder</v>
          </cell>
          <cell r="E283" t="str">
            <v>CMB</v>
          </cell>
          <cell r="M283" t="str">
            <v/>
          </cell>
        </row>
        <row r="284">
          <cell r="C284" t="str">
            <v>Baddi</v>
          </cell>
          <cell r="D284" t="str">
            <v>Powder</v>
          </cell>
          <cell r="E284" t="str">
            <v>CMB</v>
          </cell>
          <cell r="M284" t="str">
            <v/>
          </cell>
        </row>
        <row r="285">
          <cell r="C285" t="str">
            <v>Baddi</v>
          </cell>
          <cell r="D285" t="str">
            <v>Powder</v>
          </cell>
          <cell r="E285" t="str">
            <v>CMB</v>
          </cell>
          <cell r="M285" t="str">
            <v/>
          </cell>
        </row>
        <row r="286">
          <cell r="C286" t="str">
            <v>Baddi</v>
          </cell>
          <cell r="D286" t="str">
            <v>Powder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Powder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Powder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Noodle</v>
          </cell>
          <cell r="E289" t="str">
            <v>CMB</v>
          </cell>
          <cell r="M289" t="str">
            <v/>
          </cell>
        </row>
        <row r="290">
          <cell r="C290" t="str">
            <v>Baddi</v>
          </cell>
          <cell r="D290" t="str">
            <v>Noodle</v>
          </cell>
          <cell r="E290" t="str">
            <v>CMB</v>
          </cell>
          <cell r="M290" t="str">
            <v/>
          </cell>
        </row>
        <row r="291">
          <cell r="C291" t="str">
            <v>Baddi</v>
          </cell>
          <cell r="D291" t="str">
            <v>Noodle</v>
          </cell>
          <cell r="E291" t="str">
            <v>CMB</v>
          </cell>
          <cell r="M291" t="str">
            <v/>
          </cell>
        </row>
        <row r="292">
          <cell r="C292" t="str">
            <v>Baddi</v>
          </cell>
          <cell r="D292" t="str">
            <v>Noodle</v>
          </cell>
          <cell r="E292" t="str">
            <v>CMB</v>
          </cell>
          <cell r="M292" t="str">
            <v>Miss</v>
          </cell>
          <cell r="Q292">
            <v>1</v>
          </cell>
        </row>
        <row r="293">
          <cell r="C293" t="str">
            <v>Baddi</v>
          </cell>
          <cell r="D293" t="str">
            <v>Noodle</v>
          </cell>
          <cell r="E293" t="str">
            <v>CMB</v>
          </cell>
          <cell r="M293" t="str">
            <v/>
          </cell>
        </row>
        <row r="294">
          <cell r="C294" t="str">
            <v>Baddi</v>
          </cell>
          <cell r="D294" t="str">
            <v>Noodle</v>
          </cell>
          <cell r="E294" t="str">
            <v>CMB</v>
          </cell>
          <cell r="M294" t="str">
            <v/>
          </cell>
        </row>
        <row r="295">
          <cell r="C295" t="str">
            <v>Baddi</v>
          </cell>
          <cell r="D295" t="str">
            <v>Noodle</v>
          </cell>
          <cell r="E295" t="str">
            <v>CMB</v>
          </cell>
          <cell r="M295" t="str">
            <v/>
          </cell>
        </row>
        <row r="296">
          <cell r="C296" t="str">
            <v>Tiljala</v>
          </cell>
          <cell r="D296" t="str">
            <v>Noodle</v>
          </cell>
          <cell r="E296" t="str">
            <v>CMB</v>
          </cell>
          <cell r="M296" t="str">
            <v>Miss</v>
          </cell>
          <cell r="N296">
            <v>1</v>
          </cell>
        </row>
        <row r="297">
          <cell r="C297" t="str">
            <v>Tiljala</v>
          </cell>
          <cell r="D297" t="str">
            <v>Soap</v>
          </cell>
          <cell r="E297" t="str">
            <v>CMB</v>
          </cell>
          <cell r="M297" t="str">
            <v/>
          </cell>
        </row>
        <row r="298">
          <cell r="C298" t="str">
            <v>Tiljala</v>
          </cell>
          <cell r="D298" t="str">
            <v>Toothpaste</v>
          </cell>
          <cell r="E298" t="str">
            <v>CMB</v>
          </cell>
          <cell r="M298" t="str">
            <v/>
          </cell>
        </row>
        <row r="299">
          <cell r="C299" t="str">
            <v>Tiljala</v>
          </cell>
          <cell r="D299" t="str">
            <v>Toothpaste</v>
          </cell>
          <cell r="E299" t="str">
            <v>CMB</v>
          </cell>
          <cell r="M299" t="str">
            <v/>
          </cell>
        </row>
        <row r="300">
          <cell r="C300" t="str">
            <v>Tiljala</v>
          </cell>
          <cell r="D300" t="str">
            <v>Toothpaste</v>
          </cell>
          <cell r="E300" t="str">
            <v>CMB</v>
          </cell>
          <cell r="M300" t="str">
            <v/>
          </cell>
        </row>
        <row r="301">
          <cell r="C301" t="str">
            <v>Tiljala</v>
          </cell>
          <cell r="D301" t="str">
            <v>Toothpaste</v>
          </cell>
          <cell r="E301" t="str">
            <v>CMB</v>
          </cell>
          <cell r="M301" t="str">
            <v/>
          </cell>
        </row>
        <row r="302">
          <cell r="C302" t="str">
            <v>Tiljala</v>
          </cell>
          <cell r="D302" t="str">
            <v>Toothpaste</v>
          </cell>
          <cell r="E302" t="str">
            <v>CMB</v>
          </cell>
          <cell r="M302" t="str">
            <v/>
          </cell>
        </row>
        <row r="303">
          <cell r="C303" t="str">
            <v>Tiljala</v>
          </cell>
          <cell r="D303" t="str">
            <v>Toothpaste</v>
          </cell>
          <cell r="E303" t="str">
            <v>CMB</v>
          </cell>
          <cell r="M303" t="str">
            <v/>
          </cell>
        </row>
        <row r="304">
          <cell r="C304" t="str">
            <v>Tiljala</v>
          </cell>
          <cell r="D304" t="str">
            <v>Toothpaste</v>
          </cell>
          <cell r="E304" t="str">
            <v>CMB</v>
          </cell>
          <cell r="M304" t="str">
            <v/>
          </cell>
        </row>
        <row r="305">
          <cell r="C305" t="str">
            <v>Tiljala</v>
          </cell>
          <cell r="D305" t="str">
            <v>Toothpaste</v>
          </cell>
          <cell r="E305" t="str">
            <v>CMB</v>
          </cell>
          <cell r="M305" t="str">
            <v/>
          </cell>
        </row>
        <row r="306">
          <cell r="C306" t="str">
            <v>Tiljala</v>
          </cell>
          <cell r="D306" t="str">
            <v>Toothpaste</v>
          </cell>
          <cell r="E306" t="str">
            <v>CMB</v>
          </cell>
          <cell r="M306" t="str">
            <v/>
          </cell>
        </row>
        <row r="307">
          <cell r="C307" t="str">
            <v>Daman</v>
          </cell>
          <cell r="D307" t="str">
            <v>Liquid</v>
          </cell>
          <cell r="E307" t="str">
            <v>CMB</v>
          </cell>
          <cell r="M307" t="str">
            <v>Hit</v>
          </cell>
        </row>
        <row r="308">
          <cell r="C308" t="str">
            <v>Daman</v>
          </cell>
          <cell r="D308" t="str">
            <v>Liquid</v>
          </cell>
          <cell r="E308" t="str">
            <v>CMB</v>
          </cell>
          <cell r="M308" t="str">
            <v/>
          </cell>
        </row>
        <row r="309">
          <cell r="C309" t="str">
            <v>Daman</v>
          </cell>
          <cell r="D309" t="str">
            <v>Liquid</v>
          </cell>
          <cell r="E309" t="str">
            <v>CMB</v>
          </cell>
          <cell r="M309" t="str">
            <v/>
          </cell>
        </row>
        <row r="310">
          <cell r="C310" t="str">
            <v>Daman</v>
          </cell>
          <cell r="D310" t="str">
            <v>Liquid</v>
          </cell>
          <cell r="E310" t="str">
            <v>CMB</v>
          </cell>
          <cell r="M310" t="str">
            <v/>
          </cell>
        </row>
        <row r="311">
          <cell r="C311" t="str">
            <v>Daman</v>
          </cell>
          <cell r="D311" t="str">
            <v>Liquid</v>
          </cell>
          <cell r="E311" t="str">
            <v>CMB</v>
          </cell>
          <cell r="M311" t="str">
            <v/>
          </cell>
        </row>
        <row r="312">
          <cell r="C312" t="str">
            <v>Daman</v>
          </cell>
          <cell r="D312" t="str">
            <v>Liquid</v>
          </cell>
          <cell r="E312" t="str">
            <v>CMB</v>
          </cell>
          <cell r="M312" t="str">
            <v>Hit</v>
          </cell>
        </row>
        <row r="313">
          <cell r="C313" t="str">
            <v>Daman</v>
          </cell>
          <cell r="D313" t="str">
            <v>Liquid</v>
          </cell>
          <cell r="E313" t="str">
            <v>CMB</v>
          </cell>
          <cell r="M313" t="str">
            <v/>
          </cell>
        </row>
        <row r="314">
          <cell r="C314" t="str">
            <v>Daman</v>
          </cell>
          <cell r="D314" t="str">
            <v>Liquid</v>
          </cell>
          <cell r="E314" t="str">
            <v>CMB</v>
          </cell>
          <cell r="M314" t="str">
            <v>Hit</v>
          </cell>
        </row>
        <row r="315">
          <cell r="C315" t="str">
            <v>Daman</v>
          </cell>
          <cell r="D315" t="str">
            <v>Liquid</v>
          </cell>
          <cell r="E315" t="str">
            <v>CMB</v>
          </cell>
          <cell r="M315" t="str">
            <v>Hit</v>
          </cell>
        </row>
        <row r="316">
          <cell r="C316" t="str">
            <v>Daman</v>
          </cell>
          <cell r="D316" t="str">
            <v>Liquid</v>
          </cell>
          <cell r="E316" t="str">
            <v>CMB</v>
          </cell>
          <cell r="M316" t="str">
            <v>Hit</v>
          </cell>
        </row>
        <row r="317">
          <cell r="C317" t="str">
            <v>Daman</v>
          </cell>
          <cell r="D317" t="str">
            <v>Liquid</v>
          </cell>
          <cell r="E317" t="str">
            <v>CMB</v>
          </cell>
          <cell r="M317" t="str">
            <v/>
          </cell>
        </row>
        <row r="318">
          <cell r="C318" t="str">
            <v>Daman</v>
          </cell>
          <cell r="D318" t="str">
            <v>Liquid</v>
          </cell>
          <cell r="E318" t="str">
            <v>CMB</v>
          </cell>
          <cell r="M318" t="str">
            <v>Hit</v>
          </cell>
        </row>
        <row r="319">
          <cell r="C319" t="str">
            <v>Daman</v>
          </cell>
          <cell r="D319" t="str">
            <v>Liquid</v>
          </cell>
          <cell r="E319" t="str">
            <v>CMB</v>
          </cell>
          <cell r="M319" t="str">
            <v/>
          </cell>
        </row>
        <row r="320">
          <cell r="C320" t="str">
            <v>Daman</v>
          </cell>
          <cell r="D320" t="str">
            <v>Liquid</v>
          </cell>
          <cell r="E320" t="str">
            <v>CMB</v>
          </cell>
          <cell r="M320" t="str">
            <v/>
          </cell>
        </row>
        <row r="321">
          <cell r="C321" t="str">
            <v>Daman</v>
          </cell>
          <cell r="D321" t="str">
            <v>Liquid</v>
          </cell>
          <cell r="E321" t="str">
            <v>CMB</v>
          </cell>
          <cell r="M321" t="str">
            <v/>
          </cell>
        </row>
        <row r="322">
          <cell r="C322" t="str">
            <v>Daman</v>
          </cell>
          <cell r="D322" t="str">
            <v>Liquid</v>
          </cell>
          <cell r="E322" t="str">
            <v>CMB</v>
          </cell>
          <cell r="M322" t="str">
            <v/>
          </cell>
        </row>
        <row r="323">
          <cell r="C323" t="str">
            <v>Daman</v>
          </cell>
          <cell r="D323" t="str">
            <v>Liquid</v>
          </cell>
          <cell r="E323" t="str">
            <v>CMB</v>
          </cell>
          <cell r="M323" t="str">
            <v/>
          </cell>
        </row>
        <row r="324">
          <cell r="C324" t="str">
            <v>Daman</v>
          </cell>
          <cell r="D324" t="str">
            <v>Liquid</v>
          </cell>
          <cell r="E324" t="str">
            <v>CMB</v>
          </cell>
          <cell r="M324" t="str">
            <v/>
          </cell>
        </row>
        <row r="325">
          <cell r="C325" t="str">
            <v>Daman</v>
          </cell>
          <cell r="D325" t="str">
            <v>Liquid</v>
          </cell>
          <cell r="E325" t="str">
            <v>CMB</v>
          </cell>
          <cell r="M325" t="str">
            <v/>
          </cell>
        </row>
        <row r="326">
          <cell r="C326" t="str">
            <v>Daman</v>
          </cell>
          <cell r="D326" t="str">
            <v>Liquid</v>
          </cell>
          <cell r="E326" t="str">
            <v>CPD</v>
          </cell>
          <cell r="M326" t="str">
            <v>Hit</v>
          </cell>
        </row>
        <row r="327">
          <cell r="C327" t="str">
            <v>Daman</v>
          </cell>
          <cell r="D327" t="str">
            <v>Liquid</v>
          </cell>
          <cell r="E327" t="str">
            <v>CPD</v>
          </cell>
          <cell r="M327" t="str">
            <v/>
          </cell>
        </row>
        <row r="328">
          <cell r="C328" t="str">
            <v>Daman</v>
          </cell>
          <cell r="D328" t="str">
            <v>Liquid</v>
          </cell>
          <cell r="E328" t="str">
            <v>CPD</v>
          </cell>
          <cell r="M328" t="str">
            <v/>
          </cell>
        </row>
        <row r="329">
          <cell r="C329" t="str">
            <v>Daman</v>
          </cell>
          <cell r="D329" t="str">
            <v>Liquid</v>
          </cell>
          <cell r="E329" t="str">
            <v>CPD</v>
          </cell>
          <cell r="M329" t="str">
            <v>Hit</v>
          </cell>
        </row>
        <row r="330">
          <cell r="C330" t="str">
            <v>Daman</v>
          </cell>
          <cell r="D330" t="str">
            <v>Liquid</v>
          </cell>
          <cell r="E330" t="str">
            <v>CPD</v>
          </cell>
          <cell r="M330" t="str">
            <v/>
          </cell>
        </row>
        <row r="331">
          <cell r="C331" t="str">
            <v>Daman</v>
          </cell>
          <cell r="D331" t="str">
            <v>Liquid</v>
          </cell>
          <cell r="E331" t="str">
            <v>CPD</v>
          </cell>
          <cell r="M331" t="str">
            <v/>
          </cell>
        </row>
        <row r="332">
          <cell r="C332" t="str">
            <v>Daman</v>
          </cell>
          <cell r="D332" t="str">
            <v>Liquid</v>
          </cell>
          <cell r="E332" t="str">
            <v>CPD</v>
          </cell>
          <cell r="M332" t="str">
            <v>Hit</v>
          </cell>
        </row>
        <row r="333">
          <cell r="C333" t="str">
            <v>Daman</v>
          </cell>
          <cell r="D333" t="str">
            <v>Liquid</v>
          </cell>
          <cell r="E333" t="str">
            <v>CPD</v>
          </cell>
          <cell r="M333" t="str">
            <v/>
          </cell>
        </row>
        <row r="334">
          <cell r="C334" t="str">
            <v>Daman</v>
          </cell>
          <cell r="D334" t="str">
            <v>Liquid</v>
          </cell>
          <cell r="E334" t="str">
            <v>CPD</v>
          </cell>
          <cell r="M334" t="str">
            <v/>
          </cell>
        </row>
        <row r="335">
          <cell r="C335" t="str">
            <v>Daman</v>
          </cell>
          <cell r="D335" t="str">
            <v>Liquid</v>
          </cell>
          <cell r="E335" t="str">
            <v>CPD</v>
          </cell>
          <cell r="M335" t="str">
            <v>Hit</v>
          </cell>
        </row>
        <row r="336">
          <cell r="C336" t="str">
            <v>Daman</v>
          </cell>
          <cell r="D336" t="str">
            <v>Liquid</v>
          </cell>
          <cell r="E336" t="str">
            <v>CPD</v>
          </cell>
          <cell r="M336" t="str">
            <v/>
          </cell>
        </row>
        <row r="337">
          <cell r="C337" t="str">
            <v>Daman</v>
          </cell>
          <cell r="D337" t="str">
            <v>Liquid</v>
          </cell>
          <cell r="E337" t="str">
            <v>CPD</v>
          </cell>
          <cell r="M337" t="str">
            <v/>
          </cell>
        </row>
        <row r="338">
          <cell r="C338" t="str">
            <v>Daman</v>
          </cell>
          <cell r="D338" t="str">
            <v>Liquid</v>
          </cell>
          <cell r="E338" t="str">
            <v>CPD</v>
          </cell>
          <cell r="M338" t="str">
            <v/>
          </cell>
        </row>
        <row r="339">
          <cell r="C339" t="str">
            <v>Daman</v>
          </cell>
          <cell r="D339" t="str">
            <v>Liquid</v>
          </cell>
          <cell r="E339" t="str">
            <v>CPD</v>
          </cell>
          <cell r="M339" t="str">
            <v/>
          </cell>
        </row>
        <row r="340">
          <cell r="C340" t="str">
            <v>Daman</v>
          </cell>
          <cell r="D340" t="str">
            <v>Liquid</v>
          </cell>
          <cell r="E340" t="str">
            <v>CPD</v>
          </cell>
          <cell r="M340" t="str">
            <v>Hit</v>
          </cell>
        </row>
        <row r="341">
          <cell r="C341" t="str">
            <v>Daman</v>
          </cell>
          <cell r="D341" t="str">
            <v>Liquid</v>
          </cell>
          <cell r="E341" t="str">
            <v>CPD</v>
          </cell>
          <cell r="M341" t="str">
            <v/>
          </cell>
        </row>
        <row r="342">
          <cell r="C342" t="str">
            <v>Daman</v>
          </cell>
          <cell r="D342" t="str">
            <v>Liquid</v>
          </cell>
          <cell r="E342" t="str">
            <v>CPD</v>
          </cell>
          <cell r="M342" t="str">
            <v>Hit</v>
          </cell>
        </row>
        <row r="343">
          <cell r="C343" t="str">
            <v>Daman</v>
          </cell>
          <cell r="D343" t="str">
            <v>Liquid</v>
          </cell>
          <cell r="E343" t="str">
            <v>CPD</v>
          </cell>
          <cell r="M343" t="str">
            <v>Miss</v>
          </cell>
          <cell r="N343">
            <v>1</v>
          </cell>
        </row>
        <row r="344">
          <cell r="C344" t="str">
            <v>Daman</v>
          </cell>
          <cell r="D344" t="str">
            <v>Liquid</v>
          </cell>
          <cell r="E344" t="str">
            <v>CPD</v>
          </cell>
          <cell r="M344" t="str">
            <v/>
          </cell>
        </row>
        <row r="345">
          <cell r="C345" t="str">
            <v>Daman</v>
          </cell>
          <cell r="D345" t="str">
            <v>Liquid</v>
          </cell>
          <cell r="E345" t="str">
            <v>CPD</v>
          </cell>
          <cell r="M345" t="str">
            <v>Miss</v>
          </cell>
          <cell r="N345">
            <v>1</v>
          </cell>
        </row>
        <row r="346">
          <cell r="C346" t="str">
            <v>Daman</v>
          </cell>
          <cell r="D346" t="str">
            <v>Liquid</v>
          </cell>
          <cell r="E346" t="str">
            <v>CPD</v>
          </cell>
          <cell r="M346" t="str">
            <v>Hit</v>
          </cell>
        </row>
        <row r="347">
          <cell r="C347" t="str">
            <v>Daman</v>
          </cell>
          <cell r="D347" t="str">
            <v>Liquid</v>
          </cell>
          <cell r="E347" t="str">
            <v>CPD</v>
          </cell>
          <cell r="M347" t="str">
            <v/>
          </cell>
        </row>
        <row r="348">
          <cell r="C348" t="str">
            <v>Daman</v>
          </cell>
          <cell r="D348" t="str">
            <v>Liquid</v>
          </cell>
          <cell r="E348" t="str">
            <v>CPD</v>
          </cell>
          <cell r="M348" t="str">
            <v/>
          </cell>
        </row>
        <row r="349">
          <cell r="C349" t="str">
            <v>Daman</v>
          </cell>
          <cell r="D349" t="str">
            <v>Liquid</v>
          </cell>
          <cell r="E349" t="str">
            <v>CPD</v>
          </cell>
          <cell r="M349" t="str">
            <v>Hit</v>
          </cell>
        </row>
        <row r="350">
          <cell r="C350" t="str">
            <v>Daman</v>
          </cell>
          <cell r="D350" t="str">
            <v>Liquid</v>
          </cell>
          <cell r="E350" t="str">
            <v>CPD</v>
          </cell>
          <cell r="M350" t="str">
            <v/>
          </cell>
        </row>
        <row r="351">
          <cell r="C351" t="str">
            <v>Daman</v>
          </cell>
          <cell r="D351" t="str">
            <v>Liquid</v>
          </cell>
          <cell r="E351" t="str">
            <v>CPD</v>
          </cell>
          <cell r="M351" t="str">
            <v>Hit</v>
          </cell>
        </row>
        <row r="352">
          <cell r="C352" t="str">
            <v>Daman</v>
          </cell>
          <cell r="D352" t="str">
            <v>Liquid</v>
          </cell>
          <cell r="E352" t="str">
            <v>CPD</v>
          </cell>
          <cell r="M352" t="str">
            <v/>
          </cell>
        </row>
        <row r="353">
          <cell r="C353" t="str">
            <v>Daman</v>
          </cell>
          <cell r="D353" t="str">
            <v>Liquid</v>
          </cell>
          <cell r="E353" t="str">
            <v>CPD</v>
          </cell>
          <cell r="M353" t="str">
            <v/>
          </cell>
        </row>
        <row r="354">
          <cell r="C354" t="str">
            <v>Daman</v>
          </cell>
          <cell r="D354" t="str">
            <v>Liquid</v>
          </cell>
          <cell r="E354" t="str">
            <v>CPD</v>
          </cell>
          <cell r="M354" t="str">
            <v/>
          </cell>
        </row>
        <row r="355">
          <cell r="C355" t="str">
            <v>Daman</v>
          </cell>
          <cell r="D355" t="str">
            <v>Liquid</v>
          </cell>
          <cell r="E355" t="str">
            <v>CPD</v>
          </cell>
          <cell r="M355" t="str">
            <v>Hit</v>
          </cell>
        </row>
        <row r="356">
          <cell r="C356" t="str">
            <v>Daman</v>
          </cell>
          <cell r="D356" t="str">
            <v>Liquid</v>
          </cell>
          <cell r="E356" t="str">
            <v>CPD</v>
          </cell>
          <cell r="M356" t="str">
            <v>Hit</v>
          </cell>
        </row>
        <row r="357">
          <cell r="C357" t="str">
            <v>Daman</v>
          </cell>
          <cell r="D357" t="str">
            <v>Liquid</v>
          </cell>
          <cell r="E357" t="str">
            <v>CPD</v>
          </cell>
          <cell r="M357" t="str">
            <v/>
          </cell>
        </row>
        <row r="358">
          <cell r="C358" t="str">
            <v>Daman</v>
          </cell>
          <cell r="D358" t="str">
            <v>Liquid</v>
          </cell>
          <cell r="E358" t="str">
            <v>CPD</v>
          </cell>
          <cell r="M358" t="str">
            <v/>
          </cell>
        </row>
        <row r="359">
          <cell r="C359" t="str">
            <v>Daman</v>
          </cell>
          <cell r="D359" t="str">
            <v>Liquid</v>
          </cell>
          <cell r="E359" t="str">
            <v>CPD</v>
          </cell>
          <cell r="M359" t="str">
            <v>Hit</v>
          </cell>
        </row>
        <row r="360">
          <cell r="C360" t="str">
            <v>Daman</v>
          </cell>
          <cell r="D360" t="str">
            <v>Liquid</v>
          </cell>
          <cell r="E360" t="str">
            <v>CPD</v>
          </cell>
          <cell r="M360" t="str">
            <v/>
          </cell>
        </row>
        <row r="361">
          <cell r="C361" t="str">
            <v>Daman</v>
          </cell>
          <cell r="D361" t="str">
            <v>Liquid</v>
          </cell>
          <cell r="E361" t="str">
            <v>CPD</v>
          </cell>
          <cell r="M361" t="str">
            <v>Hit</v>
          </cell>
        </row>
        <row r="362">
          <cell r="C362" t="str">
            <v>Daman</v>
          </cell>
          <cell r="D362" t="str">
            <v>Liquid</v>
          </cell>
          <cell r="E362" t="str">
            <v>CPD</v>
          </cell>
          <cell r="M362" t="str">
            <v>Hit</v>
          </cell>
        </row>
        <row r="363">
          <cell r="C363" t="str">
            <v>Daman</v>
          </cell>
          <cell r="D363" t="str">
            <v>Liquid</v>
          </cell>
          <cell r="E363" t="str">
            <v>CPD</v>
          </cell>
          <cell r="M363" t="str">
            <v/>
          </cell>
        </row>
        <row r="364">
          <cell r="C364" t="str">
            <v>Daman</v>
          </cell>
          <cell r="D364" t="str">
            <v>Liquid</v>
          </cell>
          <cell r="E364" t="str">
            <v>CPD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CPD</v>
          </cell>
          <cell r="M365" t="str">
            <v>Hit</v>
          </cell>
        </row>
        <row r="366">
          <cell r="C366" t="str">
            <v>Daman</v>
          </cell>
          <cell r="D366" t="str">
            <v>Liquid</v>
          </cell>
          <cell r="E366" t="str">
            <v>CPD</v>
          </cell>
          <cell r="M366" t="str">
            <v/>
          </cell>
        </row>
        <row r="367">
          <cell r="C367" t="str">
            <v>Daman</v>
          </cell>
          <cell r="D367" t="str">
            <v>Liquid</v>
          </cell>
          <cell r="E367" t="str">
            <v>CPD</v>
          </cell>
          <cell r="M367" t="str">
            <v>Hit</v>
          </cell>
        </row>
        <row r="368">
          <cell r="C368" t="str">
            <v>Daman</v>
          </cell>
          <cell r="D368" t="str">
            <v>Liquid</v>
          </cell>
          <cell r="E368" t="str">
            <v>CMB</v>
          </cell>
          <cell r="M368" t="str">
            <v/>
          </cell>
        </row>
        <row r="369">
          <cell r="C369" t="str">
            <v>Daman</v>
          </cell>
          <cell r="D369" t="str">
            <v>Liquid</v>
          </cell>
          <cell r="E369" t="str">
            <v>CMB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CMB</v>
          </cell>
          <cell r="M370" t="str">
            <v>Miss</v>
          </cell>
          <cell r="N370">
            <v>1</v>
          </cell>
        </row>
        <row r="371">
          <cell r="C371" t="str">
            <v>Daman</v>
          </cell>
          <cell r="D371" t="str">
            <v>Liquid</v>
          </cell>
          <cell r="E371" t="str">
            <v>CMB</v>
          </cell>
          <cell r="M371" t="str">
            <v/>
          </cell>
        </row>
        <row r="372">
          <cell r="C372" t="str">
            <v>Daman</v>
          </cell>
          <cell r="D372" t="str">
            <v>Liquid</v>
          </cell>
          <cell r="E372" t="str">
            <v>CMB</v>
          </cell>
          <cell r="M372" t="str">
            <v/>
          </cell>
        </row>
        <row r="373">
          <cell r="C373" t="str">
            <v>Daman</v>
          </cell>
          <cell r="D373" t="str">
            <v>Liquid</v>
          </cell>
          <cell r="E373" t="str">
            <v>CMB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CMB</v>
          </cell>
          <cell r="M374" t="str">
            <v/>
          </cell>
        </row>
        <row r="375">
          <cell r="C375" t="str">
            <v>Daman</v>
          </cell>
          <cell r="D375" t="str">
            <v>Liquid</v>
          </cell>
          <cell r="E375" t="str">
            <v>CMB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CMB</v>
          </cell>
          <cell r="M376" t="str">
            <v/>
          </cell>
        </row>
        <row r="377">
          <cell r="C377" t="str">
            <v>Daman</v>
          </cell>
          <cell r="D377" t="str">
            <v>Liquid</v>
          </cell>
          <cell r="E377" t="str">
            <v>CMB</v>
          </cell>
          <cell r="M377" t="str">
            <v/>
          </cell>
        </row>
        <row r="378">
          <cell r="C378" t="str">
            <v>Daman</v>
          </cell>
          <cell r="D378" t="str">
            <v>Liquid</v>
          </cell>
          <cell r="E378" t="str">
            <v>CMB</v>
          </cell>
          <cell r="M378" t="str">
            <v/>
          </cell>
        </row>
        <row r="379">
          <cell r="C379" t="str">
            <v>Daman</v>
          </cell>
          <cell r="D379" t="str">
            <v>Liquid</v>
          </cell>
          <cell r="E379" t="str">
            <v>CMB</v>
          </cell>
          <cell r="M379" t="str">
            <v>Hit</v>
          </cell>
        </row>
        <row r="380">
          <cell r="C380" t="str">
            <v>Daman</v>
          </cell>
          <cell r="D380" t="str">
            <v>Liquid</v>
          </cell>
          <cell r="E380" t="str">
            <v>CMB</v>
          </cell>
          <cell r="M380" t="str">
            <v/>
          </cell>
        </row>
        <row r="381">
          <cell r="C381" t="str">
            <v>Daman</v>
          </cell>
          <cell r="D381" t="str">
            <v>Liquid</v>
          </cell>
          <cell r="E381" t="str">
            <v>CMB</v>
          </cell>
          <cell r="M381" t="str">
            <v/>
          </cell>
        </row>
        <row r="382">
          <cell r="C382" t="str">
            <v>Daman</v>
          </cell>
          <cell r="D382" t="str">
            <v>Liquid</v>
          </cell>
          <cell r="E382" t="str">
            <v>CMB</v>
          </cell>
          <cell r="M382" t="str">
            <v/>
          </cell>
        </row>
        <row r="383">
          <cell r="C383" t="str">
            <v>Daman</v>
          </cell>
          <cell r="D383" t="str">
            <v>Liquid</v>
          </cell>
          <cell r="E383" t="str">
            <v>CMB</v>
          </cell>
          <cell r="M383" t="str">
            <v/>
          </cell>
        </row>
        <row r="384">
          <cell r="C384" t="str">
            <v>Daman</v>
          </cell>
          <cell r="D384" t="str">
            <v>Liquid</v>
          </cell>
          <cell r="E384" t="str">
            <v>CMB</v>
          </cell>
          <cell r="M384" t="str">
            <v/>
          </cell>
        </row>
        <row r="385">
          <cell r="C385" t="str">
            <v>Daman</v>
          </cell>
          <cell r="D385" t="str">
            <v>Liquid</v>
          </cell>
          <cell r="E385" t="str">
            <v>CMB</v>
          </cell>
          <cell r="M385" t="str">
            <v/>
          </cell>
        </row>
        <row r="386">
          <cell r="C386" t="str">
            <v>Daman</v>
          </cell>
          <cell r="D386" t="str">
            <v>Liquid</v>
          </cell>
          <cell r="E386" t="str">
            <v>CMB</v>
          </cell>
          <cell r="M386" t="str">
            <v/>
          </cell>
        </row>
        <row r="387">
          <cell r="M387" t="str">
            <v/>
          </cell>
        </row>
        <row r="388">
          <cell r="M388" t="str">
            <v/>
          </cell>
        </row>
        <row r="389">
          <cell r="M389" t="str">
            <v/>
          </cell>
        </row>
        <row r="390">
          <cell r="M390" t="str">
            <v/>
          </cell>
        </row>
        <row r="391">
          <cell r="M391" t="str">
            <v/>
          </cell>
        </row>
        <row r="392">
          <cell r="M392" t="str">
            <v/>
          </cell>
        </row>
        <row r="393">
          <cell r="M393" t="str">
            <v/>
          </cell>
        </row>
        <row r="394">
          <cell r="M394" t="str">
            <v/>
          </cell>
        </row>
        <row r="395">
          <cell r="M395" t="str">
            <v/>
          </cell>
        </row>
        <row r="396">
          <cell r="M396" t="str">
            <v/>
          </cell>
        </row>
        <row r="397">
          <cell r="M397" t="str">
            <v/>
          </cell>
        </row>
        <row r="398">
          <cell r="M398" t="str">
            <v/>
          </cell>
        </row>
        <row r="399">
          <cell r="M399" t="str">
            <v/>
          </cell>
        </row>
        <row r="400">
          <cell r="M400" t="str">
            <v/>
          </cell>
        </row>
        <row r="401">
          <cell r="M401" t="str">
            <v/>
          </cell>
        </row>
        <row r="402">
          <cell r="M402" t="str">
            <v/>
          </cell>
        </row>
        <row r="403">
          <cell r="M403" t="str">
            <v/>
          </cell>
        </row>
        <row r="404">
          <cell r="M404" t="str">
            <v/>
          </cell>
        </row>
        <row r="405">
          <cell r="M405" t="str">
            <v/>
          </cell>
        </row>
        <row r="406">
          <cell r="M406" t="str">
            <v/>
          </cell>
        </row>
        <row r="407">
          <cell r="M407" t="str">
            <v/>
          </cell>
        </row>
        <row r="408">
          <cell r="M408" t="str">
            <v/>
          </cell>
        </row>
        <row r="409">
          <cell r="M409" t="str">
            <v/>
          </cell>
        </row>
        <row r="410">
          <cell r="M410" t="str">
            <v/>
          </cell>
        </row>
        <row r="411">
          <cell r="M411" t="str">
            <v/>
          </cell>
        </row>
        <row r="412">
          <cell r="M412" t="str">
            <v/>
          </cell>
        </row>
        <row r="413">
          <cell r="M413" t="str">
            <v/>
          </cell>
        </row>
        <row r="414">
          <cell r="M414" t="str">
            <v/>
          </cell>
        </row>
        <row r="415">
          <cell r="M415" t="str">
            <v/>
          </cell>
        </row>
        <row r="416">
          <cell r="M416" t="str">
            <v/>
          </cell>
        </row>
        <row r="417">
          <cell r="M417" t="str">
            <v/>
          </cell>
        </row>
        <row r="418">
          <cell r="M418" t="str">
            <v/>
          </cell>
        </row>
        <row r="419">
          <cell r="M419" t="str">
            <v/>
          </cell>
        </row>
        <row r="420">
          <cell r="M420" t="str">
            <v/>
          </cell>
        </row>
        <row r="421">
          <cell r="M421" t="str">
            <v/>
          </cell>
        </row>
        <row r="422">
          <cell r="M422" t="str">
            <v/>
          </cell>
        </row>
        <row r="423">
          <cell r="M423" t="str">
            <v/>
          </cell>
        </row>
        <row r="424">
          <cell r="M424" t="str">
            <v/>
          </cell>
        </row>
        <row r="425">
          <cell r="M425" t="str">
            <v/>
          </cell>
        </row>
        <row r="426">
          <cell r="M426" t="str">
            <v/>
          </cell>
        </row>
        <row r="427">
          <cell r="M427" t="str">
            <v/>
          </cell>
        </row>
        <row r="428">
          <cell r="M428" t="str">
            <v/>
          </cell>
        </row>
        <row r="429">
          <cell r="M429" t="str">
            <v/>
          </cell>
        </row>
        <row r="430">
          <cell r="M430" t="str">
            <v/>
          </cell>
        </row>
        <row r="431">
          <cell r="M431" t="str">
            <v/>
          </cell>
        </row>
        <row r="432">
          <cell r="M432" t="str">
            <v/>
          </cell>
        </row>
        <row r="433">
          <cell r="M433" t="str">
            <v/>
          </cell>
        </row>
        <row r="434">
          <cell r="M434" t="str">
            <v/>
          </cell>
        </row>
        <row r="435">
          <cell r="M435" t="str">
            <v/>
          </cell>
        </row>
        <row r="436">
          <cell r="M436" t="str">
            <v/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  <row r="528">
          <cell r="M528" t="str">
            <v/>
          </cell>
        </row>
        <row r="529">
          <cell r="M529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Hit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Hit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Hit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>Miss</v>
          </cell>
          <cell r="N11">
            <v>1</v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Hit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Hit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>Hit</v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Miss</v>
          </cell>
          <cell r="N19">
            <v>1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>Miss</v>
          </cell>
          <cell r="N21">
            <v>1</v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>Hit</v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>Hit</v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>Hit</v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Hit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>Hit</v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>Hit</v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/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/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>Hit</v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>Hit</v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/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>Miss</v>
          </cell>
          <cell r="N46">
            <v>1</v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/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>Hit</v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/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/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>Hit</v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>Miss</v>
          </cell>
          <cell r="N59">
            <v>1</v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>Miss</v>
          </cell>
          <cell r="O65">
            <v>1</v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>Hit</v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>Hit</v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/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/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Miss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>Hit</v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/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/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CPD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>Hit</v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>Hit</v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>Hit</v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>Hit</v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/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>Hit</v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>Hit</v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>Hit</v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>Hit</v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>Hit</v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/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/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>Hit</v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>Hit</v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/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>Hit</v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>Hit</v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>Miss</v>
          </cell>
          <cell r="O157">
            <v>1</v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>Hit</v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>Hit</v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>Hit</v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/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/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/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>Hit</v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>Hit</v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>Miss</v>
          </cell>
          <cell r="N193">
            <v>1</v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>Miss</v>
          </cell>
          <cell r="O194">
            <v>1</v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/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>Hit</v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>Hit</v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/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/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>Miss</v>
          </cell>
          <cell r="N203">
            <v>1</v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/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>Hit</v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/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>Hit</v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Hit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Miss</v>
          </cell>
          <cell r="O220">
            <v>1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Miss</v>
          </cell>
          <cell r="O221">
            <v>1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>Hit</v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/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/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/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Hit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>Hit</v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>Hit</v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>Hit</v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>Hit</v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>Hit</v>
          </cell>
        </row>
        <row r="257">
          <cell r="C257" t="str">
            <v>Baddi</v>
          </cell>
          <cell r="D257" t="str">
            <v>Soap</v>
          </cell>
          <cell r="E257" t="str">
            <v>CPD</v>
          </cell>
          <cell r="M257" t="str">
            <v/>
          </cell>
        </row>
        <row r="258">
          <cell r="C258" t="str">
            <v>Baddi</v>
          </cell>
          <cell r="D258" t="str">
            <v>Soap</v>
          </cell>
          <cell r="E258" t="str">
            <v>CPD</v>
          </cell>
          <cell r="M258" t="str">
            <v>Hit</v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/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>Hit</v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/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>Hit</v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/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>Miss</v>
          </cell>
          <cell r="P264">
            <v>1</v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>Hit</v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/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>Miss</v>
          </cell>
          <cell r="P267">
            <v>1</v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>Hit</v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/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Noodle</v>
          </cell>
          <cell r="E271" t="str">
            <v>CPD</v>
          </cell>
          <cell r="M271" t="str">
            <v/>
          </cell>
        </row>
        <row r="272">
          <cell r="C272" t="str">
            <v>Baddi</v>
          </cell>
          <cell r="D272" t="str">
            <v>Noodle</v>
          </cell>
          <cell r="E272" t="str">
            <v>CPD</v>
          </cell>
          <cell r="M272" t="str">
            <v/>
          </cell>
        </row>
        <row r="273">
          <cell r="C273" t="str">
            <v>Baddi</v>
          </cell>
          <cell r="D273" t="str">
            <v>Powder</v>
          </cell>
          <cell r="E273" t="str">
            <v>CMB</v>
          </cell>
          <cell r="M273" t="str">
            <v/>
          </cell>
        </row>
        <row r="274">
          <cell r="C274" t="str">
            <v>Baddi</v>
          </cell>
          <cell r="D274" t="str">
            <v>Powder</v>
          </cell>
          <cell r="E274" t="str">
            <v>CMB</v>
          </cell>
          <cell r="M274" t="str">
            <v/>
          </cell>
        </row>
        <row r="275">
          <cell r="C275" t="str">
            <v>Baddi</v>
          </cell>
          <cell r="D275" t="str">
            <v>Powder</v>
          </cell>
          <cell r="E275" t="str">
            <v>CMB</v>
          </cell>
          <cell r="M275" t="str">
            <v/>
          </cell>
        </row>
        <row r="276">
          <cell r="C276" t="str">
            <v>Baddi</v>
          </cell>
          <cell r="D276" t="str">
            <v>Powder</v>
          </cell>
          <cell r="E276" t="str">
            <v>CMB</v>
          </cell>
          <cell r="M276" t="str">
            <v/>
          </cell>
        </row>
        <row r="277">
          <cell r="C277" t="str">
            <v>Baddi</v>
          </cell>
          <cell r="D277" t="str">
            <v>Powder</v>
          </cell>
          <cell r="E277" t="str">
            <v>CMB</v>
          </cell>
          <cell r="M277" t="str">
            <v>Hit</v>
          </cell>
        </row>
        <row r="278">
          <cell r="C278" t="str">
            <v>Baddi</v>
          </cell>
          <cell r="D278" t="str">
            <v>Powder</v>
          </cell>
          <cell r="E278" t="str">
            <v>CMB</v>
          </cell>
          <cell r="M278" t="str">
            <v/>
          </cell>
        </row>
        <row r="279">
          <cell r="C279" t="str">
            <v>Baddi</v>
          </cell>
          <cell r="D279" t="str">
            <v>Powder</v>
          </cell>
          <cell r="E279" t="str">
            <v>CMB</v>
          </cell>
          <cell r="M279" t="str">
            <v>Hit</v>
          </cell>
        </row>
        <row r="280">
          <cell r="C280" t="str">
            <v>Baddi</v>
          </cell>
          <cell r="D280" t="str">
            <v>Powder</v>
          </cell>
          <cell r="E280" t="str">
            <v>CMB</v>
          </cell>
          <cell r="M280" t="str">
            <v>Hit</v>
          </cell>
        </row>
        <row r="281">
          <cell r="C281" t="str">
            <v>Baddi</v>
          </cell>
          <cell r="D281" t="str">
            <v>Powder</v>
          </cell>
          <cell r="E281" t="str">
            <v>CMB</v>
          </cell>
          <cell r="M281" t="str">
            <v/>
          </cell>
        </row>
        <row r="282">
          <cell r="C282" t="str">
            <v>Baddi</v>
          </cell>
          <cell r="D282" t="str">
            <v>Powder</v>
          </cell>
          <cell r="E282" t="str">
            <v>CMB</v>
          </cell>
          <cell r="M282" t="str">
            <v>Hit</v>
          </cell>
        </row>
        <row r="283">
          <cell r="C283" t="str">
            <v>Baddi</v>
          </cell>
          <cell r="D283" t="str">
            <v>Powder</v>
          </cell>
          <cell r="E283" t="str">
            <v>CMB</v>
          </cell>
          <cell r="M283" t="str">
            <v/>
          </cell>
        </row>
        <row r="284">
          <cell r="C284" t="str">
            <v>Baddi</v>
          </cell>
          <cell r="D284" t="str">
            <v>Powder</v>
          </cell>
          <cell r="E284" t="str">
            <v>CMB</v>
          </cell>
          <cell r="M284" t="str">
            <v/>
          </cell>
        </row>
        <row r="285">
          <cell r="C285" t="str">
            <v>Baddi</v>
          </cell>
          <cell r="D285" t="str">
            <v>Powder</v>
          </cell>
          <cell r="E285" t="str">
            <v>CMB</v>
          </cell>
          <cell r="M285" t="str">
            <v/>
          </cell>
        </row>
        <row r="286">
          <cell r="C286" t="str">
            <v>Baddi</v>
          </cell>
          <cell r="D286" t="str">
            <v>Powder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Powder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Powder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Powder</v>
          </cell>
          <cell r="E289" t="str">
            <v>CMB</v>
          </cell>
          <cell r="M289" t="str">
            <v>Hit</v>
          </cell>
        </row>
        <row r="290">
          <cell r="C290" t="str">
            <v>Baddi</v>
          </cell>
          <cell r="D290" t="str">
            <v>Powder</v>
          </cell>
          <cell r="E290" t="str">
            <v>CMB</v>
          </cell>
          <cell r="M290" t="str">
            <v>Hit</v>
          </cell>
        </row>
        <row r="291">
          <cell r="C291" t="str">
            <v>Baddi</v>
          </cell>
          <cell r="D291" t="str">
            <v>Powder</v>
          </cell>
          <cell r="E291" t="str">
            <v>CMB</v>
          </cell>
          <cell r="M291" t="str">
            <v/>
          </cell>
        </row>
        <row r="292">
          <cell r="C292" t="str">
            <v>Baddi</v>
          </cell>
          <cell r="D292" t="str">
            <v>Powder</v>
          </cell>
          <cell r="E292" t="str">
            <v>CMB</v>
          </cell>
          <cell r="M292" t="str">
            <v/>
          </cell>
        </row>
        <row r="293">
          <cell r="C293" t="str">
            <v>Baddi</v>
          </cell>
          <cell r="D293" t="str">
            <v>Powder</v>
          </cell>
          <cell r="E293" t="str">
            <v>CMB</v>
          </cell>
          <cell r="M293" t="str">
            <v/>
          </cell>
        </row>
        <row r="294">
          <cell r="C294" t="str">
            <v>Baddi</v>
          </cell>
          <cell r="D294" t="str">
            <v>Powder</v>
          </cell>
          <cell r="E294" t="str">
            <v>CMB</v>
          </cell>
          <cell r="M294" t="str">
            <v>Hit</v>
          </cell>
        </row>
        <row r="295">
          <cell r="C295" t="str">
            <v>Baddi</v>
          </cell>
          <cell r="D295" t="str">
            <v>Powder</v>
          </cell>
          <cell r="E295" t="str">
            <v>CMB</v>
          </cell>
          <cell r="M295" t="str">
            <v>Hit</v>
          </cell>
        </row>
        <row r="296">
          <cell r="C296" t="str">
            <v>Baddi</v>
          </cell>
          <cell r="D296" t="str">
            <v>Powder</v>
          </cell>
          <cell r="E296" t="str">
            <v>CMB</v>
          </cell>
          <cell r="M296" t="str">
            <v/>
          </cell>
        </row>
        <row r="297">
          <cell r="C297" t="str">
            <v>Baddi</v>
          </cell>
          <cell r="D297" t="str">
            <v>Powder</v>
          </cell>
          <cell r="E297" t="str">
            <v>CMB</v>
          </cell>
          <cell r="M297" t="str">
            <v/>
          </cell>
        </row>
        <row r="298">
          <cell r="C298" t="str">
            <v>Baddi</v>
          </cell>
          <cell r="D298" t="str">
            <v>Powder</v>
          </cell>
          <cell r="E298" t="str">
            <v>CMB</v>
          </cell>
          <cell r="M298" t="str">
            <v>Hit</v>
          </cell>
        </row>
        <row r="299">
          <cell r="C299" t="str">
            <v>Baddi</v>
          </cell>
          <cell r="D299" t="str">
            <v>Powder</v>
          </cell>
          <cell r="E299" t="str">
            <v>CMB</v>
          </cell>
          <cell r="M299" t="str">
            <v>Hit</v>
          </cell>
        </row>
        <row r="300">
          <cell r="C300" t="str">
            <v>Baddi</v>
          </cell>
          <cell r="D300" t="str">
            <v>Powder</v>
          </cell>
          <cell r="E300" t="str">
            <v>CMB</v>
          </cell>
          <cell r="M300" t="str">
            <v>Miss</v>
          </cell>
          <cell r="P300">
            <v>1</v>
          </cell>
        </row>
        <row r="301">
          <cell r="C301" t="str">
            <v>Baddi</v>
          </cell>
          <cell r="D301" t="str">
            <v>Powder</v>
          </cell>
          <cell r="E301" t="str">
            <v>CMB</v>
          </cell>
          <cell r="M301" t="str">
            <v>Miss</v>
          </cell>
          <cell r="P301">
            <v>1</v>
          </cell>
        </row>
        <row r="302">
          <cell r="C302" t="str">
            <v>Baddi</v>
          </cell>
          <cell r="D302" t="str">
            <v>Powder</v>
          </cell>
          <cell r="E302" t="str">
            <v>CMB</v>
          </cell>
          <cell r="M302" t="str">
            <v>Miss</v>
          </cell>
          <cell r="P302">
            <v>1</v>
          </cell>
        </row>
        <row r="303">
          <cell r="C303" t="str">
            <v>Baddi</v>
          </cell>
          <cell r="D303" t="str">
            <v>Powder</v>
          </cell>
          <cell r="E303" t="str">
            <v>CMB</v>
          </cell>
          <cell r="M303" t="str">
            <v>Miss</v>
          </cell>
          <cell r="P303">
            <v>1</v>
          </cell>
        </row>
        <row r="304">
          <cell r="C304" t="str">
            <v>Baddi</v>
          </cell>
          <cell r="D304" t="str">
            <v>Powder</v>
          </cell>
          <cell r="E304" t="str">
            <v>CMB</v>
          </cell>
          <cell r="M304" t="str">
            <v/>
          </cell>
        </row>
        <row r="305">
          <cell r="C305" t="str">
            <v>Baddi</v>
          </cell>
          <cell r="D305" t="str">
            <v>Powder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Powder</v>
          </cell>
          <cell r="E306" t="str">
            <v>CMB</v>
          </cell>
          <cell r="M306" t="str">
            <v/>
          </cell>
        </row>
        <row r="307">
          <cell r="C307" t="str">
            <v>Baddi</v>
          </cell>
          <cell r="D307" t="str">
            <v>Powder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Powder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Powder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Noodle</v>
          </cell>
          <cell r="E310" t="str">
            <v>CMB</v>
          </cell>
          <cell r="M310" t="str">
            <v/>
          </cell>
        </row>
        <row r="311">
          <cell r="C311" t="str">
            <v>Baddi</v>
          </cell>
          <cell r="D311" t="str">
            <v>Noodle</v>
          </cell>
          <cell r="E311" t="str">
            <v>CMB</v>
          </cell>
          <cell r="M311" t="str">
            <v/>
          </cell>
        </row>
        <row r="312">
          <cell r="C312" t="str">
            <v>Baddi</v>
          </cell>
          <cell r="D312" t="str">
            <v>Noodle</v>
          </cell>
          <cell r="E312" t="str">
            <v>CMB</v>
          </cell>
          <cell r="M312" t="str">
            <v/>
          </cell>
        </row>
        <row r="313">
          <cell r="C313" t="str">
            <v>Baddi</v>
          </cell>
          <cell r="D313" t="str">
            <v>Noodle</v>
          </cell>
          <cell r="E313" t="str">
            <v>CMB</v>
          </cell>
          <cell r="M313" t="str">
            <v>Miss</v>
          </cell>
          <cell r="N313">
            <v>1</v>
          </cell>
        </row>
        <row r="314">
          <cell r="C314" t="str">
            <v>Baddi</v>
          </cell>
          <cell r="D314" t="str">
            <v>Noodle</v>
          </cell>
          <cell r="E314" t="str">
            <v>CMB</v>
          </cell>
          <cell r="M314" t="str">
            <v/>
          </cell>
        </row>
        <row r="315">
          <cell r="C315" t="str">
            <v>Baddi</v>
          </cell>
          <cell r="D315" t="str">
            <v>Noodle</v>
          </cell>
          <cell r="E315" t="str">
            <v>CMB</v>
          </cell>
          <cell r="M315" t="str">
            <v/>
          </cell>
        </row>
        <row r="316">
          <cell r="C316" t="str">
            <v>Baddi</v>
          </cell>
          <cell r="D316" t="str">
            <v>Noodle</v>
          </cell>
          <cell r="E316" t="str">
            <v>CMB</v>
          </cell>
          <cell r="M316" t="str">
            <v/>
          </cell>
        </row>
        <row r="317">
          <cell r="C317" t="str">
            <v>Tiljala</v>
          </cell>
          <cell r="D317" t="str">
            <v>Noodle</v>
          </cell>
          <cell r="E317" t="str">
            <v>CMB</v>
          </cell>
          <cell r="M317" t="str">
            <v>Miss</v>
          </cell>
          <cell r="N317">
            <v>1</v>
          </cell>
        </row>
        <row r="318">
          <cell r="C318" t="str">
            <v>Tiljala</v>
          </cell>
          <cell r="D318" t="str">
            <v>Soap</v>
          </cell>
          <cell r="E318" t="str">
            <v>CMB</v>
          </cell>
          <cell r="M318" t="str">
            <v/>
          </cell>
        </row>
        <row r="319">
          <cell r="C319" t="str">
            <v>Tiljala</v>
          </cell>
          <cell r="D319" t="str">
            <v>Toothpaste</v>
          </cell>
          <cell r="E319" t="str">
            <v>CMB</v>
          </cell>
          <cell r="M319" t="str">
            <v/>
          </cell>
        </row>
        <row r="320">
          <cell r="C320" t="str">
            <v>Tiljala</v>
          </cell>
          <cell r="D320" t="str">
            <v>Toothpaste</v>
          </cell>
          <cell r="E320" t="str">
            <v>CMB</v>
          </cell>
          <cell r="M320" t="str">
            <v/>
          </cell>
        </row>
        <row r="321">
          <cell r="C321" t="str">
            <v>Tiljala</v>
          </cell>
          <cell r="D321" t="str">
            <v>Toothpaste</v>
          </cell>
          <cell r="E321" t="str">
            <v>CMB</v>
          </cell>
          <cell r="M321" t="str">
            <v/>
          </cell>
        </row>
        <row r="322">
          <cell r="C322" t="str">
            <v>Tiljala</v>
          </cell>
          <cell r="D322" t="str">
            <v>Toothpaste</v>
          </cell>
          <cell r="E322" t="str">
            <v>CMB</v>
          </cell>
          <cell r="M322" t="str">
            <v/>
          </cell>
        </row>
        <row r="323">
          <cell r="C323" t="str">
            <v>Tiljala</v>
          </cell>
          <cell r="D323" t="str">
            <v>Toothpaste</v>
          </cell>
          <cell r="E323" t="str">
            <v>CMB</v>
          </cell>
          <cell r="M323" t="str">
            <v/>
          </cell>
        </row>
        <row r="324">
          <cell r="C324" t="str">
            <v>Tiljala</v>
          </cell>
          <cell r="D324" t="str">
            <v>Toothpaste</v>
          </cell>
          <cell r="E324" t="str">
            <v>CMB</v>
          </cell>
          <cell r="M324" t="str">
            <v/>
          </cell>
        </row>
        <row r="325">
          <cell r="C325" t="str">
            <v>Tiljala</v>
          </cell>
          <cell r="D325" t="str">
            <v>Toothpaste</v>
          </cell>
          <cell r="E325" t="str">
            <v>CMB</v>
          </cell>
          <cell r="M325" t="str">
            <v/>
          </cell>
        </row>
        <row r="326">
          <cell r="C326" t="str">
            <v>Tiljala</v>
          </cell>
          <cell r="D326" t="str">
            <v>Toothpaste</v>
          </cell>
          <cell r="E326" t="str">
            <v>CMB</v>
          </cell>
          <cell r="M326" t="str">
            <v/>
          </cell>
        </row>
        <row r="327">
          <cell r="C327" t="str">
            <v>Tiljala</v>
          </cell>
          <cell r="D327" t="str">
            <v>Toothpaste</v>
          </cell>
          <cell r="E327" t="str">
            <v>CMB</v>
          </cell>
          <cell r="M327" t="str">
            <v/>
          </cell>
        </row>
        <row r="328">
          <cell r="C328" t="str">
            <v>Daman</v>
          </cell>
          <cell r="D328" t="str">
            <v>Liquid</v>
          </cell>
          <cell r="E328" t="str">
            <v>CMB</v>
          </cell>
          <cell r="M328" t="str">
            <v>Hit</v>
          </cell>
        </row>
        <row r="329">
          <cell r="C329" t="str">
            <v>Daman</v>
          </cell>
          <cell r="D329" t="str">
            <v>Liquid</v>
          </cell>
          <cell r="E329" t="str">
            <v>CMB</v>
          </cell>
          <cell r="M329" t="str">
            <v/>
          </cell>
        </row>
        <row r="330">
          <cell r="C330" t="str">
            <v>Daman</v>
          </cell>
          <cell r="D330" t="str">
            <v>Liquid</v>
          </cell>
          <cell r="E330" t="str">
            <v>CMB</v>
          </cell>
          <cell r="M330" t="str">
            <v/>
          </cell>
        </row>
        <row r="331">
          <cell r="C331" t="str">
            <v>Daman</v>
          </cell>
          <cell r="D331" t="str">
            <v>Liquid</v>
          </cell>
          <cell r="E331" t="str">
            <v>CMB</v>
          </cell>
          <cell r="M331" t="str">
            <v/>
          </cell>
        </row>
        <row r="332">
          <cell r="C332" t="str">
            <v>Daman</v>
          </cell>
          <cell r="D332" t="str">
            <v>Liquid</v>
          </cell>
          <cell r="E332" t="str">
            <v>CMB</v>
          </cell>
          <cell r="M332" t="str">
            <v>Miss</v>
          </cell>
          <cell r="O332">
            <v>1</v>
          </cell>
        </row>
        <row r="333">
          <cell r="C333" t="str">
            <v>Daman</v>
          </cell>
          <cell r="D333" t="str">
            <v>Liquid</v>
          </cell>
          <cell r="E333" t="str">
            <v>CMB</v>
          </cell>
          <cell r="M333" t="str">
            <v>Miss</v>
          </cell>
          <cell r="O333">
            <v>1</v>
          </cell>
        </row>
        <row r="334">
          <cell r="C334" t="str">
            <v>Daman</v>
          </cell>
          <cell r="D334" t="str">
            <v>Liquid</v>
          </cell>
          <cell r="E334" t="str">
            <v>CMB</v>
          </cell>
          <cell r="M334" t="str">
            <v/>
          </cell>
        </row>
        <row r="335">
          <cell r="C335" t="str">
            <v>Daman</v>
          </cell>
          <cell r="D335" t="str">
            <v>Liquid</v>
          </cell>
          <cell r="E335" t="str">
            <v>CMB</v>
          </cell>
          <cell r="M335" t="str">
            <v>Hit</v>
          </cell>
        </row>
        <row r="336">
          <cell r="C336" t="str">
            <v>Daman</v>
          </cell>
          <cell r="D336" t="str">
            <v>Liquid</v>
          </cell>
          <cell r="E336" t="str">
            <v>CMB</v>
          </cell>
          <cell r="M336" t="str">
            <v>Hit</v>
          </cell>
        </row>
        <row r="337">
          <cell r="C337" t="str">
            <v>Daman</v>
          </cell>
          <cell r="D337" t="str">
            <v>Liquid</v>
          </cell>
          <cell r="E337" t="str">
            <v>CMB</v>
          </cell>
          <cell r="M337" t="str">
            <v>Hit</v>
          </cell>
        </row>
        <row r="338">
          <cell r="C338" t="str">
            <v>Daman</v>
          </cell>
          <cell r="D338" t="str">
            <v>Liquid</v>
          </cell>
          <cell r="E338" t="str">
            <v>CMB</v>
          </cell>
          <cell r="M338" t="str">
            <v/>
          </cell>
        </row>
        <row r="339">
          <cell r="C339" t="str">
            <v>Daman</v>
          </cell>
          <cell r="D339" t="str">
            <v>Liquid</v>
          </cell>
          <cell r="E339" t="str">
            <v>CMB</v>
          </cell>
          <cell r="M339" t="str">
            <v/>
          </cell>
        </row>
        <row r="340">
          <cell r="C340" t="str">
            <v>Daman</v>
          </cell>
          <cell r="D340" t="str">
            <v>Liquid</v>
          </cell>
          <cell r="E340" t="str">
            <v>CMB</v>
          </cell>
          <cell r="M340" t="str">
            <v/>
          </cell>
        </row>
        <row r="341">
          <cell r="C341" t="str">
            <v>Daman</v>
          </cell>
          <cell r="D341" t="str">
            <v>Liquid</v>
          </cell>
          <cell r="E341" t="str">
            <v>CMB</v>
          </cell>
          <cell r="M341" t="str">
            <v/>
          </cell>
        </row>
        <row r="342">
          <cell r="C342" t="str">
            <v>Daman</v>
          </cell>
          <cell r="D342" t="str">
            <v>Liquid</v>
          </cell>
          <cell r="E342" t="str">
            <v>CMB</v>
          </cell>
          <cell r="M342" t="str">
            <v/>
          </cell>
        </row>
        <row r="343">
          <cell r="C343" t="str">
            <v>Daman</v>
          </cell>
          <cell r="D343" t="str">
            <v>Liquid</v>
          </cell>
          <cell r="E343" t="str">
            <v>CMB</v>
          </cell>
          <cell r="M343" t="str">
            <v/>
          </cell>
        </row>
        <row r="344">
          <cell r="C344" t="str">
            <v>Daman</v>
          </cell>
          <cell r="D344" t="str">
            <v>Liquid</v>
          </cell>
          <cell r="E344" t="str">
            <v>CMB</v>
          </cell>
          <cell r="M344" t="str">
            <v/>
          </cell>
        </row>
        <row r="345">
          <cell r="C345" t="str">
            <v>Daman</v>
          </cell>
          <cell r="D345" t="str">
            <v>Liquid</v>
          </cell>
          <cell r="E345" t="str">
            <v>CMB</v>
          </cell>
          <cell r="M345" t="str">
            <v/>
          </cell>
        </row>
        <row r="346">
          <cell r="C346" t="str">
            <v>Daman</v>
          </cell>
          <cell r="D346" t="str">
            <v>Liquid</v>
          </cell>
          <cell r="E346" t="str">
            <v>CMB</v>
          </cell>
          <cell r="M346" t="str">
            <v/>
          </cell>
        </row>
        <row r="347">
          <cell r="C347" t="str">
            <v>Daman</v>
          </cell>
          <cell r="D347" t="str">
            <v>Liquid</v>
          </cell>
          <cell r="E347" t="str">
            <v>CMB</v>
          </cell>
          <cell r="M347" t="str">
            <v/>
          </cell>
        </row>
        <row r="348">
          <cell r="C348" t="str">
            <v>Daman</v>
          </cell>
          <cell r="D348" t="str">
            <v>Liquid</v>
          </cell>
          <cell r="E348" t="str">
            <v>CMB</v>
          </cell>
          <cell r="M348" t="str">
            <v>Hit</v>
          </cell>
        </row>
        <row r="349">
          <cell r="C349" t="str">
            <v>Daman</v>
          </cell>
          <cell r="D349" t="str">
            <v>Liquid</v>
          </cell>
          <cell r="E349" t="str">
            <v>CPD</v>
          </cell>
          <cell r="M349" t="str">
            <v>Hit</v>
          </cell>
        </row>
        <row r="350">
          <cell r="C350" t="str">
            <v>Daman</v>
          </cell>
          <cell r="D350" t="str">
            <v>Liquid</v>
          </cell>
          <cell r="E350" t="str">
            <v>CPD</v>
          </cell>
          <cell r="M350" t="str">
            <v/>
          </cell>
        </row>
        <row r="351">
          <cell r="C351" t="str">
            <v>Daman</v>
          </cell>
          <cell r="D351" t="str">
            <v>Liquid</v>
          </cell>
          <cell r="E351" t="str">
            <v>CPD</v>
          </cell>
          <cell r="M351" t="str">
            <v/>
          </cell>
        </row>
        <row r="352">
          <cell r="C352" t="str">
            <v>Daman</v>
          </cell>
          <cell r="D352" t="str">
            <v>Liquid</v>
          </cell>
          <cell r="E352" t="str">
            <v>CPD</v>
          </cell>
          <cell r="M352" t="str">
            <v>Hit</v>
          </cell>
        </row>
        <row r="353">
          <cell r="C353" t="str">
            <v>Daman</v>
          </cell>
          <cell r="D353" t="str">
            <v>Liquid</v>
          </cell>
          <cell r="E353" t="str">
            <v>CPD</v>
          </cell>
          <cell r="M353" t="str">
            <v/>
          </cell>
        </row>
        <row r="354">
          <cell r="C354" t="str">
            <v>Daman</v>
          </cell>
          <cell r="D354" t="str">
            <v>Liquid</v>
          </cell>
          <cell r="E354" t="str">
            <v>CPD</v>
          </cell>
          <cell r="M354" t="str">
            <v/>
          </cell>
        </row>
        <row r="355">
          <cell r="C355" t="str">
            <v>Daman</v>
          </cell>
          <cell r="D355" t="str">
            <v>Liquid</v>
          </cell>
          <cell r="E355" t="str">
            <v>CPD</v>
          </cell>
          <cell r="M355" t="str">
            <v>Hit</v>
          </cell>
        </row>
        <row r="356">
          <cell r="C356" t="str">
            <v>Daman</v>
          </cell>
          <cell r="D356" t="str">
            <v>Liquid</v>
          </cell>
          <cell r="E356" t="str">
            <v>CPD</v>
          </cell>
          <cell r="M356" t="str">
            <v/>
          </cell>
        </row>
        <row r="357">
          <cell r="C357" t="str">
            <v>Daman</v>
          </cell>
          <cell r="D357" t="str">
            <v>Liquid</v>
          </cell>
          <cell r="E357" t="str">
            <v>CPD</v>
          </cell>
          <cell r="M357" t="str">
            <v/>
          </cell>
        </row>
        <row r="358">
          <cell r="C358" t="str">
            <v>Daman</v>
          </cell>
          <cell r="D358" t="str">
            <v>Liquid</v>
          </cell>
          <cell r="E358" t="str">
            <v>CPD</v>
          </cell>
          <cell r="M358" t="str">
            <v>Hit</v>
          </cell>
        </row>
        <row r="359">
          <cell r="C359" t="str">
            <v>Daman</v>
          </cell>
          <cell r="D359" t="str">
            <v>Liquid</v>
          </cell>
          <cell r="E359" t="str">
            <v>CPD</v>
          </cell>
          <cell r="M359" t="str">
            <v/>
          </cell>
        </row>
        <row r="360">
          <cell r="C360" t="str">
            <v>Daman</v>
          </cell>
          <cell r="D360" t="str">
            <v>Liquid</v>
          </cell>
          <cell r="E360" t="str">
            <v>CPD</v>
          </cell>
          <cell r="M360" t="str">
            <v/>
          </cell>
        </row>
        <row r="361">
          <cell r="C361" t="str">
            <v>Daman</v>
          </cell>
          <cell r="D361" t="str">
            <v>Liquid</v>
          </cell>
          <cell r="E361" t="str">
            <v>CPD</v>
          </cell>
          <cell r="M361" t="str">
            <v/>
          </cell>
        </row>
        <row r="362">
          <cell r="C362" t="str">
            <v>Daman</v>
          </cell>
          <cell r="D362" t="str">
            <v>Liquid</v>
          </cell>
          <cell r="E362" t="str">
            <v>CPD</v>
          </cell>
          <cell r="M362" t="str">
            <v/>
          </cell>
        </row>
        <row r="363">
          <cell r="C363" t="str">
            <v>Daman</v>
          </cell>
          <cell r="D363" t="str">
            <v>Liquid</v>
          </cell>
          <cell r="E363" t="str">
            <v>CPD</v>
          </cell>
          <cell r="M363" t="str">
            <v/>
          </cell>
        </row>
        <row r="364">
          <cell r="C364" t="str">
            <v>Daman</v>
          </cell>
          <cell r="D364" t="str">
            <v>Liquid</v>
          </cell>
          <cell r="E364" t="str">
            <v>CPD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CPD</v>
          </cell>
          <cell r="M365" t="str">
            <v/>
          </cell>
        </row>
        <row r="366">
          <cell r="C366" t="str">
            <v>Daman</v>
          </cell>
          <cell r="D366" t="str">
            <v>Liquid</v>
          </cell>
          <cell r="E366" t="str">
            <v>CPD</v>
          </cell>
          <cell r="M366" t="str">
            <v>Hit</v>
          </cell>
        </row>
        <row r="367">
          <cell r="C367" t="str">
            <v>Daman</v>
          </cell>
          <cell r="D367" t="str">
            <v>Liquid</v>
          </cell>
          <cell r="E367" t="str">
            <v>CPD</v>
          </cell>
          <cell r="M367" t="str">
            <v/>
          </cell>
        </row>
        <row r="368">
          <cell r="C368" t="str">
            <v>Daman</v>
          </cell>
          <cell r="D368" t="str">
            <v>Liquid</v>
          </cell>
          <cell r="E368" t="str">
            <v>CPD</v>
          </cell>
          <cell r="M368" t="str">
            <v>Hit</v>
          </cell>
        </row>
        <row r="369">
          <cell r="C369" t="str">
            <v>Daman</v>
          </cell>
          <cell r="D369" t="str">
            <v>Liquid</v>
          </cell>
          <cell r="E369" t="str">
            <v>CPD</v>
          </cell>
          <cell r="M369" t="str">
            <v>Hit</v>
          </cell>
        </row>
        <row r="370">
          <cell r="C370" t="str">
            <v>Daman</v>
          </cell>
          <cell r="D370" t="str">
            <v>Liquid</v>
          </cell>
          <cell r="E370" t="str">
            <v>CPD</v>
          </cell>
          <cell r="M370" t="str">
            <v/>
          </cell>
        </row>
        <row r="371">
          <cell r="C371" t="str">
            <v>Daman</v>
          </cell>
          <cell r="D371" t="str">
            <v>Liquid</v>
          </cell>
          <cell r="E371" t="str">
            <v>CPD</v>
          </cell>
          <cell r="M371" t="str">
            <v/>
          </cell>
        </row>
        <row r="372">
          <cell r="C372" t="str">
            <v>Daman</v>
          </cell>
          <cell r="D372" t="str">
            <v>Liquid</v>
          </cell>
          <cell r="E372" t="str">
            <v>CPD</v>
          </cell>
          <cell r="M372" t="str">
            <v>Hit</v>
          </cell>
        </row>
        <row r="373">
          <cell r="C373" t="str">
            <v>Daman</v>
          </cell>
          <cell r="D373" t="str">
            <v>Liquid</v>
          </cell>
          <cell r="E373" t="str">
            <v>CPD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CPD</v>
          </cell>
          <cell r="M374" t="str">
            <v>Hit</v>
          </cell>
        </row>
        <row r="375">
          <cell r="C375" t="str">
            <v>Daman</v>
          </cell>
          <cell r="D375" t="str">
            <v>Liquid</v>
          </cell>
          <cell r="E375" t="str">
            <v>CPD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CPD</v>
          </cell>
          <cell r="M376" t="str">
            <v/>
          </cell>
        </row>
        <row r="377">
          <cell r="C377" t="str">
            <v>Daman</v>
          </cell>
          <cell r="D377" t="str">
            <v>Liquid</v>
          </cell>
          <cell r="E377" t="str">
            <v>CPD</v>
          </cell>
          <cell r="M377" t="str">
            <v/>
          </cell>
        </row>
        <row r="378">
          <cell r="C378" t="str">
            <v>Daman</v>
          </cell>
          <cell r="D378" t="str">
            <v>Liquid</v>
          </cell>
          <cell r="E378" t="str">
            <v>CPD</v>
          </cell>
          <cell r="M378" t="str">
            <v>Miss</v>
          </cell>
          <cell r="P378">
            <v>1</v>
          </cell>
        </row>
        <row r="379">
          <cell r="C379" t="str">
            <v>Daman</v>
          </cell>
          <cell r="D379" t="str">
            <v>Liquid</v>
          </cell>
          <cell r="E379" t="str">
            <v>CPD</v>
          </cell>
          <cell r="M379" t="str">
            <v>Hit</v>
          </cell>
        </row>
        <row r="380">
          <cell r="C380" t="str">
            <v>Daman</v>
          </cell>
          <cell r="D380" t="str">
            <v>Liquid</v>
          </cell>
          <cell r="E380" t="str">
            <v>CPD</v>
          </cell>
          <cell r="M380" t="str">
            <v/>
          </cell>
        </row>
        <row r="381">
          <cell r="C381" t="str">
            <v>Daman</v>
          </cell>
          <cell r="D381" t="str">
            <v>Liquid</v>
          </cell>
          <cell r="E381" t="str">
            <v>CPD</v>
          </cell>
          <cell r="M381" t="str">
            <v/>
          </cell>
        </row>
        <row r="382">
          <cell r="C382" t="str">
            <v>Daman</v>
          </cell>
          <cell r="D382" t="str">
            <v>Liquid</v>
          </cell>
          <cell r="E382" t="str">
            <v>CPD</v>
          </cell>
          <cell r="M382" t="str">
            <v>Hit</v>
          </cell>
        </row>
        <row r="383">
          <cell r="C383" t="str">
            <v>Daman</v>
          </cell>
          <cell r="D383" t="str">
            <v>Liquid</v>
          </cell>
          <cell r="E383" t="str">
            <v>CPD</v>
          </cell>
          <cell r="M383" t="str">
            <v/>
          </cell>
        </row>
        <row r="384">
          <cell r="C384" t="str">
            <v>Daman</v>
          </cell>
          <cell r="D384" t="str">
            <v>Liquid</v>
          </cell>
          <cell r="E384" t="str">
            <v>CPD</v>
          </cell>
          <cell r="M384" t="str">
            <v>Hit</v>
          </cell>
        </row>
        <row r="385">
          <cell r="C385" t="str">
            <v>Daman</v>
          </cell>
          <cell r="D385" t="str">
            <v>Liquid</v>
          </cell>
          <cell r="E385" t="str">
            <v>CPD</v>
          </cell>
          <cell r="M385" t="str">
            <v>Hit</v>
          </cell>
        </row>
        <row r="386">
          <cell r="C386" t="str">
            <v>Daman</v>
          </cell>
          <cell r="D386" t="str">
            <v>Liquid</v>
          </cell>
          <cell r="E386" t="str">
            <v>CPD</v>
          </cell>
          <cell r="M386" t="str">
            <v/>
          </cell>
        </row>
        <row r="387">
          <cell r="C387" t="str">
            <v>Daman</v>
          </cell>
          <cell r="D387" t="str">
            <v>Liquid</v>
          </cell>
          <cell r="E387" t="str">
            <v>CPD</v>
          </cell>
          <cell r="M387" t="str">
            <v/>
          </cell>
        </row>
        <row r="388">
          <cell r="C388" t="str">
            <v>Daman</v>
          </cell>
          <cell r="D388" t="str">
            <v>Liquid</v>
          </cell>
          <cell r="E388" t="str">
            <v>CPD</v>
          </cell>
          <cell r="M388" t="str">
            <v>Hit</v>
          </cell>
        </row>
        <row r="389">
          <cell r="C389" t="str">
            <v>Daman</v>
          </cell>
          <cell r="D389" t="str">
            <v>Liquid</v>
          </cell>
          <cell r="E389" t="str">
            <v>CPD</v>
          </cell>
          <cell r="M389" t="str">
            <v/>
          </cell>
        </row>
        <row r="390">
          <cell r="C390" t="str">
            <v>Daman</v>
          </cell>
          <cell r="D390" t="str">
            <v>Liquid</v>
          </cell>
          <cell r="E390" t="str">
            <v>CPD</v>
          </cell>
          <cell r="M390" t="str">
            <v>Hit</v>
          </cell>
        </row>
        <row r="391">
          <cell r="C391" t="str">
            <v>Daman</v>
          </cell>
          <cell r="D391" t="str">
            <v>Liquid</v>
          </cell>
          <cell r="E391" t="str">
            <v>CMB</v>
          </cell>
          <cell r="M391" t="str">
            <v/>
          </cell>
        </row>
        <row r="392">
          <cell r="C392" t="str">
            <v>Daman</v>
          </cell>
          <cell r="D392" t="str">
            <v>Liquid</v>
          </cell>
          <cell r="E392" t="str">
            <v>CMB</v>
          </cell>
          <cell r="M392" t="str">
            <v/>
          </cell>
        </row>
        <row r="393">
          <cell r="C393" t="str">
            <v>Daman</v>
          </cell>
          <cell r="D393" t="str">
            <v>Liquid</v>
          </cell>
          <cell r="E393" t="str">
            <v>CMB</v>
          </cell>
          <cell r="M393" t="str">
            <v>Hit</v>
          </cell>
        </row>
        <row r="394">
          <cell r="C394" t="str">
            <v>Daman</v>
          </cell>
          <cell r="D394" t="str">
            <v>Liquid</v>
          </cell>
          <cell r="E394" t="str">
            <v>CMB</v>
          </cell>
          <cell r="M394" t="str">
            <v/>
          </cell>
        </row>
        <row r="395">
          <cell r="C395" t="str">
            <v>Daman</v>
          </cell>
          <cell r="D395" t="str">
            <v>Liquid</v>
          </cell>
          <cell r="E395" t="str">
            <v>CMB</v>
          </cell>
          <cell r="M395" t="str">
            <v/>
          </cell>
        </row>
        <row r="396">
          <cell r="C396" t="str">
            <v>Daman</v>
          </cell>
          <cell r="D396" t="str">
            <v>Liquid</v>
          </cell>
          <cell r="E396" t="str">
            <v>CMB</v>
          </cell>
          <cell r="M396" t="str">
            <v/>
          </cell>
        </row>
        <row r="397">
          <cell r="C397" t="str">
            <v>Daman</v>
          </cell>
          <cell r="D397" t="str">
            <v>Liquid</v>
          </cell>
          <cell r="E397" t="str">
            <v>CMB</v>
          </cell>
          <cell r="M397" t="str">
            <v/>
          </cell>
        </row>
        <row r="398">
          <cell r="C398" t="str">
            <v>Daman</v>
          </cell>
          <cell r="D398" t="str">
            <v>Liquid</v>
          </cell>
          <cell r="E398" t="str">
            <v>CMB</v>
          </cell>
          <cell r="M398" t="str">
            <v/>
          </cell>
        </row>
        <row r="399">
          <cell r="C399" t="str">
            <v>Daman</v>
          </cell>
          <cell r="D399" t="str">
            <v>Liquid</v>
          </cell>
          <cell r="E399" t="str">
            <v>CMB</v>
          </cell>
          <cell r="M399" t="str">
            <v/>
          </cell>
        </row>
        <row r="400">
          <cell r="C400" t="str">
            <v>Daman</v>
          </cell>
          <cell r="D400" t="str">
            <v>Liquid</v>
          </cell>
          <cell r="E400" t="str">
            <v>CMB</v>
          </cell>
          <cell r="M400" t="str">
            <v/>
          </cell>
        </row>
        <row r="401">
          <cell r="C401" t="str">
            <v>Daman</v>
          </cell>
          <cell r="D401" t="str">
            <v>Liquid</v>
          </cell>
          <cell r="E401" t="str">
            <v>CMB</v>
          </cell>
          <cell r="M401" t="str">
            <v>Hit</v>
          </cell>
        </row>
        <row r="402">
          <cell r="C402" t="str">
            <v>Daman</v>
          </cell>
          <cell r="D402" t="str">
            <v>Liquid</v>
          </cell>
          <cell r="E402" t="str">
            <v>CMB</v>
          </cell>
          <cell r="M402" t="str">
            <v>Hit</v>
          </cell>
        </row>
        <row r="403">
          <cell r="C403" t="str">
            <v>Daman</v>
          </cell>
          <cell r="D403" t="str">
            <v>Liquid</v>
          </cell>
          <cell r="E403" t="str">
            <v>CMB</v>
          </cell>
          <cell r="M403" t="str">
            <v/>
          </cell>
        </row>
        <row r="404">
          <cell r="C404" t="str">
            <v>Daman</v>
          </cell>
          <cell r="D404" t="str">
            <v>Liquid</v>
          </cell>
          <cell r="E404" t="str">
            <v>CMB</v>
          </cell>
          <cell r="M404" t="str">
            <v/>
          </cell>
        </row>
        <row r="405">
          <cell r="C405" t="str">
            <v>Daman</v>
          </cell>
          <cell r="D405" t="str">
            <v>Liquid</v>
          </cell>
          <cell r="E405" t="str">
            <v>CMB</v>
          </cell>
          <cell r="M405" t="str">
            <v/>
          </cell>
        </row>
        <row r="406">
          <cell r="C406" t="str">
            <v>Daman</v>
          </cell>
          <cell r="D406" t="str">
            <v>Liquid</v>
          </cell>
          <cell r="E406" t="str">
            <v>CMB</v>
          </cell>
          <cell r="M406" t="str">
            <v/>
          </cell>
        </row>
        <row r="407">
          <cell r="C407" t="str">
            <v>Daman</v>
          </cell>
          <cell r="D407" t="str">
            <v>Liquid</v>
          </cell>
          <cell r="E407" t="str">
            <v>CMB</v>
          </cell>
          <cell r="M407" t="str">
            <v/>
          </cell>
        </row>
        <row r="408">
          <cell r="C408" t="str">
            <v>Daman</v>
          </cell>
          <cell r="D408" t="str">
            <v>Liquid</v>
          </cell>
          <cell r="E408" t="str">
            <v>CMB</v>
          </cell>
          <cell r="M408" t="str">
            <v/>
          </cell>
        </row>
        <row r="409">
          <cell r="C409" t="str">
            <v>Daman</v>
          </cell>
          <cell r="D409" t="str">
            <v>Liquid</v>
          </cell>
          <cell r="E409" t="str">
            <v>CMB</v>
          </cell>
          <cell r="M409" t="str">
            <v/>
          </cell>
        </row>
        <row r="410">
          <cell r="M410" t="str">
            <v/>
          </cell>
        </row>
        <row r="411">
          <cell r="M411" t="str">
            <v/>
          </cell>
        </row>
        <row r="412">
          <cell r="M412" t="str">
            <v/>
          </cell>
        </row>
        <row r="413">
          <cell r="M413" t="str">
            <v/>
          </cell>
        </row>
        <row r="414">
          <cell r="M414" t="str">
            <v/>
          </cell>
        </row>
        <row r="415">
          <cell r="M415" t="str">
            <v/>
          </cell>
        </row>
        <row r="416">
          <cell r="M416" t="str">
            <v/>
          </cell>
        </row>
        <row r="417">
          <cell r="M417" t="str">
            <v/>
          </cell>
        </row>
        <row r="418">
          <cell r="M418" t="str">
            <v/>
          </cell>
        </row>
        <row r="419">
          <cell r="M419" t="str">
            <v/>
          </cell>
        </row>
        <row r="420">
          <cell r="M420" t="str">
            <v/>
          </cell>
        </row>
        <row r="421">
          <cell r="M421" t="str">
            <v/>
          </cell>
        </row>
        <row r="422">
          <cell r="M422" t="str">
            <v/>
          </cell>
        </row>
        <row r="423">
          <cell r="M423" t="str">
            <v/>
          </cell>
        </row>
        <row r="424">
          <cell r="M424" t="str">
            <v/>
          </cell>
        </row>
        <row r="425">
          <cell r="M425" t="str">
            <v/>
          </cell>
        </row>
        <row r="426">
          <cell r="M426" t="str">
            <v/>
          </cell>
        </row>
        <row r="427">
          <cell r="M427" t="str">
            <v/>
          </cell>
        </row>
        <row r="428">
          <cell r="M428" t="str">
            <v/>
          </cell>
        </row>
        <row r="429">
          <cell r="M429" t="str">
            <v/>
          </cell>
        </row>
        <row r="430">
          <cell r="M430" t="str">
            <v/>
          </cell>
        </row>
        <row r="431">
          <cell r="M431" t="str">
            <v/>
          </cell>
        </row>
        <row r="432">
          <cell r="M432" t="str">
            <v/>
          </cell>
        </row>
        <row r="433">
          <cell r="M433" t="str">
            <v/>
          </cell>
        </row>
        <row r="434">
          <cell r="M434" t="str">
            <v/>
          </cell>
        </row>
        <row r="435">
          <cell r="M435" t="str">
            <v/>
          </cell>
        </row>
        <row r="436">
          <cell r="M436" t="str">
            <v/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/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>Hit</v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/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/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/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>Hit</v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Hit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/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Hit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>Hit</v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>Hit</v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>Miss</v>
          </cell>
          <cell r="P28">
            <v>1</v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/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>Miss</v>
          </cell>
          <cell r="N32">
            <v>1</v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>Hit</v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/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>Miss</v>
          </cell>
          <cell r="N37">
            <v>1</v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>Miss</v>
          </cell>
          <cell r="N43">
            <v>1</v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>Hit</v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/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>Hit</v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>Hit</v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/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>Hit</v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>Hit</v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/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>Hit</v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>Hit</v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/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>Hit</v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/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>Hit</v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/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>Hit</v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/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Miss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Miss</v>
          </cell>
          <cell r="N82">
            <v>1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/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>Hit</v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/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>Hit</v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/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/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CPD</v>
          </cell>
          <cell r="M101" t="str">
            <v>Hit</v>
          </cell>
        </row>
        <row r="102">
          <cell r="C102" t="str">
            <v>Baddi</v>
          </cell>
          <cell r="D102" t="str">
            <v>Soap</v>
          </cell>
          <cell r="E102" t="str">
            <v>CPD</v>
          </cell>
          <cell r="M102" t="str">
            <v>Hit</v>
          </cell>
        </row>
        <row r="103">
          <cell r="C103" t="str">
            <v>Baddi</v>
          </cell>
          <cell r="D103" t="str">
            <v>Soap</v>
          </cell>
          <cell r="E103" t="str">
            <v>CPD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>Hit</v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>Hit</v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/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/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/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>Hit</v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>Hit</v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Hit</v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>Hit</v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/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>Hit</v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/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>Hit</v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>Hit</v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/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/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>Hit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>Hit</v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>Hit</v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>Hit</v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/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>Hit</v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/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/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>Hit</v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/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>Hit</v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/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>Hit</v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/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>Hit</v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>Hit</v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>Hit</v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>Hit</v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>Hit</v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>Hit</v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/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/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/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/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>Hit</v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Hit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>Hit</v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>Hit</v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>Hit</v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>Hit</v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>Hit</v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Hit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Hit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>Miss</v>
          </cell>
          <cell r="N221">
            <v>1</v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>Hit</v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/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/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>Hit</v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/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/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/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/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/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>Hit</v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>Miss</v>
          </cell>
          <cell r="O243">
            <v>1</v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>Hit</v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/>
          </cell>
        </row>
        <row r="257">
          <cell r="C257" t="str">
            <v>Baddi</v>
          </cell>
          <cell r="D257" t="str">
            <v>Soap</v>
          </cell>
          <cell r="E257" t="str">
            <v>CPD</v>
          </cell>
          <cell r="M257" t="str">
            <v>Hit</v>
          </cell>
        </row>
        <row r="258">
          <cell r="C258" t="str">
            <v>Baddi</v>
          </cell>
          <cell r="D258" t="str">
            <v>Soap</v>
          </cell>
          <cell r="E258" t="str">
            <v>CPD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>Hit</v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/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>Hit</v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>Hit</v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>Hit</v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/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>Miss</v>
          </cell>
          <cell r="O265">
            <v>1</v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>Hit</v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/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>Miss</v>
          </cell>
          <cell r="O268">
            <v>1</v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>Hit</v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>Hit</v>
          </cell>
        </row>
        <row r="272">
          <cell r="C272" t="str">
            <v>Baddi</v>
          </cell>
          <cell r="D272" t="str">
            <v>Noodle</v>
          </cell>
          <cell r="E272" t="str">
            <v>CPD</v>
          </cell>
          <cell r="M272" t="str">
            <v/>
          </cell>
        </row>
        <row r="273">
          <cell r="C273" t="str">
            <v>Baddi</v>
          </cell>
          <cell r="D273" t="str">
            <v>Noodle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Powder</v>
          </cell>
          <cell r="E274" t="str">
            <v>CMB</v>
          </cell>
          <cell r="M274" t="str">
            <v/>
          </cell>
        </row>
        <row r="275">
          <cell r="C275" t="str">
            <v>Baddi</v>
          </cell>
          <cell r="D275" t="str">
            <v>Powder</v>
          </cell>
          <cell r="E275" t="str">
            <v>CMB</v>
          </cell>
          <cell r="M275" t="str">
            <v>Hit</v>
          </cell>
        </row>
        <row r="276">
          <cell r="C276" t="str">
            <v>Baddi</v>
          </cell>
          <cell r="D276" t="str">
            <v>Powder</v>
          </cell>
          <cell r="E276" t="str">
            <v>CMB</v>
          </cell>
          <cell r="M276" t="str">
            <v/>
          </cell>
        </row>
        <row r="277">
          <cell r="C277" t="str">
            <v>Baddi</v>
          </cell>
          <cell r="D277" t="str">
            <v>Powder</v>
          </cell>
          <cell r="E277" t="str">
            <v>CMB</v>
          </cell>
          <cell r="M277" t="str">
            <v/>
          </cell>
        </row>
        <row r="278">
          <cell r="C278" t="str">
            <v>Baddi</v>
          </cell>
          <cell r="D278" t="str">
            <v>Powder</v>
          </cell>
          <cell r="E278" t="str">
            <v>CMB</v>
          </cell>
          <cell r="M278" t="str">
            <v>Hit</v>
          </cell>
        </row>
        <row r="279">
          <cell r="C279" t="str">
            <v>Baddi</v>
          </cell>
          <cell r="D279" t="str">
            <v>Powder</v>
          </cell>
          <cell r="E279" t="str">
            <v>CMB</v>
          </cell>
          <cell r="M279" t="str">
            <v/>
          </cell>
        </row>
        <row r="280">
          <cell r="C280" t="str">
            <v>Baddi</v>
          </cell>
          <cell r="D280" t="str">
            <v>Powder</v>
          </cell>
          <cell r="E280" t="str">
            <v>CMB</v>
          </cell>
          <cell r="M280" t="str">
            <v>Hit</v>
          </cell>
        </row>
        <row r="281">
          <cell r="C281" t="str">
            <v>Baddi</v>
          </cell>
          <cell r="D281" t="str">
            <v>Powder</v>
          </cell>
          <cell r="E281" t="str">
            <v>CMB</v>
          </cell>
          <cell r="M281" t="str">
            <v>Hit</v>
          </cell>
        </row>
        <row r="282">
          <cell r="C282" t="str">
            <v>Baddi</v>
          </cell>
          <cell r="D282" t="str">
            <v>Powder</v>
          </cell>
          <cell r="E282" t="str">
            <v>CMB</v>
          </cell>
          <cell r="M282" t="str">
            <v/>
          </cell>
        </row>
        <row r="283">
          <cell r="C283" t="str">
            <v>Baddi</v>
          </cell>
          <cell r="D283" t="str">
            <v>Powder</v>
          </cell>
          <cell r="E283" t="str">
            <v>CMB</v>
          </cell>
          <cell r="M283" t="str">
            <v/>
          </cell>
        </row>
        <row r="284">
          <cell r="C284" t="str">
            <v>Baddi</v>
          </cell>
          <cell r="D284" t="str">
            <v>Powder</v>
          </cell>
          <cell r="E284" t="str">
            <v>CMB</v>
          </cell>
          <cell r="M284" t="str">
            <v/>
          </cell>
        </row>
        <row r="285">
          <cell r="C285" t="str">
            <v>Baddi</v>
          </cell>
          <cell r="D285" t="str">
            <v>Powder</v>
          </cell>
          <cell r="E285" t="str">
            <v>CMB</v>
          </cell>
          <cell r="M285" t="str">
            <v/>
          </cell>
        </row>
        <row r="286">
          <cell r="C286" t="str">
            <v>Baddi</v>
          </cell>
          <cell r="D286" t="str">
            <v>Powder</v>
          </cell>
          <cell r="E286" t="str">
            <v>CMB</v>
          </cell>
          <cell r="M286" t="str">
            <v/>
          </cell>
        </row>
        <row r="287">
          <cell r="C287" t="str">
            <v>Baddi</v>
          </cell>
          <cell r="D287" t="str">
            <v>Powder</v>
          </cell>
          <cell r="E287" t="str">
            <v>CMB</v>
          </cell>
          <cell r="M287" t="str">
            <v/>
          </cell>
        </row>
        <row r="288">
          <cell r="C288" t="str">
            <v>Baddi</v>
          </cell>
          <cell r="D288" t="str">
            <v>Powder</v>
          </cell>
          <cell r="E288" t="str">
            <v>CMB</v>
          </cell>
          <cell r="M288" t="str">
            <v/>
          </cell>
        </row>
        <row r="289">
          <cell r="C289" t="str">
            <v>Baddi</v>
          </cell>
          <cell r="D289" t="str">
            <v>Powder</v>
          </cell>
          <cell r="E289" t="str">
            <v>CMB</v>
          </cell>
          <cell r="M289" t="str">
            <v/>
          </cell>
        </row>
        <row r="290">
          <cell r="C290" t="str">
            <v>Baddi</v>
          </cell>
          <cell r="D290" t="str">
            <v>Powder</v>
          </cell>
          <cell r="E290" t="str">
            <v>CMB</v>
          </cell>
          <cell r="M290" t="str">
            <v>Hit</v>
          </cell>
        </row>
        <row r="291">
          <cell r="C291" t="str">
            <v>Baddi</v>
          </cell>
          <cell r="D291" t="str">
            <v>Powder</v>
          </cell>
          <cell r="E291" t="str">
            <v>CMB</v>
          </cell>
          <cell r="M291" t="str">
            <v>Hit</v>
          </cell>
        </row>
        <row r="292">
          <cell r="C292" t="str">
            <v>Baddi</v>
          </cell>
          <cell r="D292" t="str">
            <v>Powder</v>
          </cell>
          <cell r="E292" t="str">
            <v>CMB</v>
          </cell>
          <cell r="M292" t="str">
            <v/>
          </cell>
        </row>
        <row r="293">
          <cell r="C293" t="str">
            <v>Baddi</v>
          </cell>
          <cell r="D293" t="str">
            <v>Powder</v>
          </cell>
          <cell r="E293" t="str">
            <v>CMB</v>
          </cell>
          <cell r="M293" t="str">
            <v/>
          </cell>
        </row>
        <row r="294">
          <cell r="C294" t="str">
            <v>Baddi</v>
          </cell>
          <cell r="D294" t="str">
            <v>Powder</v>
          </cell>
          <cell r="E294" t="str">
            <v>CMB</v>
          </cell>
          <cell r="M294" t="str">
            <v/>
          </cell>
        </row>
        <row r="295">
          <cell r="C295" t="str">
            <v>Baddi</v>
          </cell>
          <cell r="D295" t="str">
            <v>Powder</v>
          </cell>
          <cell r="E295" t="str">
            <v>CMB</v>
          </cell>
          <cell r="M295" t="str">
            <v>Hit</v>
          </cell>
        </row>
        <row r="296">
          <cell r="C296" t="str">
            <v>Baddi</v>
          </cell>
          <cell r="D296" t="str">
            <v>Powder</v>
          </cell>
          <cell r="E296" t="str">
            <v>CMB</v>
          </cell>
          <cell r="M296" t="str">
            <v>Hit</v>
          </cell>
        </row>
        <row r="297">
          <cell r="C297" t="str">
            <v>Baddi</v>
          </cell>
          <cell r="D297" t="str">
            <v>Powder</v>
          </cell>
          <cell r="E297" t="str">
            <v>CMB</v>
          </cell>
          <cell r="M297" t="str">
            <v/>
          </cell>
        </row>
        <row r="298">
          <cell r="C298" t="str">
            <v>Baddi</v>
          </cell>
          <cell r="D298" t="str">
            <v>Powder</v>
          </cell>
          <cell r="E298" t="str">
            <v>CMB</v>
          </cell>
          <cell r="M298" t="str">
            <v/>
          </cell>
        </row>
        <row r="299">
          <cell r="C299" t="str">
            <v>Baddi</v>
          </cell>
          <cell r="D299" t="str">
            <v>Powder</v>
          </cell>
          <cell r="E299" t="str">
            <v>CMB</v>
          </cell>
          <cell r="M299" t="str">
            <v>Miss</v>
          </cell>
          <cell r="N299">
            <v>1</v>
          </cell>
        </row>
        <row r="300">
          <cell r="C300" t="str">
            <v>Baddi</v>
          </cell>
          <cell r="D300" t="str">
            <v>Powder</v>
          </cell>
          <cell r="E300" t="str">
            <v>CMB</v>
          </cell>
          <cell r="M300" t="str">
            <v>Hit</v>
          </cell>
        </row>
        <row r="301">
          <cell r="C301" t="str">
            <v>Baddi</v>
          </cell>
          <cell r="D301" t="str">
            <v>Powder</v>
          </cell>
          <cell r="E301" t="str">
            <v>CMB</v>
          </cell>
          <cell r="M301" t="str">
            <v>Miss</v>
          </cell>
          <cell r="O301">
            <v>1</v>
          </cell>
        </row>
        <row r="302">
          <cell r="C302" t="str">
            <v>Baddi</v>
          </cell>
          <cell r="D302" t="str">
            <v>Powder</v>
          </cell>
          <cell r="E302" t="str">
            <v>CMB</v>
          </cell>
          <cell r="M302" t="str">
            <v>Miss</v>
          </cell>
          <cell r="N302">
            <v>1</v>
          </cell>
        </row>
        <row r="303">
          <cell r="C303" t="str">
            <v>Baddi</v>
          </cell>
          <cell r="D303" t="str">
            <v>Powder</v>
          </cell>
          <cell r="E303" t="str">
            <v>CMB</v>
          </cell>
          <cell r="M303" t="str">
            <v>Hit</v>
          </cell>
        </row>
        <row r="304">
          <cell r="C304" t="str">
            <v>Baddi</v>
          </cell>
          <cell r="D304" t="str">
            <v>Powder</v>
          </cell>
          <cell r="E304" t="str">
            <v>CMB</v>
          </cell>
          <cell r="M304" t="str">
            <v>Hit</v>
          </cell>
        </row>
        <row r="305">
          <cell r="C305" t="str">
            <v>Baddi</v>
          </cell>
          <cell r="D305" t="str">
            <v>Powder</v>
          </cell>
          <cell r="E305" t="str">
            <v>CMB</v>
          </cell>
          <cell r="M305" t="str">
            <v>Miss</v>
          </cell>
          <cell r="O305">
            <v>1</v>
          </cell>
        </row>
        <row r="306">
          <cell r="C306" t="str">
            <v>Baddi</v>
          </cell>
          <cell r="D306" t="str">
            <v>Powder</v>
          </cell>
          <cell r="E306" t="str">
            <v>CMB</v>
          </cell>
          <cell r="M306" t="str">
            <v>Hit</v>
          </cell>
        </row>
        <row r="307">
          <cell r="C307" t="str">
            <v>Baddi</v>
          </cell>
          <cell r="D307" t="str">
            <v>Powder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Powder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Powder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Powder</v>
          </cell>
          <cell r="E310" t="str">
            <v>CMB</v>
          </cell>
          <cell r="M310" t="str">
            <v/>
          </cell>
        </row>
        <row r="311">
          <cell r="C311" t="str">
            <v>Baddi</v>
          </cell>
          <cell r="D311" t="str">
            <v>Noodle</v>
          </cell>
          <cell r="E311" t="str">
            <v>CMB</v>
          </cell>
          <cell r="M311" t="str">
            <v/>
          </cell>
        </row>
        <row r="312">
          <cell r="C312" t="str">
            <v>Baddi</v>
          </cell>
          <cell r="D312" t="str">
            <v>Noodle</v>
          </cell>
          <cell r="E312" t="str">
            <v>CMB</v>
          </cell>
          <cell r="M312" t="str">
            <v/>
          </cell>
        </row>
        <row r="313">
          <cell r="C313" t="str">
            <v>Baddi</v>
          </cell>
          <cell r="D313" t="str">
            <v>Noodle</v>
          </cell>
          <cell r="E313" t="str">
            <v>CMB</v>
          </cell>
          <cell r="M313" t="str">
            <v/>
          </cell>
        </row>
        <row r="314">
          <cell r="C314" t="str">
            <v>Baddi</v>
          </cell>
          <cell r="D314" t="str">
            <v>Noodle</v>
          </cell>
          <cell r="E314" t="str">
            <v>CMB</v>
          </cell>
          <cell r="M314" t="str">
            <v>Hit</v>
          </cell>
        </row>
        <row r="315">
          <cell r="C315" t="str">
            <v>Baddi</v>
          </cell>
          <cell r="D315" t="str">
            <v>Noodle</v>
          </cell>
          <cell r="E315" t="str">
            <v>CMB</v>
          </cell>
          <cell r="M315" t="str">
            <v/>
          </cell>
        </row>
        <row r="316">
          <cell r="C316" t="str">
            <v>Baddi</v>
          </cell>
          <cell r="D316" t="str">
            <v>Noodle</v>
          </cell>
          <cell r="E316" t="str">
            <v>CMB</v>
          </cell>
          <cell r="M316" t="str">
            <v/>
          </cell>
        </row>
        <row r="317">
          <cell r="C317" t="str">
            <v>Baddi</v>
          </cell>
          <cell r="D317" t="str">
            <v>Noodle</v>
          </cell>
          <cell r="E317" t="str">
            <v>CMB</v>
          </cell>
          <cell r="M317" t="str">
            <v/>
          </cell>
        </row>
        <row r="318">
          <cell r="C318" t="str">
            <v>Tiljala</v>
          </cell>
          <cell r="D318" t="str">
            <v>Noodle</v>
          </cell>
          <cell r="E318" t="str">
            <v>CMB</v>
          </cell>
          <cell r="M318" t="str">
            <v>Hit</v>
          </cell>
        </row>
        <row r="319">
          <cell r="C319" t="str">
            <v>Tiljala</v>
          </cell>
          <cell r="D319" t="str">
            <v>Soap</v>
          </cell>
          <cell r="E319" t="str">
            <v>CMB</v>
          </cell>
          <cell r="M319" t="str">
            <v/>
          </cell>
        </row>
        <row r="320">
          <cell r="C320" t="str">
            <v>Tiljala</v>
          </cell>
          <cell r="D320" t="str">
            <v>Toothpaste</v>
          </cell>
          <cell r="E320" t="str">
            <v>CMB</v>
          </cell>
          <cell r="M320" t="str">
            <v/>
          </cell>
        </row>
        <row r="321">
          <cell r="C321" t="str">
            <v>Tiljala</v>
          </cell>
          <cell r="D321" t="str">
            <v>Toothpaste</v>
          </cell>
          <cell r="E321" t="str">
            <v>CMB</v>
          </cell>
          <cell r="M321" t="str">
            <v/>
          </cell>
        </row>
        <row r="322">
          <cell r="C322" t="str">
            <v>Tiljala</v>
          </cell>
          <cell r="D322" t="str">
            <v>Toothpaste</v>
          </cell>
          <cell r="E322" t="str">
            <v>CMB</v>
          </cell>
          <cell r="M322" t="str">
            <v/>
          </cell>
        </row>
        <row r="323">
          <cell r="C323" t="str">
            <v>Tiljala</v>
          </cell>
          <cell r="D323" t="str">
            <v>Toothpaste</v>
          </cell>
          <cell r="E323" t="str">
            <v>CMB</v>
          </cell>
          <cell r="M323" t="str">
            <v/>
          </cell>
        </row>
        <row r="324">
          <cell r="C324" t="str">
            <v>Tiljala</v>
          </cell>
          <cell r="D324" t="str">
            <v>Toothpaste</v>
          </cell>
          <cell r="E324" t="str">
            <v>CMB</v>
          </cell>
          <cell r="M324" t="str">
            <v/>
          </cell>
        </row>
        <row r="325">
          <cell r="C325" t="str">
            <v>Tiljala</v>
          </cell>
          <cell r="D325" t="str">
            <v>Toothpaste</v>
          </cell>
          <cell r="E325" t="str">
            <v>CMB</v>
          </cell>
          <cell r="M325" t="str">
            <v/>
          </cell>
        </row>
        <row r="326">
          <cell r="C326" t="str">
            <v>Tiljala</v>
          </cell>
          <cell r="D326" t="str">
            <v>Toothpaste</v>
          </cell>
          <cell r="E326" t="str">
            <v>CMB</v>
          </cell>
          <cell r="M326" t="str">
            <v/>
          </cell>
        </row>
        <row r="327">
          <cell r="C327" t="str">
            <v>Tiljala</v>
          </cell>
          <cell r="D327" t="str">
            <v>Toothpaste</v>
          </cell>
          <cell r="E327" t="str">
            <v>CMB</v>
          </cell>
          <cell r="M327" t="str">
            <v/>
          </cell>
        </row>
        <row r="328">
          <cell r="C328" t="str">
            <v>Tiljala</v>
          </cell>
          <cell r="D328" t="str">
            <v>Toothpaste</v>
          </cell>
          <cell r="E328" t="str">
            <v>CMB</v>
          </cell>
          <cell r="M328" t="str">
            <v/>
          </cell>
        </row>
        <row r="329">
          <cell r="C329" t="str">
            <v>Daman</v>
          </cell>
          <cell r="D329" t="str">
            <v>Liquid</v>
          </cell>
          <cell r="E329" t="str">
            <v>CMB</v>
          </cell>
          <cell r="M329" t="str">
            <v>Hit</v>
          </cell>
        </row>
        <row r="330">
          <cell r="C330" t="str">
            <v>Daman</v>
          </cell>
          <cell r="D330" t="str">
            <v>Liquid</v>
          </cell>
          <cell r="E330" t="str">
            <v>CMB</v>
          </cell>
          <cell r="M330" t="str">
            <v/>
          </cell>
        </row>
        <row r="331">
          <cell r="C331" t="str">
            <v>Daman</v>
          </cell>
          <cell r="D331" t="str">
            <v>Liquid</v>
          </cell>
          <cell r="E331" t="str">
            <v>CMB</v>
          </cell>
          <cell r="M331" t="str">
            <v/>
          </cell>
        </row>
        <row r="332">
          <cell r="C332" t="str">
            <v>Daman</v>
          </cell>
          <cell r="D332" t="str">
            <v>Liquid</v>
          </cell>
          <cell r="E332" t="str">
            <v>CMB</v>
          </cell>
          <cell r="M332" t="str">
            <v/>
          </cell>
        </row>
        <row r="333">
          <cell r="C333" t="str">
            <v>Daman</v>
          </cell>
          <cell r="D333" t="str">
            <v>Liquid</v>
          </cell>
          <cell r="E333" t="str">
            <v>CMB</v>
          </cell>
          <cell r="M333" t="str">
            <v>Hit</v>
          </cell>
        </row>
        <row r="334">
          <cell r="C334" t="str">
            <v>Daman</v>
          </cell>
          <cell r="D334" t="str">
            <v>Liquid</v>
          </cell>
          <cell r="E334" t="str">
            <v>CMB</v>
          </cell>
          <cell r="M334" t="str">
            <v>Miss</v>
          </cell>
          <cell r="N334">
            <v>1</v>
          </cell>
        </row>
        <row r="335">
          <cell r="C335" t="str">
            <v>Daman</v>
          </cell>
          <cell r="D335" t="str">
            <v>Liquid</v>
          </cell>
          <cell r="E335" t="str">
            <v>CMB</v>
          </cell>
          <cell r="M335" t="str">
            <v/>
          </cell>
        </row>
        <row r="336">
          <cell r="C336" t="str">
            <v>Daman</v>
          </cell>
          <cell r="D336" t="str">
            <v>Liquid</v>
          </cell>
          <cell r="E336" t="str">
            <v>CMB</v>
          </cell>
          <cell r="M336" t="str">
            <v>Miss</v>
          </cell>
          <cell r="O336">
            <v>1</v>
          </cell>
        </row>
        <row r="337">
          <cell r="C337" t="str">
            <v>Daman</v>
          </cell>
          <cell r="D337" t="str">
            <v>Liquid</v>
          </cell>
          <cell r="E337" t="str">
            <v>CMB</v>
          </cell>
          <cell r="M337" t="str">
            <v>Hit</v>
          </cell>
        </row>
        <row r="338">
          <cell r="C338" t="str">
            <v>Daman</v>
          </cell>
          <cell r="D338" t="str">
            <v>Liquid</v>
          </cell>
          <cell r="E338" t="str">
            <v>CMB</v>
          </cell>
          <cell r="M338" t="str">
            <v/>
          </cell>
        </row>
        <row r="339">
          <cell r="C339" t="str">
            <v>Daman</v>
          </cell>
          <cell r="D339" t="str">
            <v>Liquid</v>
          </cell>
          <cell r="E339" t="str">
            <v>CMB</v>
          </cell>
          <cell r="M339" t="str">
            <v>Miss</v>
          </cell>
          <cell r="N339">
            <v>1</v>
          </cell>
        </row>
        <row r="340">
          <cell r="C340" t="str">
            <v>Daman</v>
          </cell>
          <cell r="D340" t="str">
            <v>Liquid</v>
          </cell>
          <cell r="E340" t="str">
            <v>CMB</v>
          </cell>
          <cell r="M340" t="str">
            <v/>
          </cell>
        </row>
        <row r="341">
          <cell r="C341" t="str">
            <v>Daman</v>
          </cell>
          <cell r="D341" t="str">
            <v>Liquid</v>
          </cell>
          <cell r="E341" t="str">
            <v>CMB</v>
          </cell>
          <cell r="M341" t="str">
            <v/>
          </cell>
        </row>
        <row r="342">
          <cell r="C342" t="str">
            <v>Daman</v>
          </cell>
          <cell r="D342" t="str">
            <v>Liquid</v>
          </cell>
          <cell r="E342" t="str">
            <v>CMB</v>
          </cell>
          <cell r="M342" t="str">
            <v/>
          </cell>
        </row>
        <row r="343">
          <cell r="C343" t="str">
            <v>Daman</v>
          </cell>
          <cell r="D343" t="str">
            <v>Liquid</v>
          </cell>
          <cell r="E343" t="str">
            <v>CMB</v>
          </cell>
          <cell r="M343" t="str">
            <v/>
          </cell>
        </row>
        <row r="344">
          <cell r="C344" t="str">
            <v>Daman</v>
          </cell>
          <cell r="D344" t="str">
            <v>Liquid</v>
          </cell>
          <cell r="E344" t="str">
            <v>CMB</v>
          </cell>
          <cell r="M344" t="str">
            <v/>
          </cell>
        </row>
        <row r="345">
          <cell r="C345" t="str">
            <v>Daman</v>
          </cell>
          <cell r="D345" t="str">
            <v>Liquid</v>
          </cell>
          <cell r="E345" t="str">
            <v>CMB</v>
          </cell>
          <cell r="M345" t="str">
            <v/>
          </cell>
        </row>
        <row r="346">
          <cell r="C346" t="str">
            <v>Daman</v>
          </cell>
          <cell r="D346" t="str">
            <v>Liquid</v>
          </cell>
          <cell r="E346" t="str">
            <v>CMB</v>
          </cell>
          <cell r="M346" t="str">
            <v/>
          </cell>
        </row>
        <row r="347">
          <cell r="C347" t="str">
            <v>Daman</v>
          </cell>
          <cell r="D347" t="str">
            <v>Liquid</v>
          </cell>
          <cell r="E347" t="str">
            <v>CMB</v>
          </cell>
          <cell r="M347" t="str">
            <v/>
          </cell>
        </row>
        <row r="348">
          <cell r="C348" t="str">
            <v>Daman</v>
          </cell>
          <cell r="D348" t="str">
            <v>Liquid</v>
          </cell>
          <cell r="E348" t="str">
            <v>CMB</v>
          </cell>
          <cell r="M348" t="str">
            <v/>
          </cell>
        </row>
        <row r="349">
          <cell r="C349" t="str">
            <v>Daman</v>
          </cell>
          <cell r="D349" t="str">
            <v>Liquid</v>
          </cell>
          <cell r="E349" t="str">
            <v>CMB</v>
          </cell>
          <cell r="M349" t="str">
            <v/>
          </cell>
        </row>
        <row r="350">
          <cell r="C350" t="str">
            <v>Daman</v>
          </cell>
          <cell r="D350" t="str">
            <v>Liquid</v>
          </cell>
          <cell r="E350" t="str">
            <v>CMB</v>
          </cell>
          <cell r="M350" t="str">
            <v/>
          </cell>
        </row>
        <row r="351">
          <cell r="C351" t="str">
            <v>Daman</v>
          </cell>
          <cell r="D351" t="str">
            <v>Liquid</v>
          </cell>
          <cell r="E351" t="str">
            <v>CPD</v>
          </cell>
          <cell r="M351" t="str">
            <v>Hit</v>
          </cell>
        </row>
        <row r="352">
          <cell r="C352" t="str">
            <v>Daman</v>
          </cell>
          <cell r="D352" t="str">
            <v>Liquid</v>
          </cell>
          <cell r="E352" t="str">
            <v>CPD</v>
          </cell>
          <cell r="M352" t="str">
            <v/>
          </cell>
        </row>
        <row r="353">
          <cell r="C353" t="str">
            <v>Daman</v>
          </cell>
          <cell r="D353" t="str">
            <v>Liquid</v>
          </cell>
          <cell r="E353" t="str">
            <v>CPD</v>
          </cell>
          <cell r="M353" t="str">
            <v/>
          </cell>
        </row>
        <row r="354">
          <cell r="C354" t="str">
            <v>Daman</v>
          </cell>
          <cell r="D354" t="str">
            <v>Liquid</v>
          </cell>
          <cell r="E354" t="str">
            <v>CPD</v>
          </cell>
          <cell r="M354" t="str">
            <v>Hit</v>
          </cell>
        </row>
        <row r="355">
          <cell r="C355" t="str">
            <v>Daman</v>
          </cell>
          <cell r="D355" t="str">
            <v>Liquid</v>
          </cell>
          <cell r="E355" t="str">
            <v>CPD</v>
          </cell>
          <cell r="M355" t="str">
            <v/>
          </cell>
        </row>
        <row r="356">
          <cell r="C356" t="str">
            <v>Daman</v>
          </cell>
          <cell r="D356" t="str">
            <v>Liquid</v>
          </cell>
          <cell r="E356" t="str">
            <v>CPD</v>
          </cell>
          <cell r="M356" t="str">
            <v/>
          </cell>
        </row>
        <row r="357">
          <cell r="C357" t="str">
            <v>Daman</v>
          </cell>
          <cell r="D357" t="str">
            <v>Liquid</v>
          </cell>
          <cell r="E357" t="str">
            <v>CPD</v>
          </cell>
          <cell r="M357" t="str">
            <v>Hit</v>
          </cell>
        </row>
        <row r="358">
          <cell r="C358" t="str">
            <v>Daman</v>
          </cell>
          <cell r="D358" t="str">
            <v>Liquid</v>
          </cell>
          <cell r="E358" t="str">
            <v>CPD</v>
          </cell>
          <cell r="M358" t="str">
            <v/>
          </cell>
        </row>
        <row r="359">
          <cell r="C359" t="str">
            <v>Daman</v>
          </cell>
          <cell r="D359" t="str">
            <v>Liquid</v>
          </cell>
          <cell r="E359" t="str">
            <v>CPD</v>
          </cell>
          <cell r="M359" t="str">
            <v/>
          </cell>
        </row>
        <row r="360">
          <cell r="C360" t="str">
            <v>Daman</v>
          </cell>
          <cell r="D360" t="str">
            <v>Liquid</v>
          </cell>
          <cell r="E360" t="str">
            <v>CPD</v>
          </cell>
          <cell r="M360" t="str">
            <v>Hit</v>
          </cell>
        </row>
        <row r="361">
          <cell r="C361" t="str">
            <v>Daman</v>
          </cell>
          <cell r="D361" t="str">
            <v>Liquid</v>
          </cell>
          <cell r="E361" t="str">
            <v>CPD</v>
          </cell>
          <cell r="M361" t="str">
            <v/>
          </cell>
        </row>
        <row r="362">
          <cell r="C362" t="str">
            <v>Daman</v>
          </cell>
          <cell r="D362" t="str">
            <v>Liquid</v>
          </cell>
          <cell r="E362" t="str">
            <v>CPD</v>
          </cell>
          <cell r="M362" t="str">
            <v/>
          </cell>
        </row>
        <row r="363">
          <cell r="C363" t="str">
            <v>Daman</v>
          </cell>
          <cell r="D363" t="str">
            <v>Liquid</v>
          </cell>
          <cell r="E363" t="str">
            <v>CPD</v>
          </cell>
          <cell r="M363" t="str">
            <v/>
          </cell>
        </row>
        <row r="364">
          <cell r="C364" t="str">
            <v>Daman</v>
          </cell>
          <cell r="D364" t="str">
            <v>Liquid</v>
          </cell>
          <cell r="E364" t="str">
            <v>CPD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CPD</v>
          </cell>
          <cell r="M365" t="str">
            <v/>
          </cell>
        </row>
        <row r="366">
          <cell r="C366" t="str">
            <v>Daman</v>
          </cell>
          <cell r="D366" t="str">
            <v>Liquid</v>
          </cell>
          <cell r="E366" t="str">
            <v>CPD</v>
          </cell>
          <cell r="M366" t="str">
            <v/>
          </cell>
        </row>
        <row r="367">
          <cell r="C367" t="str">
            <v>Daman</v>
          </cell>
          <cell r="D367" t="str">
            <v>Liquid</v>
          </cell>
          <cell r="E367" t="str">
            <v>CPD</v>
          </cell>
          <cell r="M367" t="str">
            <v>Hit</v>
          </cell>
        </row>
        <row r="368">
          <cell r="C368" t="str">
            <v>Daman</v>
          </cell>
          <cell r="D368" t="str">
            <v>Liquid</v>
          </cell>
          <cell r="E368" t="str">
            <v>CPD</v>
          </cell>
          <cell r="M368" t="str">
            <v>Hit</v>
          </cell>
        </row>
        <row r="369">
          <cell r="C369" t="str">
            <v>Daman</v>
          </cell>
          <cell r="D369" t="str">
            <v>Liquid</v>
          </cell>
          <cell r="E369" t="str">
            <v>CPD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CPD</v>
          </cell>
          <cell r="M370" t="str">
            <v>Hit</v>
          </cell>
        </row>
        <row r="371">
          <cell r="C371" t="str">
            <v>Daman</v>
          </cell>
          <cell r="D371" t="str">
            <v>Liquid</v>
          </cell>
          <cell r="E371" t="str">
            <v>CPD</v>
          </cell>
          <cell r="M371" t="str">
            <v>Hit</v>
          </cell>
        </row>
        <row r="372">
          <cell r="C372" t="str">
            <v>Daman</v>
          </cell>
          <cell r="D372" t="str">
            <v>Liquid</v>
          </cell>
          <cell r="E372" t="str">
            <v>CPD</v>
          </cell>
          <cell r="M372" t="str">
            <v/>
          </cell>
        </row>
        <row r="373">
          <cell r="C373" t="str">
            <v>Daman</v>
          </cell>
          <cell r="D373" t="str">
            <v>Liquid</v>
          </cell>
          <cell r="E373" t="str">
            <v>CPD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CPD</v>
          </cell>
          <cell r="M374" t="str">
            <v>Hit</v>
          </cell>
        </row>
        <row r="375">
          <cell r="C375" t="str">
            <v>Daman</v>
          </cell>
          <cell r="D375" t="str">
            <v>Liquid</v>
          </cell>
          <cell r="E375" t="str">
            <v>CPD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CPD</v>
          </cell>
          <cell r="M376" t="str">
            <v>Hit</v>
          </cell>
        </row>
        <row r="377">
          <cell r="C377" t="str">
            <v>Daman</v>
          </cell>
          <cell r="D377" t="str">
            <v>Liquid</v>
          </cell>
          <cell r="E377" t="str">
            <v>CPD</v>
          </cell>
          <cell r="M377" t="str">
            <v>Hit</v>
          </cell>
        </row>
        <row r="378">
          <cell r="C378" t="str">
            <v>Daman</v>
          </cell>
          <cell r="D378" t="str">
            <v>Liquid</v>
          </cell>
          <cell r="E378" t="str">
            <v>CPD</v>
          </cell>
          <cell r="M378" t="str">
            <v/>
          </cell>
        </row>
        <row r="379">
          <cell r="C379" t="str">
            <v>Daman</v>
          </cell>
          <cell r="D379" t="str">
            <v>Liquid</v>
          </cell>
          <cell r="E379" t="str">
            <v>CPD</v>
          </cell>
          <cell r="M379" t="str">
            <v/>
          </cell>
        </row>
        <row r="380">
          <cell r="C380" t="str">
            <v>Daman</v>
          </cell>
          <cell r="D380" t="str">
            <v>Liquid</v>
          </cell>
          <cell r="E380" t="str">
            <v>CPD</v>
          </cell>
          <cell r="M380" t="str">
            <v>Hit</v>
          </cell>
        </row>
        <row r="381">
          <cell r="C381" t="str">
            <v>Daman</v>
          </cell>
          <cell r="D381" t="str">
            <v>Liquid</v>
          </cell>
          <cell r="E381" t="str">
            <v>CPD</v>
          </cell>
          <cell r="M381" t="str">
            <v>Hit</v>
          </cell>
        </row>
        <row r="382">
          <cell r="C382" t="str">
            <v>Daman</v>
          </cell>
          <cell r="D382" t="str">
            <v>Liquid</v>
          </cell>
          <cell r="E382" t="str">
            <v>CPD</v>
          </cell>
          <cell r="M382" t="str">
            <v/>
          </cell>
        </row>
        <row r="383">
          <cell r="C383" t="str">
            <v>Daman</v>
          </cell>
          <cell r="D383" t="str">
            <v>Liquid</v>
          </cell>
          <cell r="E383" t="str">
            <v>CPD</v>
          </cell>
          <cell r="M383" t="str">
            <v/>
          </cell>
        </row>
        <row r="384">
          <cell r="C384" t="str">
            <v>Daman</v>
          </cell>
          <cell r="D384" t="str">
            <v>Liquid</v>
          </cell>
          <cell r="E384" t="str">
            <v>CPD</v>
          </cell>
          <cell r="M384" t="str">
            <v>Hit</v>
          </cell>
        </row>
        <row r="385">
          <cell r="C385" t="str">
            <v>Daman</v>
          </cell>
          <cell r="D385" t="str">
            <v>Liquid</v>
          </cell>
          <cell r="E385" t="str">
            <v>CPD</v>
          </cell>
          <cell r="M385" t="str">
            <v/>
          </cell>
        </row>
        <row r="386">
          <cell r="C386" t="str">
            <v>Daman</v>
          </cell>
          <cell r="D386" t="str">
            <v>Liquid</v>
          </cell>
          <cell r="E386" t="str">
            <v>CPD</v>
          </cell>
          <cell r="M386" t="str">
            <v>Hit</v>
          </cell>
        </row>
        <row r="387">
          <cell r="C387" t="str">
            <v>Daman</v>
          </cell>
          <cell r="D387" t="str">
            <v>Liquid</v>
          </cell>
          <cell r="E387" t="str">
            <v>CPD</v>
          </cell>
          <cell r="M387" t="str">
            <v>Hit</v>
          </cell>
        </row>
        <row r="388">
          <cell r="C388" t="str">
            <v>Daman</v>
          </cell>
          <cell r="D388" t="str">
            <v>Liquid</v>
          </cell>
          <cell r="E388" t="str">
            <v>CPD</v>
          </cell>
          <cell r="M388" t="str">
            <v/>
          </cell>
        </row>
        <row r="389">
          <cell r="C389" t="str">
            <v>Daman</v>
          </cell>
          <cell r="D389" t="str">
            <v>Liquid</v>
          </cell>
          <cell r="E389" t="str">
            <v>CPD</v>
          </cell>
          <cell r="M389" t="str">
            <v/>
          </cell>
        </row>
        <row r="390">
          <cell r="C390" t="str">
            <v>Daman</v>
          </cell>
          <cell r="D390" t="str">
            <v>Liquid</v>
          </cell>
          <cell r="E390" t="str">
            <v>CPD</v>
          </cell>
          <cell r="M390" t="str">
            <v>Hit</v>
          </cell>
        </row>
        <row r="391">
          <cell r="C391" t="str">
            <v>Daman</v>
          </cell>
          <cell r="D391" t="str">
            <v>Liquid</v>
          </cell>
          <cell r="E391" t="str">
            <v>CPD</v>
          </cell>
          <cell r="M391" t="str">
            <v/>
          </cell>
        </row>
        <row r="392">
          <cell r="C392" t="str">
            <v>Daman</v>
          </cell>
          <cell r="D392" t="str">
            <v>Liquid</v>
          </cell>
          <cell r="E392" t="str">
            <v>CPD</v>
          </cell>
          <cell r="M392" t="str">
            <v>Hit</v>
          </cell>
        </row>
        <row r="393">
          <cell r="C393" t="str">
            <v>Daman</v>
          </cell>
          <cell r="D393" t="str">
            <v>Liquid</v>
          </cell>
          <cell r="E393" t="str">
            <v>CMB</v>
          </cell>
          <cell r="M393" t="str">
            <v/>
          </cell>
        </row>
        <row r="394">
          <cell r="C394" t="str">
            <v>Daman</v>
          </cell>
          <cell r="D394" t="str">
            <v>Liquid</v>
          </cell>
          <cell r="E394" t="str">
            <v>CMB</v>
          </cell>
          <cell r="M394" t="str">
            <v/>
          </cell>
        </row>
        <row r="395">
          <cell r="C395" t="str">
            <v>Daman</v>
          </cell>
          <cell r="D395" t="str">
            <v>Liquid</v>
          </cell>
          <cell r="E395" t="str">
            <v>CMB</v>
          </cell>
          <cell r="M395" t="str">
            <v/>
          </cell>
        </row>
        <row r="396">
          <cell r="C396" t="str">
            <v>Daman</v>
          </cell>
          <cell r="D396" t="str">
            <v>Liquid</v>
          </cell>
          <cell r="E396" t="str">
            <v>CMB</v>
          </cell>
          <cell r="M396" t="str">
            <v/>
          </cell>
        </row>
        <row r="397">
          <cell r="C397" t="str">
            <v>Daman</v>
          </cell>
          <cell r="D397" t="str">
            <v>Liquid</v>
          </cell>
          <cell r="E397" t="str">
            <v>CMB</v>
          </cell>
          <cell r="M397" t="str">
            <v/>
          </cell>
        </row>
        <row r="398">
          <cell r="C398" t="str">
            <v>Daman</v>
          </cell>
          <cell r="D398" t="str">
            <v>Liquid</v>
          </cell>
          <cell r="E398" t="str">
            <v>CMB</v>
          </cell>
          <cell r="M398" t="str">
            <v/>
          </cell>
        </row>
        <row r="399">
          <cell r="C399" t="str">
            <v>Daman</v>
          </cell>
          <cell r="D399" t="str">
            <v>Liquid</v>
          </cell>
          <cell r="E399" t="str">
            <v>CMB</v>
          </cell>
          <cell r="M399" t="str">
            <v/>
          </cell>
        </row>
        <row r="400">
          <cell r="C400" t="str">
            <v>Daman</v>
          </cell>
          <cell r="D400" t="str">
            <v>Liquid</v>
          </cell>
          <cell r="E400" t="str">
            <v>CMB</v>
          </cell>
          <cell r="M400" t="str">
            <v/>
          </cell>
        </row>
        <row r="401">
          <cell r="C401" t="str">
            <v>Daman</v>
          </cell>
          <cell r="D401" t="str">
            <v>Liquid</v>
          </cell>
          <cell r="E401" t="str">
            <v>CMB</v>
          </cell>
          <cell r="M401" t="str">
            <v/>
          </cell>
        </row>
        <row r="402">
          <cell r="C402" t="str">
            <v>Daman</v>
          </cell>
          <cell r="D402" t="str">
            <v>Liquid</v>
          </cell>
          <cell r="E402" t="str">
            <v>CMB</v>
          </cell>
          <cell r="M402" t="str">
            <v/>
          </cell>
        </row>
        <row r="403">
          <cell r="C403" t="str">
            <v>Daman</v>
          </cell>
          <cell r="D403" t="str">
            <v>Liquid</v>
          </cell>
          <cell r="E403" t="str">
            <v>CMB</v>
          </cell>
          <cell r="M403" t="str">
            <v/>
          </cell>
        </row>
        <row r="404">
          <cell r="C404" t="str">
            <v>Daman</v>
          </cell>
          <cell r="D404" t="str">
            <v>Liquid</v>
          </cell>
          <cell r="E404" t="str">
            <v>CMB</v>
          </cell>
          <cell r="M404" t="str">
            <v/>
          </cell>
        </row>
        <row r="405">
          <cell r="C405" t="str">
            <v>Daman</v>
          </cell>
          <cell r="D405" t="str">
            <v>Liquid</v>
          </cell>
          <cell r="E405" t="str">
            <v>CMB</v>
          </cell>
          <cell r="M405" t="str">
            <v/>
          </cell>
        </row>
        <row r="406">
          <cell r="C406" t="str">
            <v>Daman</v>
          </cell>
          <cell r="D406" t="str">
            <v>Liquid</v>
          </cell>
          <cell r="E406" t="str">
            <v>CMB</v>
          </cell>
          <cell r="M406" t="str">
            <v/>
          </cell>
        </row>
        <row r="407">
          <cell r="C407" t="str">
            <v>Daman</v>
          </cell>
          <cell r="D407" t="str">
            <v>Liquid</v>
          </cell>
          <cell r="E407" t="str">
            <v>CMB</v>
          </cell>
          <cell r="M407" t="str">
            <v/>
          </cell>
        </row>
        <row r="408">
          <cell r="C408" t="str">
            <v>Daman</v>
          </cell>
          <cell r="D408" t="str">
            <v>Liquid</v>
          </cell>
          <cell r="E408" t="str">
            <v>CMB</v>
          </cell>
          <cell r="M408" t="str">
            <v/>
          </cell>
        </row>
        <row r="409">
          <cell r="C409" t="str">
            <v>Daman</v>
          </cell>
          <cell r="D409" t="str">
            <v>Liquid</v>
          </cell>
          <cell r="E409" t="str">
            <v>CMB</v>
          </cell>
          <cell r="M409" t="str">
            <v/>
          </cell>
        </row>
        <row r="410">
          <cell r="C410" t="str">
            <v>Daman</v>
          </cell>
          <cell r="D410" t="str">
            <v>Liquid</v>
          </cell>
          <cell r="E410" t="str">
            <v>CMB</v>
          </cell>
          <cell r="M410" t="str">
            <v/>
          </cell>
        </row>
        <row r="411">
          <cell r="C411" t="str">
            <v>Daman</v>
          </cell>
          <cell r="D411" t="str">
            <v>Liquid</v>
          </cell>
          <cell r="E411" t="str">
            <v>CMB</v>
          </cell>
          <cell r="M411" t="str">
            <v/>
          </cell>
        </row>
        <row r="412">
          <cell r="C412" t="str">
            <v>Taloja</v>
          </cell>
          <cell r="D412" t="str">
            <v>Noodle</v>
          </cell>
          <cell r="E412" t="str">
            <v>CMB</v>
          </cell>
          <cell r="M412" t="str">
            <v/>
          </cell>
        </row>
        <row r="413">
          <cell r="C413" t="str">
            <v>Taloja</v>
          </cell>
          <cell r="D413" t="str">
            <v>Noodle</v>
          </cell>
          <cell r="E413" t="str">
            <v>CMB</v>
          </cell>
          <cell r="M413" t="str">
            <v/>
          </cell>
        </row>
        <row r="414">
          <cell r="M414" t="str">
            <v/>
          </cell>
        </row>
        <row r="415">
          <cell r="M415" t="str">
            <v/>
          </cell>
        </row>
        <row r="416">
          <cell r="M416" t="str">
            <v/>
          </cell>
        </row>
        <row r="417">
          <cell r="M417" t="str">
            <v/>
          </cell>
        </row>
        <row r="418">
          <cell r="M418" t="str">
            <v/>
          </cell>
        </row>
        <row r="419">
          <cell r="M419" t="str">
            <v/>
          </cell>
        </row>
        <row r="420">
          <cell r="M420" t="str">
            <v/>
          </cell>
        </row>
        <row r="421">
          <cell r="M421" t="str">
            <v/>
          </cell>
        </row>
        <row r="422">
          <cell r="M422" t="str">
            <v/>
          </cell>
        </row>
        <row r="423">
          <cell r="M423" t="str">
            <v/>
          </cell>
        </row>
        <row r="424">
          <cell r="M424" t="str">
            <v/>
          </cell>
        </row>
        <row r="425">
          <cell r="M425" t="str">
            <v/>
          </cell>
        </row>
        <row r="426">
          <cell r="M426" t="str">
            <v/>
          </cell>
        </row>
        <row r="427">
          <cell r="M427" t="str">
            <v/>
          </cell>
        </row>
        <row r="428">
          <cell r="M428" t="str">
            <v/>
          </cell>
        </row>
        <row r="429">
          <cell r="M429" t="str">
            <v/>
          </cell>
        </row>
        <row r="430">
          <cell r="M430" t="str">
            <v/>
          </cell>
        </row>
        <row r="431">
          <cell r="M431" t="str">
            <v/>
          </cell>
        </row>
        <row r="432">
          <cell r="M432" t="str">
            <v/>
          </cell>
        </row>
        <row r="433">
          <cell r="M433" t="str">
            <v/>
          </cell>
        </row>
        <row r="434">
          <cell r="M434" t="str">
            <v/>
          </cell>
        </row>
        <row r="435">
          <cell r="M435" t="str">
            <v/>
          </cell>
        </row>
        <row r="436">
          <cell r="M436" t="str">
            <v/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Hit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Miss</v>
          </cell>
          <cell r="N7">
            <v>1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Miss</v>
          </cell>
          <cell r="O9">
            <v>1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/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>Hit</v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Miss</v>
          </cell>
          <cell r="O14">
            <v>1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Hit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Hit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>Hit</v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>Hit</v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Hit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>Hit</v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/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>Hit</v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>Hit</v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/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/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/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>Hit</v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>Hit</v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>Hit</v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>Hit</v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/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/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>Hit</v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/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>Hit</v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/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>Hit</v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/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>Hit</v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/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>Hit</v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>Hit</v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>Hit</v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/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Miss</v>
          </cell>
          <cell r="P80">
            <v>1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/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>Hit</v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>Hit</v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>Hit</v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>Hit</v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>Hit</v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>Hit</v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>Hit</v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>Miss</v>
          </cell>
          <cell r="N95">
            <v>1</v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/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>Hit</v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CMB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CMB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CMB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CMB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CMB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CMB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CMB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CMB</v>
          </cell>
          <cell r="M111" t="str">
            <v/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>Hit</v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>Hit</v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/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/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Hit</v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/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/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/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>Hit</v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/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>Hit</v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>Hit</v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/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/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/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/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/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>Miss</v>
          </cell>
          <cell r="O147">
            <v>1</v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>Hit</v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/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/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/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>Hit</v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/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/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>Hit</v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/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>Hit</v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>Hit</v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>Hit</v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/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/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/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/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>Hit</v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>Hit</v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/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/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/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/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/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>Hit</v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>Hit</v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Hit</v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Hit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>Hit</v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/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/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>Hit</v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/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>Hit</v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/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/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>Hit</v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/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>Hit</v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/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/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>Miss</v>
          </cell>
          <cell r="P231">
            <v>1</v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/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/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/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/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>Hit</v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>Hit</v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>Hit</v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/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>Miss</v>
          </cell>
          <cell r="O242">
            <v>1</v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/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/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>Hit</v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/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/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/>
          </cell>
        </row>
        <row r="257">
          <cell r="C257" t="str">
            <v>Baddi</v>
          </cell>
          <cell r="D257" t="str">
            <v>Soap</v>
          </cell>
          <cell r="E257" t="str">
            <v>CPD</v>
          </cell>
          <cell r="M257" t="str">
            <v/>
          </cell>
        </row>
        <row r="258">
          <cell r="C258" t="str">
            <v>Baddi</v>
          </cell>
          <cell r="D258" t="str">
            <v>Soap</v>
          </cell>
          <cell r="E258" t="str">
            <v>CPD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/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/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>Hit</v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/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>Hit</v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>Hit</v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/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/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/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/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/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/>
          </cell>
        </row>
        <row r="272">
          <cell r="C272" t="str">
            <v>Baddi</v>
          </cell>
          <cell r="D272" t="str">
            <v>Soap</v>
          </cell>
          <cell r="E272" t="str">
            <v>CPD</v>
          </cell>
          <cell r="M272" t="str">
            <v/>
          </cell>
        </row>
        <row r="273">
          <cell r="C273" t="str">
            <v>Baddi</v>
          </cell>
          <cell r="D273" t="str">
            <v>Soap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Soap</v>
          </cell>
          <cell r="E274" t="str">
            <v>CPD</v>
          </cell>
          <cell r="M274" t="str">
            <v/>
          </cell>
        </row>
        <row r="275">
          <cell r="C275" t="str">
            <v>Baddi</v>
          </cell>
          <cell r="D275" t="str">
            <v>Soap</v>
          </cell>
          <cell r="E275" t="str">
            <v>CPD</v>
          </cell>
          <cell r="M275" t="str">
            <v/>
          </cell>
        </row>
        <row r="276">
          <cell r="C276" t="str">
            <v>Baddi</v>
          </cell>
          <cell r="D276" t="str">
            <v>Soap</v>
          </cell>
          <cell r="E276" t="str">
            <v>CPD</v>
          </cell>
          <cell r="M276" t="str">
            <v/>
          </cell>
        </row>
        <row r="277">
          <cell r="C277" t="str">
            <v>Baddi</v>
          </cell>
          <cell r="D277" t="str">
            <v>Soap</v>
          </cell>
          <cell r="E277" t="str">
            <v>CPD</v>
          </cell>
          <cell r="M277" t="str">
            <v/>
          </cell>
        </row>
        <row r="278">
          <cell r="C278" t="str">
            <v>Baddi</v>
          </cell>
          <cell r="D278" t="str">
            <v>Soap</v>
          </cell>
          <cell r="E278" t="str">
            <v>CPD</v>
          </cell>
          <cell r="M278" t="str">
            <v/>
          </cell>
        </row>
        <row r="279">
          <cell r="C279" t="str">
            <v>Baddi</v>
          </cell>
          <cell r="D279" t="str">
            <v>Soap</v>
          </cell>
          <cell r="E279" t="str">
            <v>CPD</v>
          </cell>
          <cell r="M279" t="str">
            <v/>
          </cell>
        </row>
        <row r="280">
          <cell r="C280" t="str">
            <v>Baddi</v>
          </cell>
          <cell r="D280" t="str">
            <v>Soap</v>
          </cell>
          <cell r="E280" t="str">
            <v>CPD</v>
          </cell>
          <cell r="M280" t="str">
            <v/>
          </cell>
        </row>
        <row r="281">
          <cell r="C281" t="str">
            <v>Baddi</v>
          </cell>
          <cell r="D281" t="str">
            <v>Soap</v>
          </cell>
          <cell r="E281" t="str">
            <v>CPD</v>
          </cell>
          <cell r="M281" t="str">
            <v/>
          </cell>
        </row>
        <row r="282">
          <cell r="C282" t="str">
            <v>Baddi</v>
          </cell>
          <cell r="D282" t="str">
            <v>Soap</v>
          </cell>
          <cell r="E282" t="str">
            <v>CPD</v>
          </cell>
          <cell r="M282" t="str">
            <v/>
          </cell>
        </row>
        <row r="283">
          <cell r="C283" t="str">
            <v>Baddi</v>
          </cell>
          <cell r="D283" t="str">
            <v>Soap</v>
          </cell>
          <cell r="E283" t="str">
            <v>CPD</v>
          </cell>
          <cell r="M283" t="str">
            <v>Miss</v>
          </cell>
          <cell r="P283">
            <v>1</v>
          </cell>
        </row>
        <row r="284">
          <cell r="C284" t="str">
            <v>Baddi</v>
          </cell>
          <cell r="D284" t="str">
            <v>Soap</v>
          </cell>
          <cell r="E284" t="str">
            <v>CPD</v>
          </cell>
          <cell r="M284" t="str">
            <v>Hit</v>
          </cell>
        </row>
        <row r="285">
          <cell r="C285" t="str">
            <v>Baddi</v>
          </cell>
          <cell r="D285" t="str">
            <v>Soap</v>
          </cell>
          <cell r="E285" t="str">
            <v>CPD</v>
          </cell>
          <cell r="M285" t="str">
            <v/>
          </cell>
        </row>
        <row r="286">
          <cell r="C286" t="str">
            <v>Baddi</v>
          </cell>
          <cell r="D286" t="str">
            <v>Soap</v>
          </cell>
          <cell r="E286" t="str">
            <v>CPD</v>
          </cell>
          <cell r="M286" t="str">
            <v>Hit</v>
          </cell>
        </row>
        <row r="287">
          <cell r="C287" t="str">
            <v>Baddi</v>
          </cell>
          <cell r="D287" t="str">
            <v>Soap</v>
          </cell>
          <cell r="E287" t="str">
            <v>CPD</v>
          </cell>
          <cell r="M287" t="str">
            <v>Hit</v>
          </cell>
        </row>
        <row r="288">
          <cell r="C288" t="str">
            <v>Baddi</v>
          </cell>
          <cell r="D288" t="str">
            <v>Soap</v>
          </cell>
          <cell r="E288" t="str">
            <v>CPD</v>
          </cell>
          <cell r="M288" t="str">
            <v/>
          </cell>
        </row>
        <row r="289">
          <cell r="C289" t="str">
            <v>Baddi</v>
          </cell>
          <cell r="D289" t="str">
            <v>Soap</v>
          </cell>
          <cell r="E289" t="str">
            <v>CPD</v>
          </cell>
          <cell r="M289" t="str">
            <v>Hit</v>
          </cell>
        </row>
        <row r="290">
          <cell r="C290" t="str">
            <v>Baddi</v>
          </cell>
          <cell r="D290" t="str">
            <v>Soap</v>
          </cell>
          <cell r="E290" t="str">
            <v>CPD</v>
          </cell>
          <cell r="M290" t="str">
            <v>Hit</v>
          </cell>
        </row>
        <row r="291">
          <cell r="C291" t="str">
            <v>Baddi</v>
          </cell>
          <cell r="D291" t="str">
            <v>Soap</v>
          </cell>
          <cell r="E291" t="str">
            <v>CPD</v>
          </cell>
          <cell r="M291" t="str">
            <v/>
          </cell>
        </row>
        <row r="292">
          <cell r="C292" t="str">
            <v>Baddi</v>
          </cell>
          <cell r="D292" t="str">
            <v>Soap</v>
          </cell>
          <cell r="E292" t="str">
            <v>CPD</v>
          </cell>
          <cell r="M292" t="str">
            <v/>
          </cell>
        </row>
        <row r="293">
          <cell r="C293" t="str">
            <v>Baddi</v>
          </cell>
          <cell r="D293" t="str">
            <v>Noodle</v>
          </cell>
          <cell r="E293" t="str">
            <v>CPD</v>
          </cell>
          <cell r="M293" t="str">
            <v/>
          </cell>
        </row>
        <row r="294">
          <cell r="C294" t="str">
            <v>Baddi</v>
          </cell>
          <cell r="D294" t="str">
            <v>Noodle</v>
          </cell>
          <cell r="E294" t="str">
            <v>CPD</v>
          </cell>
          <cell r="M294" t="str">
            <v/>
          </cell>
        </row>
        <row r="295">
          <cell r="C295" t="str">
            <v>Baddi</v>
          </cell>
          <cell r="D295" t="str">
            <v>Powder</v>
          </cell>
          <cell r="E295" t="str">
            <v>CMB</v>
          </cell>
          <cell r="M295" t="str">
            <v/>
          </cell>
        </row>
        <row r="296">
          <cell r="C296" t="str">
            <v>Baddi</v>
          </cell>
          <cell r="D296" t="str">
            <v>Powder</v>
          </cell>
          <cell r="E296" t="str">
            <v>CMB</v>
          </cell>
          <cell r="M296" t="str">
            <v/>
          </cell>
        </row>
        <row r="297">
          <cell r="C297" t="str">
            <v>Baddi</v>
          </cell>
          <cell r="D297" t="str">
            <v>Powder</v>
          </cell>
          <cell r="E297" t="str">
            <v>CMB</v>
          </cell>
          <cell r="M297" t="str">
            <v/>
          </cell>
        </row>
        <row r="298">
          <cell r="C298" t="str">
            <v>Baddi</v>
          </cell>
          <cell r="D298" t="str">
            <v>Powder</v>
          </cell>
          <cell r="E298" t="str">
            <v>CMB</v>
          </cell>
          <cell r="M298" t="str">
            <v/>
          </cell>
        </row>
        <row r="299">
          <cell r="C299" t="str">
            <v>Baddi</v>
          </cell>
          <cell r="D299" t="str">
            <v>Powder</v>
          </cell>
          <cell r="E299" t="str">
            <v>CMB</v>
          </cell>
          <cell r="M299" t="str">
            <v/>
          </cell>
        </row>
        <row r="300">
          <cell r="C300" t="str">
            <v>Baddi</v>
          </cell>
          <cell r="D300" t="str">
            <v>Powder</v>
          </cell>
          <cell r="E300" t="str">
            <v>CMB</v>
          </cell>
          <cell r="M300" t="str">
            <v/>
          </cell>
        </row>
        <row r="301">
          <cell r="C301" t="str">
            <v>Baddi</v>
          </cell>
          <cell r="D301" t="str">
            <v>Powder</v>
          </cell>
          <cell r="E301" t="str">
            <v>CMB</v>
          </cell>
          <cell r="M301" t="str">
            <v>Hit</v>
          </cell>
        </row>
        <row r="302">
          <cell r="C302" t="str">
            <v>Baddi</v>
          </cell>
          <cell r="D302" t="str">
            <v>Powder</v>
          </cell>
          <cell r="E302" t="str">
            <v>CMB</v>
          </cell>
          <cell r="M302" t="str">
            <v>Hit</v>
          </cell>
        </row>
        <row r="303">
          <cell r="C303" t="str">
            <v>Baddi</v>
          </cell>
          <cell r="D303" t="str">
            <v>Powder</v>
          </cell>
          <cell r="E303" t="str">
            <v>CMB</v>
          </cell>
          <cell r="M303" t="str">
            <v/>
          </cell>
        </row>
        <row r="304">
          <cell r="C304" t="str">
            <v>Baddi</v>
          </cell>
          <cell r="D304" t="str">
            <v>Powder</v>
          </cell>
          <cell r="E304" t="str">
            <v>CMB</v>
          </cell>
          <cell r="M304" t="str">
            <v>Hit</v>
          </cell>
        </row>
        <row r="305">
          <cell r="C305" t="str">
            <v>Baddi</v>
          </cell>
          <cell r="D305" t="str">
            <v>Powder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Powder</v>
          </cell>
          <cell r="E306" t="str">
            <v>CMB</v>
          </cell>
          <cell r="M306" t="str">
            <v/>
          </cell>
        </row>
        <row r="307">
          <cell r="C307" t="str">
            <v>Baddi</v>
          </cell>
          <cell r="D307" t="str">
            <v>Powder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Powder</v>
          </cell>
          <cell r="E308" t="str">
            <v>CMB</v>
          </cell>
          <cell r="M308" t="str">
            <v/>
          </cell>
        </row>
        <row r="309">
          <cell r="C309" t="str">
            <v>Baddi</v>
          </cell>
          <cell r="D309" t="str">
            <v>Powder</v>
          </cell>
          <cell r="E309" t="str">
            <v>CMB</v>
          </cell>
          <cell r="M309" t="str">
            <v/>
          </cell>
        </row>
        <row r="310">
          <cell r="C310" t="str">
            <v>Baddi</v>
          </cell>
          <cell r="D310" t="str">
            <v>Powder</v>
          </cell>
          <cell r="E310" t="str">
            <v>CMB</v>
          </cell>
          <cell r="M310" t="str">
            <v/>
          </cell>
        </row>
        <row r="311">
          <cell r="C311" t="str">
            <v>Baddi</v>
          </cell>
          <cell r="D311" t="str">
            <v>Powder</v>
          </cell>
          <cell r="E311" t="str">
            <v>CMB</v>
          </cell>
          <cell r="M311" t="str">
            <v>Hit</v>
          </cell>
        </row>
        <row r="312">
          <cell r="C312" t="str">
            <v>Baddi</v>
          </cell>
          <cell r="D312" t="str">
            <v>Powder</v>
          </cell>
          <cell r="E312" t="str">
            <v>CMB</v>
          </cell>
          <cell r="M312" t="str">
            <v>Hit</v>
          </cell>
        </row>
        <row r="313">
          <cell r="C313" t="str">
            <v>Baddi</v>
          </cell>
          <cell r="D313" t="str">
            <v>Powder</v>
          </cell>
          <cell r="E313" t="str">
            <v>CMB</v>
          </cell>
          <cell r="M313" t="str">
            <v/>
          </cell>
        </row>
        <row r="314">
          <cell r="C314" t="str">
            <v>Baddi</v>
          </cell>
          <cell r="D314" t="str">
            <v>Powder</v>
          </cell>
          <cell r="E314" t="str">
            <v>CMB</v>
          </cell>
          <cell r="M314" t="str">
            <v/>
          </cell>
        </row>
        <row r="315">
          <cell r="C315" t="str">
            <v>Baddi</v>
          </cell>
          <cell r="D315" t="str">
            <v>Powder</v>
          </cell>
          <cell r="E315" t="str">
            <v>CMB</v>
          </cell>
          <cell r="M315" t="str">
            <v>Hit</v>
          </cell>
        </row>
        <row r="316">
          <cell r="C316" t="str">
            <v>Baddi</v>
          </cell>
          <cell r="D316" t="str">
            <v>Powder</v>
          </cell>
          <cell r="E316" t="str">
            <v>CMB</v>
          </cell>
          <cell r="M316" t="str">
            <v>Hit</v>
          </cell>
        </row>
        <row r="317">
          <cell r="C317" t="str">
            <v>Baddi</v>
          </cell>
          <cell r="D317" t="str">
            <v>Powder</v>
          </cell>
          <cell r="E317" t="str">
            <v>CMB</v>
          </cell>
          <cell r="M317" t="str">
            <v>Hit</v>
          </cell>
        </row>
        <row r="318">
          <cell r="C318" t="str">
            <v>Baddi</v>
          </cell>
          <cell r="D318" t="str">
            <v>Powder</v>
          </cell>
          <cell r="E318" t="str">
            <v>CMB</v>
          </cell>
          <cell r="M318" t="str">
            <v>Hit</v>
          </cell>
        </row>
        <row r="319">
          <cell r="C319" t="str">
            <v>Baddi</v>
          </cell>
          <cell r="D319" t="str">
            <v>Powder</v>
          </cell>
          <cell r="E319" t="str">
            <v>CMB</v>
          </cell>
          <cell r="M319" t="str">
            <v/>
          </cell>
        </row>
        <row r="320">
          <cell r="C320" t="str">
            <v>Baddi</v>
          </cell>
          <cell r="D320" t="str">
            <v>Powder</v>
          </cell>
          <cell r="E320" t="str">
            <v>CMB</v>
          </cell>
          <cell r="M320" t="str">
            <v>Hit</v>
          </cell>
        </row>
        <row r="321">
          <cell r="C321" t="str">
            <v>Baddi</v>
          </cell>
          <cell r="D321" t="str">
            <v>Powder</v>
          </cell>
          <cell r="E321" t="str">
            <v>CMB</v>
          </cell>
          <cell r="M321" t="str">
            <v>Hit</v>
          </cell>
        </row>
        <row r="322">
          <cell r="C322" t="str">
            <v>Baddi</v>
          </cell>
          <cell r="D322" t="str">
            <v>Powder</v>
          </cell>
          <cell r="E322" t="str">
            <v>CMB</v>
          </cell>
          <cell r="M322" t="str">
            <v>Hit</v>
          </cell>
        </row>
        <row r="323">
          <cell r="C323" t="str">
            <v>Baddi</v>
          </cell>
          <cell r="D323" t="str">
            <v>Powder</v>
          </cell>
          <cell r="E323" t="str">
            <v>CMB</v>
          </cell>
          <cell r="M323" t="str">
            <v>Hit</v>
          </cell>
        </row>
        <row r="324">
          <cell r="C324" t="str">
            <v>Baddi</v>
          </cell>
          <cell r="D324" t="str">
            <v>Powder</v>
          </cell>
          <cell r="E324" t="str">
            <v>CMB</v>
          </cell>
          <cell r="M324" t="str">
            <v>Hit</v>
          </cell>
        </row>
        <row r="325">
          <cell r="C325" t="str">
            <v>Baddi</v>
          </cell>
          <cell r="D325" t="str">
            <v>Powder</v>
          </cell>
          <cell r="E325" t="str">
            <v>CMB</v>
          </cell>
          <cell r="M325" t="str">
            <v>Hit</v>
          </cell>
        </row>
        <row r="326">
          <cell r="C326" t="str">
            <v>Baddi</v>
          </cell>
          <cell r="D326" t="str">
            <v>Powder</v>
          </cell>
          <cell r="E326" t="str">
            <v>CMB</v>
          </cell>
          <cell r="M326" t="str">
            <v>Hit</v>
          </cell>
        </row>
        <row r="327">
          <cell r="C327" t="str">
            <v>Baddi</v>
          </cell>
          <cell r="D327" t="str">
            <v>Powder</v>
          </cell>
          <cell r="E327" t="str">
            <v>CMB</v>
          </cell>
          <cell r="M327" t="str">
            <v/>
          </cell>
        </row>
        <row r="328">
          <cell r="C328" t="str">
            <v>Baddi</v>
          </cell>
          <cell r="D328" t="str">
            <v>Powder</v>
          </cell>
          <cell r="E328" t="str">
            <v>CMB</v>
          </cell>
          <cell r="M328" t="str">
            <v/>
          </cell>
        </row>
        <row r="329">
          <cell r="C329" t="str">
            <v>Baddi</v>
          </cell>
          <cell r="D329" t="str">
            <v>Powder</v>
          </cell>
          <cell r="E329" t="str">
            <v>CMB</v>
          </cell>
          <cell r="M329" t="str">
            <v/>
          </cell>
        </row>
        <row r="330">
          <cell r="C330" t="str">
            <v>Baddi</v>
          </cell>
          <cell r="D330" t="str">
            <v>Powder</v>
          </cell>
          <cell r="E330" t="str">
            <v>CMB</v>
          </cell>
          <cell r="M330" t="str">
            <v>Hit</v>
          </cell>
        </row>
        <row r="331">
          <cell r="C331" t="str">
            <v>Baddi</v>
          </cell>
          <cell r="D331" t="str">
            <v>Powder</v>
          </cell>
          <cell r="E331" t="str">
            <v>CMB</v>
          </cell>
          <cell r="M331" t="str">
            <v>Hit</v>
          </cell>
        </row>
        <row r="332">
          <cell r="C332" t="str">
            <v>Baddi</v>
          </cell>
          <cell r="D332" t="str">
            <v>Noodle</v>
          </cell>
          <cell r="E332" t="str">
            <v>CMB</v>
          </cell>
          <cell r="M332" t="str">
            <v/>
          </cell>
        </row>
        <row r="333">
          <cell r="C333" t="str">
            <v>Baddi</v>
          </cell>
          <cell r="D333" t="str">
            <v>Noodle</v>
          </cell>
          <cell r="E333" t="str">
            <v>CMB</v>
          </cell>
          <cell r="M333" t="str">
            <v>Hit</v>
          </cell>
        </row>
        <row r="334">
          <cell r="C334" t="str">
            <v>Baddi</v>
          </cell>
          <cell r="D334" t="str">
            <v>Noodle</v>
          </cell>
          <cell r="E334" t="str">
            <v>CMB</v>
          </cell>
          <cell r="M334" t="str">
            <v/>
          </cell>
        </row>
        <row r="335">
          <cell r="C335" t="str">
            <v>Baddi</v>
          </cell>
          <cell r="D335" t="str">
            <v>Noodle</v>
          </cell>
          <cell r="E335" t="str">
            <v>CMB</v>
          </cell>
          <cell r="M335" t="str">
            <v/>
          </cell>
        </row>
        <row r="336">
          <cell r="C336" t="str">
            <v>Baddi</v>
          </cell>
          <cell r="D336" t="str">
            <v>Noodle</v>
          </cell>
          <cell r="E336" t="str">
            <v>CMB</v>
          </cell>
          <cell r="M336" t="str">
            <v/>
          </cell>
        </row>
        <row r="337">
          <cell r="C337" t="str">
            <v>Baddi</v>
          </cell>
          <cell r="D337" t="str">
            <v>Noodle</v>
          </cell>
          <cell r="E337" t="str">
            <v>CMB</v>
          </cell>
          <cell r="M337" t="str">
            <v/>
          </cell>
        </row>
        <row r="338">
          <cell r="C338" t="str">
            <v>Baddi</v>
          </cell>
          <cell r="D338" t="str">
            <v>Noodle</v>
          </cell>
          <cell r="E338" t="str">
            <v>CMB</v>
          </cell>
          <cell r="M338" t="str">
            <v/>
          </cell>
        </row>
        <row r="339">
          <cell r="C339" t="str">
            <v>Tiljala</v>
          </cell>
          <cell r="D339" t="str">
            <v>Noodle</v>
          </cell>
          <cell r="E339" t="str">
            <v>CMB</v>
          </cell>
          <cell r="M339" t="str">
            <v>Miss</v>
          </cell>
          <cell r="N339">
            <v>1</v>
          </cell>
        </row>
        <row r="340">
          <cell r="C340" t="str">
            <v>Tiljala</v>
          </cell>
          <cell r="D340" t="str">
            <v>Soap</v>
          </cell>
          <cell r="E340" t="str">
            <v>CMB</v>
          </cell>
          <cell r="M340" t="str">
            <v/>
          </cell>
        </row>
        <row r="341">
          <cell r="C341" t="str">
            <v>Tiljala</v>
          </cell>
          <cell r="D341" t="str">
            <v>Toothpaste</v>
          </cell>
          <cell r="E341" t="str">
            <v>CMB</v>
          </cell>
          <cell r="M341" t="str">
            <v/>
          </cell>
        </row>
        <row r="342">
          <cell r="C342" t="str">
            <v>Tiljala</v>
          </cell>
          <cell r="D342" t="str">
            <v>Toothpaste</v>
          </cell>
          <cell r="E342" t="str">
            <v>CMB</v>
          </cell>
          <cell r="M342" t="str">
            <v/>
          </cell>
        </row>
        <row r="343">
          <cell r="C343" t="str">
            <v>Tiljala</v>
          </cell>
          <cell r="D343" t="str">
            <v>Toothpaste</v>
          </cell>
          <cell r="E343" t="str">
            <v>CMB</v>
          </cell>
          <cell r="M343" t="str">
            <v/>
          </cell>
        </row>
        <row r="344">
          <cell r="C344" t="str">
            <v>Tiljala</v>
          </cell>
          <cell r="D344" t="str">
            <v>Toothpaste</v>
          </cell>
          <cell r="E344" t="str">
            <v>CMB</v>
          </cell>
          <cell r="M344" t="str">
            <v/>
          </cell>
        </row>
        <row r="345">
          <cell r="C345" t="str">
            <v>Tiljala</v>
          </cell>
          <cell r="D345" t="str">
            <v>Toothpaste</v>
          </cell>
          <cell r="E345" t="str">
            <v>CMB</v>
          </cell>
          <cell r="M345" t="str">
            <v/>
          </cell>
        </row>
        <row r="346">
          <cell r="C346" t="str">
            <v>Tiljala</v>
          </cell>
          <cell r="D346" t="str">
            <v>Toothpaste</v>
          </cell>
          <cell r="E346" t="str">
            <v>CMB</v>
          </cell>
          <cell r="M346" t="str">
            <v/>
          </cell>
        </row>
        <row r="347">
          <cell r="C347" t="str">
            <v>Tiljala</v>
          </cell>
          <cell r="D347" t="str">
            <v>Toothpaste</v>
          </cell>
          <cell r="E347" t="str">
            <v>CMB</v>
          </cell>
          <cell r="M347" t="str">
            <v/>
          </cell>
        </row>
        <row r="348">
          <cell r="C348" t="str">
            <v>Tiljala</v>
          </cell>
          <cell r="D348" t="str">
            <v>Toothpaste</v>
          </cell>
          <cell r="E348" t="str">
            <v>CMB</v>
          </cell>
          <cell r="M348" t="str">
            <v/>
          </cell>
        </row>
        <row r="349">
          <cell r="C349" t="str">
            <v>Tiljala</v>
          </cell>
          <cell r="D349" t="str">
            <v>Toothpaste</v>
          </cell>
          <cell r="E349" t="str">
            <v>CMB</v>
          </cell>
          <cell r="M349" t="str">
            <v/>
          </cell>
        </row>
        <row r="350">
          <cell r="C350" t="str">
            <v>Daman</v>
          </cell>
          <cell r="D350" t="str">
            <v>Liquid</v>
          </cell>
          <cell r="E350" t="str">
            <v>CMB</v>
          </cell>
          <cell r="M350" t="str">
            <v>Hit</v>
          </cell>
        </row>
        <row r="351">
          <cell r="C351" t="str">
            <v>Daman</v>
          </cell>
          <cell r="D351" t="str">
            <v>Liquid</v>
          </cell>
          <cell r="E351" t="str">
            <v>CMB</v>
          </cell>
          <cell r="M351" t="str">
            <v/>
          </cell>
        </row>
        <row r="352">
          <cell r="C352" t="str">
            <v>Daman</v>
          </cell>
          <cell r="D352" t="str">
            <v>Liquid</v>
          </cell>
          <cell r="E352" t="str">
            <v>CMB</v>
          </cell>
          <cell r="M352" t="str">
            <v/>
          </cell>
        </row>
        <row r="353">
          <cell r="C353" t="str">
            <v>Daman</v>
          </cell>
          <cell r="D353" t="str">
            <v>Liquid</v>
          </cell>
          <cell r="E353" t="str">
            <v>CMB</v>
          </cell>
          <cell r="M353" t="str">
            <v/>
          </cell>
        </row>
        <row r="354">
          <cell r="C354" t="str">
            <v>Daman</v>
          </cell>
          <cell r="D354" t="str">
            <v>Liquid</v>
          </cell>
          <cell r="E354" t="str">
            <v>CMB</v>
          </cell>
          <cell r="M354" t="str">
            <v>Hit</v>
          </cell>
        </row>
        <row r="355">
          <cell r="C355" t="str">
            <v>Daman</v>
          </cell>
          <cell r="D355" t="str">
            <v>Liquid</v>
          </cell>
          <cell r="E355" t="str">
            <v>CMB</v>
          </cell>
          <cell r="M355" t="str">
            <v>Hit</v>
          </cell>
        </row>
        <row r="356">
          <cell r="C356" t="str">
            <v>Daman</v>
          </cell>
          <cell r="D356" t="str">
            <v>Liquid</v>
          </cell>
          <cell r="E356" t="str">
            <v>CMB</v>
          </cell>
          <cell r="M356" t="str">
            <v/>
          </cell>
        </row>
        <row r="357">
          <cell r="C357" t="str">
            <v>Daman</v>
          </cell>
          <cell r="D357" t="str">
            <v>Liquid</v>
          </cell>
          <cell r="E357" t="str">
            <v>CMB</v>
          </cell>
          <cell r="M357" t="str">
            <v>Hit</v>
          </cell>
        </row>
        <row r="358">
          <cell r="C358" t="str">
            <v>Daman</v>
          </cell>
          <cell r="D358" t="str">
            <v>Liquid</v>
          </cell>
          <cell r="E358" t="str">
            <v>CMB</v>
          </cell>
          <cell r="M358" t="str">
            <v>Hit</v>
          </cell>
        </row>
        <row r="359">
          <cell r="C359" t="str">
            <v>Daman</v>
          </cell>
          <cell r="D359" t="str">
            <v>Liquid</v>
          </cell>
          <cell r="E359" t="str">
            <v>CMB</v>
          </cell>
          <cell r="M359" t="str">
            <v/>
          </cell>
        </row>
        <row r="360">
          <cell r="C360" t="str">
            <v>Daman</v>
          </cell>
          <cell r="D360" t="str">
            <v>Liquid</v>
          </cell>
          <cell r="E360" t="str">
            <v>CMB</v>
          </cell>
          <cell r="M360" t="str">
            <v>Hit</v>
          </cell>
        </row>
        <row r="361">
          <cell r="C361" t="str">
            <v>Daman</v>
          </cell>
          <cell r="D361" t="str">
            <v>Liquid</v>
          </cell>
          <cell r="E361" t="str">
            <v>CMB</v>
          </cell>
          <cell r="M361" t="str">
            <v>Hit</v>
          </cell>
        </row>
        <row r="362">
          <cell r="C362" t="str">
            <v>Daman</v>
          </cell>
          <cell r="D362" t="str">
            <v>Liquid</v>
          </cell>
          <cell r="E362" t="str">
            <v>CMB</v>
          </cell>
          <cell r="M362" t="str">
            <v/>
          </cell>
        </row>
        <row r="363">
          <cell r="C363" t="str">
            <v>Daman</v>
          </cell>
          <cell r="D363" t="str">
            <v>Liquid</v>
          </cell>
          <cell r="E363" t="str">
            <v>CMB</v>
          </cell>
          <cell r="M363" t="str">
            <v>Hit</v>
          </cell>
        </row>
        <row r="364">
          <cell r="C364" t="str">
            <v>Daman</v>
          </cell>
          <cell r="D364" t="str">
            <v>Liquid</v>
          </cell>
          <cell r="E364" t="str">
            <v>CMB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CMB</v>
          </cell>
          <cell r="M365" t="str">
            <v/>
          </cell>
        </row>
        <row r="366">
          <cell r="C366" t="str">
            <v>Daman</v>
          </cell>
          <cell r="D366" t="str">
            <v>Liquid</v>
          </cell>
          <cell r="E366" t="str">
            <v>CMB</v>
          </cell>
          <cell r="M366" t="str">
            <v/>
          </cell>
        </row>
        <row r="367">
          <cell r="C367" t="str">
            <v>Daman</v>
          </cell>
          <cell r="D367" t="str">
            <v>Liquid</v>
          </cell>
          <cell r="E367" t="str">
            <v>CMB</v>
          </cell>
          <cell r="M367" t="str">
            <v/>
          </cell>
        </row>
        <row r="368">
          <cell r="C368" t="str">
            <v>Daman</v>
          </cell>
          <cell r="D368" t="str">
            <v>Liquid</v>
          </cell>
          <cell r="E368" t="str">
            <v>CMB</v>
          </cell>
          <cell r="M368" t="str">
            <v/>
          </cell>
        </row>
        <row r="369">
          <cell r="C369" t="str">
            <v>Daman</v>
          </cell>
          <cell r="D369" t="str">
            <v>Liquid</v>
          </cell>
          <cell r="E369" t="str">
            <v>CMB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CMB</v>
          </cell>
          <cell r="M370" t="str">
            <v/>
          </cell>
        </row>
        <row r="371">
          <cell r="C371" t="str">
            <v>Daman</v>
          </cell>
          <cell r="D371" t="str">
            <v>Liquid</v>
          </cell>
          <cell r="E371" t="str">
            <v>CMB</v>
          </cell>
          <cell r="M371" t="str">
            <v/>
          </cell>
        </row>
        <row r="372">
          <cell r="C372" t="str">
            <v>Daman</v>
          </cell>
          <cell r="D372" t="str">
            <v>Liquid</v>
          </cell>
          <cell r="E372" t="str">
            <v>CPD</v>
          </cell>
          <cell r="M372" t="str">
            <v>Miss</v>
          </cell>
          <cell r="N372">
            <v>1</v>
          </cell>
        </row>
        <row r="373">
          <cell r="C373" t="str">
            <v>Daman</v>
          </cell>
          <cell r="D373" t="str">
            <v>Liquid</v>
          </cell>
          <cell r="E373" t="str">
            <v>CPD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CPD</v>
          </cell>
          <cell r="M374" t="str">
            <v/>
          </cell>
        </row>
        <row r="375">
          <cell r="C375" t="str">
            <v>Daman</v>
          </cell>
          <cell r="D375" t="str">
            <v>Liquid</v>
          </cell>
          <cell r="E375" t="str">
            <v>CPD</v>
          </cell>
          <cell r="M375" t="str">
            <v>Miss</v>
          </cell>
          <cell r="N375">
            <v>1</v>
          </cell>
        </row>
        <row r="376">
          <cell r="C376" t="str">
            <v>Daman</v>
          </cell>
          <cell r="D376" t="str">
            <v>Liquid</v>
          </cell>
          <cell r="E376" t="str">
            <v>CPD</v>
          </cell>
          <cell r="M376" t="str">
            <v/>
          </cell>
        </row>
        <row r="377">
          <cell r="C377" t="str">
            <v>Daman</v>
          </cell>
          <cell r="D377" t="str">
            <v>Liquid</v>
          </cell>
          <cell r="E377" t="str">
            <v>CPD</v>
          </cell>
          <cell r="M377" t="str">
            <v/>
          </cell>
        </row>
        <row r="378">
          <cell r="C378" t="str">
            <v>Daman</v>
          </cell>
          <cell r="D378" t="str">
            <v>Liquid</v>
          </cell>
          <cell r="E378" t="str">
            <v>CPD</v>
          </cell>
          <cell r="M378" t="str">
            <v>Hit</v>
          </cell>
        </row>
        <row r="379">
          <cell r="C379" t="str">
            <v>Daman</v>
          </cell>
          <cell r="D379" t="str">
            <v>Liquid</v>
          </cell>
          <cell r="E379" t="str">
            <v>CPD</v>
          </cell>
          <cell r="M379" t="str">
            <v/>
          </cell>
        </row>
        <row r="380">
          <cell r="C380" t="str">
            <v>Daman</v>
          </cell>
          <cell r="D380" t="str">
            <v>Liquid</v>
          </cell>
          <cell r="E380" t="str">
            <v>CPD</v>
          </cell>
          <cell r="M380" t="str">
            <v/>
          </cell>
        </row>
        <row r="381">
          <cell r="C381" t="str">
            <v>Daman</v>
          </cell>
          <cell r="D381" t="str">
            <v>Liquid</v>
          </cell>
          <cell r="E381" t="str">
            <v>CPD</v>
          </cell>
          <cell r="M381" t="str">
            <v>Miss</v>
          </cell>
          <cell r="N381">
            <v>1</v>
          </cell>
        </row>
        <row r="382">
          <cell r="C382" t="str">
            <v>Daman</v>
          </cell>
          <cell r="D382" t="str">
            <v>Liquid</v>
          </cell>
          <cell r="E382" t="str">
            <v>CPD</v>
          </cell>
          <cell r="M382" t="str">
            <v/>
          </cell>
        </row>
        <row r="383">
          <cell r="C383" t="str">
            <v>Daman</v>
          </cell>
          <cell r="D383" t="str">
            <v>Liquid</v>
          </cell>
          <cell r="E383" t="str">
            <v>CPD</v>
          </cell>
          <cell r="M383" t="str">
            <v/>
          </cell>
        </row>
        <row r="384">
          <cell r="C384" t="str">
            <v>Daman</v>
          </cell>
          <cell r="D384" t="str">
            <v>Liquid</v>
          </cell>
          <cell r="E384" t="str">
            <v>CPD</v>
          </cell>
          <cell r="M384" t="str">
            <v/>
          </cell>
        </row>
        <row r="385">
          <cell r="C385" t="str">
            <v>Daman</v>
          </cell>
          <cell r="D385" t="str">
            <v>Liquid</v>
          </cell>
          <cell r="E385" t="str">
            <v>CPD</v>
          </cell>
          <cell r="M385" t="str">
            <v/>
          </cell>
        </row>
        <row r="386">
          <cell r="C386" t="str">
            <v>Daman</v>
          </cell>
          <cell r="D386" t="str">
            <v>Liquid</v>
          </cell>
          <cell r="E386" t="str">
            <v>CPD</v>
          </cell>
          <cell r="M386" t="str">
            <v>Hit</v>
          </cell>
        </row>
        <row r="387">
          <cell r="C387" t="str">
            <v>Daman</v>
          </cell>
          <cell r="D387" t="str">
            <v>Liquid</v>
          </cell>
          <cell r="E387" t="str">
            <v>CPD</v>
          </cell>
          <cell r="M387" t="str">
            <v/>
          </cell>
        </row>
        <row r="388">
          <cell r="C388" t="str">
            <v>Daman</v>
          </cell>
          <cell r="D388" t="str">
            <v>Liquid</v>
          </cell>
          <cell r="E388" t="str">
            <v>CPD</v>
          </cell>
          <cell r="M388" t="str">
            <v>Hit</v>
          </cell>
        </row>
        <row r="389">
          <cell r="C389" t="str">
            <v>Daman</v>
          </cell>
          <cell r="D389" t="str">
            <v>Liquid</v>
          </cell>
          <cell r="E389" t="str">
            <v>CPD</v>
          </cell>
          <cell r="M389" t="str">
            <v/>
          </cell>
        </row>
        <row r="390">
          <cell r="C390" t="str">
            <v>Daman</v>
          </cell>
          <cell r="D390" t="str">
            <v>Liquid</v>
          </cell>
          <cell r="E390" t="str">
            <v>CPD</v>
          </cell>
          <cell r="M390" t="str">
            <v/>
          </cell>
        </row>
        <row r="391">
          <cell r="C391" t="str">
            <v>Daman</v>
          </cell>
          <cell r="D391" t="str">
            <v>Liquid</v>
          </cell>
          <cell r="E391" t="str">
            <v>CPD</v>
          </cell>
          <cell r="M391" t="str">
            <v>Hit</v>
          </cell>
        </row>
        <row r="392">
          <cell r="C392" t="str">
            <v>Daman</v>
          </cell>
          <cell r="D392" t="str">
            <v>Liquid</v>
          </cell>
          <cell r="E392" t="str">
            <v>CPD</v>
          </cell>
          <cell r="M392" t="str">
            <v>Hit</v>
          </cell>
        </row>
        <row r="393">
          <cell r="C393" t="str">
            <v>Daman</v>
          </cell>
          <cell r="D393" t="str">
            <v>Liquid</v>
          </cell>
          <cell r="E393" t="str">
            <v>CPD</v>
          </cell>
          <cell r="M393" t="str">
            <v/>
          </cell>
        </row>
        <row r="394">
          <cell r="C394" t="str">
            <v>Daman</v>
          </cell>
          <cell r="D394" t="str">
            <v>Liquid</v>
          </cell>
          <cell r="E394" t="str">
            <v>CPD</v>
          </cell>
          <cell r="M394" t="str">
            <v/>
          </cell>
        </row>
        <row r="395">
          <cell r="C395" t="str">
            <v>Daman</v>
          </cell>
          <cell r="D395" t="str">
            <v>Liquid</v>
          </cell>
          <cell r="E395" t="str">
            <v>CPD</v>
          </cell>
          <cell r="M395" t="str">
            <v/>
          </cell>
        </row>
        <row r="396">
          <cell r="C396" t="str">
            <v>Daman</v>
          </cell>
          <cell r="D396" t="str">
            <v>Liquid</v>
          </cell>
          <cell r="E396" t="str">
            <v>CPD</v>
          </cell>
          <cell r="M396" t="str">
            <v/>
          </cell>
        </row>
        <row r="397">
          <cell r="C397" t="str">
            <v>Daman</v>
          </cell>
          <cell r="D397" t="str">
            <v>Liquid</v>
          </cell>
          <cell r="E397" t="str">
            <v>CPD</v>
          </cell>
          <cell r="M397" t="str">
            <v>Hit</v>
          </cell>
        </row>
        <row r="398">
          <cell r="C398" t="str">
            <v>Daman</v>
          </cell>
          <cell r="D398" t="str">
            <v>Liquid</v>
          </cell>
          <cell r="E398" t="str">
            <v>CPD</v>
          </cell>
          <cell r="M398" t="str">
            <v/>
          </cell>
        </row>
        <row r="399">
          <cell r="C399" t="str">
            <v>Daman</v>
          </cell>
          <cell r="D399" t="str">
            <v>Liquid</v>
          </cell>
          <cell r="E399" t="str">
            <v>CPD</v>
          </cell>
          <cell r="M399" t="str">
            <v>Miss</v>
          </cell>
          <cell r="P399">
            <v>1</v>
          </cell>
        </row>
        <row r="400">
          <cell r="C400" t="str">
            <v>Daman</v>
          </cell>
          <cell r="D400" t="str">
            <v>Liquid</v>
          </cell>
          <cell r="E400" t="str">
            <v>CPD</v>
          </cell>
          <cell r="M400" t="str">
            <v/>
          </cell>
        </row>
        <row r="401">
          <cell r="C401" t="str">
            <v>Daman</v>
          </cell>
          <cell r="D401" t="str">
            <v>Liquid</v>
          </cell>
          <cell r="E401" t="str">
            <v>CPD</v>
          </cell>
          <cell r="M401" t="str">
            <v/>
          </cell>
        </row>
        <row r="402">
          <cell r="C402" t="str">
            <v>Daman</v>
          </cell>
          <cell r="D402" t="str">
            <v>Liquid</v>
          </cell>
          <cell r="E402" t="str">
            <v>CPD</v>
          </cell>
          <cell r="M402" t="str">
            <v/>
          </cell>
        </row>
        <row r="403">
          <cell r="C403" t="str">
            <v>Daman</v>
          </cell>
          <cell r="D403" t="str">
            <v>Liquid</v>
          </cell>
          <cell r="E403" t="str">
            <v>CPD</v>
          </cell>
          <cell r="M403" t="str">
            <v>Miss</v>
          </cell>
          <cell r="P403">
            <v>1</v>
          </cell>
        </row>
        <row r="404">
          <cell r="C404" t="str">
            <v>Daman</v>
          </cell>
          <cell r="D404" t="str">
            <v>Liquid</v>
          </cell>
          <cell r="E404" t="str">
            <v>CPD</v>
          </cell>
          <cell r="M404" t="str">
            <v>Hit</v>
          </cell>
        </row>
        <row r="405">
          <cell r="C405" t="str">
            <v>Daman</v>
          </cell>
          <cell r="D405" t="str">
            <v>Liquid</v>
          </cell>
          <cell r="E405" t="str">
            <v>CPD</v>
          </cell>
          <cell r="M405" t="str">
            <v/>
          </cell>
        </row>
        <row r="406">
          <cell r="C406" t="str">
            <v>Daman</v>
          </cell>
          <cell r="D406" t="str">
            <v>Liquid</v>
          </cell>
          <cell r="E406" t="str">
            <v>CPD</v>
          </cell>
          <cell r="M406" t="str">
            <v/>
          </cell>
        </row>
        <row r="407">
          <cell r="C407" t="str">
            <v>Daman</v>
          </cell>
          <cell r="D407" t="str">
            <v>Liquid</v>
          </cell>
          <cell r="E407" t="str">
            <v>CPD</v>
          </cell>
          <cell r="M407" t="str">
            <v>Miss</v>
          </cell>
          <cell r="P407">
            <v>1</v>
          </cell>
        </row>
        <row r="408">
          <cell r="C408" t="str">
            <v>Daman</v>
          </cell>
          <cell r="D408" t="str">
            <v>Liquid</v>
          </cell>
          <cell r="E408" t="str">
            <v>CPD</v>
          </cell>
          <cell r="M408" t="str">
            <v/>
          </cell>
        </row>
        <row r="409">
          <cell r="C409" t="str">
            <v>Daman</v>
          </cell>
          <cell r="D409" t="str">
            <v>Liquid</v>
          </cell>
          <cell r="E409" t="str">
            <v>CPD</v>
          </cell>
          <cell r="M409" t="str">
            <v>Hit</v>
          </cell>
        </row>
        <row r="410">
          <cell r="C410" t="str">
            <v>Daman</v>
          </cell>
          <cell r="D410" t="str">
            <v>Liquid</v>
          </cell>
          <cell r="E410" t="str">
            <v>CPD</v>
          </cell>
          <cell r="M410" t="str">
            <v>Hit</v>
          </cell>
        </row>
        <row r="411">
          <cell r="C411" t="str">
            <v>Daman</v>
          </cell>
          <cell r="D411" t="str">
            <v>Liquid</v>
          </cell>
          <cell r="E411" t="str">
            <v>CPD</v>
          </cell>
          <cell r="M411" t="str">
            <v/>
          </cell>
        </row>
        <row r="412">
          <cell r="C412" t="str">
            <v>Daman</v>
          </cell>
          <cell r="D412" t="str">
            <v>Liquid</v>
          </cell>
          <cell r="E412" t="str">
            <v>CPD</v>
          </cell>
          <cell r="M412" t="str">
            <v/>
          </cell>
        </row>
        <row r="413">
          <cell r="C413" t="str">
            <v>Daman</v>
          </cell>
          <cell r="D413" t="str">
            <v>Liquid</v>
          </cell>
          <cell r="E413" t="str">
            <v>CPD</v>
          </cell>
          <cell r="M413" t="str">
            <v>Miss</v>
          </cell>
          <cell r="P413">
            <v>1</v>
          </cell>
        </row>
        <row r="414">
          <cell r="C414" t="str">
            <v>Daman</v>
          </cell>
          <cell r="D414" t="str">
            <v>Liquid</v>
          </cell>
          <cell r="E414" t="str">
            <v>CPD</v>
          </cell>
          <cell r="M414" t="str">
            <v/>
          </cell>
        </row>
        <row r="415">
          <cell r="C415" t="str">
            <v>Daman</v>
          </cell>
          <cell r="D415" t="str">
            <v>Liquid</v>
          </cell>
          <cell r="E415" t="str">
            <v>CPD</v>
          </cell>
          <cell r="M415" t="str">
            <v>Hit</v>
          </cell>
        </row>
        <row r="416">
          <cell r="C416" t="str">
            <v>Daman</v>
          </cell>
          <cell r="D416" t="str">
            <v>Liquid</v>
          </cell>
          <cell r="E416" t="str">
            <v>CMB</v>
          </cell>
          <cell r="M416" t="str">
            <v>Hit</v>
          </cell>
        </row>
        <row r="417">
          <cell r="C417" t="str">
            <v>Daman</v>
          </cell>
          <cell r="D417" t="str">
            <v>Liquid</v>
          </cell>
          <cell r="E417" t="str">
            <v>CMB</v>
          </cell>
          <cell r="M417" t="str">
            <v/>
          </cell>
        </row>
        <row r="418">
          <cell r="C418" t="str">
            <v>Daman</v>
          </cell>
          <cell r="D418" t="str">
            <v>Liquid</v>
          </cell>
          <cell r="E418" t="str">
            <v>CMB</v>
          </cell>
          <cell r="M418" t="str">
            <v/>
          </cell>
        </row>
        <row r="419">
          <cell r="C419" t="str">
            <v>Daman</v>
          </cell>
          <cell r="D419" t="str">
            <v>Liquid</v>
          </cell>
          <cell r="E419" t="str">
            <v>CMB</v>
          </cell>
          <cell r="M419" t="str">
            <v/>
          </cell>
        </row>
        <row r="420">
          <cell r="C420" t="str">
            <v>Daman</v>
          </cell>
          <cell r="D420" t="str">
            <v>Liquid</v>
          </cell>
          <cell r="E420" t="str">
            <v>CMB</v>
          </cell>
          <cell r="M420" t="str">
            <v/>
          </cell>
        </row>
        <row r="421">
          <cell r="C421" t="str">
            <v>Daman</v>
          </cell>
          <cell r="D421" t="str">
            <v>Liquid</v>
          </cell>
          <cell r="E421" t="str">
            <v>CMB</v>
          </cell>
          <cell r="M421" t="str">
            <v/>
          </cell>
        </row>
        <row r="422">
          <cell r="C422" t="str">
            <v>Daman</v>
          </cell>
          <cell r="D422" t="str">
            <v>Liquid</v>
          </cell>
          <cell r="E422" t="str">
            <v>CMB</v>
          </cell>
          <cell r="M422" t="str">
            <v/>
          </cell>
        </row>
        <row r="423">
          <cell r="C423" t="str">
            <v>Daman</v>
          </cell>
          <cell r="D423" t="str">
            <v>Liquid</v>
          </cell>
          <cell r="E423" t="str">
            <v>CMB</v>
          </cell>
          <cell r="M423" t="str">
            <v/>
          </cell>
        </row>
        <row r="424">
          <cell r="C424" t="str">
            <v>Daman</v>
          </cell>
          <cell r="D424" t="str">
            <v>Liquid</v>
          </cell>
          <cell r="E424" t="str">
            <v>CMB</v>
          </cell>
          <cell r="M424" t="str">
            <v/>
          </cell>
        </row>
        <row r="425">
          <cell r="C425" t="str">
            <v>Daman</v>
          </cell>
          <cell r="D425" t="str">
            <v>Liquid</v>
          </cell>
          <cell r="E425" t="str">
            <v>CMB</v>
          </cell>
          <cell r="M425" t="str">
            <v/>
          </cell>
        </row>
        <row r="426">
          <cell r="C426" t="str">
            <v>Daman</v>
          </cell>
          <cell r="D426" t="str">
            <v>Liquid</v>
          </cell>
          <cell r="E426" t="str">
            <v>CMB</v>
          </cell>
          <cell r="M426" t="str">
            <v/>
          </cell>
        </row>
        <row r="427">
          <cell r="C427" t="str">
            <v>Daman</v>
          </cell>
          <cell r="D427" t="str">
            <v>Liquid</v>
          </cell>
          <cell r="E427" t="str">
            <v>CMB</v>
          </cell>
          <cell r="M427" t="str">
            <v/>
          </cell>
        </row>
        <row r="428">
          <cell r="C428" t="str">
            <v>Daman</v>
          </cell>
          <cell r="D428" t="str">
            <v>Liquid</v>
          </cell>
          <cell r="E428" t="str">
            <v>CMB</v>
          </cell>
          <cell r="M428" t="str">
            <v/>
          </cell>
        </row>
        <row r="429">
          <cell r="C429" t="str">
            <v>Daman</v>
          </cell>
          <cell r="D429" t="str">
            <v>Liquid</v>
          </cell>
          <cell r="E429" t="str">
            <v>CMB</v>
          </cell>
          <cell r="M429" t="str">
            <v/>
          </cell>
        </row>
        <row r="430">
          <cell r="C430" t="str">
            <v>Daman</v>
          </cell>
          <cell r="D430" t="str">
            <v>Liquid</v>
          </cell>
          <cell r="E430" t="str">
            <v>CMB</v>
          </cell>
          <cell r="M430" t="str">
            <v/>
          </cell>
        </row>
        <row r="431">
          <cell r="C431" t="str">
            <v>Daman</v>
          </cell>
          <cell r="D431" t="str">
            <v>Liquid</v>
          </cell>
          <cell r="E431" t="str">
            <v>CMB</v>
          </cell>
          <cell r="M431" t="str">
            <v/>
          </cell>
        </row>
        <row r="432">
          <cell r="C432" t="str">
            <v>Daman</v>
          </cell>
          <cell r="D432" t="str">
            <v>Liquid</v>
          </cell>
          <cell r="E432" t="str">
            <v>CMB</v>
          </cell>
          <cell r="M432" t="str">
            <v/>
          </cell>
        </row>
        <row r="433">
          <cell r="C433" t="str">
            <v>Daman</v>
          </cell>
          <cell r="D433" t="str">
            <v>Liquid</v>
          </cell>
          <cell r="E433" t="str">
            <v>CMB</v>
          </cell>
          <cell r="M433" t="str">
            <v/>
          </cell>
        </row>
        <row r="434">
          <cell r="C434" t="str">
            <v>Daman</v>
          </cell>
          <cell r="D434" t="str">
            <v>Liquid</v>
          </cell>
          <cell r="E434" t="str">
            <v>CMB</v>
          </cell>
          <cell r="M434" t="str">
            <v/>
          </cell>
        </row>
        <row r="435">
          <cell r="C435" t="str">
            <v>Daman</v>
          </cell>
          <cell r="D435" t="str">
            <v>Liquid</v>
          </cell>
          <cell r="E435" t="str">
            <v>CMB</v>
          </cell>
          <cell r="M435" t="str">
            <v/>
          </cell>
        </row>
        <row r="436">
          <cell r="C436" t="str">
            <v>Taloja</v>
          </cell>
          <cell r="D436" t="str">
            <v>Noodle</v>
          </cell>
          <cell r="E436" t="str">
            <v>CMB</v>
          </cell>
          <cell r="M436" t="str">
            <v>Miss</v>
          </cell>
          <cell r="O436">
            <v>1</v>
          </cell>
        </row>
        <row r="437">
          <cell r="M437" t="str">
            <v/>
          </cell>
        </row>
        <row r="438">
          <cell r="M438" t="str">
            <v/>
          </cell>
        </row>
        <row r="439">
          <cell r="M439" t="str">
            <v/>
          </cell>
        </row>
        <row r="440">
          <cell r="M440" t="str">
            <v/>
          </cell>
        </row>
        <row r="441">
          <cell r="M441" t="str">
            <v/>
          </cell>
        </row>
        <row r="442">
          <cell r="M442" t="str">
            <v/>
          </cell>
        </row>
        <row r="443">
          <cell r="M443" t="str">
            <v/>
          </cell>
        </row>
        <row r="444">
          <cell r="M444" t="str">
            <v/>
          </cell>
        </row>
        <row r="445"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Hit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/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Hit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Miss</v>
          </cell>
          <cell r="Q9">
            <v>1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Hit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/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/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/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Hit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Miss</v>
          </cell>
          <cell r="P15">
            <v>1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Hit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/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/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>Hit</v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/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/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/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/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/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/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Miss</v>
          </cell>
          <cell r="N30">
            <v>1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/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/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/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/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/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/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/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/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>Hit</v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>Hit</v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>Hit</v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>Hit</v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/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/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>Hit</v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>Miss</v>
          </cell>
          <cell r="N50">
            <v>1</v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/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Miss</v>
          </cell>
          <cell r="N53">
            <v>1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Hit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/>
          </cell>
        </row>
        <row r="56">
          <cell r="C56" t="str">
            <v>Baddi</v>
          </cell>
          <cell r="D56" t="str">
            <v>Soap</v>
          </cell>
          <cell r="E56" t="str">
            <v>CMB</v>
          </cell>
          <cell r="M56" t="str">
            <v/>
          </cell>
        </row>
        <row r="57">
          <cell r="C57" t="str">
            <v>Baddi</v>
          </cell>
          <cell r="D57" t="str">
            <v>Soap</v>
          </cell>
          <cell r="E57" t="str">
            <v>CMB</v>
          </cell>
          <cell r="M57" t="str">
            <v>Hit</v>
          </cell>
        </row>
        <row r="58">
          <cell r="C58" t="str">
            <v>Baddi</v>
          </cell>
          <cell r="D58" t="str">
            <v>Soap</v>
          </cell>
          <cell r="E58" t="str">
            <v>CMB</v>
          </cell>
          <cell r="M58" t="str">
            <v>Hit</v>
          </cell>
        </row>
        <row r="59">
          <cell r="C59" t="str">
            <v>Baddi</v>
          </cell>
          <cell r="D59" t="str">
            <v>Soap</v>
          </cell>
          <cell r="E59" t="str">
            <v>CMB</v>
          </cell>
          <cell r="M59" t="str">
            <v>Miss</v>
          </cell>
          <cell r="N59">
            <v>1</v>
          </cell>
        </row>
        <row r="60">
          <cell r="C60" t="str">
            <v>Baddi</v>
          </cell>
          <cell r="D60" t="str">
            <v>Soap</v>
          </cell>
          <cell r="E60" t="str">
            <v>CMB</v>
          </cell>
          <cell r="M60" t="str">
            <v/>
          </cell>
        </row>
        <row r="61">
          <cell r="C61" t="str">
            <v>Baddi</v>
          </cell>
          <cell r="D61" t="str">
            <v>Soap</v>
          </cell>
          <cell r="E61" t="str">
            <v>CMB</v>
          </cell>
          <cell r="M61" t="str">
            <v>Miss</v>
          </cell>
          <cell r="N61">
            <v>1</v>
          </cell>
        </row>
        <row r="62">
          <cell r="C62" t="str">
            <v>Baddi</v>
          </cell>
          <cell r="D62" t="str">
            <v>Soap</v>
          </cell>
          <cell r="E62" t="str">
            <v>CMB</v>
          </cell>
          <cell r="M62" t="str">
            <v/>
          </cell>
        </row>
        <row r="63">
          <cell r="C63" t="str">
            <v>Baddi</v>
          </cell>
          <cell r="D63" t="str">
            <v>Soap</v>
          </cell>
          <cell r="E63" t="str">
            <v>CMB</v>
          </cell>
          <cell r="M63" t="str">
            <v>Hit</v>
          </cell>
        </row>
        <row r="64">
          <cell r="C64" t="str">
            <v>Baddi</v>
          </cell>
          <cell r="D64" t="str">
            <v>Soap</v>
          </cell>
          <cell r="E64" t="str">
            <v>CMB</v>
          </cell>
          <cell r="M64" t="str">
            <v/>
          </cell>
        </row>
        <row r="65">
          <cell r="C65" t="str">
            <v>Baddi</v>
          </cell>
          <cell r="D65" t="str">
            <v>Soap</v>
          </cell>
          <cell r="E65" t="str">
            <v>CMB</v>
          </cell>
          <cell r="M65" t="str">
            <v>Hit</v>
          </cell>
        </row>
        <row r="66">
          <cell r="C66" t="str">
            <v>Baddi</v>
          </cell>
          <cell r="D66" t="str">
            <v>Soap</v>
          </cell>
          <cell r="E66" t="str">
            <v>CMB</v>
          </cell>
          <cell r="M66" t="str">
            <v/>
          </cell>
        </row>
        <row r="67">
          <cell r="C67" t="str">
            <v>Baddi</v>
          </cell>
          <cell r="D67" t="str">
            <v>Soap</v>
          </cell>
          <cell r="E67" t="str">
            <v>CMB</v>
          </cell>
          <cell r="M67" t="str">
            <v>Hit</v>
          </cell>
        </row>
        <row r="68">
          <cell r="C68" t="str">
            <v>Baddi</v>
          </cell>
          <cell r="D68" t="str">
            <v>Soap</v>
          </cell>
          <cell r="E68" t="str">
            <v>CMB</v>
          </cell>
          <cell r="M68" t="str">
            <v/>
          </cell>
        </row>
        <row r="69">
          <cell r="C69" t="str">
            <v>Baddi</v>
          </cell>
          <cell r="D69" t="str">
            <v>Soap</v>
          </cell>
          <cell r="E69" t="str">
            <v>CMB</v>
          </cell>
          <cell r="M69" t="str">
            <v>Hit</v>
          </cell>
        </row>
        <row r="70">
          <cell r="C70" t="str">
            <v>Baddi</v>
          </cell>
          <cell r="D70" t="str">
            <v>Soap</v>
          </cell>
          <cell r="E70" t="str">
            <v>CMB</v>
          </cell>
          <cell r="M70" t="str">
            <v/>
          </cell>
        </row>
        <row r="71">
          <cell r="C71" t="str">
            <v>Baddi</v>
          </cell>
          <cell r="D71" t="str">
            <v>Soap</v>
          </cell>
          <cell r="E71" t="str">
            <v>CMB</v>
          </cell>
          <cell r="M71" t="str">
            <v/>
          </cell>
        </row>
        <row r="72">
          <cell r="C72" t="str">
            <v>Baddi</v>
          </cell>
          <cell r="D72" t="str">
            <v>Soap</v>
          </cell>
          <cell r="E72" t="str">
            <v>CMB</v>
          </cell>
          <cell r="M72" t="str">
            <v/>
          </cell>
        </row>
        <row r="73">
          <cell r="C73" t="str">
            <v>Baddi</v>
          </cell>
          <cell r="D73" t="str">
            <v>Soap</v>
          </cell>
          <cell r="E73" t="str">
            <v>CMB</v>
          </cell>
          <cell r="M73" t="str">
            <v>Hit</v>
          </cell>
        </row>
        <row r="74">
          <cell r="C74" t="str">
            <v>Baddi</v>
          </cell>
          <cell r="D74" t="str">
            <v>Soap</v>
          </cell>
          <cell r="E74" t="str">
            <v>CMB</v>
          </cell>
          <cell r="M74" t="str">
            <v/>
          </cell>
        </row>
        <row r="75">
          <cell r="C75" t="str">
            <v>Baddi</v>
          </cell>
          <cell r="D75" t="str">
            <v>Soap</v>
          </cell>
          <cell r="E75" t="str">
            <v>CMB</v>
          </cell>
          <cell r="M75" t="str">
            <v/>
          </cell>
        </row>
        <row r="76">
          <cell r="C76" t="str">
            <v>Baddi</v>
          </cell>
          <cell r="D76" t="str">
            <v>Soap</v>
          </cell>
          <cell r="E76" t="str">
            <v>CMB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CMB</v>
          </cell>
          <cell r="M77" t="str">
            <v/>
          </cell>
        </row>
        <row r="78">
          <cell r="C78" t="str">
            <v>Baddi</v>
          </cell>
          <cell r="D78" t="str">
            <v>Soap</v>
          </cell>
          <cell r="E78" t="str">
            <v>CMB</v>
          </cell>
          <cell r="M78" t="str">
            <v/>
          </cell>
        </row>
        <row r="79">
          <cell r="C79" t="str">
            <v>Baddi</v>
          </cell>
          <cell r="D79" t="str">
            <v>Soap</v>
          </cell>
          <cell r="E79" t="str">
            <v>CMB</v>
          </cell>
          <cell r="M79" t="str">
            <v/>
          </cell>
        </row>
        <row r="80">
          <cell r="C80" t="str">
            <v>Baddi</v>
          </cell>
          <cell r="D80" t="str">
            <v>Soap</v>
          </cell>
          <cell r="E80" t="str">
            <v>CMB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CMB</v>
          </cell>
          <cell r="M81" t="str">
            <v/>
          </cell>
        </row>
        <row r="82">
          <cell r="C82" t="str">
            <v>Baddi</v>
          </cell>
          <cell r="D82" t="str">
            <v>Soap</v>
          </cell>
          <cell r="E82" t="str">
            <v>CMB</v>
          </cell>
          <cell r="M82" t="str">
            <v/>
          </cell>
        </row>
        <row r="83">
          <cell r="C83" t="str">
            <v>Baddi</v>
          </cell>
          <cell r="D83" t="str">
            <v>Soap</v>
          </cell>
          <cell r="E83" t="str">
            <v>CMB</v>
          </cell>
          <cell r="M83" t="str">
            <v/>
          </cell>
        </row>
        <row r="84">
          <cell r="C84" t="str">
            <v>Baddi</v>
          </cell>
          <cell r="D84" t="str">
            <v>Soap</v>
          </cell>
          <cell r="E84" t="str">
            <v>CMB</v>
          </cell>
          <cell r="M84" t="str">
            <v/>
          </cell>
        </row>
        <row r="85">
          <cell r="C85" t="str">
            <v>Baddi</v>
          </cell>
          <cell r="D85" t="str">
            <v>Soap</v>
          </cell>
          <cell r="E85" t="str">
            <v>CMB</v>
          </cell>
          <cell r="M85" t="str">
            <v/>
          </cell>
        </row>
        <row r="86">
          <cell r="C86" t="str">
            <v>Baddi</v>
          </cell>
          <cell r="D86" t="str">
            <v>Soap</v>
          </cell>
          <cell r="E86" t="str">
            <v>CMB</v>
          </cell>
          <cell r="M86" t="str">
            <v/>
          </cell>
        </row>
        <row r="87">
          <cell r="C87" t="str">
            <v>Baddi</v>
          </cell>
          <cell r="D87" t="str">
            <v>Soap</v>
          </cell>
          <cell r="E87" t="str">
            <v>CMB</v>
          </cell>
          <cell r="M87" t="str">
            <v/>
          </cell>
        </row>
        <row r="88">
          <cell r="C88" t="str">
            <v>Baddi</v>
          </cell>
          <cell r="D88" t="str">
            <v>Soap</v>
          </cell>
          <cell r="E88" t="str">
            <v>CMB</v>
          </cell>
          <cell r="M88" t="str">
            <v/>
          </cell>
        </row>
        <row r="89">
          <cell r="C89" t="str">
            <v>Baddi</v>
          </cell>
          <cell r="D89" t="str">
            <v>Soap</v>
          </cell>
          <cell r="E89" t="str">
            <v>CMB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CMB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CMB</v>
          </cell>
          <cell r="M91" t="str">
            <v/>
          </cell>
        </row>
        <row r="92">
          <cell r="C92" t="str">
            <v>Baddi</v>
          </cell>
          <cell r="D92" t="str">
            <v>Soap</v>
          </cell>
          <cell r="E92" t="str">
            <v>CMB</v>
          </cell>
          <cell r="M92" t="str">
            <v/>
          </cell>
        </row>
        <row r="93">
          <cell r="C93" t="str">
            <v>Baddi</v>
          </cell>
          <cell r="D93" t="str">
            <v>Soap</v>
          </cell>
          <cell r="E93" t="str">
            <v>CMB</v>
          </cell>
          <cell r="M93" t="str">
            <v/>
          </cell>
        </row>
        <row r="94">
          <cell r="C94" t="str">
            <v>Baddi</v>
          </cell>
          <cell r="D94" t="str">
            <v>Soap</v>
          </cell>
          <cell r="E94" t="str">
            <v>CMB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CMB</v>
          </cell>
          <cell r="M95" t="str">
            <v/>
          </cell>
        </row>
        <row r="96">
          <cell r="C96" t="str">
            <v>Baddi</v>
          </cell>
          <cell r="D96" t="str">
            <v>Soap</v>
          </cell>
          <cell r="E96" t="str">
            <v>CMB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CMB</v>
          </cell>
          <cell r="M97" t="str">
            <v>Hit</v>
          </cell>
        </row>
        <row r="98">
          <cell r="C98" t="str">
            <v>Baddi</v>
          </cell>
          <cell r="D98" t="str">
            <v>Soap</v>
          </cell>
          <cell r="E98" t="str">
            <v>CMB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CMB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CMB</v>
          </cell>
          <cell r="M100" t="str">
            <v/>
          </cell>
        </row>
        <row r="101">
          <cell r="C101" t="str">
            <v>Baddi</v>
          </cell>
          <cell r="D101" t="str">
            <v>Soap</v>
          </cell>
          <cell r="E101" t="str">
            <v>CMB</v>
          </cell>
          <cell r="M101" t="str">
            <v/>
          </cell>
        </row>
        <row r="102">
          <cell r="C102" t="str">
            <v>Baddi</v>
          </cell>
          <cell r="D102" t="str">
            <v>Soap</v>
          </cell>
          <cell r="E102" t="str">
            <v>CMB</v>
          </cell>
          <cell r="M102" t="str">
            <v/>
          </cell>
        </row>
        <row r="103">
          <cell r="C103" t="str">
            <v>Baddi</v>
          </cell>
          <cell r="D103" t="str">
            <v>Soap</v>
          </cell>
          <cell r="E103" t="str">
            <v>CMB</v>
          </cell>
          <cell r="M103" t="str">
            <v/>
          </cell>
        </row>
        <row r="104">
          <cell r="C104" t="str">
            <v>Baddi</v>
          </cell>
          <cell r="D104" t="str">
            <v>Soap</v>
          </cell>
          <cell r="E104" t="str">
            <v>CMB</v>
          </cell>
          <cell r="M104" t="str">
            <v/>
          </cell>
        </row>
        <row r="105">
          <cell r="C105" t="str">
            <v>Baddi</v>
          </cell>
          <cell r="D105" t="str">
            <v>Soap</v>
          </cell>
          <cell r="E105" t="str">
            <v>CMB</v>
          </cell>
          <cell r="M105" t="str">
            <v/>
          </cell>
        </row>
        <row r="106">
          <cell r="C106" t="str">
            <v>Baddi</v>
          </cell>
          <cell r="D106" t="str">
            <v>Soap</v>
          </cell>
          <cell r="E106" t="str">
            <v>CMB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CMB</v>
          </cell>
          <cell r="M107" t="str">
            <v/>
          </cell>
        </row>
        <row r="108">
          <cell r="C108" t="str">
            <v>Baddi</v>
          </cell>
          <cell r="D108" t="str">
            <v>Soap</v>
          </cell>
          <cell r="E108" t="str">
            <v>CMB</v>
          </cell>
          <cell r="M108" t="str">
            <v/>
          </cell>
        </row>
        <row r="109">
          <cell r="C109" t="str">
            <v>Baddi</v>
          </cell>
          <cell r="D109" t="str">
            <v>Soap</v>
          </cell>
          <cell r="E109" t="str">
            <v>CMB</v>
          </cell>
          <cell r="M109" t="str">
            <v/>
          </cell>
        </row>
        <row r="110">
          <cell r="C110" t="str">
            <v>Baddi</v>
          </cell>
          <cell r="D110" t="str">
            <v>Soap</v>
          </cell>
          <cell r="E110" t="str">
            <v>CMB</v>
          </cell>
          <cell r="M110" t="str">
            <v/>
          </cell>
        </row>
        <row r="111">
          <cell r="C111" t="str">
            <v>Baddi</v>
          </cell>
          <cell r="D111" t="str">
            <v>Soap</v>
          </cell>
          <cell r="E111" t="str">
            <v>CMB</v>
          </cell>
          <cell r="M111" t="str">
            <v>Miss</v>
          </cell>
        </row>
        <row r="112">
          <cell r="C112" t="str">
            <v>Baddi</v>
          </cell>
          <cell r="D112" t="str">
            <v>Soap</v>
          </cell>
          <cell r="E112" t="str">
            <v>CMB</v>
          </cell>
          <cell r="M112" t="str">
            <v>Miss</v>
          </cell>
        </row>
        <row r="113">
          <cell r="C113" t="str">
            <v>Baddi</v>
          </cell>
          <cell r="D113" t="str">
            <v>Soap</v>
          </cell>
          <cell r="E113" t="str">
            <v>CMB</v>
          </cell>
          <cell r="M113" t="str">
            <v>Miss</v>
          </cell>
          <cell r="O113">
            <v>1</v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>Hit</v>
          </cell>
        </row>
        <row r="115">
          <cell r="C115" t="str">
            <v>Baddi</v>
          </cell>
          <cell r="D115" t="str">
            <v>Soap</v>
          </cell>
          <cell r="E115" t="str">
            <v>CPD</v>
          </cell>
          <cell r="M115" t="str">
            <v>Hit</v>
          </cell>
        </row>
        <row r="116">
          <cell r="C116" t="str">
            <v>Baddi</v>
          </cell>
          <cell r="D116" t="str">
            <v>Soap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Soap</v>
          </cell>
          <cell r="E117" t="str">
            <v>CPD</v>
          </cell>
          <cell r="M117" t="str">
            <v/>
          </cell>
        </row>
        <row r="118">
          <cell r="C118" t="str">
            <v>Baddi</v>
          </cell>
          <cell r="D118" t="str">
            <v>Soap</v>
          </cell>
          <cell r="E118" t="str">
            <v>CPD</v>
          </cell>
          <cell r="M118" t="str">
            <v>Hit</v>
          </cell>
        </row>
        <row r="119">
          <cell r="C119" t="str">
            <v>Baddi</v>
          </cell>
          <cell r="D119" t="str">
            <v>Soap</v>
          </cell>
          <cell r="E119" t="str">
            <v>CPD</v>
          </cell>
          <cell r="M119" t="str">
            <v/>
          </cell>
        </row>
        <row r="120">
          <cell r="C120" t="str">
            <v>Baddi</v>
          </cell>
          <cell r="D120" t="str">
            <v>Soap</v>
          </cell>
          <cell r="E120" t="str">
            <v>CPD</v>
          </cell>
          <cell r="M120" t="str">
            <v>Hit</v>
          </cell>
        </row>
        <row r="121">
          <cell r="C121" t="str">
            <v>Baddi</v>
          </cell>
          <cell r="D121" t="str">
            <v>Soap</v>
          </cell>
          <cell r="E121" t="str">
            <v>CPD</v>
          </cell>
          <cell r="M121" t="str">
            <v>Hit</v>
          </cell>
        </row>
        <row r="122">
          <cell r="C122" t="str">
            <v>Baddi</v>
          </cell>
          <cell r="D122" t="str">
            <v>Soap</v>
          </cell>
          <cell r="E122" t="str">
            <v>CPD</v>
          </cell>
          <cell r="M122" t="str">
            <v/>
          </cell>
        </row>
        <row r="123">
          <cell r="C123" t="str">
            <v>Baddi</v>
          </cell>
          <cell r="D123" t="str">
            <v>Soap</v>
          </cell>
          <cell r="E123" t="str">
            <v>CPD</v>
          </cell>
          <cell r="M123" t="str">
            <v/>
          </cell>
        </row>
        <row r="124">
          <cell r="C124" t="str">
            <v>Baddi</v>
          </cell>
          <cell r="D124" t="str">
            <v>Soap</v>
          </cell>
          <cell r="E124" t="str">
            <v>CPD</v>
          </cell>
          <cell r="M124" t="str">
            <v>Hit</v>
          </cell>
        </row>
        <row r="125">
          <cell r="C125" t="str">
            <v>Baddi</v>
          </cell>
          <cell r="D125" t="str">
            <v>Soap</v>
          </cell>
          <cell r="E125" t="str">
            <v>CPD</v>
          </cell>
          <cell r="M125" t="str">
            <v/>
          </cell>
        </row>
        <row r="126">
          <cell r="C126" t="str">
            <v>Baddi</v>
          </cell>
          <cell r="D126" t="str">
            <v>Soap</v>
          </cell>
          <cell r="E126" t="str">
            <v>CPD</v>
          </cell>
          <cell r="M126" t="str">
            <v/>
          </cell>
        </row>
        <row r="127">
          <cell r="C127" t="str">
            <v>Baddi</v>
          </cell>
          <cell r="D127" t="str">
            <v>Soap</v>
          </cell>
          <cell r="E127" t="str">
            <v>CPD</v>
          </cell>
          <cell r="M127" t="str">
            <v>Hit</v>
          </cell>
        </row>
        <row r="128">
          <cell r="C128" t="str">
            <v>Baddi</v>
          </cell>
          <cell r="D128" t="str">
            <v>Soap</v>
          </cell>
          <cell r="E128" t="str">
            <v>CPD</v>
          </cell>
          <cell r="M128" t="str">
            <v/>
          </cell>
        </row>
        <row r="129">
          <cell r="C129" t="str">
            <v>Baddi</v>
          </cell>
          <cell r="D129" t="str">
            <v>Soap</v>
          </cell>
          <cell r="E129" t="str">
            <v>CPD</v>
          </cell>
          <cell r="M129" t="str">
            <v/>
          </cell>
        </row>
        <row r="130">
          <cell r="C130" t="str">
            <v>Baddi</v>
          </cell>
          <cell r="D130" t="str">
            <v>Soap</v>
          </cell>
          <cell r="E130" t="str">
            <v>CPD</v>
          </cell>
          <cell r="M130" t="str">
            <v/>
          </cell>
        </row>
        <row r="131">
          <cell r="C131" t="str">
            <v>Baddi</v>
          </cell>
          <cell r="D131" t="str">
            <v>Soap</v>
          </cell>
          <cell r="E131" t="str">
            <v>CPD</v>
          </cell>
          <cell r="M131" t="str">
            <v/>
          </cell>
        </row>
        <row r="132">
          <cell r="C132" t="str">
            <v>Baddi</v>
          </cell>
          <cell r="D132" t="str">
            <v>Soap</v>
          </cell>
          <cell r="E132" t="str">
            <v>CPD</v>
          </cell>
          <cell r="M132" t="str">
            <v>Hit</v>
          </cell>
        </row>
        <row r="133">
          <cell r="C133" t="str">
            <v>Baddi</v>
          </cell>
          <cell r="D133" t="str">
            <v>Soap</v>
          </cell>
          <cell r="E133" t="str">
            <v>CPD</v>
          </cell>
          <cell r="M133" t="str">
            <v/>
          </cell>
        </row>
        <row r="134">
          <cell r="C134" t="str">
            <v>Baddi</v>
          </cell>
          <cell r="D134" t="str">
            <v>Soap</v>
          </cell>
          <cell r="E134" t="str">
            <v>CPD</v>
          </cell>
          <cell r="M134" t="str">
            <v>Hit</v>
          </cell>
        </row>
        <row r="135">
          <cell r="C135" t="str">
            <v>Baddi</v>
          </cell>
          <cell r="D135" t="str">
            <v>Soap</v>
          </cell>
          <cell r="E135" t="str">
            <v>CPD</v>
          </cell>
          <cell r="M135" t="str">
            <v/>
          </cell>
        </row>
        <row r="136">
          <cell r="C136" t="str">
            <v>Baddi</v>
          </cell>
          <cell r="D136" t="str">
            <v>Soap</v>
          </cell>
          <cell r="E136" t="str">
            <v>CPD</v>
          </cell>
          <cell r="M136" t="str">
            <v>Hit</v>
          </cell>
        </row>
        <row r="137">
          <cell r="C137" t="str">
            <v>Baddi</v>
          </cell>
          <cell r="D137" t="str">
            <v>Soap</v>
          </cell>
          <cell r="E137" t="str">
            <v>CPD</v>
          </cell>
          <cell r="M137" t="str">
            <v>Hit</v>
          </cell>
        </row>
        <row r="138">
          <cell r="C138" t="str">
            <v>Baddi</v>
          </cell>
          <cell r="D138" t="str">
            <v>Soap</v>
          </cell>
          <cell r="E138" t="str">
            <v>CPD</v>
          </cell>
          <cell r="M138" t="str">
            <v/>
          </cell>
        </row>
        <row r="139">
          <cell r="C139" t="str">
            <v>Baddi</v>
          </cell>
          <cell r="D139" t="str">
            <v>Soap</v>
          </cell>
          <cell r="E139" t="str">
            <v>CPD</v>
          </cell>
          <cell r="M139" t="str">
            <v/>
          </cell>
        </row>
        <row r="140">
          <cell r="C140" t="str">
            <v>Baddi</v>
          </cell>
          <cell r="D140" t="str">
            <v>Soap</v>
          </cell>
          <cell r="E140" t="str">
            <v>CPD</v>
          </cell>
          <cell r="M140" t="str">
            <v/>
          </cell>
        </row>
        <row r="141">
          <cell r="C141" t="str">
            <v>Baddi</v>
          </cell>
          <cell r="D141" t="str">
            <v>Soap</v>
          </cell>
          <cell r="E141" t="str">
            <v>CPD</v>
          </cell>
          <cell r="M141" t="str">
            <v/>
          </cell>
        </row>
        <row r="142">
          <cell r="C142" t="str">
            <v>Baddi</v>
          </cell>
          <cell r="D142" t="str">
            <v>Soap</v>
          </cell>
          <cell r="E142" t="str">
            <v>CPD</v>
          </cell>
          <cell r="M142" t="str">
            <v/>
          </cell>
        </row>
        <row r="143">
          <cell r="C143" t="str">
            <v>Baddi</v>
          </cell>
          <cell r="D143" t="str">
            <v>Soap</v>
          </cell>
          <cell r="E143" t="str">
            <v>CPD</v>
          </cell>
          <cell r="M143" t="str">
            <v/>
          </cell>
        </row>
        <row r="144">
          <cell r="C144" t="str">
            <v>Baddi</v>
          </cell>
          <cell r="D144" t="str">
            <v>Soap</v>
          </cell>
          <cell r="E144" t="str">
            <v>CPD</v>
          </cell>
          <cell r="M144" t="str">
            <v>Hit</v>
          </cell>
        </row>
        <row r="145">
          <cell r="C145" t="str">
            <v>Baddi</v>
          </cell>
          <cell r="D145" t="str">
            <v>Soap</v>
          </cell>
          <cell r="E145" t="str">
            <v>CPD</v>
          </cell>
          <cell r="M145" t="str">
            <v/>
          </cell>
        </row>
        <row r="146">
          <cell r="C146" t="str">
            <v>Baddi</v>
          </cell>
          <cell r="D146" t="str">
            <v>Soap</v>
          </cell>
          <cell r="E146" t="str">
            <v>CPD</v>
          </cell>
          <cell r="M146" t="str">
            <v/>
          </cell>
        </row>
        <row r="147">
          <cell r="C147" t="str">
            <v>Baddi</v>
          </cell>
          <cell r="D147" t="str">
            <v>Soap</v>
          </cell>
          <cell r="E147" t="str">
            <v>CPD</v>
          </cell>
          <cell r="M147" t="str">
            <v/>
          </cell>
        </row>
        <row r="148">
          <cell r="C148" t="str">
            <v>Baddi</v>
          </cell>
          <cell r="D148" t="str">
            <v>Soap</v>
          </cell>
          <cell r="E148" t="str">
            <v>CPD</v>
          </cell>
          <cell r="M148" t="str">
            <v/>
          </cell>
        </row>
        <row r="149">
          <cell r="C149" t="str">
            <v>Baddi</v>
          </cell>
          <cell r="D149" t="str">
            <v>Soap</v>
          </cell>
          <cell r="E149" t="str">
            <v>CPD</v>
          </cell>
          <cell r="M149" t="str">
            <v>Hit</v>
          </cell>
        </row>
        <row r="150">
          <cell r="C150" t="str">
            <v>Baddi</v>
          </cell>
          <cell r="D150" t="str">
            <v>Soap</v>
          </cell>
          <cell r="E150" t="str">
            <v>CPD</v>
          </cell>
          <cell r="M150" t="str">
            <v>Hit</v>
          </cell>
        </row>
        <row r="151">
          <cell r="C151" t="str">
            <v>Baddi</v>
          </cell>
          <cell r="D151" t="str">
            <v>Soap</v>
          </cell>
          <cell r="E151" t="str">
            <v>CPD</v>
          </cell>
          <cell r="M151" t="str">
            <v/>
          </cell>
        </row>
        <row r="152">
          <cell r="C152" t="str">
            <v>Baddi</v>
          </cell>
          <cell r="D152" t="str">
            <v>Soap</v>
          </cell>
          <cell r="E152" t="str">
            <v>CPD</v>
          </cell>
          <cell r="M152" t="str">
            <v/>
          </cell>
        </row>
        <row r="153">
          <cell r="C153" t="str">
            <v>Baddi</v>
          </cell>
          <cell r="D153" t="str">
            <v>Soap</v>
          </cell>
          <cell r="E153" t="str">
            <v>CPD</v>
          </cell>
          <cell r="M153" t="str">
            <v>Hit</v>
          </cell>
        </row>
        <row r="154">
          <cell r="C154" t="str">
            <v>Baddi</v>
          </cell>
          <cell r="D154" t="str">
            <v>Soap</v>
          </cell>
          <cell r="E154" t="str">
            <v>CPD</v>
          </cell>
          <cell r="M154" t="str">
            <v/>
          </cell>
        </row>
        <row r="155">
          <cell r="C155" t="str">
            <v>Baddi</v>
          </cell>
          <cell r="D155" t="str">
            <v>Soap</v>
          </cell>
          <cell r="E155" t="str">
            <v>CPD</v>
          </cell>
          <cell r="M155" t="str">
            <v>Hit</v>
          </cell>
        </row>
        <row r="156">
          <cell r="C156" t="str">
            <v>Baddi</v>
          </cell>
          <cell r="D156" t="str">
            <v>Soap</v>
          </cell>
          <cell r="E156" t="str">
            <v>CPD</v>
          </cell>
          <cell r="M156" t="str">
            <v/>
          </cell>
        </row>
        <row r="157">
          <cell r="C157" t="str">
            <v>Baddi</v>
          </cell>
          <cell r="D157" t="str">
            <v>Soap</v>
          </cell>
          <cell r="E157" t="str">
            <v>CPD</v>
          </cell>
          <cell r="M157" t="str">
            <v/>
          </cell>
        </row>
        <row r="158">
          <cell r="C158" t="str">
            <v>Baddi</v>
          </cell>
          <cell r="D158" t="str">
            <v>Soap</v>
          </cell>
          <cell r="E158" t="str">
            <v>CPD</v>
          </cell>
          <cell r="M158" t="str">
            <v/>
          </cell>
        </row>
        <row r="159">
          <cell r="C159" t="str">
            <v>Baddi</v>
          </cell>
          <cell r="D159" t="str">
            <v>Soap</v>
          </cell>
          <cell r="E159" t="str">
            <v>CPD</v>
          </cell>
          <cell r="M159" t="str">
            <v>Hit</v>
          </cell>
        </row>
        <row r="160">
          <cell r="C160" t="str">
            <v>Baddi</v>
          </cell>
          <cell r="D160" t="str">
            <v>Soap</v>
          </cell>
          <cell r="E160" t="str">
            <v>CPD</v>
          </cell>
          <cell r="M160" t="str">
            <v/>
          </cell>
        </row>
        <row r="161">
          <cell r="C161" t="str">
            <v>Baddi</v>
          </cell>
          <cell r="D161" t="str">
            <v>Soap</v>
          </cell>
          <cell r="E161" t="str">
            <v>CPD</v>
          </cell>
          <cell r="M161" t="str">
            <v/>
          </cell>
        </row>
        <row r="162">
          <cell r="C162" t="str">
            <v>Baddi</v>
          </cell>
          <cell r="D162" t="str">
            <v>Soap</v>
          </cell>
          <cell r="E162" t="str">
            <v>CPD</v>
          </cell>
          <cell r="M162" t="str">
            <v>Hit</v>
          </cell>
        </row>
        <row r="163">
          <cell r="C163" t="str">
            <v>Baddi</v>
          </cell>
          <cell r="D163" t="str">
            <v>Soap</v>
          </cell>
          <cell r="E163" t="str">
            <v>CPD</v>
          </cell>
          <cell r="M163" t="str">
            <v/>
          </cell>
        </row>
        <row r="164">
          <cell r="C164" t="str">
            <v>Baddi</v>
          </cell>
          <cell r="D164" t="str">
            <v>Soap</v>
          </cell>
          <cell r="E164" t="str">
            <v>CPD</v>
          </cell>
          <cell r="M164" t="str">
            <v/>
          </cell>
        </row>
        <row r="165">
          <cell r="C165" t="str">
            <v>Baddi</v>
          </cell>
          <cell r="D165" t="str">
            <v>Soap</v>
          </cell>
          <cell r="E165" t="str">
            <v>CPD</v>
          </cell>
          <cell r="M165" t="str">
            <v/>
          </cell>
        </row>
        <row r="166">
          <cell r="C166" t="str">
            <v>Baddi</v>
          </cell>
          <cell r="D166" t="str">
            <v>Soap</v>
          </cell>
          <cell r="E166" t="str">
            <v>CPD</v>
          </cell>
          <cell r="M166" t="str">
            <v/>
          </cell>
        </row>
        <row r="167">
          <cell r="C167" t="str">
            <v>Baddi</v>
          </cell>
          <cell r="D167" t="str">
            <v>Soap</v>
          </cell>
          <cell r="E167" t="str">
            <v>CPD</v>
          </cell>
          <cell r="M167" t="str">
            <v>Hit</v>
          </cell>
        </row>
        <row r="168">
          <cell r="C168" t="str">
            <v>Baddi</v>
          </cell>
          <cell r="D168" t="str">
            <v>Soap</v>
          </cell>
          <cell r="E168" t="str">
            <v>CPD</v>
          </cell>
          <cell r="M168" t="str">
            <v/>
          </cell>
        </row>
        <row r="169">
          <cell r="C169" t="str">
            <v>Baddi</v>
          </cell>
          <cell r="D169" t="str">
            <v>Soap</v>
          </cell>
          <cell r="E169" t="str">
            <v>CPD</v>
          </cell>
          <cell r="M169" t="str">
            <v>Hit</v>
          </cell>
        </row>
        <row r="170">
          <cell r="C170" t="str">
            <v>Baddi</v>
          </cell>
          <cell r="D170" t="str">
            <v>Soap</v>
          </cell>
          <cell r="E170" t="str">
            <v>CPD</v>
          </cell>
          <cell r="M170" t="str">
            <v/>
          </cell>
        </row>
        <row r="171">
          <cell r="C171" t="str">
            <v>Baddi</v>
          </cell>
          <cell r="D171" t="str">
            <v>Soap</v>
          </cell>
          <cell r="E171" t="str">
            <v>CPD</v>
          </cell>
          <cell r="M171" t="str">
            <v>Hit</v>
          </cell>
        </row>
        <row r="172">
          <cell r="C172" t="str">
            <v>Baddi</v>
          </cell>
          <cell r="D172" t="str">
            <v>Soap</v>
          </cell>
          <cell r="E172" t="str">
            <v>CPD</v>
          </cell>
          <cell r="M172" t="str">
            <v/>
          </cell>
        </row>
        <row r="173">
          <cell r="C173" t="str">
            <v>Baddi</v>
          </cell>
          <cell r="D173" t="str">
            <v>Soap</v>
          </cell>
          <cell r="E173" t="str">
            <v>CPD</v>
          </cell>
          <cell r="M173" t="str">
            <v/>
          </cell>
        </row>
        <row r="174">
          <cell r="C174" t="str">
            <v>Baddi</v>
          </cell>
          <cell r="D174" t="str">
            <v>Soap</v>
          </cell>
          <cell r="E174" t="str">
            <v>CPD</v>
          </cell>
          <cell r="M174" t="str">
            <v/>
          </cell>
        </row>
        <row r="175">
          <cell r="C175" t="str">
            <v>Baddi</v>
          </cell>
          <cell r="D175" t="str">
            <v>Soap</v>
          </cell>
          <cell r="E175" t="str">
            <v>CPD</v>
          </cell>
          <cell r="M175" t="str">
            <v/>
          </cell>
        </row>
        <row r="176">
          <cell r="C176" t="str">
            <v>Baddi</v>
          </cell>
          <cell r="D176" t="str">
            <v>Soap</v>
          </cell>
          <cell r="E176" t="str">
            <v>CPD</v>
          </cell>
          <cell r="M176" t="str">
            <v/>
          </cell>
        </row>
        <row r="177">
          <cell r="C177" t="str">
            <v>Baddi</v>
          </cell>
          <cell r="D177" t="str">
            <v>Soap</v>
          </cell>
          <cell r="E177" t="str">
            <v>CPD</v>
          </cell>
          <cell r="M177" t="str">
            <v/>
          </cell>
        </row>
        <row r="178">
          <cell r="C178" t="str">
            <v>Baddi</v>
          </cell>
          <cell r="D178" t="str">
            <v>Soap</v>
          </cell>
          <cell r="E178" t="str">
            <v>CPD</v>
          </cell>
          <cell r="M178" t="str">
            <v/>
          </cell>
        </row>
        <row r="179">
          <cell r="C179" t="str">
            <v>Baddi</v>
          </cell>
          <cell r="D179" t="str">
            <v>Soap</v>
          </cell>
          <cell r="E179" t="str">
            <v>CPD</v>
          </cell>
          <cell r="M179" t="str">
            <v/>
          </cell>
        </row>
        <row r="180">
          <cell r="C180" t="str">
            <v>Baddi</v>
          </cell>
          <cell r="D180" t="str">
            <v>Soap</v>
          </cell>
          <cell r="E180" t="str">
            <v>CPD</v>
          </cell>
          <cell r="M180" t="str">
            <v/>
          </cell>
        </row>
        <row r="181">
          <cell r="C181" t="str">
            <v>Baddi</v>
          </cell>
          <cell r="D181" t="str">
            <v>Soap</v>
          </cell>
          <cell r="E181" t="str">
            <v>CPD</v>
          </cell>
          <cell r="M181" t="str">
            <v>Hit</v>
          </cell>
        </row>
        <row r="182">
          <cell r="C182" t="str">
            <v>Baddi</v>
          </cell>
          <cell r="D182" t="str">
            <v>Soap</v>
          </cell>
          <cell r="E182" t="str">
            <v>CPD</v>
          </cell>
          <cell r="M182" t="str">
            <v/>
          </cell>
        </row>
        <row r="183">
          <cell r="C183" t="str">
            <v>Baddi</v>
          </cell>
          <cell r="D183" t="str">
            <v>Soap</v>
          </cell>
          <cell r="E183" t="str">
            <v>CPD</v>
          </cell>
          <cell r="M183" t="str">
            <v/>
          </cell>
        </row>
        <row r="184">
          <cell r="C184" t="str">
            <v>Baddi</v>
          </cell>
          <cell r="D184" t="str">
            <v>Soap</v>
          </cell>
          <cell r="E184" t="str">
            <v>CPD</v>
          </cell>
          <cell r="M184" t="str">
            <v/>
          </cell>
        </row>
        <row r="185">
          <cell r="C185" t="str">
            <v>Baddi</v>
          </cell>
          <cell r="D185" t="str">
            <v>Soap</v>
          </cell>
          <cell r="E185" t="str">
            <v>CPD</v>
          </cell>
          <cell r="M185" t="str">
            <v/>
          </cell>
        </row>
        <row r="186">
          <cell r="C186" t="str">
            <v>Baddi</v>
          </cell>
          <cell r="D186" t="str">
            <v>Soap</v>
          </cell>
          <cell r="E186" t="str">
            <v>CPD</v>
          </cell>
          <cell r="M186" t="str">
            <v>Hit</v>
          </cell>
        </row>
        <row r="187">
          <cell r="C187" t="str">
            <v>Baddi</v>
          </cell>
          <cell r="D187" t="str">
            <v>Soap</v>
          </cell>
          <cell r="E187" t="str">
            <v>CPD</v>
          </cell>
          <cell r="M187" t="str">
            <v>Hit</v>
          </cell>
        </row>
        <row r="188">
          <cell r="C188" t="str">
            <v>Baddi</v>
          </cell>
          <cell r="D188" t="str">
            <v>Soap</v>
          </cell>
          <cell r="E188" t="str">
            <v>CPD</v>
          </cell>
          <cell r="M188" t="str">
            <v/>
          </cell>
        </row>
        <row r="189">
          <cell r="C189" t="str">
            <v>Baddi</v>
          </cell>
          <cell r="D189" t="str">
            <v>Soap</v>
          </cell>
          <cell r="E189" t="str">
            <v>CPD</v>
          </cell>
          <cell r="M189" t="str">
            <v/>
          </cell>
        </row>
        <row r="190">
          <cell r="C190" t="str">
            <v>Baddi</v>
          </cell>
          <cell r="D190" t="str">
            <v>Soap</v>
          </cell>
          <cell r="E190" t="str">
            <v>CPD</v>
          </cell>
          <cell r="M190" t="str">
            <v/>
          </cell>
        </row>
        <row r="191">
          <cell r="C191" t="str">
            <v>Baddi</v>
          </cell>
          <cell r="D191" t="str">
            <v>Soap</v>
          </cell>
          <cell r="E191" t="str">
            <v>CPD</v>
          </cell>
          <cell r="M191" t="str">
            <v/>
          </cell>
        </row>
        <row r="192">
          <cell r="C192" t="str">
            <v>Baddi</v>
          </cell>
          <cell r="D192" t="str">
            <v>Soap</v>
          </cell>
          <cell r="E192" t="str">
            <v>CPD</v>
          </cell>
          <cell r="M192" t="str">
            <v/>
          </cell>
        </row>
        <row r="193">
          <cell r="C193" t="str">
            <v>Baddi</v>
          </cell>
          <cell r="D193" t="str">
            <v>Soap</v>
          </cell>
          <cell r="E193" t="str">
            <v>CPD</v>
          </cell>
          <cell r="M193" t="str">
            <v/>
          </cell>
        </row>
        <row r="194">
          <cell r="C194" t="str">
            <v>Baddi</v>
          </cell>
          <cell r="D194" t="str">
            <v>Soap</v>
          </cell>
          <cell r="E194" t="str">
            <v>CPD</v>
          </cell>
          <cell r="M194" t="str">
            <v/>
          </cell>
        </row>
        <row r="195">
          <cell r="C195" t="str">
            <v>Baddi</v>
          </cell>
          <cell r="D195" t="str">
            <v>Soap</v>
          </cell>
          <cell r="E195" t="str">
            <v>CPD</v>
          </cell>
          <cell r="M195" t="str">
            <v/>
          </cell>
        </row>
        <row r="196">
          <cell r="C196" t="str">
            <v>Baddi</v>
          </cell>
          <cell r="D196" t="str">
            <v>Soap</v>
          </cell>
          <cell r="E196" t="str">
            <v>CPD</v>
          </cell>
          <cell r="M196" t="str">
            <v/>
          </cell>
        </row>
        <row r="197">
          <cell r="C197" t="str">
            <v>Baddi</v>
          </cell>
          <cell r="D197" t="str">
            <v>Soap</v>
          </cell>
          <cell r="E197" t="str">
            <v>CPD</v>
          </cell>
          <cell r="M197" t="str">
            <v/>
          </cell>
        </row>
        <row r="198">
          <cell r="C198" t="str">
            <v>Baddi</v>
          </cell>
          <cell r="D198" t="str">
            <v>Soap</v>
          </cell>
          <cell r="E198" t="str">
            <v>CPD</v>
          </cell>
          <cell r="M198" t="str">
            <v/>
          </cell>
        </row>
        <row r="199">
          <cell r="C199" t="str">
            <v>Baddi</v>
          </cell>
          <cell r="D199" t="str">
            <v>Soap</v>
          </cell>
          <cell r="E199" t="str">
            <v>CPD</v>
          </cell>
          <cell r="M199" t="str">
            <v/>
          </cell>
        </row>
        <row r="200">
          <cell r="C200" t="str">
            <v>Baddi</v>
          </cell>
          <cell r="D200" t="str">
            <v>Soap</v>
          </cell>
          <cell r="E200" t="str">
            <v>CPD</v>
          </cell>
          <cell r="M200" t="str">
            <v>Hit</v>
          </cell>
        </row>
        <row r="201">
          <cell r="C201" t="str">
            <v>Baddi</v>
          </cell>
          <cell r="D201" t="str">
            <v>Soap</v>
          </cell>
          <cell r="E201" t="str">
            <v>CPD</v>
          </cell>
          <cell r="M201" t="str">
            <v/>
          </cell>
        </row>
        <row r="202">
          <cell r="C202" t="str">
            <v>Baddi</v>
          </cell>
          <cell r="D202" t="str">
            <v>Soap</v>
          </cell>
          <cell r="E202" t="str">
            <v>CPD</v>
          </cell>
          <cell r="M202" t="str">
            <v>Hit</v>
          </cell>
        </row>
        <row r="203">
          <cell r="C203" t="str">
            <v>Baddi</v>
          </cell>
          <cell r="D203" t="str">
            <v>Soap</v>
          </cell>
          <cell r="E203" t="str">
            <v>CPD</v>
          </cell>
          <cell r="M203" t="str">
            <v/>
          </cell>
        </row>
        <row r="204">
          <cell r="C204" t="str">
            <v>Baddi</v>
          </cell>
          <cell r="D204" t="str">
            <v>Soap</v>
          </cell>
          <cell r="E204" t="str">
            <v>CPD</v>
          </cell>
          <cell r="M204" t="str">
            <v/>
          </cell>
        </row>
        <row r="205">
          <cell r="C205" t="str">
            <v>Baddi</v>
          </cell>
          <cell r="D205" t="str">
            <v>Soap</v>
          </cell>
          <cell r="E205" t="str">
            <v>CPD</v>
          </cell>
          <cell r="M205" t="str">
            <v>Hit</v>
          </cell>
        </row>
        <row r="206">
          <cell r="C206" t="str">
            <v>Baddi</v>
          </cell>
          <cell r="D206" t="str">
            <v>Soap</v>
          </cell>
          <cell r="E206" t="str">
            <v>CPD</v>
          </cell>
          <cell r="M206" t="str">
            <v/>
          </cell>
        </row>
        <row r="207">
          <cell r="C207" t="str">
            <v>Baddi</v>
          </cell>
          <cell r="D207" t="str">
            <v>Soap</v>
          </cell>
          <cell r="E207" t="str">
            <v>CPD</v>
          </cell>
          <cell r="M207" t="str">
            <v>Hit</v>
          </cell>
        </row>
        <row r="208">
          <cell r="C208" t="str">
            <v>Baddi</v>
          </cell>
          <cell r="D208" t="str">
            <v>Soap</v>
          </cell>
          <cell r="E208" t="str">
            <v>CPD</v>
          </cell>
          <cell r="M208" t="str">
            <v/>
          </cell>
        </row>
        <row r="209">
          <cell r="C209" t="str">
            <v>Baddi</v>
          </cell>
          <cell r="D209" t="str">
            <v>Soap</v>
          </cell>
          <cell r="E209" t="str">
            <v>CPD</v>
          </cell>
          <cell r="M209" t="str">
            <v/>
          </cell>
        </row>
        <row r="210">
          <cell r="C210" t="str">
            <v>Baddi</v>
          </cell>
          <cell r="D210" t="str">
            <v>Soap</v>
          </cell>
          <cell r="E210" t="str">
            <v>CPD</v>
          </cell>
          <cell r="M210" t="str">
            <v/>
          </cell>
        </row>
        <row r="211">
          <cell r="C211" t="str">
            <v>Baddi</v>
          </cell>
          <cell r="D211" t="str">
            <v>Soap</v>
          </cell>
          <cell r="E211" t="str">
            <v>CPD</v>
          </cell>
          <cell r="M211" t="str">
            <v>Hit</v>
          </cell>
        </row>
        <row r="212">
          <cell r="C212" t="str">
            <v>Baddi</v>
          </cell>
          <cell r="D212" t="str">
            <v>Soap</v>
          </cell>
          <cell r="E212" t="str">
            <v>CPD</v>
          </cell>
          <cell r="M212" t="str">
            <v>Hit</v>
          </cell>
        </row>
        <row r="213">
          <cell r="C213" t="str">
            <v>Baddi</v>
          </cell>
          <cell r="D213" t="str">
            <v>Soap</v>
          </cell>
          <cell r="E213" t="str">
            <v>CPD</v>
          </cell>
          <cell r="M213" t="str">
            <v>Hit</v>
          </cell>
        </row>
        <row r="214">
          <cell r="C214" t="str">
            <v>Baddi</v>
          </cell>
          <cell r="D214" t="str">
            <v>Soap</v>
          </cell>
          <cell r="E214" t="str">
            <v>CPD</v>
          </cell>
          <cell r="M214" t="str">
            <v/>
          </cell>
        </row>
        <row r="215">
          <cell r="C215" t="str">
            <v>Baddi</v>
          </cell>
          <cell r="D215" t="str">
            <v>Soap</v>
          </cell>
          <cell r="E215" t="str">
            <v>CPD</v>
          </cell>
          <cell r="M215" t="str">
            <v/>
          </cell>
        </row>
        <row r="216">
          <cell r="C216" t="str">
            <v>Baddi</v>
          </cell>
          <cell r="D216" t="str">
            <v>Soap</v>
          </cell>
          <cell r="E216" t="str">
            <v>CPD</v>
          </cell>
          <cell r="M216" t="str">
            <v/>
          </cell>
        </row>
        <row r="217">
          <cell r="C217" t="str">
            <v>Baddi</v>
          </cell>
          <cell r="D217" t="str">
            <v>Soap</v>
          </cell>
          <cell r="E217" t="str">
            <v>CPD</v>
          </cell>
          <cell r="M217" t="str">
            <v/>
          </cell>
        </row>
        <row r="218">
          <cell r="C218" t="str">
            <v>Baddi</v>
          </cell>
          <cell r="D218" t="str">
            <v>Soap</v>
          </cell>
          <cell r="E218" t="str">
            <v>CPD</v>
          </cell>
          <cell r="M218" t="str">
            <v/>
          </cell>
        </row>
        <row r="219">
          <cell r="C219" t="str">
            <v>Baddi</v>
          </cell>
          <cell r="D219" t="str">
            <v>Soap</v>
          </cell>
          <cell r="E219" t="str">
            <v>CPD</v>
          </cell>
          <cell r="M219" t="str">
            <v>Hit</v>
          </cell>
        </row>
        <row r="220">
          <cell r="C220" t="str">
            <v>Baddi</v>
          </cell>
          <cell r="D220" t="str">
            <v>Soap</v>
          </cell>
          <cell r="E220" t="str">
            <v>CPD</v>
          </cell>
          <cell r="M220" t="str">
            <v/>
          </cell>
        </row>
        <row r="221">
          <cell r="C221" t="str">
            <v>Baddi</v>
          </cell>
          <cell r="D221" t="str">
            <v>Soap</v>
          </cell>
          <cell r="E221" t="str">
            <v>CPD</v>
          </cell>
          <cell r="M221" t="str">
            <v/>
          </cell>
        </row>
        <row r="222">
          <cell r="C222" t="str">
            <v>Baddi</v>
          </cell>
          <cell r="D222" t="str">
            <v>Soap</v>
          </cell>
          <cell r="E222" t="str">
            <v>CPD</v>
          </cell>
          <cell r="M222" t="str">
            <v/>
          </cell>
        </row>
        <row r="223">
          <cell r="C223" t="str">
            <v>Baddi</v>
          </cell>
          <cell r="D223" t="str">
            <v>Soap</v>
          </cell>
          <cell r="E223" t="str">
            <v>CPD</v>
          </cell>
          <cell r="M223" t="str">
            <v/>
          </cell>
        </row>
        <row r="224">
          <cell r="C224" t="str">
            <v>Baddi</v>
          </cell>
          <cell r="D224" t="str">
            <v>Soap</v>
          </cell>
          <cell r="E224" t="str">
            <v>CPD</v>
          </cell>
          <cell r="M224" t="str">
            <v>Hit</v>
          </cell>
        </row>
        <row r="225">
          <cell r="C225" t="str">
            <v>Baddi</v>
          </cell>
          <cell r="D225" t="str">
            <v>Soap</v>
          </cell>
          <cell r="E225" t="str">
            <v>CPD</v>
          </cell>
          <cell r="M225" t="str">
            <v>Hit</v>
          </cell>
        </row>
        <row r="226">
          <cell r="C226" t="str">
            <v>Baddi</v>
          </cell>
          <cell r="D226" t="str">
            <v>Soap</v>
          </cell>
          <cell r="E226" t="str">
            <v>CPD</v>
          </cell>
          <cell r="M226" t="str">
            <v/>
          </cell>
        </row>
        <row r="227">
          <cell r="C227" t="str">
            <v>Baddi</v>
          </cell>
          <cell r="D227" t="str">
            <v>Soap</v>
          </cell>
          <cell r="E227" t="str">
            <v>CPD</v>
          </cell>
          <cell r="M227" t="str">
            <v/>
          </cell>
        </row>
        <row r="228">
          <cell r="C228" t="str">
            <v>Baddi</v>
          </cell>
          <cell r="D228" t="str">
            <v>Soap</v>
          </cell>
          <cell r="E228" t="str">
            <v>CPD</v>
          </cell>
          <cell r="M228" t="str">
            <v/>
          </cell>
        </row>
        <row r="229">
          <cell r="C229" t="str">
            <v>Baddi</v>
          </cell>
          <cell r="D229" t="str">
            <v>Soap</v>
          </cell>
          <cell r="E229" t="str">
            <v>CPD</v>
          </cell>
          <cell r="M229" t="str">
            <v>Hit</v>
          </cell>
        </row>
        <row r="230">
          <cell r="C230" t="str">
            <v>Baddi</v>
          </cell>
          <cell r="D230" t="str">
            <v>Soap</v>
          </cell>
          <cell r="E230" t="str">
            <v>CPD</v>
          </cell>
          <cell r="M230" t="str">
            <v/>
          </cell>
        </row>
        <row r="231">
          <cell r="C231" t="str">
            <v>Baddi</v>
          </cell>
          <cell r="D231" t="str">
            <v>Soap</v>
          </cell>
          <cell r="E231" t="str">
            <v>CPD</v>
          </cell>
          <cell r="M231" t="str">
            <v>Hit</v>
          </cell>
        </row>
        <row r="232">
          <cell r="C232" t="str">
            <v>Baddi</v>
          </cell>
          <cell r="D232" t="str">
            <v>Soap</v>
          </cell>
          <cell r="E232" t="str">
            <v>CPD</v>
          </cell>
          <cell r="M232" t="str">
            <v/>
          </cell>
        </row>
        <row r="233">
          <cell r="C233" t="str">
            <v>Baddi</v>
          </cell>
          <cell r="D233" t="str">
            <v>Soap</v>
          </cell>
          <cell r="E233" t="str">
            <v>CPD</v>
          </cell>
          <cell r="M233" t="str">
            <v>Hit</v>
          </cell>
        </row>
        <row r="234">
          <cell r="C234" t="str">
            <v>Baddi</v>
          </cell>
          <cell r="D234" t="str">
            <v>Soap</v>
          </cell>
          <cell r="E234" t="str">
            <v>CPD</v>
          </cell>
          <cell r="M234" t="str">
            <v>Hit</v>
          </cell>
        </row>
        <row r="235">
          <cell r="C235" t="str">
            <v>Baddi</v>
          </cell>
          <cell r="D235" t="str">
            <v>Soap</v>
          </cell>
          <cell r="E235" t="str">
            <v>CPD</v>
          </cell>
          <cell r="M235" t="str">
            <v>Hit</v>
          </cell>
        </row>
        <row r="236">
          <cell r="C236" t="str">
            <v>Baddi</v>
          </cell>
          <cell r="D236" t="str">
            <v>Soap</v>
          </cell>
          <cell r="E236" t="str">
            <v>CPD</v>
          </cell>
          <cell r="M236" t="str">
            <v/>
          </cell>
        </row>
        <row r="237">
          <cell r="C237" t="str">
            <v>Baddi</v>
          </cell>
          <cell r="D237" t="str">
            <v>Soap</v>
          </cell>
          <cell r="E237" t="str">
            <v>CPD</v>
          </cell>
          <cell r="M237" t="str">
            <v>Hit</v>
          </cell>
        </row>
        <row r="238">
          <cell r="C238" t="str">
            <v>Baddi</v>
          </cell>
          <cell r="D238" t="str">
            <v>Soap</v>
          </cell>
          <cell r="E238" t="str">
            <v>CPD</v>
          </cell>
          <cell r="M238" t="str">
            <v/>
          </cell>
        </row>
        <row r="239">
          <cell r="C239" t="str">
            <v>Baddi</v>
          </cell>
          <cell r="D239" t="str">
            <v>Soap</v>
          </cell>
          <cell r="E239" t="str">
            <v>CPD</v>
          </cell>
          <cell r="M239" t="str">
            <v/>
          </cell>
        </row>
        <row r="240">
          <cell r="C240" t="str">
            <v>Baddi</v>
          </cell>
          <cell r="D240" t="str">
            <v>Soap</v>
          </cell>
          <cell r="E240" t="str">
            <v>CPD</v>
          </cell>
          <cell r="M240" t="str">
            <v/>
          </cell>
        </row>
        <row r="241">
          <cell r="C241" t="str">
            <v>Baddi</v>
          </cell>
          <cell r="D241" t="str">
            <v>Soap</v>
          </cell>
          <cell r="E241" t="str">
            <v>CPD</v>
          </cell>
          <cell r="M241" t="str">
            <v/>
          </cell>
        </row>
        <row r="242">
          <cell r="C242" t="str">
            <v>Baddi</v>
          </cell>
          <cell r="D242" t="str">
            <v>Soap</v>
          </cell>
          <cell r="E242" t="str">
            <v>CPD</v>
          </cell>
          <cell r="M242" t="str">
            <v/>
          </cell>
        </row>
        <row r="243">
          <cell r="C243" t="str">
            <v>Baddi</v>
          </cell>
          <cell r="D243" t="str">
            <v>Soap</v>
          </cell>
          <cell r="E243" t="str">
            <v>CPD</v>
          </cell>
          <cell r="M243" t="str">
            <v/>
          </cell>
        </row>
        <row r="244">
          <cell r="C244" t="str">
            <v>Baddi</v>
          </cell>
          <cell r="D244" t="str">
            <v>Soap</v>
          </cell>
          <cell r="E244" t="str">
            <v>CPD</v>
          </cell>
          <cell r="M244" t="str">
            <v/>
          </cell>
        </row>
        <row r="245">
          <cell r="C245" t="str">
            <v>Baddi</v>
          </cell>
          <cell r="D245" t="str">
            <v>Soap</v>
          </cell>
          <cell r="E245" t="str">
            <v>CPD</v>
          </cell>
          <cell r="M245" t="str">
            <v>Hit</v>
          </cell>
        </row>
        <row r="246">
          <cell r="C246" t="str">
            <v>Baddi</v>
          </cell>
          <cell r="D246" t="str">
            <v>Soap</v>
          </cell>
          <cell r="E246" t="str">
            <v>CPD</v>
          </cell>
          <cell r="M246" t="str">
            <v>Hit</v>
          </cell>
        </row>
        <row r="247">
          <cell r="C247" t="str">
            <v>Baddi</v>
          </cell>
          <cell r="D247" t="str">
            <v>Soap</v>
          </cell>
          <cell r="E247" t="str">
            <v>CPD</v>
          </cell>
          <cell r="M247" t="str">
            <v/>
          </cell>
        </row>
        <row r="248">
          <cell r="C248" t="str">
            <v>Baddi</v>
          </cell>
          <cell r="D248" t="str">
            <v>Soap</v>
          </cell>
          <cell r="E248" t="str">
            <v>CPD</v>
          </cell>
          <cell r="M248" t="str">
            <v/>
          </cell>
        </row>
        <row r="249">
          <cell r="C249" t="str">
            <v>Baddi</v>
          </cell>
          <cell r="D249" t="str">
            <v>Soap</v>
          </cell>
          <cell r="E249" t="str">
            <v>CPD</v>
          </cell>
          <cell r="M249" t="str">
            <v/>
          </cell>
        </row>
        <row r="250">
          <cell r="C250" t="str">
            <v>Baddi</v>
          </cell>
          <cell r="D250" t="str">
            <v>Soap</v>
          </cell>
          <cell r="E250" t="str">
            <v>CPD</v>
          </cell>
          <cell r="M250" t="str">
            <v/>
          </cell>
        </row>
        <row r="251">
          <cell r="C251" t="str">
            <v>Baddi</v>
          </cell>
          <cell r="D251" t="str">
            <v>Soap</v>
          </cell>
          <cell r="E251" t="str">
            <v>CPD</v>
          </cell>
          <cell r="M251" t="str">
            <v>Hit</v>
          </cell>
        </row>
        <row r="252">
          <cell r="C252" t="str">
            <v>Baddi</v>
          </cell>
          <cell r="D252" t="str">
            <v>Soap</v>
          </cell>
          <cell r="E252" t="str">
            <v>CPD</v>
          </cell>
          <cell r="M252" t="str">
            <v/>
          </cell>
        </row>
        <row r="253">
          <cell r="C253" t="str">
            <v>Baddi</v>
          </cell>
          <cell r="D253" t="str">
            <v>Soap</v>
          </cell>
          <cell r="E253" t="str">
            <v>CPD</v>
          </cell>
          <cell r="M253" t="str">
            <v/>
          </cell>
        </row>
        <row r="254">
          <cell r="C254" t="str">
            <v>Baddi</v>
          </cell>
          <cell r="D254" t="str">
            <v>Soap</v>
          </cell>
          <cell r="E254" t="str">
            <v>CPD</v>
          </cell>
          <cell r="M254" t="str">
            <v>Hit</v>
          </cell>
        </row>
        <row r="255">
          <cell r="C255" t="str">
            <v>Baddi</v>
          </cell>
          <cell r="D255" t="str">
            <v>Soap</v>
          </cell>
          <cell r="E255" t="str">
            <v>CPD</v>
          </cell>
          <cell r="M255" t="str">
            <v/>
          </cell>
        </row>
        <row r="256">
          <cell r="C256" t="str">
            <v>Baddi</v>
          </cell>
          <cell r="D256" t="str">
            <v>Soap</v>
          </cell>
          <cell r="E256" t="str">
            <v>CPD</v>
          </cell>
          <cell r="M256" t="str">
            <v>Hit</v>
          </cell>
        </row>
        <row r="257">
          <cell r="C257" t="str">
            <v>Baddi</v>
          </cell>
          <cell r="D257" t="str">
            <v>Soap</v>
          </cell>
          <cell r="E257" t="str">
            <v>CPD</v>
          </cell>
          <cell r="M257" t="str">
            <v>Hit</v>
          </cell>
        </row>
        <row r="258">
          <cell r="C258" t="str">
            <v>Baddi</v>
          </cell>
          <cell r="D258" t="str">
            <v>Soap</v>
          </cell>
          <cell r="E258" t="str">
            <v>CPD</v>
          </cell>
          <cell r="M258" t="str">
            <v/>
          </cell>
        </row>
        <row r="259">
          <cell r="C259" t="str">
            <v>Baddi</v>
          </cell>
          <cell r="D259" t="str">
            <v>Soap</v>
          </cell>
          <cell r="E259" t="str">
            <v>CPD</v>
          </cell>
          <cell r="M259" t="str">
            <v/>
          </cell>
        </row>
        <row r="260">
          <cell r="C260" t="str">
            <v>Baddi</v>
          </cell>
          <cell r="D260" t="str">
            <v>Soap</v>
          </cell>
          <cell r="E260" t="str">
            <v>CPD</v>
          </cell>
          <cell r="M260" t="str">
            <v/>
          </cell>
        </row>
        <row r="261">
          <cell r="C261" t="str">
            <v>Baddi</v>
          </cell>
          <cell r="D261" t="str">
            <v>Soap</v>
          </cell>
          <cell r="E261" t="str">
            <v>CPD</v>
          </cell>
          <cell r="M261" t="str">
            <v/>
          </cell>
        </row>
        <row r="262">
          <cell r="C262" t="str">
            <v>Baddi</v>
          </cell>
          <cell r="D262" t="str">
            <v>Soap</v>
          </cell>
          <cell r="E262" t="str">
            <v>CPD</v>
          </cell>
          <cell r="M262" t="str">
            <v/>
          </cell>
        </row>
        <row r="263">
          <cell r="C263" t="str">
            <v>Baddi</v>
          </cell>
          <cell r="D263" t="str">
            <v>Soap</v>
          </cell>
          <cell r="E263" t="str">
            <v>CPD</v>
          </cell>
          <cell r="M263" t="str">
            <v/>
          </cell>
        </row>
        <row r="264">
          <cell r="C264" t="str">
            <v>Baddi</v>
          </cell>
          <cell r="D264" t="str">
            <v>Soap</v>
          </cell>
          <cell r="E264" t="str">
            <v>CPD</v>
          </cell>
          <cell r="M264" t="str">
            <v>Hit</v>
          </cell>
        </row>
        <row r="265">
          <cell r="C265" t="str">
            <v>Baddi</v>
          </cell>
          <cell r="D265" t="str">
            <v>Soap</v>
          </cell>
          <cell r="E265" t="str">
            <v>CPD</v>
          </cell>
          <cell r="M265" t="str">
            <v/>
          </cell>
        </row>
        <row r="266">
          <cell r="C266" t="str">
            <v>Baddi</v>
          </cell>
          <cell r="D266" t="str">
            <v>Soap</v>
          </cell>
          <cell r="E266" t="str">
            <v>CPD</v>
          </cell>
          <cell r="M266" t="str">
            <v>Hit</v>
          </cell>
        </row>
        <row r="267">
          <cell r="C267" t="str">
            <v>Baddi</v>
          </cell>
          <cell r="D267" t="str">
            <v>Soap</v>
          </cell>
          <cell r="E267" t="str">
            <v>CPD</v>
          </cell>
          <cell r="M267" t="str">
            <v/>
          </cell>
        </row>
        <row r="268">
          <cell r="C268" t="str">
            <v>Baddi</v>
          </cell>
          <cell r="D268" t="str">
            <v>Soap</v>
          </cell>
          <cell r="E268" t="str">
            <v>CPD</v>
          </cell>
          <cell r="M268" t="str">
            <v/>
          </cell>
        </row>
        <row r="269">
          <cell r="C269" t="str">
            <v>Baddi</v>
          </cell>
          <cell r="D269" t="str">
            <v>Soap</v>
          </cell>
          <cell r="E269" t="str">
            <v>CPD</v>
          </cell>
          <cell r="M269" t="str">
            <v/>
          </cell>
        </row>
        <row r="270">
          <cell r="C270" t="str">
            <v>Baddi</v>
          </cell>
          <cell r="D270" t="str">
            <v>Soap</v>
          </cell>
          <cell r="E270" t="str">
            <v>CPD</v>
          </cell>
          <cell r="M270" t="str">
            <v/>
          </cell>
        </row>
        <row r="271">
          <cell r="C271" t="str">
            <v>Baddi</v>
          </cell>
          <cell r="D271" t="str">
            <v>Soap</v>
          </cell>
          <cell r="E271" t="str">
            <v>CPD</v>
          </cell>
          <cell r="M271" t="str">
            <v>Hit</v>
          </cell>
        </row>
        <row r="272">
          <cell r="C272" t="str">
            <v>Baddi</v>
          </cell>
          <cell r="D272" t="str">
            <v>Soap</v>
          </cell>
          <cell r="E272" t="str">
            <v>CPD</v>
          </cell>
          <cell r="M272" t="str">
            <v/>
          </cell>
        </row>
        <row r="273">
          <cell r="C273" t="str">
            <v>Baddi</v>
          </cell>
          <cell r="D273" t="str">
            <v>Soap</v>
          </cell>
          <cell r="E273" t="str">
            <v>CPD</v>
          </cell>
          <cell r="M273" t="str">
            <v/>
          </cell>
        </row>
        <row r="274">
          <cell r="C274" t="str">
            <v>Baddi</v>
          </cell>
          <cell r="D274" t="str">
            <v>Soap</v>
          </cell>
          <cell r="E274" t="str">
            <v>CPD</v>
          </cell>
          <cell r="M274" t="str">
            <v/>
          </cell>
        </row>
        <row r="275">
          <cell r="C275" t="str">
            <v>Baddi</v>
          </cell>
          <cell r="D275" t="str">
            <v>Soap</v>
          </cell>
          <cell r="E275" t="str">
            <v>CPD</v>
          </cell>
          <cell r="M275" t="str">
            <v/>
          </cell>
        </row>
        <row r="276">
          <cell r="C276" t="str">
            <v>Baddi</v>
          </cell>
          <cell r="D276" t="str">
            <v>Soap</v>
          </cell>
          <cell r="E276" t="str">
            <v>CPD</v>
          </cell>
          <cell r="M276" t="str">
            <v/>
          </cell>
        </row>
        <row r="277">
          <cell r="C277" t="str">
            <v>Baddi</v>
          </cell>
          <cell r="D277" t="str">
            <v>Soap</v>
          </cell>
          <cell r="E277" t="str">
            <v>CPD</v>
          </cell>
          <cell r="M277" t="str">
            <v/>
          </cell>
        </row>
        <row r="278">
          <cell r="C278" t="str">
            <v>Baddi</v>
          </cell>
          <cell r="D278" t="str">
            <v>Soap</v>
          </cell>
          <cell r="E278" t="str">
            <v>CPD</v>
          </cell>
          <cell r="M278" t="str">
            <v/>
          </cell>
        </row>
        <row r="279">
          <cell r="C279" t="str">
            <v>Baddi</v>
          </cell>
          <cell r="D279" t="str">
            <v>Soap</v>
          </cell>
          <cell r="E279" t="str">
            <v>CPD</v>
          </cell>
          <cell r="M279" t="str">
            <v/>
          </cell>
        </row>
        <row r="280">
          <cell r="C280" t="str">
            <v>Baddi</v>
          </cell>
          <cell r="D280" t="str">
            <v>Soap</v>
          </cell>
          <cell r="E280" t="str">
            <v>CPD</v>
          </cell>
          <cell r="M280" t="str">
            <v/>
          </cell>
        </row>
        <row r="281">
          <cell r="C281" t="str">
            <v>Baddi</v>
          </cell>
          <cell r="D281" t="str">
            <v>Soap</v>
          </cell>
          <cell r="E281" t="str">
            <v>CPD</v>
          </cell>
          <cell r="M281" t="str">
            <v/>
          </cell>
        </row>
        <row r="282">
          <cell r="C282" t="str">
            <v>Baddi</v>
          </cell>
          <cell r="D282" t="str">
            <v>Soap</v>
          </cell>
          <cell r="E282" t="str">
            <v>CPD</v>
          </cell>
          <cell r="M282" t="str">
            <v/>
          </cell>
        </row>
        <row r="283">
          <cell r="C283" t="str">
            <v>Baddi</v>
          </cell>
          <cell r="D283" t="str">
            <v>Soap</v>
          </cell>
          <cell r="E283" t="str">
            <v>CPD</v>
          </cell>
          <cell r="M283" t="str">
            <v/>
          </cell>
        </row>
        <row r="284">
          <cell r="C284" t="str">
            <v>Baddi</v>
          </cell>
          <cell r="D284" t="str">
            <v>Soap</v>
          </cell>
          <cell r="E284" t="str">
            <v>CPD</v>
          </cell>
          <cell r="M284" t="str">
            <v/>
          </cell>
        </row>
        <row r="285">
          <cell r="C285" t="str">
            <v>Baddi</v>
          </cell>
          <cell r="D285" t="str">
            <v>Soap</v>
          </cell>
          <cell r="E285" t="str">
            <v>CPD</v>
          </cell>
          <cell r="M285" t="str">
            <v>Hit</v>
          </cell>
        </row>
        <row r="286">
          <cell r="C286" t="str">
            <v>Baddi</v>
          </cell>
          <cell r="D286" t="str">
            <v>Soap</v>
          </cell>
          <cell r="E286" t="str">
            <v>CPD</v>
          </cell>
          <cell r="M286" t="str">
            <v/>
          </cell>
        </row>
        <row r="287">
          <cell r="C287" t="str">
            <v>Baddi</v>
          </cell>
          <cell r="D287" t="str">
            <v>Soap</v>
          </cell>
          <cell r="E287" t="str">
            <v>CPD</v>
          </cell>
          <cell r="M287" t="str">
            <v/>
          </cell>
        </row>
        <row r="288">
          <cell r="C288" t="str">
            <v>Baddi</v>
          </cell>
          <cell r="D288" t="str">
            <v>Soap</v>
          </cell>
          <cell r="E288" t="str">
            <v>CPD</v>
          </cell>
          <cell r="M288" t="str">
            <v/>
          </cell>
        </row>
        <row r="289">
          <cell r="C289" t="str">
            <v>Baddi</v>
          </cell>
          <cell r="D289" t="str">
            <v>Soap</v>
          </cell>
          <cell r="E289" t="str">
            <v>CPD</v>
          </cell>
          <cell r="M289" t="str">
            <v/>
          </cell>
        </row>
        <row r="290">
          <cell r="C290" t="str">
            <v>Baddi</v>
          </cell>
          <cell r="D290" t="str">
            <v>Soap</v>
          </cell>
          <cell r="E290" t="str">
            <v>CPD</v>
          </cell>
          <cell r="M290" t="str">
            <v>Hit</v>
          </cell>
        </row>
        <row r="291">
          <cell r="C291" t="str">
            <v>Baddi</v>
          </cell>
          <cell r="D291" t="str">
            <v>Soap</v>
          </cell>
          <cell r="E291" t="str">
            <v>CPD</v>
          </cell>
          <cell r="M291" t="str">
            <v/>
          </cell>
        </row>
        <row r="292">
          <cell r="C292" t="str">
            <v>Baddi</v>
          </cell>
          <cell r="D292" t="str">
            <v>Soap</v>
          </cell>
          <cell r="E292" t="str">
            <v>CPD</v>
          </cell>
          <cell r="M292" t="str">
            <v>Hit</v>
          </cell>
        </row>
        <row r="293">
          <cell r="C293" t="str">
            <v>Baddi</v>
          </cell>
          <cell r="D293" t="str">
            <v>Soap</v>
          </cell>
          <cell r="E293" t="str">
            <v>CPD</v>
          </cell>
          <cell r="M293" t="str">
            <v>Hit</v>
          </cell>
        </row>
        <row r="294">
          <cell r="C294" t="str">
            <v>Baddi</v>
          </cell>
          <cell r="D294" t="str">
            <v>Soap</v>
          </cell>
          <cell r="E294" t="str">
            <v>CPD</v>
          </cell>
          <cell r="M294" t="str">
            <v/>
          </cell>
        </row>
        <row r="295">
          <cell r="C295" t="str">
            <v>Baddi</v>
          </cell>
          <cell r="D295" t="str">
            <v>Soap</v>
          </cell>
          <cell r="E295" t="str">
            <v>CPD</v>
          </cell>
          <cell r="M295" t="str">
            <v>Hit</v>
          </cell>
        </row>
        <row r="296">
          <cell r="C296" t="str">
            <v>Baddi</v>
          </cell>
          <cell r="D296" t="str">
            <v>Soap</v>
          </cell>
          <cell r="E296" t="str">
            <v>CPD</v>
          </cell>
          <cell r="M296" t="str">
            <v>Hit</v>
          </cell>
        </row>
        <row r="297">
          <cell r="C297" t="str">
            <v>Baddi</v>
          </cell>
          <cell r="D297" t="str">
            <v>Soap</v>
          </cell>
          <cell r="E297" t="str">
            <v>CPD</v>
          </cell>
          <cell r="M297" t="str">
            <v>Hit</v>
          </cell>
        </row>
        <row r="298">
          <cell r="C298" t="str">
            <v>Baddi</v>
          </cell>
          <cell r="D298" t="str">
            <v>Soap</v>
          </cell>
          <cell r="E298" t="str">
            <v>CPD</v>
          </cell>
          <cell r="M298" t="str">
            <v>Hit</v>
          </cell>
        </row>
        <row r="299">
          <cell r="C299" t="str">
            <v>Baddi</v>
          </cell>
          <cell r="D299" t="str">
            <v>Soap</v>
          </cell>
          <cell r="E299" t="str">
            <v>CPD</v>
          </cell>
          <cell r="M299" t="str">
            <v>Hit</v>
          </cell>
        </row>
        <row r="300">
          <cell r="C300" t="str">
            <v>Baddi</v>
          </cell>
          <cell r="D300" t="str">
            <v>Noodle</v>
          </cell>
          <cell r="E300" t="str">
            <v>CPD</v>
          </cell>
          <cell r="M300" t="str">
            <v/>
          </cell>
        </row>
        <row r="301">
          <cell r="C301" t="str">
            <v>Baddi</v>
          </cell>
          <cell r="D301" t="str">
            <v>Noodle</v>
          </cell>
          <cell r="E301" t="str">
            <v>CPD</v>
          </cell>
          <cell r="M301" t="str">
            <v/>
          </cell>
        </row>
        <row r="302">
          <cell r="C302" t="str">
            <v>Baddi</v>
          </cell>
          <cell r="D302" t="str">
            <v>Powder</v>
          </cell>
          <cell r="E302" t="str">
            <v>CMB</v>
          </cell>
          <cell r="M302" t="str">
            <v>Hit</v>
          </cell>
        </row>
        <row r="303">
          <cell r="C303" t="str">
            <v>Baddi</v>
          </cell>
          <cell r="D303" t="str">
            <v>Powder</v>
          </cell>
          <cell r="E303" t="str">
            <v>CMB</v>
          </cell>
          <cell r="M303" t="str">
            <v>Hit</v>
          </cell>
        </row>
        <row r="304">
          <cell r="C304" t="str">
            <v>Baddi</v>
          </cell>
          <cell r="D304" t="str">
            <v>Powder</v>
          </cell>
          <cell r="E304" t="str">
            <v>CMB</v>
          </cell>
          <cell r="M304" t="str">
            <v/>
          </cell>
        </row>
        <row r="305">
          <cell r="C305" t="str">
            <v>Baddi</v>
          </cell>
          <cell r="D305" t="str">
            <v>Powder</v>
          </cell>
          <cell r="E305" t="str">
            <v>CMB</v>
          </cell>
          <cell r="M305" t="str">
            <v/>
          </cell>
        </row>
        <row r="306">
          <cell r="C306" t="str">
            <v>Baddi</v>
          </cell>
          <cell r="D306" t="str">
            <v>Powder</v>
          </cell>
          <cell r="E306" t="str">
            <v>CMB</v>
          </cell>
          <cell r="M306" t="str">
            <v>Hit</v>
          </cell>
        </row>
        <row r="307">
          <cell r="C307" t="str">
            <v>Baddi</v>
          </cell>
          <cell r="D307" t="str">
            <v>Powder</v>
          </cell>
          <cell r="E307" t="str">
            <v>CMB</v>
          </cell>
          <cell r="M307" t="str">
            <v/>
          </cell>
        </row>
        <row r="308">
          <cell r="C308" t="str">
            <v>Baddi</v>
          </cell>
          <cell r="D308" t="str">
            <v>Powder</v>
          </cell>
          <cell r="E308" t="str">
            <v>CMB</v>
          </cell>
          <cell r="M308" t="str">
            <v>Hit</v>
          </cell>
        </row>
        <row r="309">
          <cell r="C309" t="str">
            <v>Baddi</v>
          </cell>
          <cell r="D309" t="str">
            <v>Powder</v>
          </cell>
          <cell r="E309" t="str">
            <v>CMB</v>
          </cell>
          <cell r="M309" t="str">
            <v>Hit</v>
          </cell>
        </row>
        <row r="310">
          <cell r="C310" t="str">
            <v>Baddi</v>
          </cell>
          <cell r="D310" t="str">
            <v>Powder</v>
          </cell>
          <cell r="E310" t="str">
            <v>CMB</v>
          </cell>
          <cell r="M310" t="str">
            <v>Hit</v>
          </cell>
        </row>
        <row r="311">
          <cell r="C311" t="str">
            <v>Baddi</v>
          </cell>
          <cell r="D311" t="str">
            <v>Powder</v>
          </cell>
          <cell r="E311" t="str">
            <v>CMB</v>
          </cell>
          <cell r="M311" t="str">
            <v/>
          </cell>
        </row>
        <row r="312">
          <cell r="C312" t="str">
            <v>Baddi</v>
          </cell>
          <cell r="D312" t="str">
            <v>Powder</v>
          </cell>
          <cell r="E312" t="str">
            <v>CMB</v>
          </cell>
          <cell r="M312" t="str">
            <v/>
          </cell>
        </row>
        <row r="313">
          <cell r="C313" t="str">
            <v>Baddi</v>
          </cell>
          <cell r="D313" t="str">
            <v>Powder</v>
          </cell>
          <cell r="E313" t="str">
            <v>CMB</v>
          </cell>
          <cell r="M313" t="str">
            <v/>
          </cell>
        </row>
        <row r="314">
          <cell r="C314" t="str">
            <v>Baddi</v>
          </cell>
          <cell r="D314" t="str">
            <v>Powder</v>
          </cell>
          <cell r="E314" t="str">
            <v>CMB</v>
          </cell>
          <cell r="M314" t="str">
            <v/>
          </cell>
        </row>
        <row r="315">
          <cell r="C315" t="str">
            <v>Baddi</v>
          </cell>
          <cell r="D315" t="str">
            <v>Powder</v>
          </cell>
          <cell r="E315" t="str">
            <v>CMB</v>
          </cell>
          <cell r="M315" t="str">
            <v/>
          </cell>
        </row>
        <row r="316">
          <cell r="C316" t="str">
            <v>Baddi</v>
          </cell>
          <cell r="D316" t="str">
            <v>Powder</v>
          </cell>
          <cell r="E316" t="str">
            <v>CMB</v>
          </cell>
          <cell r="M316" t="str">
            <v/>
          </cell>
        </row>
        <row r="317">
          <cell r="C317" t="str">
            <v>Baddi</v>
          </cell>
          <cell r="D317" t="str">
            <v>Powder</v>
          </cell>
          <cell r="E317" t="str">
            <v>CMB</v>
          </cell>
          <cell r="M317" t="str">
            <v/>
          </cell>
        </row>
        <row r="318">
          <cell r="C318" t="str">
            <v>Baddi</v>
          </cell>
          <cell r="D318" t="str">
            <v>Powder</v>
          </cell>
          <cell r="E318" t="str">
            <v>CMB</v>
          </cell>
          <cell r="M318" t="str">
            <v>Hit</v>
          </cell>
        </row>
        <row r="319">
          <cell r="C319" t="str">
            <v>Baddi</v>
          </cell>
          <cell r="D319" t="str">
            <v>Powder</v>
          </cell>
          <cell r="E319" t="str">
            <v>CMB</v>
          </cell>
          <cell r="M319" t="str">
            <v>Hit</v>
          </cell>
        </row>
        <row r="320">
          <cell r="C320" t="str">
            <v>Baddi</v>
          </cell>
          <cell r="D320" t="str">
            <v>Powder</v>
          </cell>
          <cell r="E320" t="str">
            <v>CMB</v>
          </cell>
          <cell r="M320" t="str">
            <v/>
          </cell>
        </row>
        <row r="321">
          <cell r="C321" t="str">
            <v>Baddi</v>
          </cell>
          <cell r="D321" t="str">
            <v>Powder</v>
          </cell>
          <cell r="E321" t="str">
            <v>CMB</v>
          </cell>
          <cell r="M321" t="str">
            <v>Hit</v>
          </cell>
        </row>
        <row r="322">
          <cell r="C322" t="str">
            <v>Baddi</v>
          </cell>
          <cell r="D322" t="str">
            <v>Powder</v>
          </cell>
          <cell r="E322" t="str">
            <v>CMB</v>
          </cell>
          <cell r="M322" t="str">
            <v>Hit</v>
          </cell>
        </row>
        <row r="323">
          <cell r="C323" t="str">
            <v>Baddi</v>
          </cell>
          <cell r="D323" t="str">
            <v>Powder</v>
          </cell>
          <cell r="E323" t="str">
            <v>CMB</v>
          </cell>
          <cell r="M323" t="str">
            <v>Hit</v>
          </cell>
        </row>
        <row r="324">
          <cell r="C324" t="str">
            <v>Baddi</v>
          </cell>
          <cell r="D324" t="str">
            <v>Powder</v>
          </cell>
          <cell r="E324" t="str">
            <v>CMB</v>
          </cell>
          <cell r="M324" t="str">
            <v>Hit</v>
          </cell>
        </row>
        <row r="325">
          <cell r="C325" t="str">
            <v>Baddi</v>
          </cell>
          <cell r="D325" t="str">
            <v>Powder</v>
          </cell>
          <cell r="E325" t="str">
            <v>CMB</v>
          </cell>
          <cell r="M325" t="str">
            <v>Hit</v>
          </cell>
        </row>
        <row r="326">
          <cell r="C326" t="str">
            <v>Baddi</v>
          </cell>
          <cell r="D326" t="str">
            <v>Powder</v>
          </cell>
          <cell r="E326" t="str">
            <v>CMB</v>
          </cell>
          <cell r="M326" t="str">
            <v>Hit</v>
          </cell>
        </row>
        <row r="327">
          <cell r="C327" t="str">
            <v>Baddi</v>
          </cell>
          <cell r="D327" t="str">
            <v>Powder</v>
          </cell>
          <cell r="E327" t="str">
            <v>CMB</v>
          </cell>
          <cell r="M327" t="str">
            <v>Hit</v>
          </cell>
        </row>
        <row r="328">
          <cell r="C328" t="str">
            <v>Baddi</v>
          </cell>
          <cell r="D328" t="str">
            <v>Powder</v>
          </cell>
          <cell r="E328" t="str">
            <v>CMB</v>
          </cell>
          <cell r="M328" t="str">
            <v>Miss</v>
          </cell>
          <cell r="P328">
            <v>1</v>
          </cell>
        </row>
        <row r="329">
          <cell r="C329" t="str">
            <v>Baddi</v>
          </cell>
          <cell r="D329" t="str">
            <v>Powder</v>
          </cell>
          <cell r="E329" t="str">
            <v>CMB</v>
          </cell>
          <cell r="M329" t="str">
            <v>Hit</v>
          </cell>
        </row>
        <row r="330">
          <cell r="C330" t="str">
            <v>Baddi</v>
          </cell>
          <cell r="D330" t="str">
            <v>Powder</v>
          </cell>
          <cell r="E330" t="str">
            <v>CMB</v>
          </cell>
          <cell r="M330" t="str">
            <v>Hit</v>
          </cell>
        </row>
        <row r="331">
          <cell r="C331" t="str">
            <v>Baddi</v>
          </cell>
          <cell r="D331" t="str">
            <v>Powder</v>
          </cell>
          <cell r="E331" t="str">
            <v>CMB</v>
          </cell>
          <cell r="M331" t="str">
            <v/>
          </cell>
        </row>
        <row r="332">
          <cell r="C332" t="str">
            <v>Baddi</v>
          </cell>
          <cell r="D332" t="str">
            <v>Powder</v>
          </cell>
          <cell r="E332" t="str">
            <v>CMB</v>
          </cell>
          <cell r="M332" t="str">
            <v>Hit</v>
          </cell>
        </row>
        <row r="333">
          <cell r="C333" t="str">
            <v>Baddi</v>
          </cell>
          <cell r="D333" t="str">
            <v>Powder</v>
          </cell>
          <cell r="E333" t="str">
            <v>CMB</v>
          </cell>
          <cell r="M333" t="str">
            <v/>
          </cell>
        </row>
        <row r="334">
          <cell r="C334" t="str">
            <v>Baddi</v>
          </cell>
          <cell r="D334" t="str">
            <v>Powder</v>
          </cell>
          <cell r="E334" t="str">
            <v>CMB</v>
          </cell>
          <cell r="M334" t="str">
            <v/>
          </cell>
        </row>
        <row r="335">
          <cell r="C335" t="str">
            <v>Baddi</v>
          </cell>
          <cell r="D335" t="str">
            <v>Powder</v>
          </cell>
          <cell r="E335" t="str">
            <v>CMB</v>
          </cell>
          <cell r="M335" t="str">
            <v/>
          </cell>
        </row>
        <row r="336">
          <cell r="C336" t="str">
            <v>Baddi</v>
          </cell>
          <cell r="D336" t="str">
            <v>Powder</v>
          </cell>
          <cell r="E336" t="str">
            <v>CMB</v>
          </cell>
          <cell r="M336" t="str">
            <v/>
          </cell>
        </row>
        <row r="337">
          <cell r="C337" t="str">
            <v>Baddi</v>
          </cell>
          <cell r="D337" t="str">
            <v>Powder</v>
          </cell>
          <cell r="E337" t="str">
            <v>CMB</v>
          </cell>
          <cell r="M337" t="str">
            <v/>
          </cell>
        </row>
        <row r="338">
          <cell r="C338" t="str">
            <v>Baddi</v>
          </cell>
          <cell r="D338" t="str">
            <v>Powder</v>
          </cell>
          <cell r="E338" t="str">
            <v>CMB</v>
          </cell>
          <cell r="M338" t="str">
            <v>Hit</v>
          </cell>
        </row>
        <row r="339">
          <cell r="C339" t="str">
            <v>Baddi</v>
          </cell>
          <cell r="D339" t="str">
            <v>Powder</v>
          </cell>
          <cell r="E339" t="str">
            <v>CMB</v>
          </cell>
          <cell r="M339" t="str">
            <v>Hit</v>
          </cell>
        </row>
        <row r="340">
          <cell r="C340" t="str">
            <v>Baddi</v>
          </cell>
          <cell r="D340" t="str">
            <v>Noodle</v>
          </cell>
          <cell r="E340" t="str">
            <v>CMB</v>
          </cell>
          <cell r="M340" t="str">
            <v>Hit</v>
          </cell>
        </row>
        <row r="341">
          <cell r="C341" t="str">
            <v>Baddi</v>
          </cell>
          <cell r="D341" t="str">
            <v>Noodle</v>
          </cell>
          <cell r="E341" t="str">
            <v>CMB</v>
          </cell>
          <cell r="M341" t="str">
            <v>Hit</v>
          </cell>
        </row>
        <row r="342">
          <cell r="C342" t="str">
            <v>Baddi</v>
          </cell>
          <cell r="D342" t="str">
            <v>Noodle</v>
          </cell>
          <cell r="E342" t="str">
            <v>CMB</v>
          </cell>
          <cell r="M342" t="str">
            <v/>
          </cell>
        </row>
        <row r="343">
          <cell r="C343" t="str">
            <v>Baddi</v>
          </cell>
          <cell r="D343" t="str">
            <v>Noodle</v>
          </cell>
          <cell r="E343" t="str">
            <v>CMB</v>
          </cell>
          <cell r="M343" t="str">
            <v/>
          </cell>
        </row>
        <row r="344">
          <cell r="C344" t="str">
            <v>Baddi</v>
          </cell>
          <cell r="D344" t="str">
            <v>Noodle</v>
          </cell>
          <cell r="E344" t="str">
            <v>CMB</v>
          </cell>
          <cell r="M344" t="str">
            <v/>
          </cell>
        </row>
        <row r="345">
          <cell r="C345" t="str">
            <v>Baddi</v>
          </cell>
          <cell r="D345" t="str">
            <v>Noodle</v>
          </cell>
          <cell r="E345" t="str">
            <v>CMB</v>
          </cell>
          <cell r="M345" t="str">
            <v/>
          </cell>
        </row>
        <row r="346">
          <cell r="C346" t="str">
            <v>Baddi</v>
          </cell>
          <cell r="D346" t="str">
            <v>Noodle</v>
          </cell>
          <cell r="E346" t="str">
            <v>CMB</v>
          </cell>
          <cell r="M346" t="str">
            <v/>
          </cell>
        </row>
        <row r="347">
          <cell r="C347" t="str">
            <v>Tiljala</v>
          </cell>
          <cell r="D347" t="str">
            <v>Noodle</v>
          </cell>
          <cell r="E347" t="str">
            <v>CMB</v>
          </cell>
          <cell r="M347" t="str">
            <v>Miss</v>
          </cell>
          <cell r="N347">
            <v>1</v>
          </cell>
        </row>
        <row r="348">
          <cell r="C348" t="str">
            <v>Tiljala</v>
          </cell>
          <cell r="D348" t="str">
            <v>Soap</v>
          </cell>
          <cell r="E348" t="str">
            <v>CMB</v>
          </cell>
          <cell r="M348" t="str">
            <v/>
          </cell>
        </row>
        <row r="349">
          <cell r="C349" t="str">
            <v>Tiljala</v>
          </cell>
          <cell r="D349" t="str">
            <v>Toothpaste</v>
          </cell>
          <cell r="E349" t="str">
            <v>CMB</v>
          </cell>
          <cell r="M349" t="str">
            <v/>
          </cell>
        </row>
        <row r="350">
          <cell r="C350" t="str">
            <v>Tiljala</v>
          </cell>
          <cell r="D350" t="str">
            <v>Toothpaste</v>
          </cell>
          <cell r="E350" t="str">
            <v>CMB</v>
          </cell>
          <cell r="M350" t="str">
            <v/>
          </cell>
        </row>
        <row r="351">
          <cell r="C351" t="str">
            <v>Tiljala</v>
          </cell>
          <cell r="D351" t="str">
            <v>Toothpaste</v>
          </cell>
          <cell r="E351" t="str">
            <v>CMB</v>
          </cell>
          <cell r="M351" t="str">
            <v/>
          </cell>
        </row>
        <row r="352">
          <cell r="C352" t="str">
            <v>Tiljala</v>
          </cell>
          <cell r="D352" t="str">
            <v>Toothpaste</v>
          </cell>
          <cell r="E352" t="str">
            <v>CMB</v>
          </cell>
          <cell r="M352" t="str">
            <v/>
          </cell>
        </row>
        <row r="353">
          <cell r="C353" t="str">
            <v>Tiljala</v>
          </cell>
          <cell r="D353" t="str">
            <v>Toothpaste</v>
          </cell>
          <cell r="E353" t="str">
            <v>CMB</v>
          </cell>
          <cell r="M353" t="str">
            <v/>
          </cell>
        </row>
        <row r="354">
          <cell r="C354" t="str">
            <v>Tiljala</v>
          </cell>
          <cell r="D354" t="str">
            <v>Toothpaste</v>
          </cell>
          <cell r="E354" t="str">
            <v>CMB</v>
          </cell>
          <cell r="M354" t="str">
            <v/>
          </cell>
        </row>
        <row r="355">
          <cell r="C355" t="str">
            <v>Tiljala</v>
          </cell>
          <cell r="D355" t="str">
            <v>Toothpaste</v>
          </cell>
          <cell r="E355" t="str">
            <v>CMB</v>
          </cell>
          <cell r="M355" t="str">
            <v/>
          </cell>
        </row>
        <row r="356">
          <cell r="C356" t="str">
            <v>Tiljala</v>
          </cell>
          <cell r="D356" t="str">
            <v>Toothpaste</v>
          </cell>
          <cell r="E356" t="str">
            <v>CMB</v>
          </cell>
          <cell r="M356" t="str">
            <v/>
          </cell>
        </row>
        <row r="357">
          <cell r="C357" t="str">
            <v>Tiljala</v>
          </cell>
          <cell r="D357" t="str">
            <v>Toothpaste</v>
          </cell>
          <cell r="E357" t="str">
            <v>CMB</v>
          </cell>
          <cell r="M357" t="str">
            <v/>
          </cell>
        </row>
        <row r="358">
          <cell r="C358" t="str">
            <v>Daman</v>
          </cell>
          <cell r="D358" t="str">
            <v>Liquid</v>
          </cell>
          <cell r="E358" t="str">
            <v>CMB</v>
          </cell>
          <cell r="M358" t="str">
            <v>Hit</v>
          </cell>
        </row>
        <row r="359">
          <cell r="C359" t="str">
            <v>Daman</v>
          </cell>
          <cell r="D359" t="str">
            <v>Liquid</v>
          </cell>
          <cell r="E359" t="str">
            <v>CMB</v>
          </cell>
          <cell r="M359" t="str">
            <v/>
          </cell>
        </row>
        <row r="360">
          <cell r="C360" t="str">
            <v>Daman</v>
          </cell>
          <cell r="D360" t="str">
            <v>Liquid</v>
          </cell>
          <cell r="E360" t="str">
            <v>CMB</v>
          </cell>
          <cell r="M360" t="str">
            <v/>
          </cell>
        </row>
        <row r="361">
          <cell r="C361" t="str">
            <v>Daman</v>
          </cell>
          <cell r="D361" t="str">
            <v>Liquid</v>
          </cell>
          <cell r="E361" t="str">
            <v>CMB</v>
          </cell>
          <cell r="M361" t="str">
            <v/>
          </cell>
        </row>
        <row r="362">
          <cell r="C362" t="str">
            <v>Daman</v>
          </cell>
          <cell r="D362" t="str">
            <v>Liquid</v>
          </cell>
          <cell r="E362" t="str">
            <v>CMB</v>
          </cell>
          <cell r="M362" t="str">
            <v>Miss</v>
          </cell>
          <cell r="N362">
            <v>1</v>
          </cell>
        </row>
        <row r="363">
          <cell r="C363" t="str">
            <v>Daman</v>
          </cell>
          <cell r="D363" t="str">
            <v>Liquid</v>
          </cell>
          <cell r="E363" t="str">
            <v>CMB</v>
          </cell>
          <cell r="M363" t="str">
            <v>Miss</v>
          </cell>
          <cell r="N363">
            <v>1</v>
          </cell>
        </row>
        <row r="364">
          <cell r="C364" t="str">
            <v>Daman</v>
          </cell>
          <cell r="D364" t="str">
            <v>Liquid</v>
          </cell>
          <cell r="E364" t="str">
            <v>CMB</v>
          </cell>
          <cell r="M364" t="str">
            <v/>
          </cell>
        </row>
        <row r="365">
          <cell r="C365" t="str">
            <v>Daman</v>
          </cell>
          <cell r="D365" t="str">
            <v>Liquid</v>
          </cell>
          <cell r="E365" t="str">
            <v>CMB</v>
          </cell>
          <cell r="M365" t="str">
            <v>Hit</v>
          </cell>
        </row>
        <row r="366">
          <cell r="C366" t="str">
            <v>Daman</v>
          </cell>
          <cell r="D366" t="str">
            <v>Liquid</v>
          </cell>
          <cell r="E366" t="str">
            <v>CMB</v>
          </cell>
          <cell r="M366" t="str">
            <v>Hit</v>
          </cell>
        </row>
        <row r="367">
          <cell r="C367" t="str">
            <v>Daman</v>
          </cell>
          <cell r="D367" t="str">
            <v>Liquid</v>
          </cell>
          <cell r="E367" t="str">
            <v>CMB</v>
          </cell>
          <cell r="M367" t="str">
            <v/>
          </cell>
        </row>
        <row r="368">
          <cell r="C368" t="str">
            <v>Daman</v>
          </cell>
          <cell r="D368" t="str">
            <v>Liquid</v>
          </cell>
          <cell r="E368" t="str">
            <v>CMB</v>
          </cell>
          <cell r="M368" t="str">
            <v>Miss</v>
          </cell>
          <cell r="O368">
            <v>1</v>
          </cell>
        </row>
        <row r="369">
          <cell r="C369" t="str">
            <v>Daman</v>
          </cell>
          <cell r="D369" t="str">
            <v>Liquid</v>
          </cell>
          <cell r="E369" t="str">
            <v>CMB</v>
          </cell>
          <cell r="M369" t="str">
            <v/>
          </cell>
        </row>
        <row r="370">
          <cell r="C370" t="str">
            <v>Daman</v>
          </cell>
          <cell r="D370" t="str">
            <v>Liquid</v>
          </cell>
          <cell r="E370" t="str">
            <v>CMB</v>
          </cell>
          <cell r="M370" t="str">
            <v/>
          </cell>
        </row>
        <row r="371">
          <cell r="C371" t="str">
            <v>Daman</v>
          </cell>
          <cell r="D371" t="str">
            <v>Liquid</v>
          </cell>
          <cell r="E371" t="str">
            <v>CMB</v>
          </cell>
          <cell r="M371" t="str">
            <v>Hit</v>
          </cell>
        </row>
        <row r="372">
          <cell r="C372" t="str">
            <v>Daman</v>
          </cell>
          <cell r="D372" t="str">
            <v>Liquid</v>
          </cell>
          <cell r="E372" t="str">
            <v>CMB</v>
          </cell>
          <cell r="M372" t="str">
            <v/>
          </cell>
        </row>
        <row r="373">
          <cell r="C373" t="str">
            <v>Daman</v>
          </cell>
          <cell r="D373" t="str">
            <v>Liquid</v>
          </cell>
          <cell r="E373" t="str">
            <v>CMB</v>
          </cell>
          <cell r="M373" t="str">
            <v/>
          </cell>
        </row>
        <row r="374">
          <cell r="C374" t="str">
            <v>Daman</v>
          </cell>
          <cell r="D374" t="str">
            <v>Liquid</v>
          </cell>
          <cell r="E374" t="str">
            <v>CMB</v>
          </cell>
          <cell r="M374" t="str">
            <v/>
          </cell>
        </row>
        <row r="375">
          <cell r="C375" t="str">
            <v>Daman</v>
          </cell>
          <cell r="D375" t="str">
            <v>Liquid</v>
          </cell>
          <cell r="E375" t="str">
            <v>CMB</v>
          </cell>
          <cell r="M375" t="str">
            <v/>
          </cell>
        </row>
        <row r="376">
          <cell r="C376" t="str">
            <v>Daman</v>
          </cell>
          <cell r="D376" t="str">
            <v>Liquid</v>
          </cell>
          <cell r="E376" t="str">
            <v>CMB</v>
          </cell>
          <cell r="M376" t="str">
            <v/>
          </cell>
        </row>
        <row r="377">
          <cell r="C377" t="str">
            <v>Daman</v>
          </cell>
          <cell r="D377" t="str">
            <v>Liquid</v>
          </cell>
          <cell r="E377" t="str">
            <v>CMB</v>
          </cell>
          <cell r="M377" t="str">
            <v/>
          </cell>
        </row>
        <row r="378">
          <cell r="C378" t="str">
            <v>Daman</v>
          </cell>
          <cell r="D378" t="str">
            <v>Liquid</v>
          </cell>
          <cell r="E378" t="str">
            <v>CMB</v>
          </cell>
          <cell r="M378" t="str">
            <v/>
          </cell>
        </row>
        <row r="379">
          <cell r="C379" t="str">
            <v>Daman</v>
          </cell>
          <cell r="D379" t="str">
            <v>Liquid</v>
          </cell>
          <cell r="E379" t="str">
            <v>CMB</v>
          </cell>
          <cell r="M379" t="str">
            <v/>
          </cell>
        </row>
        <row r="380">
          <cell r="C380" t="str">
            <v>Daman</v>
          </cell>
          <cell r="D380" t="str">
            <v>Liquid</v>
          </cell>
          <cell r="E380" t="str">
            <v>CPD</v>
          </cell>
          <cell r="M380" t="str">
            <v>Miss</v>
          </cell>
          <cell r="P380">
            <v>1</v>
          </cell>
        </row>
        <row r="381">
          <cell r="C381" t="str">
            <v>Daman</v>
          </cell>
          <cell r="D381" t="str">
            <v>Liquid</v>
          </cell>
          <cell r="E381" t="str">
            <v>CPD</v>
          </cell>
          <cell r="M381" t="str">
            <v/>
          </cell>
        </row>
        <row r="382">
          <cell r="C382" t="str">
            <v>Daman</v>
          </cell>
          <cell r="D382" t="str">
            <v>Liquid</v>
          </cell>
          <cell r="E382" t="str">
            <v>CPD</v>
          </cell>
          <cell r="M382" t="str">
            <v/>
          </cell>
        </row>
        <row r="383">
          <cell r="C383" t="str">
            <v>Daman</v>
          </cell>
          <cell r="D383" t="str">
            <v>Liquid</v>
          </cell>
          <cell r="E383" t="str">
            <v>CPD</v>
          </cell>
          <cell r="M383" t="str">
            <v>Hit</v>
          </cell>
        </row>
        <row r="384">
          <cell r="C384" t="str">
            <v>Daman</v>
          </cell>
          <cell r="D384" t="str">
            <v>Liquid</v>
          </cell>
          <cell r="E384" t="str">
            <v>CPD</v>
          </cell>
          <cell r="M384" t="str">
            <v/>
          </cell>
        </row>
        <row r="385">
          <cell r="C385" t="str">
            <v>Daman</v>
          </cell>
          <cell r="D385" t="str">
            <v>Liquid</v>
          </cell>
          <cell r="E385" t="str">
            <v>CPD</v>
          </cell>
          <cell r="M385" t="str">
            <v/>
          </cell>
        </row>
        <row r="386">
          <cell r="C386" t="str">
            <v>Daman</v>
          </cell>
          <cell r="D386" t="str">
            <v>Liquid</v>
          </cell>
          <cell r="E386" t="str">
            <v>CPD</v>
          </cell>
          <cell r="M386" t="str">
            <v>Hit</v>
          </cell>
        </row>
        <row r="387">
          <cell r="C387" t="str">
            <v>Daman</v>
          </cell>
          <cell r="D387" t="str">
            <v>Liquid</v>
          </cell>
          <cell r="E387" t="str">
            <v>CPD</v>
          </cell>
          <cell r="M387" t="str">
            <v/>
          </cell>
        </row>
        <row r="388">
          <cell r="C388" t="str">
            <v>Daman</v>
          </cell>
          <cell r="D388" t="str">
            <v>Liquid</v>
          </cell>
          <cell r="E388" t="str">
            <v>CPD</v>
          </cell>
          <cell r="M388" t="str">
            <v/>
          </cell>
        </row>
        <row r="389">
          <cell r="C389" t="str">
            <v>Daman</v>
          </cell>
          <cell r="D389" t="str">
            <v>Liquid</v>
          </cell>
          <cell r="E389" t="str">
            <v>CPD</v>
          </cell>
          <cell r="M389" t="str">
            <v>Miss</v>
          </cell>
          <cell r="P389">
            <v>1</v>
          </cell>
        </row>
        <row r="390">
          <cell r="C390" t="str">
            <v>Daman</v>
          </cell>
          <cell r="D390" t="str">
            <v>Liquid</v>
          </cell>
          <cell r="E390" t="str">
            <v>CPD</v>
          </cell>
          <cell r="M390" t="str">
            <v/>
          </cell>
        </row>
        <row r="391">
          <cell r="C391" t="str">
            <v>Daman</v>
          </cell>
          <cell r="D391" t="str">
            <v>Liquid</v>
          </cell>
          <cell r="E391" t="str">
            <v>CPD</v>
          </cell>
          <cell r="M391" t="str">
            <v/>
          </cell>
        </row>
        <row r="392">
          <cell r="C392" t="str">
            <v>Daman</v>
          </cell>
          <cell r="D392" t="str">
            <v>Liquid</v>
          </cell>
          <cell r="E392" t="str">
            <v>CPD</v>
          </cell>
          <cell r="M392" t="str">
            <v/>
          </cell>
        </row>
        <row r="393">
          <cell r="C393" t="str">
            <v>Daman</v>
          </cell>
          <cell r="D393" t="str">
            <v>Liquid</v>
          </cell>
          <cell r="E393" t="str">
            <v>CPD</v>
          </cell>
          <cell r="M393" t="str">
            <v/>
          </cell>
        </row>
        <row r="394">
          <cell r="C394" t="str">
            <v>Daman</v>
          </cell>
          <cell r="D394" t="str">
            <v>Liquid</v>
          </cell>
          <cell r="E394" t="str">
            <v>CPD</v>
          </cell>
          <cell r="M394" t="str">
            <v/>
          </cell>
        </row>
        <row r="395">
          <cell r="C395" t="str">
            <v>Daman</v>
          </cell>
          <cell r="D395" t="str">
            <v>Liquid</v>
          </cell>
          <cell r="E395" t="str">
            <v>CPD</v>
          </cell>
          <cell r="M395" t="str">
            <v/>
          </cell>
        </row>
        <row r="396">
          <cell r="C396" t="str">
            <v>Daman</v>
          </cell>
          <cell r="D396" t="str">
            <v>Liquid</v>
          </cell>
          <cell r="E396" t="str">
            <v>CPD</v>
          </cell>
          <cell r="M396" t="str">
            <v>Hit</v>
          </cell>
        </row>
        <row r="397">
          <cell r="C397" t="str">
            <v>Daman</v>
          </cell>
          <cell r="D397" t="str">
            <v>Liquid</v>
          </cell>
          <cell r="E397" t="str">
            <v>CPD</v>
          </cell>
          <cell r="M397" t="str">
            <v/>
          </cell>
        </row>
        <row r="398">
          <cell r="C398" t="str">
            <v>Daman</v>
          </cell>
          <cell r="D398" t="str">
            <v>Liquid</v>
          </cell>
          <cell r="E398" t="str">
            <v>CPD</v>
          </cell>
          <cell r="M398" t="str">
            <v/>
          </cell>
        </row>
        <row r="399">
          <cell r="C399" t="str">
            <v>Daman</v>
          </cell>
          <cell r="D399" t="str">
            <v>Liquid</v>
          </cell>
          <cell r="E399" t="str">
            <v>CPD</v>
          </cell>
          <cell r="M399" t="str">
            <v>Hit</v>
          </cell>
        </row>
        <row r="400">
          <cell r="C400" t="str">
            <v>Daman</v>
          </cell>
          <cell r="D400" t="str">
            <v>Liquid</v>
          </cell>
          <cell r="E400" t="str">
            <v>CPD</v>
          </cell>
          <cell r="M400" t="str">
            <v>Hit</v>
          </cell>
        </row>
        <row r="401">
          <cell r="C401" t="str">
            <v>Daman</v>
          </cell>
          <cell r="D401" t="str">
            <v>Liquid</v>
          </cell>
          <cell r="E401" t="str">
            <v>CPD</v>
          </cell>
          <cell r="M401" t="str">
            <v/>
          </cell>
        </row>
        <row r="402">
          <cell r="C402" t="str">
            <v>Daman</v>
          </cell>
          <cell r="D402" t="str">
            <v>Liquid</v>
          </cell>
          <cell r="E402" t="str">
            <v>CPD</v>
          </cell>
          <cell r="M402" t="str">
            <v/>
          </cell>
        </row>
        <row r="403">
          <cell r="C403" t="str">
            <v>Daman</v>
          </cell>
          <cell r="D403" t="str">
            <v>Liquid</v>
          </cell>
          <cell r="E403" t="str">
            <v>CPD</v>
          </cell>
          <cell r="M403" t="str">
            <v/>
          </cell>
        </row>
        <row r="404">
          <cell r="C404" t="str">
            <v>Daman</v>
          </cell>
          <cell r="D404" t="str">
            <v>Liquid</v>
          </cell>
          <cell r="E404" t="str">
            <v>CPD</v>
          </cell>
          <cell r="M404" t="str">
            <v/>
          </cell>
        </row>
        <row r="405">
          <cell r="C405" t="str">
            <v>Daman</v>
          </cell>
          <cell r="D405" t="str">
            <v>Liquid</v>
          </cell>
          <cell r="E405" t="str">
            <v>CPD</v>
          </cell>
          <cell r="M405" t="str">
            <v>Hit</v>
          </cell>
        </row>
        <row r="406">
          <cell r="C406" t="str">
            <v>Daman</v>
          </cell>
          <cell r="D406" t="str">
            <v>Liquid</v>
          </cell>
          <cell r="E406" t="str">
            <v>CPD</v>
          </cell>
          <cell r="M406" t="str">
            <v/>
          </cell>
        </row>
        <row r="407">
          <cell r="C407" t="str">
            <v>Daman</v>
          </cell>
          <cell r="D407" t="str">
            <v>Liquid</v>
          </cell>
          <cell r="E407" t="str">
            <v>CPD</v>
          </cell>
          <cell r="M407" t="str">
            <v>Miss</v>
          </cell>
          <cell r="P407">
            <v>1</v>
          </cell>
        </row>
        <row r="408">
          <cell r="C408" t="str">
            <v>Daman</v>
          </cell>
          <cell r="D408" t="str">
            <v>Liquid</v>
          </cell>
          <cell r="E408" t="str">
            <v>CPD</v>
          </cell>
          <cell r="M408" t="str">
            <v>Hit</v>
          </cell>
        </row>
        <row r="409">
          <cell r="C409" t="str">
            <v>Daman</v>
          </cell>
          <cell r="D409" t="str">
            <v>Liquid</v>
          </cell>
          <cell r="E409" t="str">
            <v>CPD</v>
          </cell>
          <cell r="M409" t="str">
            <v/>
          </cell>
        </row>
        <row r="410">
          <cell r="C410" t="str">
            <v>Daman</v>
          </cell>
          <cell r="D410" t="str">
            <v>Liquid</v>
          </cell>
          <cell r="E410" t="str">
            <v>CPD</v>
          </cell>
          <cell r="M410" t="str">
            <v/>
          </cell>
        </row>
        <row r="411">
          <cell r="C411" t="str">
            <v>Daman</v>
          </cell>
          <cell r="D411" t="str">
            <v>Liquid</v>
          </cell>
          <cell r="E411" t="str">
            <v>CPD</v>
          </cell>
          <cell r="M411" t="str">
            <v>Miss</v>
          </cell>
          <cell r="P411">
            <v>1</v>
          </cell>
        </row>
        <row r="412">
          <cell r="C412" t="str">
            <v>Daman</v>
          </cell>
          <cell r="D412" t="str">
            <v>Liquid</v>
          </cell>
          <cell r="E412" t="str">
            <v>CPD</v>
          </cell>
          <cell r="M412" t="str">
            <v>Hit</v>
          </cell>
        </row>
        <row r="413">
          <cell r="C413" t="str">
            <v>Daman</v>
          </cell>
          <cell r="D413" t="str">
            <v>Liquid</v>
          </cell>
          <cell r="E413" t="str">
            <v>CPD</v>
          </cell>
          <cell r="M413" t="str">
            <v/>
          </cell>
        </row>
        <row r="414">
          <cell r="C414" t="str">
            <v>Daman</v>
          </cell>
          <cell r="D414" t="str">
            <v>Liquid</v>
          </cell>
          <cell r="E414" t="str">
            <v>CPD</v>
          </cell>
          <cell r="M414" t="str">
            <v/>
          </cell>
        </row>
        <row r="415">
          <cell r="C415" t="str">
            <v>Daman</v>
          </cell>
          <cell r="D415" t="str">
            <v>Liquid</v>
          </cell>
          <cell r="E415" t="str">
            <v>CPD</v>
          </cell>
          <cell r="M415" t="str">
            <v>Miss</v>
          </cell>
          <cell r="P415">
            <v>1</v>
          </cell>
        </row>
        <row r="416">
          <cell r="C416" t="str">
            <v>Daman</v>
          </cell>
          <cell r="D416" t="str">
            <v>Liquid</v>
          </cell>
          <cell r="E416" t="str">
            <v>CPD</v>
          </cell>
          <cell r="M416" t="str">
            <v/>
          </cell>
        </row>
        <row r="417">
          <cell r="C417" t="str">
            <v>Daman</v>
          </cell>
          <cell r="D417" t="str">
            <v>Liquid</v>
          </cell>
          <cell r="E417" t="str">
            <v>CPD</v>
          </cell>
          <cell r="M417" t="str">
            <v>Miss</v>
          </cell>
          <cell r="P417">
            <v>1</v>
          </cell>
        </row>
        <row r="418">
          <cell r="C418" t="str">
            <v>Daman</v>
          </cell>
          <cell r="D418" t="str">
            <v>Liquid</v>
          </cell>
          <cell r="E418" t="str">
            <v>CPD</v>
          </cell>
          <cell r="M418" t="str">
            <v>Hit</v>
          </cell>
        </row>
        <row r="419">
          <cell r="C419" t="str">
            <v>Daman</v>
          </cell>
          <cell r="D419" t="str">
            <v>Liquid</v>
          </cell>
          <cell r="E419" t="str">
            <v>CPD</v>
          </cell>
          <cell r="M419" t="str">
            <v/>
          </cell>
        </row>
        <row r="420">
          <cell r="C420" t="str">
            <v>Daman</v>
          </cell>
          <cell r="D420" t="str">
            <v>Liquid</v>
          </cell>
          <cell r="E420" t="str">
            <v>CPD</v>
          </cell>
          <cell r="M420" t="str">
            <v/>
          </cell>
        </row>
        <row r="421">
          <cell r="C421" t="str">
            <v>Daman</v>
          </cell>
          <cell r="D421" t="str">
            <v>Liquid</v>
          </cell>
          <cell r="E421" t="str">
            <v>CPD</v>
          </cell>
          <cell r="M421" t="str">
            <v>Hit</v>
          </cell>
        </row>
        <row r="422">
          <cell r="C422" t="str">
            <v>Daman</v>
          </cell>
          <cell r="D422" t="str">
            <v>Liquid</v>
          </cell>
          <cell r="E422" t="str">
            <v>CPD</v>
          </cell>
          <cell r="M422" t="str">
            <v/>
          </cell>
        </row>
        <row r="423">
          <cell r="C423" t="str">
            <v>Daman</v>
          </cell>
          <cell r="D423" t="str">
            <v>Liquid</v>
          </cell>
          <cell r="E423" t="str">
            <v>CPD</v>
          </cell>
          <cell r="M423" t="str">
            <v>Hit</v>
          </cell>
        </row>
        <row r="424">
          <cell r="C424" t="str">
            <v>Daman</v>
          </cell>
          <cell r="D424" t="str">
            <v>Liquid</v>
          </cell>
          <cell r="E424" t="str">
            <v>CMB</v>
          </cell>
          <cell r="M424" t="str">
            <v>Miss</v>
          </cell>
          <cell r="O424">
            <v>1</v>
          </cell>
        </row>
        <row r="425">
          <cell r="C425" t="str">
            <v>Daman</v>
          </cell>
          <cell r="D425" t="str">
            <v>Liquid</v>
          </cell>
          <cell r="E425" t="str">
            <v>CMB</v>
          </cell>
          <cell r="M425" t="str">
            <v/>
          </cell>
        </row>
        <row r="426">
          <cell r="C426" t="str">
            <v>Daman</v>
          </cell>
          <cell r="D426" t="str">
            <v>Liquid</v>
          </cell>
          <cell r="E426" t="str">
            <v>CMB</v>
          </cell>
          <cell r="M426" t="str">
            <v/>
          </cell>
        </row>
        <row r="427">
          <cell r="C427" t="str">
            <v>Daman</v>
          </cell>
          <cell r="D427" t="str">
            <v>Liquid</v>
          </cell>
          <cell r="E427" t="str">
            <v>CMB</v>
          </cell>
          <cell r="M427" t="str">
            <v/>
          </cell>
        </row>
        <row r="428">
          <cell r="C428" t="str">
            <v>Daman</v>
          </cell>
          <cell r="D428" t="str">
            <v>Liquid</v>
          </cell>
          <cell r="E428" t="str">
            <v>CMB</v>
          </cell>
          <cell r="M428" t="str">
            <v/>
          </cell>
        </row>
        <row r="429">
          <cell r="C429" t="str">
            <v>Daman</v>
          </cell>
          <cell r="D429" t="str">
            <v>Liquid</v>
          </cell>
          <cell r="E429" t="str">
            <v>CMB</v>
          </cell>
          <cell r="M429" t="str">
            <v/>
          </cell>
        </row>
        <row r="430">
          <cell r="C430" t="str">
            <v>Daman</v>
          </cell>
          <cell r="D430" t="str">
            <v>Liquid</v>
          </cell>
          <cell r="E430" t="str">
            <v>CMB</v>
          </cell>
          <cell r="M430" t="str">
            <v/>
          </cell>
        </row>
        <row r="431">
          <cell r="C431" t="str">
            <v>Daman</v>
          </cell>
          <cell r="D431" t="str">
            <v>Liquid</v>
          </cell>
          <cell r="E431" t="str">
            <v>CMB</v>
          </cell>
          <cell r="M431" t="str">
            <v/>
          </cell>
        </row>
        <row r="432">
          <cell r="C432" t="str">
            <v>Daman</v>
          </cell>
          <cell r="D432" t="str">
            <v>Liquid</v>
          </cell>
          <cell r="E432" t="str">
            <v>CMB</v>
          </cell>
          <cell r="M432" t="str">
            <v/>
          </cell>
        </row>
        <row r="433">
          <cell r="C433" t="str">
            <v>Daman</v>
          </cell>
          <cell r="D433" t="str">
            <v>Liquid</v>
          </cell>
          <cell r="E433" t="str">
            <v>CMB</v>
          </cell>
          <cell r="M433" t="str">
            <v/>
          </cell>
        </row>
        <row r="434">
          <cell r="C434" t="str">
            <v>Daman</v>
          </cell>
          <cell r="D434" t="str">
            <v>Liquid</v>
          </cell>
          <cell r="E434" t="str">
            <v>CMB</v>
          </cell>
          <cell r="M434" t="str">
            <v/>
          </cell>
        </row>
        <row r="435">
          <cell r="C435" t="str">
            <v>Daman</v>
          </cell>
          <cell r="D435" t="str">
            <v>Liquid</v>
          </cell>
          <cell r="E435" t="str">
            <v>CMB</v>
          </cell>
          <cell r="M435" t="str">
            <v/>
          </cell>
        </row>
        <row r="436">
          <cell r="C436" t="str">
            <v>Daman</v>
          </cell>
          <cell r="D436" t="str">
            <v>Liquid</v>
          </cell>
          <cell r="E436" t="str">
            <v>CMB</v>
          </cell>
          <cell r="M436" t="str">
            <v>Miss</v>
          </cell>
          <cell r="N436">
            <v>1</v>
          </cell>
        </row>
        <row r="437">
          <cell r="C437" t="str">
            <v>Daman</v>
          </cell>
          <cell r="D437" t="str">
            <v>Liquid</v>
          </cell>
          <cell r="E437" t="str">
            <v>CMB</v>
          </cell>
          <cell r="M437" t="str">
            <v>Hit</v>
          </cell>
        </row>
        <row r="438">
          <cell r="C438" t="str">
            <v>Daman</v>
          </cell>
          <cell r="D438" t="str">
            <v>Liquid</v>
          </cell>
          <cell r="E438" t="str">
            <v>CMB</v>
          </cell>
          <cell r="M438" t="str">
            <v/>
          </cell>
        </row>
        <row r="439">
          <cell r="C439" t="str">
            <v>Daman</v>
          </cell>
          <cell r="D439" t="str">
            <v>Liquid</v>
          </cell>
          <cell r="E439" t="str">
            <v>CMB</v>
          </cell>
          <cell r="M439" t="str">
            <v/>
          </cell>
        </row>
        <row r="440">
          <cell r="C440" t="str">
            <v>Daman</v>
          </cell>
          <cell r="D440" t="str">
            <v>Liquid</v>
          </cell>
          <cell r="E440" t="str">
            <v>CMB</v>
          </cell>
          <cell r="M440" t="str">
            <v/>
          </cell>
        </row>
        <row r="441">
          <cell r="C441" t="str">
            <v>Daman</v>
          </cell>
          <cell r="D441" t="str">
            <v>Liquid</v>
          </cell>
          <cell r="E441" t="str">
            <v>CMB</v>
          </cell>
          <cell r="M441" t="str">
            <v/>
          </cell>
        </row>
        <row r="442">
          <cell r="C442" t="str">
            <v>Daman</v>
          </cell>
          <cell r="D442" t="str">
            <v>Liquid</v>
          </cell>
          <cell r="E442" t="str">
            <v>CMB</v>
          </cell>
          <cell r="M442" t="str">
            <v/>
          </cell>
        </row>
        <row r="443">
          <cell r="C443" t="str">
            <v>Daman</v>
          </cell>
          <cell r="D443" t="str">
            <v>Liquid</v>
          </cell>
          <cell r="E443" t="str">
            <v>CMB</v>
          </cell>
          <cell r="M443" t="str">
            <v/>
          </cell>
        </row>
        <row r="444">
          <cell r="C444" t="str">
            <v>Taloja</v>
          </cell>
          <cell r="D444" t="str">
            <v>Noodle</v>
          </cell>
          <cell r="E444" t="str">
            <v>CMB</v>
          </cell>
          <cell r="M444" t="str">
            <v/>
          </cell>
        </row>
        <row r="445">
          <cell r="C445" t="str">
            <v>Taloja</v>
          </cell>
          <cell r="D445" t="str">
            <v>Noodle</v>
          </cell>
          <cell r="E445" t="str">
            <v>CMB</v>
          </cell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Master"/>
      <sheetName val="Plant wise -Miss"/>
      <sheetName val="Sales-Miss reasons"/>
    </sheetNames>
    <sheetDataSet>
      <sheetData sheetId="0" refreshError="1"/>
      <sheetData sheetId="1">
        <row r="5">
          <cell r="C5" t="str">
            <v>Baddi</v>
          </cell>
          <cell r="D5" t="str">
            <v>Soap</v>
          </cell>
          <cell r="E5" t="str">
            <v>CMB</v>
          </cell>
          <cell r="M5" t="str">
            <v>Hit</v>
          </cell>
        </row>
        <row r="6">
          <cell r="C6" t="str">
            <v>Baddi</v>
          </cell>
          <cell r="D6" t="str">
            <v>Soap</v>
          </cell>
          <cell r="E6" t="str">
            <v>CMB</v>
          </cell>
          <cell r="M6" t="str">
            <v>Hit</v>
          </cell>
        </row>
        <row r="7">
          <cell r="C7" t="str">
            <v>Baddi</v>
          </cell>
          <cell r="D7" t="str">
            <v>Soap</v>
          </cell>
          <cell r="E7" t="str">
            <v>CMB</v>
          </cell>
          <cell r="M7" t="str">
            <v>Hit</v>
          </cell>
        </row>
        <row r="8">
          <cell r="C8" t="str">
            <v>Baddi</v>
          </cell>
          <cell r="D8" t="str">
            <v>Soap</v>
          </cell>
          <cell r="E8" t="str">
            <v>CMB</v>
          </cell>
          <cell r="M8" t="str">
            <v>Hit</v>
          </cell>
        </row>
        <row r="9">
          <cell r="C9" t="str">
            <v>Baddi</v>
          </cell>
          <cell r="D9" t="str">
            <v>Soap</v>
          </cell>
          <cell r="E9" t="str">
            <v>CMB</v>
          </cell>
          <cell r="M9" t="str">
            <v>Hit</v>
          </cell>
        </row>
        <row r="10">
          <cell r="C10" t="str">
            <v>Baddi</v>
          </cell>
          <cell r="D10" t="str">
            <v>Soap</v>
          </cell>
          <cell r="E10" t="str">
            <v>CMB</v>
          </cell>
          <cell r="M10" t="str">
            <v>Miss</v>
          </cell>
          <cell r="N10">
            <v>1</v>
          </cell>
        </row>
        <row r="11">
          <cell r="C11" t="str">
            <v>Baddi</v>
          </cell>
          <cell r="D11" t="str">
            <v>Soap</v>
          </cell>
          <cell r="E11" t="str">
            <v>CMB</v>
          </cell>
          <cell r="M11" t="str">
            <v>Miss</v>
          </cell>
          <cell r="P11">
            <v>1</v>
          </cell>
        </row>
        <row r="12">
          <cell r="C12" t="str">
            <v>Baddi</v>
          </cell>
          <cell r="D12" t="str">
            <v>Soap</v>
          </cell>
          <cell r="E12" t="str">
            <v>CMB</v>
          </cell>
          <cell r="M12" t="str">
            <v>Hit</v>
          </cell>
        </row>
        <row r="13">
          <cell r="C13" t="str">
            <v>Baddi</v>
          </cell>
          <cell r="D13" t="str">
            <v>Soap</v>
          </cell>
          <cell r="E13" t="str">
            <v>CMB</v>
          </cell>
          <cell r="M13" t="str">
            <v>Hit</v>
          </cell>
        </row>
        <row r="14">
          <cell r="C14" t="str">
            <v>Baddi</v>
          </cell>
          <cell r="D14" t="str">
            <v>Soap</v>
          </cell>
          <cell r="E14" t="str">
            <v>CMB</v>
          </cell>
          <cell r="M14" t="str">
            <v>Miss</v>
          </cell>
          <cell r="O14">
            <v>1</v>
          </cell>
        </row>
        <row r="15">
          <cell r="C15" t="str">
            <v>Baddi</v>
          </cell>
          <cell r="D15" t="str">
            <v>Soap</v>
          </cell>
          <cell r="E15" t="str">
            <v>CMB</v>
          </cell>
          <cell r="M15" t="str">
            <v>Miss</v>
          </cell>
          <cell r="N15">
            <v>1</v>
          </cell>
        </row>
        <row r="16">
          <cell r="C16" t="str">
            <v>Baddi</v>
          </cell>
          <cell r="D16" t="str">
            <v>Soap</v>
          </cell>
          <cell r="E16" t="str">
            <v>CMB</v>
          </cell>
          <cell r="M16" t="str">
            <v>Hit</v>
          </cell>
        </row>
        <row r="17">
          <cell r="C17" t="str">
            <v>Baddi</v>
          </cell>
          <cell r="D17" t="str">
            <v>Soap</v>
          </cell>
          <cell r="E17" t="str">
            <v>CMB</v>
          </cell>
          <cell r="M17" t="str">
            <v>Hit</v>
          </cell>
        </row>
        <row r="18">
          <cell r="C18" t="str">
            <v>Baddi</v>
          </cell>
          <cell r="D18" t="str">
            <v>Soap</v>
          </cell>
          <cell r="E18" t="str">
            <v>CMB</v>
          </cell>
          <cell r="M18" t="str">
            <v/>
          </cell>
        </row>
        <row r="19">
          <cell r="C19" t="str">
            <v>Baddi</v>
          </cell>
          <cell r="D19" t="str">
            <v>Soap</v>
          </cell>
          <cell r="E19" t="str">
            <v>CMB</v>
          </cell>
          <cell r="M19" t="str">
            <v>Hit</v>
          </cell>
        </row>
        <row r="20">
          <cell r="C20" t="str">
            <v>Baddi</v>
          </cell>
          <cell r="D20" t="str">
            <v>Soap</v>
          </cell>
          <cell r="E20" t="str">
            <v>CMB</v>
          </cell>
          <cell r="M20" t="str">
            <v>Hit</v>
          </cell>
        </row>
        <row r="21">
          <cell r="C21" t="str">
            <v>Baddi</v>
          </cell>
          <cell r="D21" t="str">
            <v>Soap</v>
          </cell>
          <cell r="E21" t="str">
            <v>CMB</v>
          </cell>
          <cell r="M21" t="str">
            <v>Hit</v>
          </cell>
        </row>
        <row r="22">
          <cell r="C22" t="str">
            <v>Baddi</v>
          </cell>
          <cell r="D22" t="str">
            <v>Soap</v>
          </cell>
          <cell r="E22" t="str">
            <v>CMB</v>
          </cell>
          <cell r="M22" t="str">
            <v/>
          </cell>
        </row>
        <row r="23">
          <cell r="C23" t="str">
            <v>Baddi</v>
          </cell>
          <cell r="D23" t="str">
            <v>Soap</v>
          </cell>
          <cell r="E23" t="str">
            <v>CMB</v>
          </cell>
          <cell r="M23" t="str">
            <v/>
          </cell>
        </row>
        <row r="24">
          <cell r="C24" t="str">
            <v>Baddi</v>
          </cell>
          <cell r="D24" t="str">
            <v>Soap</v>
          </cell>
          <cell r="E24" t="str">
            <v>CMB</v>
          </cell>
          <cell r="M24" t="str">
            <v>Hit</v>
          </cell>
        </row>
        <row r="25">
          <cell r="C25" t="str">
            <v>Baddi</v>
          </cell>
          <cell r="D25" t="str">
            <v>Soap</v>
          </cell>
          <cell r="E25" t="str">
            <v>CMB</v>
          </cell>
          <cell r="M25" t="str">
            <v>Hit</v>
          </cell>
        </row>
        <row r="26">
          <cell r="C26" t="str">
            <v>Baddi</v>
          </cell>
          <cell r="D26" t="str">
            <v>Soap</v>
          </cell>
          <cell r="E26" t="str">
            <v>CMB</v>
          </cell>
          <cell r="M26" t="str">
            <v>Hit</v>
          </cell>
        </row>
        <row r="27">
          <cell r="C27" t="str">
            <v>Baddi</v>
          </cell>
          <cell r="D27" t="str">
            <v>Soap</v>
          </cell>
          <cell r="E27" t="str">
            <v>CMB</v>
          </cell>
          <cell r="M27" t="str">
            <v>Hit</v>
          </cell>
        </row>
        <row r="28">
          <cell r="C28" t="str">
            <v>Baddi</v>
          </cell>
          <cell r="D28" t="str">
            <v>Soap</v>
          </cell>
          <cell r="E28" t="str">
            <v>CMB</v>
          </cell>
          <cell r="M28" t="str">
            <v>Hit</v>
          </cell>
        </row>
        <row r="29">
          <cell r="C29" t="str">
            <v>Baddi</v>
          </cell>
          <cell r="D29" t="str">
            <v>Soap</v>
          </cell>
          <cell r="E29" t="str">
            <v>CMB</v>
          </cell>
          <cell r="M29" t="str">
            <v>Hit</v>
          </cell>
        </row>
        <row r="30">
          <cell r="C30" t="str">
            <v>Baddi</v>
          </cell>
          <cell r="D30" t="str">
            <v>Soap</v>
          </cell>
          <cell r="E30" t="str">
            <v>CMB</v>
          </cell>
          <cell r="M30" t="str">
            <v>Hit</v>
          </cell>
        </row>
        <row r="31">
          <cell r="C31" t="str">
            <v>Baddi</v>
          </cell>
          <cell r="D31" t="str">
            <v>Soap</v>
          </cell>
          <cell r="E31" t="str">
            <v>CMB</v>
          </cell>
          <cell r="M31" t="str">
            <v>Hit</v>
          </cell>
        </row>
        <row r="32">
          <cell r="C32" t="str">
            <v>Baddi</v>
          </cell>
          <cell r="D32" t="str">
            <v>Soap</v>
          </cell>
          <cell r="E32" t="str">
            <v>CMB</v>
          </cell>
          <cell r="M32" t="str">
            <v>Hit</v>
          </cell>
        </row>
        <row r="33">
          <cell r="C33" t="str">
            <v>Baddi</v>
          </cell>
          <cell r="D33" t="str">
            <v>Soap</v>
          </cell>
          <cell r="E33" t="str">
            <v>CMB</v>
          </cell>
          <cell r="M33" t="str">
            <v>Hit</v>
          </cell>
        </row>
        <row r="34">
          <cell r="C34" t="str">
            <v>Baddi</v>
          </cell>
          <cell r="D34" t="str">
            <v>Soap</v>
          </cell>
          <cell r="E34" t="str">
            <v>CMB</v>
          </cell>
          <cell r="M34" t="str">
            <v>Hit</v>
          </cell>
        </row>
        <row r="35">
          <cell r="C35" t="str">
            <v>Baddi</v>
          </cell>
          <cell r="D35" t="str">
            <v>Soap</v>
          </cell>
          <cell r="E35" t="str">
            <v>CMB</v>
          </cell>
          <cell r="M35" t="str">
            <v>Hit</v>
          </cell>
        </row>
        <row r="36">
          <cell r="C36" t="str">
            <v>Baddi</v>
          </cell>
          <cell r="D36" t="str">
            <v>Soap</v>
          </cell>
          <cell r="E36" t="str">
            <v>CMB</v>
          </cell>
          <cell r="M36" t="str">
            <v/>
          </cell>
        </row>
        <row r="37">
          <cell r="C37" t="str">
            <v>Baddi</v>
          </cell>
          <cell r="D37" t="str">
            <v>Soap</v>
          </cell>
          <cell r="E37" t="str">
            <v>CMB</v>
          </cell>
          <cell r="M37" t="str">
            <v>Hit</v>
          </cell>
        </row>
        <row r="38">
          <cell r="C38" t="str">
            <v>Baddi</v>
          </cell>
          <cell r="D38" t="str">
            <v>Soap</v>
          </cell>
          <cell r="E38" t="str">
            <v>CMB</v>
          </cell>
          <cell r="M38" t="str">
            <v>Hit</v>
          </cell>
        </row>
        <row r="39">
          <cell r="C39" t="str">
            <v>Baddi</v>
          </cell>
          <cell r="D39" t="str">
            <v>Soap</v>
          </cell>
          <cell r="E39" t="str">
            <v>CMB</v>
          </cell>
          <cell r="M39" t="str">
            <v>Hit</v>
          </cell>
        </row>
        <row r="40">
          <cell r="C40" t="str">
            <v>Baddi</v>
          </cell>
          <cell r="D40" t="str">
            <v>Soap</v>
          </cell>
          <cell r="E40" t="str">
            <v>CMB</v>
          </cell>
          <cell r="M40" t="str">
            <v>Hit</v>
          </cell>
        </row>
        <row r="41">
          <cell r="C41" t="str">
            <v>Baddi</v>
          </cell>
          <cell r="D41" t="str">
            <v>Soap</v>
          </cell>
          <cell r="E41" t="str">
            <v>CMB</v>
          </cell>
          <cell r="M41" t="str">
            <v>Hit</v>
          </cell>
        </row>
        <row r="42">
          <cell r="C42" t="str">
            <v>Baddi</v>
          </cell>
          <cell r="D42" t="str">
            <v>Soap</v>
          </cell>
          <cell r="E42" t="str">
            <v>CMB</v>
          </cell>
          <cell r="M42" t="str">
            <v>Hit</v>
          </cell>
        </row>
        <row r="43">
          <cell r="C43" t="str">
            <v>Baddi</v>
          </cell>
          <cell r="D43" t="str">
            <v>Soap</v>
          </cell>
          <cell r="E43" t="str">
            <v>CMB</v>
          </cell>
          <cell r="M43" t="str">
            <v>Hit</v>
          </cell>
        </row>
        <row r="44">
          <cell r="C44" t="str">
            <v>Baddi</v>
          </cell>
          <cell r="D44" t="str">
            <v>Soap</v>
          </cell>
          <cell r="E44" t="str">
            <v>CMB</v>
          </cell>
          <cell r="M44" t="str">
            <v/>
          </cell>
        </row>
        <row r="45">
          <cell r="C45" t="str">
            <v>Baddi</v>
          </cell>
          <cell r="D45" t="str">
            <v>Soap</v>
          </cell>
          <cell r="E45" t="str">
            <v>CMB</v>
          </cell>
          <cell r="M45" t="str">
            <v>Hit</v>
          </cell>
        </row>
        <row r="46">
          <cell r="C46" t="str">
            <v>Baddi</v>
          </cell>
          <cell r="D46" t="str">
            <v>Soap</v>
          </cell>
          <cell r="E46" t="str">
            <v>CMB</v>
          </cell>
          <cell r="M46" t="str">
            <v>Miss</v>
          </cell>
          <cell r="N46">
            <v>1</v>
          </cell>
        </row>
        <row r="47">
          <cell r="C47" t="str">
            <v>Baddi</v>
          </cell>
          <cell r="D47" t="str">
            <v>Soap</v>
          </cell>
          <cell r="E47" t="str">
            <v>CMB</v>
          </cell>
          <cell r="M47" t="str">
            <v>Miss</v>
          </cell>
          <cell r="N47">
            <v>1</v>
          </cell>
        </row>
        <row r="48">
          <cell r="C48" t="str">
            <v>Baddi</v>
          </cell>
          <cell r="D48" t="str">
            <v>Soap</v>
          </cell>
          <cell r="E48" t="str">
            <v>CMB</v>
          </cell>
          <cell r="M48" t="str">
            <v>Hit</v>
          </cell>
        </row>
        <row r="49">
          <cell r="C49" t="str">
            <v>Baddi</v>
          </cell>
          <cell r="D49" t="str">
            <v>Soap</v>
          </cell>
          <cell r="E49" t="str">
            <v>CMB</v>
          </cell>
          <cell r="M49" t="str">
            <v/>
          </cell>
        </row>
        <row r="50">
          <cell r="C50" t="str">
            <v>Baddi</v>
          </cell>
          <cell r="D50" t="str">
            <v>Soap</v>
          </cell>
          <cell r="E50" t="str">
            <v>CMB</v>
          </cell>
          <cell r="M50" t="str">
            <v/>
          </cell>
        </row>
        <row r="51">
          <cell r="C51" t="str">
            <v>Baddi</v>
          </cell>
          <cell r="D51" t="str">
            <v>Soap</v>
          </cell>
          <cell r="E51" t="str">
            <v>CMB</v>
          </cell>
          <cell r="M51" t="str">
            <v/>
          </cell>
        </row>
        <row r="52">
          <cell r="C52" t="str">
            <v>Baddi</v>
          </cell>
          <cell r="D52" t="str">
            <v>Soap</v>
          </cell>
          <cell r="E52" t="str">
            <v>CMB</v>
          </cell>
          <cell r="M52" t="str">
            <v>Miss</v>
          </cell>
        </row>
        <row r="53">
          <cell r="C53" t="str">
            <v>Baddi</v>
          </cell>
          <cell r="D53" t="str">
            <v>Soap</v>
          </cell>
          <cell r="E53" t="str">
            <v>CMB</v>
          </cell>
          <cell r="M53" t="str">
            <v>Hit</v>
          </cell>
        </row>
        <row r="54">
          <cell r="C54" t="str">
            <v>Baddi</v>
          </cell>
          <cell r="D54" t="str">
            <v>Soap</v>
          </cell>
          <cell r="E54" t="str">
            <v>CMB</v>
          </cell>
          <cell r="M54" t="str">
            <v>Miss</v>
          </cell>
        </row>
        <row r="55">
          <cell r="C55" t="str">
            <v>Baddi</v>
          </cell>
          <cell r="D55" t="str">
            <v>Soap</v>
          </cell>
          <cell r="E55" t="str">
            <v>CMB</v>
          </cell>
          <cell r="M55" t="str">
            <v>Hit</v>
          </cell>
        </row>
        <row r="56">
          <cell r="C56" t="str">
            <v>Baddi</v>
          </cell>
          <cell r="D56" t="str">
            <v>Soap</v>
          </cell>
          <cell r="E56" t="str">
            <v>CPD</v>
          </cell>
          <cell r="M56" t="str">
            <v>Miss</v>
          </cell>
          <cell r="O56">
            <v>1</v>
          </cell>
        </row>
        <row r="57">
          <cell r="C57" t="str">
            <v>Baddi</v>
          </cell>
          <cell r="D57" t="str">
            <v>Soap</v>
          </cell>
          <cell r="E57" t="str">
            <v>CPD</v>
          </cell>
          <cell r="M57" t="str">
            <v>Hit</v>
          </cell>
        </row>
        <row r="58">
          <cell r="C58" t="str">
            <v>Baddi</v>
          </cell>
          <cell r="D58" t="str">
            <v>Soap</v>
          </cell>
          <cell r="E58" t="str">
            <v>CPD</v>
          </cell>
          <cell r="M58" t="str">
            <v>Hit</v>
          </cell>
        </row>
        <row r="59">
          <cell r="C59" t="str">
            <v>Baddi</v>
          </cell>
          <cell r="D59" t="str">
            <v>Soap</v>
          </cell>
          <cell r="E59" t="str">
            <v>CPD</v>
          </cell>
          <cell r="M59" t="str">
            <v>Hit</v>
          </cell>
        </row>
        <row r="60">
          <cell r="C60" t="str">
            <v>Baddi</v>
          </cell>
          <cell r="D60" t="str">
            <v>Soap</v>
          </cell>
          <cell r="E60" t="str">
            <v>CPD</v>
          </cell>
          <cell r="M60" t="str">
            <v>Hit</v>
          </cell>
        </row>
        <row r="61">
          <cell r="C61" t="str">
            <v>Baddi</v>
          </cell>
          <cell r="D61" t="str">
            <v>Soap</v>
          </cell>
          <cell r="E61" t="str">
            <v>CPD</v>
          </cell>
          <cell r="M61" t="str">
            <v>Hit</v>
          </cell>
        </row>
        <row r="62">
          <cell r="C62" t="str">
            <v>Baddi</v>
          </cell>
          <cell r="D62" t="str">
            <v>Soap</v>
          </cell>
          <cell r="E62" t="str">
            <v>CPD</v>
          </cell>
          <cell r="M62" t="str">
            <v>Hit</v>
          </cell>
        </row>
        <row r="63">
          <cell r="C63" t="str">
            <v>Baddi</v>
          </cell>
          <cell r="D63" t="str">
            <v>Soap</v>
          </cell>
          <cell r="E63" t="str">
            <v>CPD</v>
          </cell>
          <cell r="M63" t="str">
            <v>Miss</v>
          </cell>
          <cell r="N63">
            <v>1</v>
          </cell>
        </row>
        <row r="64">
          <cell r="C64" t="str">
            <v>Baddi</v>
          </cell>
          <cell r="D64" t="str">
            <v>Soap</v>
          </cell>
          <cell r="E64" t="str">
            <v>CPD</v>
          </cell>
          <cell r="M64" t="str">
            <v>Hit</v>
          </cell>
        </row>
        <row r="65">
          <cell r="C65" t="str">
            <v>Baddi</v>
          </cell>
          <cell r="D65" t="str">
            <v>Soap</v>
          </cell>
          <cell r="E65" t="str">
            <v>CPD</v>
          </cell>
          <cell r="M65" t="str">
            <v>Hit</v>
          </cell>
        </row>
        <row r="66">
          <cell r="C66" t="str">
            <v>Baddi</v>
          </cell>
          <cell r="D66" t="str">
            <v>Soap</v>
          </cell>
          <cell r="E66" t="str">
            <v>CPD</v>
          </cell>
          <cell r="M66" t="str">
            <v>Hit</v>
          </cell>
        </row>
        <row r="67">
          <cell r="C67" t="str">
            <v>Baddi</v>
          </cell>
          <cell r="D67" t="str">
            <v>Soap</v>
          </cell>
          <cell r="E67" t="str">
            <v>CPD</v>
          </cell>
          <cell r="M67" t="str">
            <v>Hit</v>
          </cell>
        </row>
        <row r="68">
          <cell r="C68" t="str">
            <v>Baddi</v>
          </cell>
          <cell r="D68" t="str">
            <v>Soap</v>
          </cell>
          <cell r="E68" t="str">
            <v>CPD</v>
          </cell>
          <cell r="M68" t="str">
            <v>Hit</v>
          </cell>
        </row>
        <row r="69">
          <cell r="C69" t="str">
            <v>Baddi</v>
          </cell>
          <cell r="D69" t="str">
            <v>Soap</v>
          </cell>
          <cell r="E69" t="str">
            <v>CPD</v>
          </cell>
          <cell r="M69" t="str">
            <v>Hit</v>
          </cell>
        </row>
        <row r="70">
          <cell r="C70" t="str">
            <v>Baddi</v>
          </cell>
          <cell r="D70" t="str">
            <v>Soap</v>
          </cell>
          <cell r="E70" t="str">
            <v>CPD</v>
          </cell>
          <cell r="M70" t="str">
            <v>Hit</v>
          </cell>
        </row>
        <row r="71">
          <cell r="C71" t="str">
            <v>Baddi</v>
          </cell>
          <cell r="D71" t="str">
            <v>Soap</v>
          </cell>
          <cell r="E71" t="str">
            <v>CPD</v>
          </cell>
          <cell r="M71" t="str">
            <v>Hit</v>
          </cell>
        </row>
        <row r="72">
          <cell r="C72" t="str">
            <v>Baddi</v>
          </cell>
          <cell r="D72" t="str">
            <v>Soap</v>
          </cell>
          <cell r="E72" t="str">
            <v>CPD</v>
          </cell>
          <cell r="M72" t="str">
            <v>Miss</v>
          </cell>
          <cell r="O72">
            <v>1</v>
          </cell>
        </row>
        <row r="73">
          <cell r="C73" t="str">
            <v>Baddi</v>
          </cell>
          <cell r="D73" t="str">
            <v>Soap</v>
          </cell>
          <cell r="E73" t="str">
            <v>CPD</v>
          </cell>
          <cell r="M73" t="str">
            <v>Miss</v>
          </cell>
          <cell r="N73">
            <v>1</v>
          </cell>
        </row>
        <row r="74">
          <cell r="C74" t="str">
            <v>Baddi</v>
          </cell>
          <cell r="D74" t="str">
            <v>Soap</v>
          </cell>
          <cell r="E74" t="str">
            <v>CPD</v>
          </cell>
          <cell r="M74" t="str">
            <v>Hit</v>
          </cell>
        </row>
        <row r="75">
          <cell r="C75" t="str">
            <v>Baddi</v>
          </cell>
          <cell r="D75" t="str">
            <v>Soap</v>
          </cell>
          <cell r="E75" t="str">
            <v>CPD</v>
          </cell>
          <cell r="M75" t="str">
            <v>Hit</v>
          </cell>
        </row>
        <row r="76">
          <cell r="C76" t="str">
            <v>Baddi</v>
          </cell>
          <cell r="D76" t="str">
            <v>Soap</v>
          </cell>
          <cell r="E76" t="str">
            <v>CPD</v>
          </cell>
          <cell r="M76" t="str">
            <v/>
          </cell>
        </row>
        <row r="77">
          <cell r="C77" t="str">
            <v>Baddi</v>
          </cell>
          <cell r="D77" t="str">
            <v>Soap</v>
          </cell>
          <cell r="E77" t="str">
            <v>CPD</v>
          </cell>
          <cell r="M77" t="str">
            <v>Hit</v>
          </cell>
        </row>
        <row r="78">
          <cell r="C78" t="str">
            <v>Baddi</v>
          </cell>
          <cell r="D78" t="str">
            <v>Soap</v>
          </cell>
          <cell r="E78" t="str">
            <v>CPD</v>
          </cell>
          <cell r="M78" t="str">
            <v>Hit</v>
          </cell>
        </row>
        <row r="79">
          <cell r="C79" t="str">
            <v>Baddi</v>
          </cell>
          <cell r="D79" t="str">
            <v>Soap</v>
          </cell>
          <cell r="E79" t="str">
            <v>CPD</v>
          </cell>
          <cell r="M79" t="str">
            <v>Hit</v>
          </cell>
        </row>
        <row r="80">
          <cell r="C80" t="str">
            <v>Baddi</v>
          </cell>
          <cell r="D80" t="str">
            <v>Soap</v>
          </cell>
          <cell r="E80" t="str">
            <v>CPD</v>
          </cell>
          <cell r="M80" t="str">
            <v>Hit</v>
          </cell>
        </row>
        <row r="81">
          <cell r="C81" t="str">
            <v>Baddi</v>
          </cell>
          <cell r="D81" t="str">
            <v>Soap</v>
          </cell>
          <cell r="E81" t="str">
            <v>CPD</v>
          </cell>
          <cell r="M81" t="str">
            <v>Hit</v>
          </cell>
        </row>
        <row r="82">
          <cell r="C82" t="str">
            <v>Baddi</v>
          </cell>
          <cell r="D82" t="str">
            <v>Soap</v>
          </cell>
          <cell r="E82" t="str">
            <v>CPD</v>
          </cell>
          <cell r="M82" t="str">
            <v/>
          </cell>
        </row>
        <row r="83">
          <cell r="C83" t="str">
            <v>Baddi</v>
          </cell>
          <cell r="D83" t="str">
            <v>Soap</v>
          </cell>
          <cell r="E83" t="str">
            <v>CPD</v>
          </cell>
          <cell r="M83" t="str">
            <v>Hit</v>
          </cell>
        </row>
        <row r="84">
          <cell r="C84" t="str">
            <v>Baddi</v>
          </cell>
          <cell r="D84" t="str">
            <v>Soap</v>
          </cell>
          <cell r="E84" t="str">
            <v>CPD</v>
          </cell>
          <cell r="M84" t="str">
            <v>Miss</v>
          </cell>
          <cell r="P84">
            <v>1</v>
          </cell>
        </row>
        <row r="85">
          <cell r="C85" t="str">
            <v>Baddi</v>
          </cell>
          <cell r="D85" t="str">
            <v>Soap</v>
          </cell>
          <cell r="E85" t="str">
            <v>CPD</v>
          </cell>
          <cell r="M85" t="str">
            <v>Miss</v>
          </cell>
          <cell r="O85">
            <v>1</v>
          </cell>
        </row>
        <row r="86">
          <cell r="C86" t="str">
            <v>Baddi</v>
          </cell>
          <cell r="D86" t="str">
            <v>Soap</v>
          </cell>
          <cell r="E86" t="str">
            <v>CPD</v>
          </cell>
          <cell r="M86" t="str">
            <v>Hit</v>
          </cell>
        </row>
        <row r="87">
          <cell r="C87" t="str">
            <v>Baddi</v>
          </cell>
          <cell r="D87" t="str">
            <v>Soap</v>
          </cell>
          <cell r="E87" t="str">
            <v>CPD</v>
          </cell>
          <cell r="M87" t="str">
            <v>Hit</v>
          </cell>
        </row>
        <row r="88">
          <cell r="C88" t="str">
            <v>Baddi</v>
          </cell>
          <cell r="D88" t="str">
            <v>Soap</v>
          </cell>
          <cell r="E88" t="str">
            <v>CPD</v>
          </cell>
          <cell r="M88" t="str">
            <v>Hit</v>
          </cell>
        </row>
        <row r="89">
          <cell r="C89" t="str">
            <v>Baddi</v>
          </cell>
          <cell r="D89" t="str">
            <v>Soap</v>
          </cell>
          <cell r="E89" t="str">
            <v>CPD</v>
          </cell>
          <cell r="M89" t="str">
            <v/>
          </cell>
        </row>
        <row r="90">
          <cell r="C90" t="str">
            <v>Baddi</v>
          </cell>
          <cell r="D90" t="str">
            <v>Soap</v>
          </cell>
          <cell r="E90" t="str">
            <v>CPD</v>
          </cell>
          <cell r="M90" t="str">
            <v/>
          </cell>
        </row>
        <row r="91">
          <cell r="C91" t="str">
            <v>Baddi</v>
          </cell>
          <cell r="D91" t="str">
            <v>Soap</v>
          </cell>
          <cell r="E91" t="str">
            <v>CPD</v>
          </cell>
          <cell r="M91" t="str">
            <v>Hit</v>
          </cell>
        </row>
        <row r="92">
          <cell r="C92" t="str">
            <v>Baddi</v>
          </cell>
          <cell r="D92" t="str">
            <v>Soap</v>
          </cell>
          <cell r="E92" t="str">
            <v>CPD</v>
          </cell>
          <cell r="M92" t="str">
            <v>Hit</v>
          </cell>
        </row>
        <row r="93">
          <cell r="C93" t="str">
            <v>Baddi</v>
          </cell>
          <cell r="D93" t="str">
            <v>Soap</v>
          </cell>
          <cell r="E93" t="str">
            <v>CPD</v>
          </cell>
          <cell r="M93" t="str">
            <v>Miss</v>
          </cell>
        </row>
        <row r="94">
          <cell r="C94" t="str">
            <v>Baddi</v>
          </cell>
          <cell r="D94" t="str">
            <v>Soap</v>
          </cell>
          <cell r="E94" t="str">
            <v>CPD</v>
          </cell>
          <cell r="M94" t="str">
            <v/>
          </cell>
        </row>
        <row r="95">
          <cell r="C95" t="str">
            <v>Baddi</v>
          </cell>
          <cell r="D95" t="str">
            <v>Soap</v>
          </cell>
          <cell r="E95" t="str">
            <v>CPD</v>
          </cell>
          <cell r="M95" t="str">
            <v>Hit</v>
          </cell>
        </row>
        <row r="96">
          <cell r="C96" t="str">
            <v>Baddi</v>
          </cell>
          <cell r="D96" t="str">
            <v>Soap</v>
          </cell>
          <cell r="E96" t="str">
            <v>CPD</v>
          </cell>
          <cell r="M96" t="str">
            <v/>
          </cell>
        </row>
        <row r="97">
          <cell r="C97" t="str">
            <v>Baddi</v>
          </cell>
          <cell r="D97" t="str">
            <v>Soap</v>
          </cell>
          <cell r="E97" t="str">
            <v>CPD</v>
          </cell>
          <cell r="M97" t="str">
            <v>Hit</v>
          </cell>
        </row>
        <row r="98">
          <cell r="C98" t="str">
            <v>Baddi</v>
          </cell>
          <cell r="D98" t="str">
            <v>Soap</v>
          </cell>
          <cell r="E98" t="str">
            <v>CPD</v>
          </cell>
          <cell r="M98" t="str">
            <v/>
          </cell>
        </row>
        <row r="99">
          <cell r="C99" t="str">
            <v>Baddi</v>
          </cell>
          <cell r="D99" t="str">
            <v>Soap</v>
          </cell>
          <cell r="E99" t="str">
            <v>CPD</v>
          </cell>
          <cell r="M99" t="str">
            <v/>
          </cell>
        </row>
        <row r="100">
          <cell r="C100" t="str">
            <v>Baddi</v>
          </cell>
          <cell r="D100" t="str">
            <v>Soap</v>
          </cell>
          <cell r="E100" t="str">
            <v>CPD</v>
          </cell>
          <cell r="M100" t="str">
            <v>Hit</v>
          </cell>
        </row>
        <row r="101">
          <cell r="C101" t="str">
            <v>Baddi</v>
          </cell>
          <cell r="D101" t="str">
            <v>Soap</v>
          </cell>
          <cell r="E101" t="str">
            <v>CPD</v>
          </cell>
          <cell r="M101" t="str">
            <v>Hit</v>
          </cell>
        </row>
        <row r="102">
          <cell r="C102" t="str">
            <v>Baddi</v>
          </cell>
          <cell r="D102" t="str">
            <v>Soap</v>
          </cell>
          <cell r="E102" t="str">
            <v>CPD</v>
          </cell>
          <cell r="M102" t="str">
            <v>Hit</v>
          </cell>
        </row>
        <row r="103">
          <cell r="C103" t="str">
            <v>Baddi</v>
          </cell>
          <cell r="D103" t="str">
            <v>Soap</v>
          </cell>
          <cell r="E103" t="str">
            <v>CPD</v>
          </cell>
          <cell r="M103" t="str">
            <v>Hit</v>
          </cell>
        </row>
        <row r="104">
          <cell r="C104" t="str">
            <v>Baddi</v>
          </cell>
          <cell r="D104" t="str">
            <v>Soap</v>
          </cell>
          <cell r="E104" t="str">
            <v>CPD</v>
          </cell>
          <cell r="M104" t="str">
            <v>Miss</v>
          </cell>
          <cell r="O104">
            <v>1</v>
          </cell>
        </row>
        <row r="105">
          <cell r="C105" t="str">
            <v>Baddi</v>
          </cell>
          <cell r="D105" t="str">
            <v>Soap</v>
          </cell>
          <cell r="E105" t="str">
            <v>CPD</v>
          </cell>
          <cell r="M105" t="str">
            <v>Hit</v>
          </cell>
        </row>
        <row r="106">
          <cell r="C106" t="str">
            <v>Baddi</v>
          </cell>
          <cell r="D106" t="str">
            <v>Soap</v>
          </cell>
          <cell r="E106" t="str">
            <v>CPD</v>
          </cell>
          <cell r="M106" t="str">
            <v/>
          </cell>
        </row>
        <row r="107">
          <cell r="C107" t="str">
            <v>Baddi</v>
          </cell>
          <cell r="D107" t="str">
            <v>Soap</v>
          </cell>
          <cell r="E107" t="str">
            <v>CPD</v>
          </cell>
          <cell r="M107" t="str">
            <v>Hit</v>
          </cell>
        </row>
        <row r="108">
          <cell r="C108" t="str">
            <v>Baddi</v>
          </cell>
          <cell r="D108" t="str">
            <v>Soap</v>
          </cell>
          <cell r="E108" t="str">
            <v>CPD</v>
          </cell>
          <cell r="M108" t="str">
            <v>Miss</v>
          </cell>
          <cell r="P108">
            <v>1</v>
          </cell>
        </row>
        <row r="109">
          <cell r="C109" t="str">
            <v>Baddi</v>
          </cell>
          <cell r="D109" t="str">
            <v>Soap</v>
          </cell>
          <cell r="E109" t="str">
            <v>CPD</v>
          </cell>
          <cell r="M109" t="str">
            <v>Miss</v>
          </cell>
          <cell r="N109">
            <v>1</v>
          </cell>
        </row>
        <row r="110">
          <cell r="C110" t="str">
            <v>Baddi</v>
          </cell>
          <cell r="D110" t="str">
            <v>Soap</v>
          </cell>
          <cell r="E110" t="str">
            <v>CPD</v>
          </cell>
          <cell r="M110" t="str">
            <v>Hit</v>
          </cell>
        </row>
        <row r="111">
          <cell r="C111" t="str">
            <v>Baddi</v>
          </cell>
          <cell r="D111" t="str">
            <v>Soap</v>
          </cell>
          <cell r="E111" t="str">
            <v>CPD</v>
          </cell>
          <cell r="M111" t="str">
            <v>Hit</v>
          </cell>
        </row>
        <row r="112">
          <cell r="C112" t="str">
            <v>Baddi</v>
          </cell>
          <cell r="D112" t="str">
            <v>Soap</v>
          </cell>
          <cell r="E112" t="str">
            <v>CPD</v>
          </cell>
          <cell r="M112" t="str">
            <v>Miss</v>
          </cell>
          <cell r="P112">
            <v>1</v>
          </cell>
        </row>
        <row r="113">
          <cell r="C113" t="str">
            <v>Baddi</v>
          </cell>
          <cell r="D113" t="str">
            <v>Soap</v>
          </cell>
          <cell r="E113" t="str">
            <v>CPD</v>
          </cell>
          <cell r="M113" t="str">
            <v>Hit</v>
          </cell>
        </row>
        <row r="114">
          <cell r="C114" t="str">
            <v>Baddi</v>
          </cell>
          <cell r="D114" t="str">
            <v>Soap</v>
          </cell>
          <cell r="E114" t="str">
            <v>CPD</v>
          </cell>
          <cell r="M114" t="str">
            <v>Miss</v>
          </cell>
          <cell r="O114">
            <v>1</v>
          </cell>
        </row>
        <row r="115">
          <cell r="C115" t="str">
            <v>Baddi</v>
          </cell>
          <cell r="D115" t="str">
            <v>Noodle</v>
          </cell>
          <cell r="E115" t="str">
            <v>CPD</v>
          </cell>
          <cell r="M115" t="str">
            <v/>
          </cell>
        </row>
        <row r="116">
          <cell r="C116" t="str">
            <v>Baddi</v>
          </cell>
          <cell r="D116" t="str">
            <v>Noodle</v>
          </cell>
          <cell r="E116" t="str">
            <v>CPD</v>
          </cell>
          <cell r="M116" t="str">
            <v/>
          </cell>
        </row>
        <row r="117">
          <cell r="C117" t="str">
            <v>Baddi</v>
          </cell>
          <cell r="D117" t="str">
            <v>Powder</v>
          </cell>
          <cell r="E117" t="str">
            <v>CMB</v>
          </cell>
          <cell r="M117" t="str">
            <v>Hit</v>
          </cell>
        </row>
        <row r="118">
          <cell r="C118" t="str">
            <v>Baddi</v>
          </cell>
          <cell r="D118" t="str">
            <v>Powder</v>
          </cell>
          <cell r="E118" t="str">
            <v>CMB</v>
          </cell>
          <cell r="M118" t="str">
            <v>Miss</v>
          </cell>
          <cell r="N118">
            <v>1</v>
          </cell>
        </row>
        <row r="119">
          <cell r="C119" t="str">
            <v>Baddi</v>
          </cell>
          <cell r="D119" t="str">
            <v>Powder</v>
          </cell>
          <cell r="E119" t="str">
            <v>CMB</v>
          </cell>
          <cell r="M119" t="str">
            <v>Hit</v>
          </cell>
        </row>
        <row r="120">
          <cell r="C120" t="str">
            <v>Baddi</v>
          </cell>
          <cell r="D120" t="str">
            <v>Powder</v>
          </cell>
          <cell r="E120" t="str">
            <v>CMB</v>
          </cell>
          <cell r="M120" t="str">
            <v>Hit</v>
          </cell>
        </row>
        <row r="121">
          <cell r="C121" t="str">
            <v>Baddi</v>
          </cell>
          <cell r="D121" t="str">
            <v>Powder</v>
          </cell>
          <cell r="E121" t="str">
            <v>CMB</v>
          </cell>
          <cell r="M121" t="str">
            <v>Hit</v>
          </cell>
        </row>
        <row r="122">
          <cell r="C122" t="str">
            <v>Baddi</v>
          </cell>
          <cell r="D122" t="str">
            <v>Powder</v>
          </cell>
          <cell r="E122" t="str">
            <v>CMB</v>
          </cell>
          <cell r="M122" t="str">
            <v>Hit</v>
          </cell>
        </row>
        <row r="123">
          <cell r="C123" t="str">
            <v>Baddi</v>
          </cell>
          <cell r="D123" t="str">
            <v>Powder</v>
          </cell>
          <cell r="E123" t="str">
            <v>CMB</v>
          </cell>
          <cell r="M123" t="str">
            <v>Hit</v>
          </cell>
        </row>
        <row r="124">
          <cell r="C124" t="str">
            <v>Baddi</v>
          </cell>
          <cell r="D124" t="str">
            <v>Powder</v>
          </cell>
          <cell r="E124" t="str">
            <v>CMB</v>
          </cell>
          <cell r="M124" t="str">
            <v>Hit</v>
          </cell>
        </row>
        <row r="125">
          <cell r="C125" t="str">
            <v>Baddi</v>
          </cell>
          <cell r="D125" t="str">
            <v>Powder</v>
          </cell>
          <cell r="E125" t="str">
            <v>CMB</v>
          </cell>
          <cell r="M125" t="str">
            <v>Hit</v>
          </cell>
        </row>
        <row r="126">
          <cell r="C126" t="str">
            <v>Baddi</v>
          </cell>
          <cell r="D126" t="str">
            <v>Powder</v>
          </cell>
          <cell r="E126" t="str">
            <v>CMB</v>
          </cell>
          <cell r="M126" t="str">
            <v>Hit</v>
          </cell>
        </row>
        <row r="127">
          <cell r="C127" t="str">
            <v>Baddi</v>
          </cell>
          <cell r="D127" t="str">
            <v>Powder</v>
          </cell>
          <cell r="E127" t="str">
            <v>CMB</v>
          </cell>
          <cell r="M127" t="str">
            <v>Hit</v>
          </cell>
        </row>
        <row r="128">
          <cell r="C128" t="str">
            <v>Baddi</v>
          </cell>
          <cell r="D128" t="str">
            <v>Powder</v>
          </cell>
          <cell r="E128" t="str">
            <v>CMB</v>
          </cell>
          <cell r="M128" t="str">
            <v>Hit</v>
          </cell>
        </row>
        <row r="129">
          <cell r="C129" t="str">
            <v>Baddi</v>
          </cell>
          <cell r="D129" t="str">
            <v>Powder</v>
          </cell>
          <cell r="E129" t="str">
            <v>CMB</v>
          </cell>
          <cell r="M129" t="str">
            <v>Hit</v>
          </cell>
        </row>
        <row r="130">
          <cell r="C130" t="str">
            <v>Baddi</v>
          </cell>
          <cell r="D130" t="str">
            <v>Powder</v>
          </cell>
          <cell r="E130" t="str">
            <v>CMB</v>
          </cell>
          <cell r="M130" t="str">
            <v>Miss</v>
          </cell>
          <cell r="O130">
            <v>1</v>
          </cell>
        </row>
        <row r="131">
          <cell r="C131" t="str">
            <v>Baddi</v>
          </cell>
          <cell r="D131" t="str">
            <v>Powder</v>
          </cell>
          <cell r="E131" t="str">
            <v>CMB</v>
          </cell>
          <cell r="M131" t="str">
            <v>Hit</v>
          </cell>
        </row>
        <row r="132">
          <cell r="C132" t="str">
            <v>Baddi</v>
          </cell>
          <cell r="D132" t="str">
            <v>Powder</v>
          </cell>
          <cell r="E132" t="str">
            <v>CMB</v>
          </cell>
          <cell r="M132" t="str">
            <v>Hit</v>
          </cell>
        </row>
        <row r="133">
          <cell r="C133" t="str">
            <v>Baddi</v>
          </cell>
          <cell r="D133" t="str">
            <v>Powder</v>
          </cell>
          <cell r="E133" t="str">
            <v>CMB</v>
          </cell>
          <cell r="M133" t="str">
            <v>Hit</v>
          </cell>
        </row>
        <row r="134">
          <cell r="C134" t="str">
            <v>Baddi</v>
          </cell>
          <cell r="D134" t="str">
            <v>Powder</v>
          </cell>
          <cell r="E134" t="str">
            <v>CMB</v>
          </cell>
          <cell r="M134" t="str">
            <v>Hit</v>
          </cell>
        </row>
        <row r="135">
          <cell r="C135" t="str">
            <v>Baddi</v>
          </cell>
          <cell r="D135" t="str">
            <v>Powder</v>
          </cell>
          <cell r="E135" t="str">
            <v>CMB</v>
          </cell>
          <cell r="M135" t="str">
            <v>Hit</v>
          </cell>
        </row>
        <row r="136">
          <cell r="C136" t="str">
            <v>Tiljala</v>
          </cell>
          <cell r="D136" t="str">
            <v>Noodle</v>
          </cell>
          <cell r="E136" t="str">
            <v>CMB</v>
          </cell>
          <cell r="M136" t="str">
            <v>Hit</v>
          </cell>
        </row>
        <row r="137">
          <cell r="C137" t="str">
            <v>Daman</v>
          </cell>
          <cell r="D137" t="str">
            <v>Liquid</v>
          </cell>
          <cell r="E137" t="str">
            <v>CMB</v>
          </cell>
          <cell r="M137" t="str">
            <v>Hit</v>
          </cell>
        </row>
        <row r="138">
          <cell r="C138" t="str">
            <v>Daman</v>
          </cell>
          <cell r="D138" t="str">
            <v>Liquid</v>
          </cell>
          <cell r="E138" t="str">
            <v>CMB</v>
          </cell>
          <cell r="M138" t="str">
            <v>Hit</v>
          </cell>
        </row>
        <row r="139">
          <cell r="C139" t="str">
            <v>Daman</v>
          </cell>
          <cell r="D139" t="str">
            <v>Liquid</v>
          </cell>
          <cell r="E139" t="str">
            <v>CMB</v>
          </cell>
          <cell r="M139" t="str">
            <v>Hit</v>
          </cell>
        </row>
        <row r="140">
          <cell r="C140" t="str">
            <v>Daman</v>
          </cell>
          <cell r="D140" t="str">
            <v>Liquid</v>
          </cell>
          <cell r="E140" t="str">
            <v>CMB</v>
          </cell>
          <cell r="M140" t="str">
            <v>Hit</v>
          </cell>
        </row>
        <row r="141">
          <cell r="C141" t="str">
            <v>Daman</v>
          </cell>
          <cell r="D141" t="str">
            <v>Liquid</v>
          </cell>
          <cell r="E141" t="str">
            <v>CMB</v>
          </cell>
          <cell r="M141" t="str">
            <v>Hit</v>
          </cell>
        </row>
        <row r="142">
          <cell r="C142" t="str">
            <v>Daman</v>
          </cell>
          <cell r="D142" t="str">
            <v>Liquid</v>
          </cell>
          <cell r="E142" t="str">
            <v>CMB</v>
          </cell>
          <cell r="M142" t="str">
            <v>Hit</v>
          </cell>
        </row>
        <row r="143">
          <cell r="C143" t="str">
            <v>Daman</v>
          </cell>
          <cell r="D143" t="str">
            <v>Liquid</v>
          </cell>
          <cell r="E143" t="str">
            <v>CMB</v>
          </cell>
          <cell r="M143" t="str">
            <v>Hit</v>
          </cell>
        </row>
        <row r="144">
          <cell r="C144" t="str">
            <v>Daman</v>
          </cell>
          <cell r="D144" t="str">
            <v>Liquid</v>
          </cell>
          <cell r="E144" t="str">
            <v>CMB</v>
          </cell>
          <cell r="M144" t="str">
            <v>Hit</v>
          </cell>
        </row>
        <row r="145">
          <cell r="C145" t="str">
            <v>Daman</v>
          </cell>
          <cell r="D145" t="str">
            <v>Liquid</v>
          </cell>
          <cell r="E145" t="str">
            <v>CMB</v>
          </cell>
          <cell r="M145" t="str">
            <v>Hit</v>
          </cell>
        </row>
        <row r="146">
          <cell r="C146" t="str">
            <v>Daman</v>
          </cell>
          <cell r="D146" t="str">
            <v>Liquid</v>
          </cell>
          <cell r="E146" t="str">
            <v>CPD</v>
          </cell>
          <cell r="M146" t="str">
            <v>Hit</v>
          </cell>
        </row>
        <row r="147">
          <cell r="C147" t="str">
            <v>Daman</v>
          </cell>
          <cell r="D147" t="str">
            <v>Liquid</v>
          </cell>
          <cell r="E147" t="str">
            <v>CPD</v>
          </cell>
          <cell r="M147" t="str">
            <v>Hit</v>
          </cell>
        </row>
        <row r="148">
          <cell r="C148" t="str">
            <v>Daman</v>
          </cell>
          <cell r="D148" t="str">
            <v>Liquid</v>
          </cell>
          <cell r="E148" t="str">
            <v>CPD</v>
          </cell>
          <cell r="M148" t="str">
            <v>Hit</v>
          </cell>
        </row>
        <row r="149">
          <cell r="C149" t="str">
            <v>Daman</v>
          </cell>
          <cell r="D149" t="str">
            <v>Liquid</v>
          </cell>
          <cell r="E149" t="str">
            <v>CPD</v>
          </cell>
          <cell r="M149" t="str">
            <v/>
          </cell>
        </row>
        <row r="150">
          <cell r="C150" t="str">
            <v>Daman</v>
          </cell>
          <cell r="D150" t="str">
            <v>Liquid</v>
          </cell>
          <cell r="E150" t="str">
            <v>CPD</v>
          </cell>
          <cell r="M150" t="str">
            <v/>
          </cell>
        </row>
        <row r="151">
          <cell r="C151" t="str">
            <v>Daman</v>
          </cell>
          <cell r="D151" t="str">
            <v>Liquid</v>
          </cell>
          <cell r="E151" t="str">
            <v>CPD</v>
          </cell>
          <cell r="M151" t="str">
            <v>Hit</v>
          </cell>
        </row>
        <row r="152">
          <cell r="C152" t="str">
            <v>Daman</v>
          </cell>
          <cell r="D152" t="str">
            <v>Liquid</v>
          </cell>
          <cell r="E152" t="str">
            <v>CPD</v>
          </cell>
          <cell r="M152" t="str">
            <v>Hit</v>
          </cell>
        </row>
        <row r="153">
          <cell r="C153" t="str">
            <v>Daman</v>
          </cell>
          <cell r="D153" t="str">
            <v>Liquid</v>
          </cell>
          <cell r="E153" t="str">
            <v>CPD</v>
          </cell>
          <cell r="M153" t="str">
            <v>Hit</v>
          </cell>
        </row>
        <row r="154">
          <cell r="C154" t="str">
            <v>Daman</v>
          </cell>
          <cell r="D154" t="str">
            <v>Liquid</v>
          </cell>
          <cell r="E154" t="str">
            <v>CPD</v>
          </cell>
          <cell r="M154" t="str">
            <v>Hit</v>
          </cell>
        </row>
        <row r="155">
          <cell r="C155" t="str">
            <v>Daman</v>
          </cell>
          <cell r="D155" t="str">
            <v>Liquid</v>
          </cell>
          <cell r="E155" t="str">
            <v>CPD</v>
          </cell>
          <cell r="M155" t="str">
            <v>Hit</v>
          </cell>
        </row>
        <row r="156">
          <cell r="C156" t="str">
            <v>Daman</v>
          </cell>
          <cell r="D156" t="str">
            <v>Liquid</v>
          </cell>
          <cell r="E156" t="str">
            <v>CPD</v>
          </cell>
          <cell r="M156" t="str">
            <v>Hit</v>
          </cell>
        </row>
        <row r="157">
          <cell r="C157" t="str">
            <v>Daman</v>
          </cell>
          <cell r="D157" t="str">
            <v>Liquid</v>
          </cell>
          <cell r="E157" t="str">
            <v>CPD</v>
          </cell>
          <cell r="M157" t="str">
            <v/>
          </cell>
        </row>
        <row r="158">
          <cell r="C158" t="str">
            <v>Daman</v>
          </cell>
          <cell r="D158" t="str">
            <v>Liquid</v>
          </cell>
          <cell r="E158" t="str">
            <v>CPD</v>
          </cell>
          <cell r="M158" t="str">
            <v>Hit</v>
          </cell>
        </row>
        <row r="159">
          <cell r="C159" t="str">
            <v>Daman</v>
          </cell>
          <cell r="D159" t="str">
            <v>Liquid</v>
          </cell>
          <cell r="E159" t="str">
            <v>CPD</v>
          </cell>
          <cell r="M159" t="str">
            <v>Hit</v>
          </cell>
        </row>
        <row r="160">
          <cell r="C160" t="str">
            <v>Daman</v>
          </cell>
          <cell r="D160" t="str">
            <v>Liquid</v>
          </cell>
          <cell r="E160" t="str">
            <v>CPD</v>
          </cell>
          <cell r="M160" t="str">
            <v>Hit</v>
          </cell>
        </row>
        <row r="161">
          <cell r="C161" t="str">
            <v>Daman</v>
          </cell>
          <cell r="D161" t="str">
            <v>Liquid</v>
          </cell>
          <cell r="E161" t="str">
            <v>CPD</v>
          </cell>
          <cell r="M161" t="str">
            <v>Hit</v>
          </cell>
        </row>
        <row r="162">
          <cell r="C162" t="str">
            <v>Daman</v>
          </cell>
          <cell r="D162" t="str">
            <v>Liquid</v>
          </cell>
          <cell r="E162" t="str">
            <v>CPD</v>
          </cell>
          <cell r="M162" t="str">
            <v>Hit</v>
          </cell>
        </row>
        <row r="163">
          <cell r="C163" t="str">
            <v>Daman</v>
          </cell>
          <cell r="D163" t="str">
            <v>Liquid</v>
          </cell>
          <cell r="E163" t="str">
            <v>CPD</v>
          </cell>
          <cell r="M163" t="str">
            <v>Hit</v>
          </cell>
        </row>
        <row r="164">
          <cell r="C164" t="str">
            <v>Daman</v>
          </cell>
          <cell r="D164" t="str">
            <v>Liquid</v>
          </cell>
          <cell r="E164" t="str">
            <v>CPD</v>
          </cell>
          <cell r="M164" t="str">
            <v>Hit</v>
          </cell>
        </row>
        <row r="165">
          <cell r="C165" t="str">
            <v>Daman</v>
          </cell>
          <cell r="D165" t="str">
            <v>Liquid</v>
          </cell>
          <cell r="E165" t="str">
            <v>CMB</v>
          </cell>
          <cell r="M165" t="str">
            <v>Hit</v>
          </cell>
        </row>
        <row r="166">
          <cell r="C166" t="str">
            <v>Daman</v>
          </cell>
          <cell r="D166" t="str">
            <v>Liquid</v>
          </cell>
          <cell r="E166" t="str">
            <v>CMB</v>
          </cell>
          <cell r="M166" t="str">
            <v/>
          </cell>
        </row>
        <row r="167">
          <cell r="C167" t="str">
            <v>Daman</v>
          </cell>
          <cell r="D167" t="str">
            <v>Liquid</v>
          </cell>
          <cell r="E167" t="str">
            <v>CMB</v>
          </cell>
          <cell r="M167" t="str">
            <v/>
          </cell>
        </row>
        <row r="168">
          <cell r="C168" t="str">
            <v>Daman</v>
          </cell>
          <cell r="D168" t="str">
            <v>Liquid</v>
          </cell>
          <cell r="E168" t="str">
            <v>CMB</v>
          </cell>
          <cell r="M168" t="str">
            <v/>
          </cell>
        </row>
        <row r="169">
          <cell r="C169" t="str">
            <v>Daman</v>
          </cell>
          <cell r="D169" t="str">
            <v>Liquid</v>
          </cell>
          <cell r="E169" t="str">
            <v>CMB</v>
          </cell>
          <cell r="M169" t="str">
            <v/>
          </cell>
        </row>
        <row r="170">
          <cell r="C170" t="str">
            <v>Daman</v>
          </cell>
          <cell r="D170" t="str">
            <v>Liquid</v>
          </cell>
          <cell r="E170" t="str">
            <v>CMB</v>
          </cell>
          <cell r="M170" t="str">
            <v>Hit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M171" t="str">
            <v/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M172" t="str">
            <v/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M173" t="str">
            <v/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M174" t="str">
            <v/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M175" t="str">
            <v/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M176" t="str">
            <v/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M177" t="str">
            <v/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M178" t="str">
            <v/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M179" t="str">
            <v/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M180" t="str">
            <v/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M181" t="str">
            <v/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M182" t="str">
            <v/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M183" t="str">
            <v/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M184" t="str">
            <v/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M185" t="str">
            <v/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M186" t="str">
            <v/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M187" t="str">
            <v/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M188" t="str">
            <v/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M189" t="str">
            <v/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M190" t="str">
            <v/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M191" t="str">
            <v/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M192" t="str">
            <v/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M193" t="str">
            <v/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M194" t="str">
            <v/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M195" t="str">
            <v/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M196" t="str">
            <v/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M197" t="str">
            <v/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M198" t="str">
            <v/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M199" t="str">
            <v/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M200" t="str">
            <v/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M201" t="str">
            <v/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M202" t="str">
            <v/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M203" t="str">
            <v/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M204" t="str">
            <v/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M205" t="str">
            <v/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M206" t="str">
            <v/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M207" t="str">
            <v/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M208" t="str">
            <v/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M209" t="str">
            <v/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M210" t="str">
            <v/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M211" t="str">
            <v/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M212" t="str">
            <v/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M213" t="str">
            <v/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M214" t="str">
            <v/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M215" t="str">
            <v/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M216" t="str">
            <v/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M217" t="str">
            <v/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M218" t="str">
            <v/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M219" t="str">
            <v/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M220" t="str">
            <v/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M221" t="str">
            <v/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M222" t="str">
            <v/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M223" t="str">
            <v/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M224" t="str">
            <v/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M225" t="str">
            <v/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M226" t="str">
            <v/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M227" t="str">
            <v/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M228" t="str">
            <v/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M229" t="str">
            <v/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M230" t="str">
            <v/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M231" t="str">
            <v/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M232" t="str">
            <v/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M233" t="str">
            <v/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M234" t="str">
            <v/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M235" t="str">
            <v/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M236" t="str">
            <v/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M237" t="str">
            <v/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M238" t="str">
            <v/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M239" t="str">
            <v/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M240" t="str">
            <v/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M241" t="str">
            <v/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M242" t="str">
            <v/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M243" t="str">
            <v/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M244" t="str">
            <v/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M245" t="str">
            <v/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M246" t="str">
            <v/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M247" t="str">
            <v/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M248" t="str">
            <v/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M249" t="str">
            <v/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M250" t="str">
            <v/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M251" t="str">
            <v/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M252" t="str">
            <v/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M253" t="str">
            <v/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M254" t="str">
            <v/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M255" t="str">
            <v/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M256" t="str">
            <v/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M257" t="str">
            <v/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M258" t="str">
            <v/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M259" t="str">
            <v/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M260" t="str">
            <v/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M261" t="str">
            <v/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M262" t="str">
            <v/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M263" t="str">
            <v/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M264" t="str">
            <v/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M265" t="str">
            <v/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M266" t="str">
            <v/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M267" t="str">
            <v/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M268" t="str">
            <v/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M269" t="str">
            <v/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M270" t="str">
            <v/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M271" t="str">
            <v/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M272" t="str">
            <v/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M273" t="str">
            <v/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M274" t="str">
            <v/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M275" t="str">
            <v/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M276" t="str">
            <v/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M277" t="str">
            <v/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M278" t="str">
            <v/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M279" t="str">
            <v/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M280" t="str">
            <v/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M281" t="str">
            <v/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M282" t="str">
            <v/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M283" t="str">
            <v/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M284" t="str">
            <v/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M285" t="str">
            <v/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M286" t="str">
            <v/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M287" t="str">
            <v/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M288" t="str">
            <v/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M289" t="str">
            <v/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M290" t="str">
            <v/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M291" t="str">
            <v/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M292" t="str">
            <v/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M293" t="str">
            <v/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M294" t="str">
            <v/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M295" t="str">
            <v/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M296" t="str">
            <v/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M297" t="str">
            <v/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M298" t="str">
            <v/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M299" t="str">
            <v/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M300" t="str">
            <v/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M301" t="str">
            <v/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M302" t="str">
            <v/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M303" t="str">
            <v/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M304" t="str">
            <v/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M305" t="str">
            <v/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M306" t="str">
            <v/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M307" t="str">
            <v/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M308" t="str">
            <v/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M309" t="str">
            <v/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M310" t="str">
            <v/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M311" t="str">
            <v/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M312" t="str">
            <v/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M313" t="str">
            <v/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M314" t="str">
            <v/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M315" t="str">
            <v/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M316" t="str">
            <v/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M317" t="str">
            <v/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M318" t="str">
            <v/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M319" t="str">
            <v/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M320" t="str">
            <v/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M321" t="str">
            <v/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M322" t="str">
            <v/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M323" t="str">
            <v/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M324" t="str">
            <v/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M325" t="str">
            <v/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M326" t="str">
            <v/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M327" t="str">
            <v/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M328" t="str">
            <v/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M329" t="str">
            <v/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M330" t="str">
            <v/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M331" t="str">
            <v/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M332" t="str">
            <v/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M333" t="str">
            <v/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M334" t="str">
            <v/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M335" t="str">
            <v/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M336" t="str">
            <v/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M337" t="str">
            <v/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M338" t="str">
            <v/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M339" t="str">
            <v/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M340" t="str">
            <v/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M341" t="str">
            <v/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M342" t="str">
            <v/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M343" t="str">
            <v/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M344" t="str">
            <v/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M345" t="str">
            <v/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M346" t="str">
            <v/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M347" t="str">
            <v/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M348" t="str">
            <v/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M349" t="str">
            <v/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M350" t="str">
            <v/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M351" t="str">
            <v/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M352" t="str">
            <v/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M353" t="str">
            <v/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M354" t="str">
            <v/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M355" t="str">
            <v/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M356" t="str">
            <v/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M357" t="str">
            <v/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M358" t="str">
            <v/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M359" t="str">
            <v/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M360" t="str">
            <v/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M361" t="str">
            <v/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M362" t="str">
            <v/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M363" t="str">
            <v/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M364" t="str">
            <v/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M365" t="str">
            <v/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M366" t="str">
            <v/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M367" t="str">
            <v/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M368" t="str">
            <v/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M369" t="str">
            <v/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M370" t="str">
            <v/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M371" t="str">
            <v/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M372" t="str">
            <v/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M373" t="str">
            <v/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M374" t="str">
            <v/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M375" t="str">
            <v/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M376" t="str">
            <v/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M377" t="str">
            <v/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M378" t="str">
            <v/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M379" t="str">
            <v/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M380" t="str">
            <v/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M381" t="str">
            <v/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M382" t="str">
            <v/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M383" t="str">
            <v/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M384" t="str">
            <v/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M385" t="str">
            <v/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M386" t="str">
            <v/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M387" t="str">
            <v/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M388" t="str">
            <v/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M389" t="str">
            <v/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M390" t="str">
            <v/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M391" t="str">
            <v/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M392" t="str">
            <v/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M393" t="str">
            <v/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M394" t="str">
            <v/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M395" t="str">
            <v/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M396" t="str">
            <v/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M397" t="str">
            <v/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M398" t="str">
            <v/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M399" t="str">
            <v/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M400" t="str">
            <v/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M401" t="str">
            <v/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M402" t="str">
            <v/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M403" t="str">
            <v/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M404" t="str">
            <v/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M405" t="str">
            <v/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M406" t="str">
            <v/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M407" t="str">
            <v/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M408" t="str">
            <v/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M409" t="str">
            <v/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M410" t="str">
            <v/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M411" t="str">
            <v/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M412" t="str">
            <v/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M413" t="str">
            <v/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M414" t="str">
            <v/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M415" t="str">
            <v/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M416" t="str">
            <v/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M417" t="str">
            <v/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M418" t="str">
            <v/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M419" t="str">
            <v/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M420" t="str">
            <v/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M421" t="str">
            <v/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M422" t="str">
            <v/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M423" t="str">
            <v/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M424" t="str">
            <v/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M425" t="str">
            <v/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M426" t="str">
            <v/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M427" t="str">
            <v/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M428" t="str">
            <v/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M429" t="str">
            <v/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M430" t="str">
            <v/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M431" t="str">
            <v/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M432" t="str">
            <v/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M433" t="str">
            <v/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M434" t="str">
            <v/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M435" t="str">
            <v/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M436" t="str">
            <v/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M437" t="str">
            <v/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M438" t="str">
            <v/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M439" t="str">
            <v/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M440" t="str">
            <v/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M441" t="str">
            <v/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M442" t="str">
            <v/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M443" t="str">
            <v/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M444" t="str">
            <v/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M445" t="str">
            <v/>
          </cell>
        </row>
        <row r="446">
          <cell r="M446" t="str">
            <v/>
          </cell>
        </row>
        <row r="447">
          <cell r="M447" t="str">
            <v/>
          </cell>
        </row>
        <row r="448">
          <cell r="M448" t="str">
            <v/>
          </cell>
        </row>
        <row r="449">
          <cell r="M449" t="str">
            <v/>
          </cell>
        </row>
        <row r="450">
          <cell r="M450" t="str">
            <v/>
          </cell>
        </row>
        <row r="451">
          <cell r="M451" t="str">
            <v/>
          </cell>
        </row>
        <row r="452">
          <cell r="M452" t="str">
            <v/>
          </cell>
        </row>
        <row r="453">
          <cell r="M453" t="str">
            <v/>
          </cell>
        </row>
        <row r="454">
          <cell r="M454" t="str">
            <v/>
          </cell>
        </row>
        <row r="455">
          <cell r="M455" t="str">
            <v/>
          </cell>
        </row>
        <row r="456">
          <cell r="M456" t="str">
            <v/>
          </cell>
        </row>
        <row r="457">
          <cell r="M457" t="str">
            <v/>
          </cell>
        </row>
        <row r="458">
          <cell r="M458" t="str">
            <v/>
          </cell>
        </row>
        <row r="459">
          <cell r="M459" t="str">
            <v/>
          </cell>
        </row>
        <row r="460">
          <cell r="M460" t="str">
            <v/>
          </cell>
        </row>
        <row r="461">
          <cell r="M461" t="str">
            <v/>
          </cell>
        </row>
        <row r="462">
          <cell r="M462" t="str">
            <v/>
          </cell>
        </row>
        <row r="463">
          <cell r="M463" t="str">
            <v/>
          </cell>
        </row>
        <row r="464">
          <cell r="M464" t="str">
            <v/>
          </cell>
        </row>
        <row r="465">
          <cell r="M465" t="str">
            <v/>
          </cell>
        </row>
        <row r="466">
          <cell r="M466" t="str">
            <v/>
          </cell>
        </row>
        <row r="467">
          <cell r="M467" t="str">
            <v/>
          </cell>
        </row>
        <row r="468">
          <cell r="M468" t="str">
            <v/>
          </cell>
        </row>
        <row r="469">
          <cell r="M469" t="str">
            <v/>
          </cell>
        </row>
        <row r="470">
          <cell r="M470" t="str">
            <v/>
          </cell>
        </row>
        <row r="471">
          <cell r="M471" t="str">
            <v/>
          </cell>
        </row>
        <row r="472">
          <cell r="M472" t="str">
            <v/>
          </cell>
        </row>
        <row r="473">
          <cell r="M473" t="str">
            <v/>
          </cell>
        </row>
        <row r="474">
          <cell r="M474" t="str">
            <v/>
          </cell>
        </row>
        <row r="475">
          <cell r="M475" t="str">
            <v/>
          </cell>
        </row>
        <row r="476">
          <cell r="M476" t="str">
            <v/>
          </cell>
        </row>
        <row r="477">
          <cell r="M477" t="str">
            <v/>
          </cell>
        </row>
        <row r="478">
          <cell r="M478" t="str">
            <v/>
          </cell>
        </row>
        <row r="479">
          <cell r="M479" t="str">
            <v/>
          </cell>
        </row>
        <row r="480">
          <cell r="M480" t="str">
            <v/>
          </cell>
        </row>
        <row r="481">
          <cell r="M481" t="str">
            <v/>
          </cell>
        </row>
        <row r="482">
          <cell r="M482" t="str">
            <v/>
          </cell>
        </row>
        <row r="483">
          <cell r="M483" t="str">
            <v/>
          </cell>
        </row>
        <row r="484">
          <cell r="M484" t="str">
            <v/>
          </cell>
        </row>
        <row r="485">
          <cell r="M485" t="str">
            <v/>
          </cell>
        </row>
        <row r="486">
          <cell r="M486" t="str">
            <v/>
          </cell>
        </row>
        <row r="487">
          <cell r="M487" t="str">
            <v/>
          </cell>
        </row>
        <row r="488">
          <cell r="M488" t="str">
            <v/>
          </cell>
        </row>
        <row r="489">
          <cell r="M489" t="str">
            <v/>
          </cell>
        </row>
        <row r="490">
          <cell r="M490" t="str">
            <v/>
          </cell>
        </row>
        <row r="491">
          <cell r="M491" t="str">
            <v/>
          </cell>
        </row>
        <row r="492">
          <cell r="M492" t="str">
            <v/>
          </cell>
        </row>
        <row r="493">
          <cell r="M493" t="str">
            <v/>
          </cell>
        </row>
        <row r="494">
          <cell r="M494" t="str">
            <v/>
          </cell>
        </row>
        <row r="495">
          <cell r="M495" t="str">
            <v/>
          </cell>
        </row>
        <row r="496">
          <cell r="M496" t="str">
            <v/>
          </cell>
        </row>
        <row r="497">
          <cell r="M497" t="str">
            <v/>
          </cell>
        </row>
        <row r="498">
          <cell r="M498" t="str">
            <v/>
          </cell>
        </row>
        <row r="499">
          <cell r="M499" t="str">
            <v/>
          </cell>
        </row>
        <row r="500">
          <cell r="M500" t="str">
            <v/>
          </cell>
        </row>
        <row r="501">
          <cell r="M501" t="str">
            <v/>
          </cell>
        </row>
        <row r="502">
          <cell r="M502" t="str">
            <v/>
          </cell>
        </row>
        <row r="503">
          <cell r="M503" t="str">
            <v/>
          </cell>
        </row>
        <row r="504">
          <cell r="M504" t="str">
            <v/>
          </cell>
        </row>
        <row r="505">
          <cell r="M505" t="str">
            <v/>
          </cell>
        </row>
        <row r="506">
          <cell r="M506" t="str">
            <v/>
          </cell>
        </row>
        <row r="507">
          <cell r="M507" t="str">
            <v/>
          </cell>
        </row>
        <row r="508">
          <cell r="M508" t="str">
            <v/>
          </cell>
        </row>
        <row r="509">
          <cell r="M509" t="str">
            <v/>
          </cell>
        </row>
        <row r="510">
          <cell r="M510" t="str">
            <v/>
          </cell>
        </row>
        <row r="511">
          <cell r="M511" t="str">
            <v/>
          </cell>
        </row>
        <row r="512">
          <cell r="M512" t="str">
            <v/>
          </cell>
        </row>
        <row r="513">
          <cell r="M513" t="str">
            <v/>
          </cell>
        </row>
        <row r="514">
          <cell r="M514" t="str">
            <v/>
          </cell>
        </row>
        <row r="515">
          <cell r="M515" t="str">
            <v/>
          </cell>
        </row>
        <row r="516">
          <cell r="M516" t="str">
            <v/>
          </cell>
        </row>
        <row r="517">
          <cell r="M517" t="str">
            <v/>
          </cell>
        </row>
        <row r="518">
          <cell r="M518" t="str">
            <v/>
          </cell>
        </row>
        <row r="519">
          <cell r="M519" t="str">
            <v/>
          </cell>
        </row>
        <row r="520">
          <cell r="M520" t="str">
            <v/>
          </cell>
        </row>
        <row r="521">
          <cell r="M521" t="str">
            <v/>
          </cell>
        </row>
        <row r="522">
          <cell r="M522" t="str">
            <v/>
          </cell>
        </row>
        <row r="523">
          <cell r="M523" t="str">
            <v/>
          </cell>
        </row>
        <row r="524">
          <cell r="M524" t="str">
            <v/>
          </cell>
        </row>
        <row r="525">
          <cell r="M525" t="str">
            <v/>
          </cell>
        </row>
        <row r="526">
          <cell r="M526" t="str">
            <v/>
          </cell>
        </row>
        <row r="527">
          <cell r="M527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topLeftCell="A46" workbookViewId="0">
      <selection activeCell="F59" sqref="F59"/>
    </sheetView>
  </sheetViews>
  <sheetFormatPr defaultRowHeight="15" x14ac:dyDescent="0.25"/>
  <sheetData>
    <row r="1" spans="1:8" x14ac:dyDescent="0.25">
      <c r="A1" s="134">
        <v>42461</v>
      </c>
      <c r="B1" s="104" t="s">
        <v>0</v>
      </c>
      <c r="C1" s="104"/>
      <c r="D1" s="104"/>
      <c r="E1" s="104"/>
      <c r="F1" s="104"/>
      <c r="G1" s="104"/>
      <c r="H1" s="104"/>
    </row>
    <row r="2" spans="1:8" x14ac:dyDescent="0.25">
      <c r="A2" s="104"/>
      <c r="B2" s="104"/>
      <c r="C2" s="104" t="s">
        <v>1</v>
      </c>
      <c r="D2" s="104" t="s">
        <v>2</v>
      </c>
      <c r="E2" s="104" t="s">
        <v>3</v>
      </c>
      <c r="F2" s="104" t="s">
        <v>4</v>
      </c>
      <c r="G2" s="104" t="s">
        <v>5</v>
      </c>
      <c r="H2" s="104" t="s">
        <v>6</v>
      </c>
    </row>
    <row r="3" spans="1:8" x14ac:dyDescent="0.25">
      <c r="A3" s="104"/>
      <c r="B3" s="104" t="s">
        <v>7</v>
      </c>
      <c r="C3" s="104">
        <v>130</v>
      </c>
      <c r="D3" s="104">
        <v>130</v>
      </c>
      <c r="E3" s="104">
        <v>112</v>
      </c>
      <c r="F3" s="104">
        <v>73</v>
      </c>
      <c r="G3" s="104">
        <v>27</v>
      </c>
      <c r="H3" s="104">
        <v>104</v>
      </c>
    </row>
    <row r="4" spans="1:8" x14ac:dyDescent="0.25">
      <c r="A4" s="104"/>
      <c r="B4" s="104" t="s">
        <v>8</v>
      </c>
      <c r="C4" s="104">
        <v>99</v>
      </c>
      <c r="D4" s="104">
        <v>121</v>
      </c>
      <c r="E4" s="104">
        <v>106</v>
      </c>
      <c r="F4" s="104">
        <v>62</v>
      </c>
      <c r="G4" s="104">
        <v>27</v>
      </c>
      <c r="H4" s="104">
        <v>99</v>
      </c>
    </row>
    <row r="5" spans="1:8" x14ac:dyDescent="0.25">
      <c r="A5" s="104"/>
      <c r="B5" s="104" t="s">
        <v>9</v>
      </c>
      <c r="C5" s="104">
        <v>0.7615384615384615</v>
      </c>
      <c r="D5" s="104">
        <v>0.93076923076923079</v>
      </c>
      <c r="E5" s="104">
        <v>0.9464285714285714</v>
      </c>
      <c r="F5" s="104">
        <v>0.84931506849315064</v>
      </c>
      <c r="G5" s="104">
        <v>1</v>
      </c>
      <c r="H5" s="104">
        <v>0.95192307692307687</v>
      </c>
    </row>
    <row r="7" spans="1:8" x14ac:dyDescent="0.25">
      <c r="B7" s="104" t="s">
        <v>10</v>
      </c>
      <c r="C7" s="104"/>
      <c r="D7" s="104" t="s">
        <v>2</v>
      </c>
      <c r="E7" s="104"/>
      <c r="F7" s="104"/>
    </row>
    <row r="8" spans="1:8" x14ac:dyDescent="0.25">
      <c r="B8" s="104" t="s">
        <v>11</v>
      </c>
      <c r="C8" s="104" t="s">
        <v>12</v>
      </c>
      <c r="D8" s="104" t="s">
        <v>13</v>
      </c>
      <c r="E8" s="104" t="s">
        <v>14</v>
      </c>
      <c r="F8" s="104" t="s">
        <v>15</v>
      </c>
    </row>
    <row r="9" spans="1:8" x14ac:dyDescent="0.25">
      <c r="B9" s="104" t="s">
        <v>16</v>
      </c>
      <c r="C9" s="104" t="s">
        <v>17</v>
      </c>
      <c r="D9" s="104">
        <v>52</v>
      </c>
      <c r="E9" s="104">
        <v>0</v>
      </c>
      <c r="F9" s="104">
        <v>100</v>
      </c>
    </row>
    <row r="10" spans="1:8" x14ac:dyDescent="0.25">
      <c r="B10" s="104"/>
      <c r="C10" s="104" t="s">
        <v>18</v>
      </c>
      <c r="D10" s="104">
        <v>18</v>
      </c>
      <c r="E10" s="104">
        <v>0</v>
      </c>
      <c r="F10" s="104">
        <v>100</v>
      </c>
    </row>
    <row r="11" spans="1:8" x14ac:dyDescent="0.25">
      <c r="B11" s="104"/>
      <c r="C11" s="104" t="s">
        <v>19</v>
      </c>
      <c r="D11" s="104">
        <v>3</v>
      </c>
      <c r="E11" s="104">
        <v>0</v>
      </c>
      <c r="F11" s="104">
        <v>100</v>
      </c>
    </row>
    <row r="12" spans="1:8" x14ac:dyDescent="0.25">
      <c r="B12" s="104" t="s">
        <v>20</v>
      </c>
      <c r="C12" s="104" t="s">
        <v>17</v>
      </c>
      <c r="D12" s="104">
        <v>57</v>
      </c>
      <c r="E12" s="104">
        <v>1</v>
      </c>
      <c r="F12" s="104">
        <v>98.245614035087726</v>
      </c>
    </row>
    <row r="13" spans="1:8" x14ac:dyDescent="0.25">
      <c r="B13" s="104"/>
      <c r="C13" s="104" t="s">
        <v>21</v>
      </c>
      <c r="D13" s="104">
        <v>0</v>
      </c>
      <c r="E13" s="104">
        <v>0</v>
      </c>
      <c r="F13" s="104">
        <v>100</v>
      </c>
    </row>
    <row r="14" spans="1:8" x14ac:dyDescent="0.25">
      <c r="B14" s="104" t="s">
        <v>22</v>
      </c>
      <c r="C14" s="104"/>
      <c r="D14" s="104">
        <v>130</v>
      </c>
      <c r="E14" s="104">
        <v>1</v>
      </c>
      <c r="F14" s="104">
        <v>99.230769230769226</v>
      </c>
    </row>
    <row r="16" spans="1:8" x14ac:dyDescent="0.25">
      <c r="A16" s="134">
        <v>42491</v>
      </c>
      <c r="B16" s="104" t="s">
        <v>0</v>
      </c>
      <c r="C16" s="104"/>
      <c r="D16" s="104"/>
      <c r="E16" s="104"/>
      <c r="F16" s="104"/>
      <c r="G16" s="104"/>
      <c r="H16" s="104"/>
    </row>
    <row r="17" spans="1:8" x14ac:dyDescent="0.25">
      <c r="A17" s="104"/>
      <c r="B17" s="104"/>
      <c r="C17" s="104" t="s">
        <v>1</v>
      </c>
      <c r="D17" s="104" t="s">
        <v>2</v>
      </c>
      <c r="E17" s="104" t="s">
        <v>3</v>
      </c>
      <c r="F17" s="104" t="s">
        <v>4</v>
      </c>
      <c r="G17" s="104" t="s">
        <v>5</v>
      </c>
      <c r="H17" s="104" t="s">
        <v>6</v>
      </c>
    </row>
    <row r="18" spans="1:8" x14ac:dyDescent="0.25">
      <c r="A18" s="104"/>
      <c r="B18" s="104" t="s">
        <v>7</v>
      </c>
      <c r="C18" s="104">
        <v>137</v>
      </c>
      <c r="D18" s="104">
        <v>137</v>
      </c>
      <c r="E18" s="104">
        <v>118</v>
      </c>
      <c r="F18" s="104">
        <v>78</v>
      </c>
      <c r="G18" s="104">
        <v>24</v>
      </c>
      <c r="H18" s="104">
        <v>110</v>
      </c>
    </row>
    <row r="19" spans="1:8" x14ac:dyDescent="0.25">
      <c r="A19" s="104"/>
      <c r="B19" s="104" t="s">
        <v>8</v>
      </c>
      <c r="C19" s="104">
        <v>109</v>
      </c>
      <c r="D19" s="104">
        <v>126</v>
      </c>
      <c r="E19" s="104">
        <v>111</v>
      </c>
      <c r="F19" s="104">
        <v>72</v>
      </c>
      <c r="G19" s="104">
        <v>23</v>
      </c>
      <c r="H19" s="104">
        <v>109</v>
      </c>
    </row>
    <row r="20" spans="1:8" x14ac:dyDescent="0.25">
      <c r="A20" s="104"/>
      <c r="B20" s="104" t="s">
        <v>9</v>
      </c>
      <c r="C20" s="104">
        <v>0.79562043795620441</v>
      </c>
      <c r="D20" s="104">
        <v>0.91970802919708028</v>
      </c>
      <c r="E20" s="104">
        <v>0.94067796610169496</v>
      </c>
      <c r="F20" s="104">
        <v>0.92307692307692313</v>
      </c>
      <c r="G20" s="104">
        <v>0.95833333333333337</v>
      </c>
      <c r="H20" s="104">
        <v>0.99090909090909096</v>
      </c>
    </row>
    <row r="22" spans="1:8" x14ac:dyDescent="0.25">
      <c r="B22" s="104" t="s">
        <v>10</v>
      </c>
      <c r="C22" s="104"/>
      <c r="D22" s="104" t="s">
        <v>2</v>
      </c>
      <c r="E22" s="104"/>
      <c r="F22" s="104"/>
    </row>
    <row r="23" spans="1:8" x14ac:dyDescent="0.25">
      <c r="B23" s="104" t="s">
        <v>11</v>
      </c>
      <c r="C23" s="104" t="s">
        <v>12</v>
      </c>
      <c r="D23" s="104" t="s">
        <v>13</v>
      </c>
      <c r="E23" s="104" t="s">
        <v>14</v>
      </c>
      <c r="F23" s="104" t="s">
        <v>15</v>
      </c>
    </row>
    <row r="24" spans="1:8" x14ac:dyDescent="0.25">
      <c r="B24" s="104" t="s">
        <v>16</v>
      </c>
      <c r="C24" s="104" t="s">
        <v>17</v>
      </c>
      <c r="D24" s="104">
        <v>56</v>
      </c>
      <c r="E24" s="104">
        <v>0</v>
      </c>
      <c r="F24" s="104">
        <v>99.999999999999986</v>
      </c>
    </row>
    <row r="25" spans="1:8" x14ac:dyDescent="0.25">
      <c r="B25" s="104"/>
      <c r="C25" s="104" t="s">
        <v>18</v>
      </c>
      <c r="D25" s="104">
        <v>19</v>
      </c>
      <c r="E25" s="104">
        <v>0</v>
      </c>
      <c r="F25" s="104">
        <v>100</v>
      </c>
    </row>
    <row r="26" spans="1:8" x14ac:dyDescent="0.25">
      <c r="B26" s="104"/>
      <c r="C26" s="104" t="s">
        <v>19</v>
      </c>
      <c r="D26" s="104">
        <v>3</v>
      </c>
      <c r="E26" s="104">
        <v>0</v>
      </c>
      <c r="F26" s="104">
        <v>100</v>
      </c>
    </row>
    <row r="27" spans="1:8" x14ac:dyDescent="0.25">
      <c r="B27" s="104" t="s">
        <v>20</v>
      </c>
      <c r="C27" s="104" t="s">
        <v>17</v>
      </c>
      <c r="D27" s="104">
        <v>59</v>
      </c>
      <c r="E27" s="104">
        <v>0</v>
      </c>
      <c r="F27" s="104">
        <v>100</v>
      </c>
    </row>
    <row r="28" spans="1:8" x14ac:dyDescent="0.25">
      <c r="B28" s="104"/>
      <c r="C28" s="104" t="s">
        <v>21</v>
      </c>
      <c r="D28" s="104">
        <v>0</v>
      </c>
      <c r="E28" s="104">
        <v>0</v>
      </c>
      <c r="F28" s="104">
        <v>100</v>
      </c>
    </row>
    <row r="29" spans="1:8" x14ac:dyDescent="0.25">
      <c r="B29" s="104" t="s">
        <v>22</v>
      </c>
      <c r="C29" s="104"/>
      <c r="D29" s="104">
        <v>137</v>
      </c>
      <c r="E29" s="104">
        <v>0</v>
      </c>
      <c r="F29" s="104">
        <v>99.999999999999986</v>
      </c>
    </row>
    <row r="32" spans="1:8" x14ac:dyDescent="0.25">
      <c r="A32" s="134">
        <v>42522</v>
      </c>
      <c r="B32" s="104" t="s">
        <v>0</v>
      </c>
      <c r="C32" s="104"/>
      <c r="D32" s="104"/>
      <c r="E32" s="104"/>
      <c r="F32" s="104"/>
      <c r="G32" s="104"/>
      <c r="H32" s="104"/>
    </row>
    <row r="33" spans="1:18" x14ac:dyDescent="0.25">
      <c r="A33" s="104"/>
      <c r="B33" s="104"/>
      <c r="C33" s="104" t="s">
        <v>1</v>
      </c>
      <c r="D33" s="104" t="s">
        <v>2</v>
      </c>
      <c r="E33" s="104" t="s">
        <v>3</v>
      </c>
      <c r="F33" s="104" t="s">
        <v>4</v>
      </c>
      <c r="G33" s="104" t="s">
        <v>5</v>
      </c>
      <c r="H33" s="104" t="s">
        <v>6</v>
      </c>
    </row>
    <row r="34" spans="1:18" x14ac:dyDescent="0.25">
      <c r="A34" s="104"/>
      <c r="B34" s="104" t="s">
        <v>7</v>
      </c>
      <c r="C34" s="104">
        <v>128</v>
      </c>
      <c r="D34" s="104">
        <v>128</v>
      </c>
      <c r="E34" s="104">
        <v>110</v>
      </c>
      <c r="F34" s="104">
        <v>75</v>
      </c>
      <c r="G34" s="104">
        <v>33</v>
      </c>
      <c r="H34" s="104">
        <v>125</v>
      </c>
    </row>
    <row r="35" spans="1:18" x14ac:dyDescent="0.25">
      <c r="A35" s="104"/>
      <c r="B35" s="104" t="s">
        <v>8</v>
      </c>
      <c r="C35" s="104">
        <v>125</v>
      </c>
      <c r="D35" s="104">
        <v>128</v>
      </c>
      <c r="E35" s="104">
        <v>110</v>
      </c>
      <c r="F35" s="104">
        <v>72</v>
      </c>
      <c r="G35" s="104">
        <v>33</v>
      </c>
      <c r="H35" s="104">
        <v>125</v>
      </c>
    </row>
    <row r="36" spans="1:18" x14ac:dyDescent="0.25">
      <c r="A36" s="104"/>
      <c r="B36" s="104" t="s">
        <v>9</v>
      </c>
      <c r="C36" s="104">
        <v>0.9765625</v>
      </c>
      <c r="D36" s="104">
        <v>1</v>
      </c>
      <c r="E36" s="104">
        <v>1</v>
      </c>
      <c r="F36" s="104">
        <v>0.96</v>
      </c>
      <c r="G36" s="104">
        <v>1</v>
      </c>
      <c r="H36" s="104">
        <v>1</v>
      </c>
    </row>
    <row r="38" spans="1:18" x14ac:dyDescent="0.25">
      <c r="B38" s="104" t="s">
        <v>10</v>
      </c>
      <c r="C38" s="104"/>
      <c r="D38" s="104" t="s">
        <v>2</v>
      </c>
      <c r="E38" s="104"/>
      <c r="F38" s="104"/>
    </row>
    <row r="39" spans="1:18" x14ac:dyDescent="0.25">
      <c r="B39" s="104" t="s">
        <v>11</v>
      </c>
      <c r="C39" s="104" t="s">
        <v>12</v>
      </c>
      <c r="D39" s="104" t="s">
        <v>13</v>
      </c>
      <c r="E39" s="104" t="s">
        <v>14</v>
      </c>
      <c r="F39" s="104" t="s">
        <v>15</v>
      </c>
    </row>
    <row r="40" spans="1:18" x14ac:dyDescent="0.25">
      <c r="B40" s="104" t="s">
        <v>16</v>
      </c>
      <c r="C40" s="104" t="s">
        <v>17</v>
      </c>
      <c r="D40" s="104">
        <v>52</v>
      </c>
      <c r="E40" s="104">
        <v>0</v>
      </c>
      <c r="F40" s="104">
        <v>100</v>
      </c>
    </row>
    <row r="41" spans="1:18" x14ac:dyDescent="0.25">
      <c r="B41" s="104"/>
      <c r="C41" s="104" t="s">
        <v>18</v>
      </c>
      <c r="D41" s="104">
        <v>18</v>
      </c>
      <c r="E41" s="104">
        <v>0</v>
      </c>
      <c r="F41" s="104">
        <v>100</v>
      </c>
    </row>
    <row r="42" spans="1:18" x14ac:dyDescent="0.25">
      <c r="B42" s="104"/>
      <c r="C42" s="104" t="s">
        <v>19</v>
      </c>
      <c r="D42" s="104">
        <v>5</v>
      </c>
      <c r="E42" s="104">
        <v>0</v>
      </c>
      <c r="F42" s="104">
        <v>100</v>
      </c>
    </row>
    <row r="43" spans="1:18" x14ac:dyDescent="0.25">
      <c r="B43" s="104" t="s">
        <v>20</v>
      </c>
      <c r="C43" s="104" t="s">
        <v>17</v>
      </c>
      <c r="D43" s="104">
        <v>53</v>
      </c>
      <c r="E43" s="104">
        <v>0</v>
      </c>
      <c r="F43" s="104">
        <v>100</v>
      </c>
    </row>
    <row r="44" spans="1:18" x14ac:dyDescent="0.25">
      <c r="B44" s="104"/>
      <c r="C44" s="104" t="s">
        <v>21</v>
      </c>
      <c r="D44" s="104">
        <v>0</v>
      </c>
      <c r="E44" s="104">
        <v>0</v>
      </c>
      <c r="F44" s="104">
        <v>100</v>
      </c>
    </row>
    <row r="45" spans="1:18" x14ac:dyDescent="0.25">
      <c r="B45" s="104" t="s">
        <v>22</v>
      </c>
      <c r="C45" s="104"/>
      <c r="D45" s="104">
        <v>128</v>
      </c>
      <c r="E45" s="104">
        <v>0</v>
      </c>
      <c r="F45" s="104">
        <v>100</v>
      </c>
    </row>
    <row r="47" spans="1:18" x14ac:dyDescent="0.25">
      <c r="A47" s="134">
        <v>42552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</row>
    <row r="48" spans="1:18" x14ac:dyDescent="0.25">
      <c r="A48" s="104" t="s">
        <v>23</v>
      </c>
      <c r="B48" s="104" t="s">
        <v>24</v>
      </c>
      <c r="C48" s="104" t="s">
        <v>25</v>
      </c>
      <c r="D48" s="104" t="s">
        <v>26</v>
      </c>
      <c r="E48" s="104"/>
      <c r="F48" s="104"/>
      <c r="G48" s="104" t="s">
        <v>27</v>
      </c>
      <c r="H48" s="104"/>
      <c r="I48" s="104"/>
      <c r="J48" s="104" t="s">
        <v>6</v>
      </c>
      <c r="K48" s="104"/>
      <c r="L48" s="104"/>
      <c r="M48" s="104" t="s">
        <v>28</v>
      </c>
      <c r="N48" s="104"/>
      <c r="O48" s="104"/>
      <c r="P48" s="104" t="s">
        <v>29</v>
      </c>
      <c r="Q48" s="104"/>
      <c r="R48" s="104"/>
    </row>
    <row r="49" spans="1:18" x14ac:dyDescent="0.25">
      <c r="A49" s="104"/>
      <c r="B49" s="104"/>
      <c r="C49" s="104"/>
      <c r="D49" s="104" t="s">
        <v>30</v>
      </c>
      <c r="E49" s="104" t="s">
        <v>31</v>
      </c>
      <c r="F49" s="104" t="s">
        <v>32</v>
      </c>
      <c r="G49" s="104" t="s">
        <v>30</v>
      </c>
      <c r="H49" s="104" t="s">
        <v>31</v>
      </c>
      <c r="I49" s="104" t="s">
        <v>32</v>
      </c>
      <c r="J49" s="104" t="s">
        <v>30</v>
      </c>
      <c r="K49" s="104" t="s">
        <v>31</v>
      </c>
      <c r="L49" s="104" t="s">
        <v>32</v>
      </c>
      <c r="M49" s="104" t="s">
        <v>30</v>
      </c>
      <c r="N49" s="104" t="s">
        <v>31</v>
      </c>
      <c r="O49" s="104" t="s">
        <v>32</v>
      </c>
      <c r="P49" s="104" t="s">
        <v>30</v>
      </c>
      <c r="Q49" s="104" t="s">
        <v>31</v>
      </c>
      <c r="R49" s="104" t="s">
        <v>32</v>
      </c>
    </row>
    <row r="50" spans="1:18" x14ac:dyDescent="0.25">
      <c r="A50" s="104" t="s">
        <v>33</v>
      </c>
      <c r="B50" s="104" t="s">
        <v>16</v>
      </c>
      <c r="C50" s="104" t="s">
        <v>17</v>
      </c>
      <c r="D50" s="104">
        <v>39</v>
      </c>
      <c r="E50" s="104">
        <v>38</v>
      </c>
      <c r="F50" s="104">
        <v>0.97435897435897434</v>
      </c>
      <c r="G50" s="104">
        <v>39</v>
      </c>
      <c r="H50" s="104">
        <v>38</v>
      </c>
      <c r="I50" s="104">
        <v>0.97435897435897434</v>
      </c>
      <c r="J50" s="104">
        <v>39</v>
      </c>
      <c r="K50" s="104">
        <v>39</v>
      </c>
      <c r="L50" s="104">
        <v>1</v>
      </c>
      <c r="M50" s="104">
        <v>39</v>
      </c>
      <c r="N50" s="104">
        <v>39</v>
      </c>
      <c r="O50" s="104">
        <v>1</v>
      </c>
      <c r="P50" s="104">
        <v>39</v>
      </c>
      <c r="Q50" s="104">
        <v>39</v>
      </c>
      <c r="R50" s="104">
        <v>1</v>
      </c>
    </row>
    <row r="51" spans="1:18" x14ac:dyDescent="0.25">
      <c r="A51" s="104" t="s">
        <v>33</v>
      </c>
      <c r="B51" s="104" t="s">
        <v>16</v>
      </c>
      <c r="C51" s="104" t="s">
        <v>18</v>
      </c>
      <c r="D51" s="104">
        <v>10</v>
      </c>
      <c r="E51" s="104">
        <v>10</v>
      </c>
      <c r="F51" s="104">
        <v>1</v>
      </c>
      <c r="G51" s="104">
        <v>10</v>
      </c>
      <c r="H51" s="104">
        <v>10</v>
      </c>
      <c r="I51" s="104">
        <v>1</v>
      </c>
      <c r="J51" s="104">
        <v>10</v>
      </c>
      <c r="K51" s="104">
        <v>10</v>
      </c>
      <c r="L51" s="104">
        <v>1</v>
      </c>
      <c r="M51" s="104">
        <v>10</v>
      </c>
      <c r="N51" s="104">
        <v>10</v>
      </c>
      <c r="O51" s="104">
        <v>1</v>
      </c>
      <c r="P51" s="104">
        <v>10</v>
      </c>
      <c r="Q51" s="104">
        <v>10</v>
      </c>
      <c r="R51" s="104">
        <v>1</v>
      </c>
    </row>
    <row r="52" spans="1:18" x14ac:dyDescent="0.25">
      <c r="A52" s="104" t="s">
        <v>33</v>
      </c>
      <c r="B52" s="104" t="s">
        <v>16</v>
      </c>
      <c r="C52" s="104" t="s">
        <v>19</v>
      </c>
      <c r="D52" s="104">
        <v>2</v>
      </c>
      <c r="E52" s="104">
        <v>1</v>
      </c>
      <c r="F52" s="104">
        <v>0.5</v>
      </c>
      <c r="G52" s="104">
        <v>2</v>
      </c>
      <c r="H52" s="104">
        <v>1</v>
      </c>
      <c r="I52" s="104">
        <v>0.5</v>
      </c>
      <c r="J52" s="104">
        <v>2</v>
      </c>
      <c r="K52" s="104">
        <v>2</v>
      </c>
      <c r="L52" s="104">
        <v>1</v>
      </c>
      <c r="M52" s="104">
        <v>2</v>
      </c>
      <c r="N52" s="104">
        <v>2</v>
      </c>
      <c r="O52" s="104">
        <v>1</v>
      </c>
      <c r="P52" s="104">
        <v>2</v>
      </c>
      <c r="Q52" s="104">
        <v>2</v>
      </c>
      <c r="R52" s="104">
        <v>1</v>
      </c>
    </row>
    <row r="53" spans="1:18" x14ac:dyDescent="0.25">
      <c r="A53" s="104" t="s">
        <v>33</v>
      </c>
      <c r="B53" s="104" t="s">
        <v>20</v>
      </c>
      <c r="C53" s="104" t="s">
        <v>17</v>
      </c>
      <c r="D53" s="104">
        <v>68</v>
      </c>
      <c r="E53" s="104">
        <v>58</v>
      </c>
      <c r="F53" s="104">
        <v>0.8529411764705882</v>
      </c>
      <c r="G53" s="104">
        <v>68</v>
      </c>
      <c r="H53" s="104">
        <v>68</v>
      </c>
      <c r="I53" s="104">
        <v>1</v>
      </c>
      <c r="J53" s="104">
        <v>68</v>
      </c>
      <c r="K53" s="104">
        <v>62</v>
      </c>
      <c r="L53" s="104">
        <v>0.91176470588235292</v>
      </c>
      <c r="M53" s="104">
        <v>68</v>
      </c>
      <c r="N53" s="104">
        <v>64</v>
      </c>
      <c r="O53" s="104">
        <v>0.94117647058823528</v>
      </c>
      <c r="P53" s="104">
        <v>68</v>
      </c>
      <c r="Q53" s="104">
        <v>68</v>
      </c>
      <c r="R53" s="104">
        <v>1</v>
      </c>
    </row>
    <row r="54" spans="1:18" x14ac:dyDescent="0.25">
      <c r="A54" s="104" t="s">
        <v>34</v>
      </c>
      <c r="B54" s="104" t="s">
        <v>20</v>
      </c>
      <c r="C54" s="104" t="s">
        <v>35</v>
      </c>
      <c r="D54" s="104">
        <v>18</v>
      </c>
      <c r="E54" s="104">
        <v>13</v>
      </c>
      <c r="F54" s="104">
        <v>0.72222222222222221</v>
      </c>
      <c r="G54" s="104">
        <v>18</v>
      </c>
      <c r="H54" s="104">
        <v>14</v>
      </c>
      <c r="I54" s="104">
        <v>0.77777777777777779</v>
      </c>
      <c r="J54" s="104">
        <v>18</v>
      </c>
      <c r="K54" s="104">
        <v>18</v>
      </c>
      <c r="L54" s="104">
        <v>1</v>
      </c>
      <c r="M54" s="104">
        <v>18</v>
      </c>
      <c r="N54" s="104">
        <v>18</v>
      </c>
      <c r="O54" s="104">
        <v>1</v>
      </c>
      <c r="P54" s="104">
        <v>18</v>
      </c>
      <c r="Q54" s="104">
        <v>18</v>
      </c>
      <c r="R54" s="104">
        <v>1</v>
      </c>
    </row>
    <row r="55" spans="1:18" x14ac:dyDescent="0.25">
      <c r="A55" s="104" t="s">
        <v>34</v>
      </c>
      <c r="B55" s="104" t="s">
        <v>16</v>
      </c>
      <c r="C55" s="104" t="s">
        <v>35</v>
      </c>
      <c r="D55" s="104">
        <v>9</v>
      </c>
      <c r="E55" s="104">
        <v>9</v>
      </c>
      <c r="F55" s="104">
        <v>1</v>
      </c>
      <c r="G55" s="104">
        <v>9</v>
      </c>
      <c r="H55" s="104">
        <v>9</v>
      </c>
      <c r="I55" s="104">
        <v>1</v>
      </c>
      <c r="J55" s="104">
        <v>9</v>
      </c>
      <c r="K55" s="104">
        <v>9</v>
      </c>
      <c r="L55" s="104">
        <v>1</v>
      </c>
      <c r="M55" s="104">
        <v>9</v>
      </c>
      <c r="N55" s="104">
        <v>9</v>
      </c>
      <c r="O55" s="104">
        <v>1</v>
      </c>
      <c r="P55" s="104">
        <v>9</v>
      </c>
      <c r="Q55" s="104">
        <v>9</v>
      </c>
      <c r="R55" s="104">
        <v>1</v>
      </c>
    </row>
    <row r="56" spans="1:18" x14ac:dyDescent="0.25">
      <c r="A56" s="104" t="s">
        <v>36</v>
      </c>
      <c r="B56" s="104" t="s">
        <v>16</v>
      </c>
      <c r="C56" s="104" t="s">
        <v>19</v>
      </c>
      <c r="D56" s="104">
        <v>1</v>
      </c>
      <c r="E56" s="104">
        <v>0</v>
      </c>
      <c r="F56" s="104">
        <v>0</v>
      </c>
      <c r="G56" s="104">
        <v>1</v>
      </c>
      <c r="H56" s="104">
        <v>0</v>
      </c>
      <c r="I56" s="104">
        <v>0</v>
      </c>
      <c r="J56" s="104">
        <v>1</v>
      </c>
      <c r="K56" s="104">
        <v>1</v>
      </c>
      <c r="L56" s="104">
        <v>1</v>
      </c>
      <c r="M56" s="104">
        <v>1</v>
      </c>
      <c r="N56" s="104">
        <v>1</v>
      </c>
      <c r="O56" s="104">
        <v>1</v>
      </c>
      <c r="P56" s="104">
        <v>1</v>
      </c>
      <c r="Q56" s="104">
        <v>1</v>
      </c>
      <c r="R56" s="104">
        <v>1</v>
      </c>
    </row>
    <row r="57" spans="1:18" x14ac:dyDescent="0.25">
      <c r="A57" s="104" t="s">
        <v>36</v>
      </c>
      <c r="B57" s="104" t="s">
        <v>16</v>
      </c>
      <c r="C57" s="104" t="s">
        <v>17</v>
      </c>
      <c r="D57" s="104">
        <v>1</v>
      </c>
      <c r="E57" s="104">
        <v>1</v>
      </c>
      <c r="F57" s="104">
        <v>1</v>
      </c>
      <c r="G57" s="104">
        <v>1</v>
      </c>
      <c r="H57" s="104">
        <v>1</v>
      </c>
      <c r="I57" s="104">
        <v>1</v>
      </c>
      <c r="J57" s="104">
        <v>1</v>
      </c>
      <c r="K57" s="104">
        <v>1</v>
      </c>
      <c r="L57" s="104">
        <v>1</v>
      </c>
      <c r="M57" s="104">
        <v>1</v>
      </c>
      <c r="N57" s="104">
        <v>1</v>
      </c>
      <c r="O57" s="104">
        <v>1</v>
      </c>
      <c r="P57" s="104">
        <v>1</v>
      </c>
      <c r="Q57" s="104">
        <v>1</v>
      </c>
      <c r="R57" s="104">
        <v>1</v>
      </c>
    </row>
    <row r="58" spans="1:18" x14ac:dyDescent="0.25">
      <c r="A58" s="104" t="s">
        <v>36</v>
      </c>
      <c r="B58" s="104" t="s">
        <v>16</v>
      </c>
      <c r="C58" s="104" t="s">
        <v>37</v>
      </c>
      <c r="D58" s="104">
        <v>0</v>
      </c>
      <c r="E58" s="104">
        <v>0</v>
      </c>
      <c r="F58" s="104" t="s">
        <v>61</v>
      </c>
      <c r="G58" s="104">
        <v>0</v>
      </c>
      <c r="H58" s="104">
        <v>0</v>
      </c>
      <c r="I58" s="104" t="s">
        <v>61</v>
      </c>
      <c r="J58" s="104">
        <v>0</v>
      </c>
      <c r="K58" s="104">
        <v>0</v>
      </c>
      <c r="L58" s="104" t="s">
        <v>61</v>
      </c>
      <c r="M58" s="104">
        <v>0</v>
      </c>
      <c r="N58" s="104">
        <v>0</v>
      </c>
      <c r="O58" s="104" t="s">
        <v>61</v>
      </c>
      <c r="P58" s="104">
        <v>0</v>
      </c>
      <c r="Q58" s="104">
        <v>0</v>
      </c>
      <c r="R58" s="104" t="s">
        <v>61</v>
      </c>
    </row>
    <row r="59" spans="1:18" x14ac:dyDescent="0.25">
      <c r="A59" s="104" t="s">
        <v>38</v>
      </c>
      <c r="B59" s="104"/>
      <c r="C59" s="104"/>
      <c r="D59" s="104">
        <v>148</v>
      </c>
      <c r="E59" s="104">
        <v>130</v>
      </c>
      <c r="F59" s="104">
        <v>0.8783783783783784</v>
      </c>
      <c r="G59" s="104">
        <v>148</v>
      </c>
      <c r="H59" s="104">
        <v>141</v>
      </c>
      <c r="I59" s="104">
        <v>0.95270270270270274</v>
      </c>
      <c r="J59" s="104">
        <v>148</v>
      </c>
      <c r="K59" s="104">
        <v>142</v>
      </c>
      <c r="L59" s="104">
        <v>0.95945945945945943</v>
      </c>
      <c r="M59" s="104">
        <v>148</v>
      </c>
      <c r="N59" s="104">
        <v>144</v>
      </c>
      <c r="O59" s="104">
        <v>0.97297297297297303</v>
      </c>
      <c r="P59" s="104">
        <v>148</v>
      </c>
      <c r="Q59" s="104">
        <v>148</v>
      </c>
      <c r="R59" s="104">
        <v>1</v>
      </c>
    </row>
    <row r="61" spans="1:18" x14ac:dyDescent="0.25">
      <c r="B61" s="104" t="s">
        <v>10</v>
      </c>
      <c r="C61" s="104"/>
      <c r="D61" s="104" t="s">
        <v>2</v>
      </c>
      <c r="E61" s="104"/>
      <c r="F61" s="104"/>
    </row>
    <row r="62" spans="1:18" x14ac:dyDescent="0.25">
      <c r="B62" s="104" t="s">
        <v>11</v>
      </c>
      <c r="C62" s="104" t="s">
        <v>12</v>
      </c>
      <c r="D62" s="104" t="s">
        <v>13</v>
      </c>
      <c r="E62" s="104" t="s">
        <v>14</v>
      </c>
      <c r="F62" s="104" t="s">
        <v>15</v>
      </c>
    </row>
    <row r="63" spans="1:18" x14ac:dyDescent="0.25">
      <c r="B63" s="104" t="s">
        <v>79</v>
      </c>
      <c r="C63" s="104" t="s">
        <v>17</v>
      </c>
      <c r="D63" s="104">
        <v>39</v>
      </c>
      <c r="E63" s="104">
        <v>0</v>
      </c>
      <c r="F63" s="104">
        <v>100</v>
      </c>
    </row>
    <row r="64" spans="1:18" x14ac:dyDescent="0.25">
      <c r="B64" s="104"/>
      <c r="C64" s="104" t="s">
        <v>18</v>
      </c>
      <c r="D64" s="104">
        <v>10</v>
      </c>
      <c r="E64" s="104">
        <v>0</v>
      </c>
      <c r="F64" s="104">
        <v>100</v>
      </c>
    </row>
    <row r="65" spans="1:18" x14ac:dyDescent="0.25">
      <c r="B65" s="104"/>
      <c r="C65" s="104" t="s">
        <v>19</v>
      </c>
      <c r="D65" s="104">
        <v>2</v>
      </c>
      <c r="E65" s="104">
        <v>0</v>
      </c>
      <c r="F65" s="104">
        <v>100</v>
      </c>
    </row>
    <row r="66" spans="1:18" x14ac:dyDescent="0.25">
      <c r="B66" s="104" t="s">
        <v>20</v>
      </c>
      <c r="C66" s="104" t="s">
        <v>17</v>
      </c>
      <c r="D66" s="104">
        <v>68</v>
      </c>
      <c r="E66" s="104">
        <v>4</v>
      </c>
      <c r="F66" s="104">
        <v>94.117647058823522</v>
      </c>
    </row>
    <row r="67" spans="1:18" x14ac:dyDescent="0.25">
      <c r="B67" s="104" t="s">
        <v>34</v>
      </c>
      <c r="C67" s="104"/>
      <c r="D67" s="104">
        <v>29</v>
      </c>
      <c r="E67" s="104">
        <v>0</v>
      </c>
      <c r="F67" s="104">
        <v>100</v>
      </c>
    </row>
    <row r="68" spans="1:18" x14ac:dyDescent="0.25">
      <c r="B68" s="104" t="s">
        <v>22</v>
      </c>
      <c r="C68" s="104"/>
      <c r="D68" s="104">
        <v>148</v>
      </c>
      <c r="E68" s="104">
        <v>4</v>
      </c>
      <c r="F68" s="104">
        <v>97.297297297297305</v>
      </c>
    </row>
    <row r="73" spans="1:18" x14ac:dyDescent="0.25">
      <c r="A73">
        <v>42583</v>
      </c>
    </row>
    <row r="74" spans="1:18" x14ac:dyDescent="0.25">
      <c r="A74" t="s">
        <v>23</v>
      </c>
      <c r="B74" t="s">
        <v>24</v>
      </c>
      <c r="C74" t="s">
        <v>25</v>
      </c>
      <c r="D74" t="s">
        <v>26</v>
      </c>
      <c r="G74" t="s">
        <v>27</v>
      </c>
      <c r="J74" t="s">
        <v>6</v>
      </c>
      <c r="M74" t="s">
        <v>28</v>
      </c>
      <c r="P74" t="s">
        <v>29</v>
      </c>
    </row>
    <row r="75" spans="1:18" x14ac:dyDescent="0.25">
      <c r="D75" t="s">
        <v>30</v>
      </c>
      <c r="E75" t="s">
        <v>31</v>
      </c>
      <c r="F75" t="s">
        <v>32</v>
      </c>
      <c r="G75" t="s">
        <v>30</v>
      </c>
      <c r="H75" t="s">
        <v>31</v>
      </c>
      <c r="I75" t="s">
        <v>32</v>
      </c>
      <c r="J75" t="s">
        <v>30</v>
      </c>
      <c r="K75" t="s">
        <v>31</v>
      </c>
      <c r="L75" t="s">
        <v>32</v>
      </c>
      <c r="M75" t="s">
        <v>30</v>
      </c>
      <c r="N75" t="s">
        <v>31</v>
      </c>
      <c r="O75" t="s">
        <v>32</v>
      </c>
      <c r="P75" t="s">
        <v>30</v>
      </c>
      <c r="Q75" t="s">
        <v>31</v>
      </c>
      <c r="R75" t="s">
        <v>32</v>
      </c>
    </row>
    <row r="76" spans="1:18" x14ac:dyDescent="0.25">
      <c r="A76" t="s">
        <v>33</v>
      </c>
      <c r="B76" t="s">
        <v>16</v>
      </c>
      <c r="C76" t="s">
        <v>17</v>
      </c>
      <c r="D76">
        <v>43</v>
      </c>
      <c r="E76">
        <v>33</v>
      </c>
      <c r="F76">
        <v>0.76744186046511631</v>
      </c>
      <c r="G76">
        <v>43</v>
      </c>
      <c r="H76">
        <v>40</v>
      </c>
      <c r="I76">
        <v>0.93023255813953487</v>
      </c>
      <c r="J76">
        <v>43</v>
      </c>
      <c r="K76">
        <v>37</v>
      </c>
      <c r="L76">
        <v>0.86046511627906974</v>
      </c>
      <c r="M76">
        <v>43</v>
      </c>
      <c r="N76">
        <v>42</v>
      </c>
      <c r="O76">
        <v>0.97674418604651159</v>
      </c>
      <c r="P76">
        <v>43</v>
      </c>
      <c r="Q76">
        <v>43</v>
      </c>
      <c r="R76">
        <v>1</v>
      </c>
    </row>
    <row r="77" spans="1:18" x14ac:dyDescent="0.25">
      <c r="A77" t="s">
        <v>33</v>
      </c>
      <c r="B77" t="s">
        <v>16</v>
      </c>
      <c r="C77" t="s">
        <v>18</v>
      </c>
      <c r="D77">
        <v>10</v>
      </c>
      <c r="E77">
        <v>7</v>
      </c>
      <c r="F77">
        <v>0.7</v>
      </c>
      <c r="G77">
        <v>10</v>
      </c>
      <c r="H77">
        <v>8</v>
      </c>
      <c r="I77">
        <v>0.8</v>
      </c>
      <c r="J77">
        <v>10</v>
      </c>
      <c r="K77">
        <v>10</v>
      </c>
      <c r="L77">
        <v>1</v>
      </c>
      <c r="M77">
        <v>10</v>
      </c>
      <c r="N77">
        <v>9</v>
      </c>
      <c r="O77">
        <v>0.9</v>
      </c>
      <c r="P77">
        <v>10</v>
      </c>
      <c r="Q77">
        <v>10</v>
      </c>
      <c r="R77">
        <v>1</v>
      </c>
    </row>
    <row r="78" spans="1:18" x14ac:dyDescent="0.25">
      <c r="A78" t="s">
        <v>33</v>
      </c>
      <c r="B78" t="s">
        <v>16</v>
      </c>
      <c r="C78" t="s">
        <v>19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</row>
    <row r="79" spans="1:18" x14ac:dyDescent="0.25">
      <c r="A79" t="s">
        <v>33</v>
      </c>
      <c r="B79" t="s">
        <v>20</v>
      </c>
      <c r="C79" t="s">
        <v>17</v>
      </c>
      <c r="D79">
        <v>71</v>
      </c>
      <c r="E79">
        <v>60</v>
      </c>
      <c r="F79">
        <v>0.84507042253521125</v>
      </c>
      <c r="G79">
        <v>71</v>
      </c>
      <c r="H79">
        <v>70</v>
      </c>
      <c r="I79">
        <v>0.9859154929577465</v>
      </c>
      <c r="J79">
        <v>71</v>
      </c>
      <c r="K79">
        <v>64</v>
      </c>
      <c r="L79">
        <v>0.90140845070422537</v>
      </c>
      <c r="M79">
        <v>71</v>
      </c>
      <c r="N79">
        <v>68</v>
      </c>
      <c r="O79">
        <v>0.95774647887323938</v>
      </c>
      <c r="P79">
        <v>71</v>
      </c>
      <c r="Q79">
        <v>71</v>
      </c>
      <c r="R79">
        <v>1</v>
      </c>
    </row>
    <row r="80" spans="1:18" x14ac:dyDescent="0.25">
      <c r="A80" t="s">
        <v>34</v>
      </c>
      <c r="B80" t="s">
        <v>20</v>
      </c>
      <c r="C80" t="s">
        <v>35</v>
      </c>
      <c r="D80">
        <v>14</v>
      </c>
      <c r="E80">
        <v>14</v>
      </c>
      <c r="F80">
        <v>1</v>
      </c>
      <c r="G80">
        <v>14</v>
      </c>
      <c r="H80">
        <v>14</v>
      </c>
      <c r="I80">
        <v>1</v>
      </c>
      <c r="J80">
        <v>14</v>
      </c>
      <c r="K80">
        <v>14</v>
      </c>
      <c r="L80">
        <v>1</v>
      </c>
      <c r="M80">
        <v>14</v>
      </c>
      <c r="N80">
        <v>14</v>
      </c>
      <c r="O80">
        <v>1</v>
      </c>
      <c r="P80">
        <v>14</v>
      </c>
      <c r="Q80">
        <v>14</v>
      </c>
      <c r="R80">
        <v>1</v>
      </c>
    </row>
    <row r="81" spans="1:18" x14ac:dyDescent="0.25">
      <c r="A81" t="s">
        <v>34</v>
      </c>
      <c r="B81" t="s">
        <v>16</v>
      </c>
      <c r="C81" t="s">
        <v>35</v>
      </c>
      <c r="D81">
        <v>10</v>
      </c>
      <c r="E81">
        <v>6</v>
      </c>
      <c r="F81">
        <v>0.6</v>
      </c>
      <c r="G81">
        <v>10</v>
      </c>
      <c r="H81">
        <v>6</v>
      </c>
      <c r="I81">
        <v>0.6</v>
      </c>
      <c r="J81">
        <v>10</v>
      </c>
      <c r="K81">
        <v>10</v>
      </c>
      <c r="L81">
        <v>1</v>
      </c>
      <c r="M81">
        <v>10</v>
      </c>
      <c r="N81">
        <v>10</v>
      </c>
      <c r="O81">
        <v>1</v>
      </c>
      <c r="P81">
        <v>10</v>
      </c>
      <c r="Q81">
        <v>10</v>
      </c>
      <c r="R81">
        <v>1</v>
      </c>
    </row>
    <row r="82" spans="1:18" x14ac:dyDescent="0.25">
      <c r="A82" t="s">
        <v>36</v>
      </c>
      <c r="B82" t="s">
        <v>16</v>
      </c>
      <c r="C82" t="s">
        <v>19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</row>
    <row r="83" spans="1:18" x14ac:dyDescent="0.25">
      <c r="A83" t="s">
        <v>36</v>
      </c>
      <c r="B83" t="s">
        <v>16</v>
      </c>
      <c r="C83" t="s">
        <v>17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</row>
    <row r="84" spans="1:18" x14ac:dyDescent="0.25">
      <c r="A84" t="s">
        <v>36</v>
      </c>
      <c r="B84" t="s">
        <v>16</v>
      </c>
      <c r="C84" t="s">
        <v>37</v>
      </c>
      <c r="D84">
        <v>0</v>
      </c>
      <c r="E84">
        <v>0</v>
      </c>
      <c r="F84" t="s">
        <v>61</v>
      </c>
      <c r="G84">
        <v>0</v>
      </c>
      <c r="H84">
        <v>0</v>
      </c>
      <c r="I84" t="s">
        <v>61</v>
      </c>
      <c r="J84">
        <v>0</v>
      </c>
      <c r="K84">
        <v>0</v>
      </c>
      <c r="L84" t="s">
        <v>61</v>
      </c>
      <c r="M84">
        <v>0</v>
      </c>
      <c r="N84">
        <v>0</v>
      </c>
      <c r="O84" t="s">
        <v>61</v>
      </c>
      <c r="P84">
        <v>0</v>
      </c>
      <c r="Q84">
        <v>0</v>
      </c>
      <c r="R84" t="s">
        <v>61</v>
      </c>
    </row>
    <row r="85" spans="1:18" x14ac:dyDescent="0.25">
      <c r="A85" t="s">
        <v>38</v>
      </c>
      <c r="D85">
        <v>151</v>
      </c>
      <c r="E85">
        <v>121</v>
      </c>
      <c r="F85">
        <v>0.80132450331125826</v>
      </c>
      <c r="G85">
        <v>151</v>
      </c>
      <c r="H85">
        <v>139</v>
      </c>
      <c r="I85">
        <v>0.92052980132450335</v>
      </c>
      <c r="J85">
        <v>151</v>
      </c>
      <c r="K85">
        <v>138</v>
      </c>
      <c r="L85">
        <v>0.91390728476821192</v>
      </c>
      <c r="M85">
        <v>151</v>
      </c>
      <c r="N85">
        <v>146</v>
      </c>
      <c r="O85">
        <v>0.9668874172185431</v>
      </c>
      <c r="P85">
        <v>151</v>
      </c>
      <c r="Q85">
        <v>151</v>
      </c>
      <c r="R85">
        <v>1</v>
      </c>
    </row>
    <row r="87" spans="1:18" x14ac:dyDescent="0.25">
      <c r="B87" t="s">
        <v>10</v>
      </c>
      <c r="D87" t="s">
        <v>2</v>
      </c>
    </row>
    <row r="88" spans="1:18" x14ac:dyDescent="0.25">
      <c r="B88" t="s">
        <v>11</v>
      </c>
      <c r="C88" t="s">
        <v>12</v>
      </c>
      <c r="D88" t="s">
        <v>13</v>
      </c>
      <c r="E88" t="s">
        <v>14</v>
      </c>
      <c r="F88" t="s">
        <v>15</v>
      </c>
    </row>
    <row r="89" spans="1:18" x14ac:dyDescent="0.25">
      <c r="B89" t="s">
        <v>16</v>
      </c>
      <c r="C89" t="s">
        <v>17</v>
      </c>
      <c r="D89">
        <v>43</v>
      </c>
      <c r="E89">
        <v>0</v>
      </c>
      <c r="F89">
        <v>100</v>
      </c>
    </row>
    <row r="90" spans="1:18" x14ac:dyDescent="0.25">
      <c r="C90" t="s">
        <v>18</v>
      </c>
      <c r="D90">
        <v>10</v>
      </c>
      <c r="E90">
        <v>0</v>
      </c>
      <c r="F90">
        <v>100</v>
      </c>
    </row>
    <row r="91" spans="1:18" x14ac:dyDescent="0.25">
      <c r="C91" t="s">
        <v>19</v>
      </c>
      <c r="D91">
        <v>1</v>
      </c>
      <c r="E91">
        <v>0</v>
      </c>
      <c r="F91">
        <v>100</v>
      </c>
    </row>
    <row r="92" spans="1:18" x14ac:dyDescent="0.25">
      <c r="B92" t="s">
        <v>20</v>
      </c>
      <c r="C92" t="s">
        <v>17</v>
      </c>
      <c r="D92">
        <v>71</v>
      </c>
      <c r="E92">
        <v>3</v>
      </c>
      <c r="F92">
        <v>95.774647887323951</v>
      </c>
    </row>
    <row r="93" spans="1:18" x14ac:dyDescent="0.25">
      <c r="B93" t="s">
        <v>34</v>
      </c>
      <c r="D93">
        <v>26</v>
      </c>
      <c r="E93">
        <v>0</v>
      </c>
      <c r="F93">
        <v>100</v>
      </c>
    </row>
    <row r="94" spans="1:18" x14ac:dyDescent="0.25">
      <c r="B94" t="s">
        <v>22</v>
      </c>
      <c r="D94">
        <v>151</v>
      </c>
      <c r="E94">
        <v>3</v>
      </c>
      <c r="F94">
        <v>98.013245033112582</v>
      </c>
    </row>
    <row r="96" spans="1:18" x14ac:dyDescent="0.25">
      <c r="A96">
        <v>42614</v>
      </c>
    </row>
    <row r="97" spans="1:18" x14ac:dyDescent="0.25">
      <c r="A97" t="s">
        <v>23</v>
      </c>
      <c r="B97" t="s">
        <v>24</v>
      </c>
      <c r="C97" t="s">
        <v>25</v>
      </c>
      <c r="D97" t="s">
        <v>26</v>
      </c>
      <c r="G97" t="s">
        <v>27</v>
      </c>
      <c r="J97" t="s">
        <v>6</v>
      </c>
      <c r="M97" t="s">
        <v>28</v>
      </c>
      <c r="P97" t="s">
        <v>29</v>
      </c>
    </row>
    <row r="98" spans="1:18" x14ac:dyDescent="0.25">
      <c r="D98" t="s">
        <v>30</v>
      </c>
      <c r="E98" t="s">
        <v>31</v>
      </c>
      <c r="F98" t="s">
        <v>32</v>
      </c>
      <c r="G98" t="s">
        <v>30</v>
      </c>
      <c r="H98" t="s">
        <v>31</v>
      </c>
      <c r="I98" t="s">
        <v>32</v>
      </c>
      <c r="J98" t="s">
        <v>30</v>
      </c>
      <c r="K98" t="s">
        <v>31</v>
      </c>
      <c r="L98" t="s">
        <v>32</v>
      </c>
      <c r="M98" t="s">
        <v>30</v>
      </c>
      <c r="N98" t="s">
        <v>31</v>
      </c>
      <c r="O98" t="s">
        <v>32</v>
      </c>
      <c r="P98" t="s">
        <v>30</v>
      </c>
      <c r="Q98" t="s">
        <v>31</v>
      </c>
      <c r="R98" t="s">
        <v>32</v>
      </c>
    </row>
    <row r="99" spans="1:18" x14ac:dyDescent="0.25">
      <c r="A99" t="s">
        <v>33</v>
      </c>
      <c r="B99" t="s">
        <v>16</v>
      </c>
      <c r="C99" t="s">
        <v>17</v>
      </c>
      <c r="D99">
        <v>48</v>
      </c>
      <c r="E99">
        <v>37</v>
      </c>
      <c r="F99">
        <v>0.77083333333333337</v>
      </c>
      <c r="G99">
        <v>48</v>
      </c>
      <c r="H99">
        <v>42.5</v>
      </c>
      <c r="I99">
        <v>0.88541666666666663</v>
      </c>
      <c r="J99">
        <v>48</v>
      </c>
      <c r="K99">
        <v>48</v>
      </c>
      <c r="L99">
        <v>1</v>
      </c>
      <c r="M99">
        <v>48</v>
      </c>
      <c r="N99">
        <v>47.5</v>
      </c>
      <c r="O99">
        <v>0.98958333333333337</v>
      </c>
      <c r="P99">
        <v>48</v>
      </c>
      <c r="Q99">
        <v>43</v>
      </c>
      <c r="R99">
        <v>0.89583333333333337</v>
      </c>
    </row>
    <row r="100" spans="1:18" x14ac:dyDescent="0.25">
      <c r="A100" t="s">
        <v>33</v>
      </c>
      <c r="B100" t="s">
        <v>16</v>
      </c>
      <c r="C100" t="s">
        <v>18</v>
      </c>
      <c r="D100">
        <v>13</v>
      </c>
      <c r="E100">
        <v>5</v>
      </c>
      <c r="F100">
        <v>0.38461538461538464</v>
      </c>
      <c r="G100">
        <v>13</v>
      </c>
      <c r="H100">
        <v>7</v>
      </c>
      <c r="I100">
        <v>0.53846153846153844</v>
      </c>
      <c r="J100">
        <v>13</v>
      </c>
      <c r="K100">
        <v>11</v>
      </c>
      <c r="L100">
        <v>0.84615384615384615</v>
      </c>
      <c r="M100">
        <v>13</v>
      </c>
      <c r="N100">
        <v>13</v>
      </c>
      <c r="O100">
        <v>1</v>
      </c>
      <c r="P100">
        <v>13</v>
      </c>
      <c r="Q100">
        <v>13</v>
      </c>
      <c r="R100">
        <v>1</v>
      </c>
    </row>
    <row r="101" spans="1:18" x14ac:dyDescent="0.25">
      <c r="A101" t="s">
        <v>33</v>
      </c>
      <c r="B101" t="s">
        <v>16</v>
      </c>
      <c r="C101" t="s">
        <v>19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0</v>
      </c>
    </row>
    <row r="102" spans="1:18" x14ac:dyDescent="0.25">
      <c r="A102" t="s">
        <v>33</v>
      </c>
      <c r="B102" t="s">
        <v>20</v>
      </c>
      <c r="C102" t="s">
        <v>17</v>
      </c>
      <c r="D102">
        <v>77</v>
      </c>
      <c r="E102">
        <v>37</v>
      </c>
      <c r="F102">
        <v>0.48051948051948051</v>
      </c>
      <c r="G102">
        <v>77</v>
      </c>
      <c r="H102">
        <v>75</v>
      </c>
      <c r="I102">
        <v>0.97402597402597402</v>
      </c>
      <c r="J102">
        <v>77</v>
      </c>
      <c r="K102">
        <v>74</v>
      </c>
      <c r="L102">
        <v>0.96103896103896103</v>
      </c>
      <c r="M102">
        <v>77</v>
      </c>
      <c r="N102">
        <v>76</v>
      </c>
      <c r="O102">
        <v>0.98701298701298701</v>
      </c>
      <c r="P102">
        <v>77</v>
      </c>
      <c r="Q102">
        <v>43</v>
      </c>
      <c r="R102">
        <v>0.55844155844155841</v>
      </c>
    </row>
    <row r="103" spans="1:18" x14ac:dyDescent="0.25">
      <c r="A103" t="s">
        <v>34</v>
      </c>
      <c r="B103" t="s">
        <v>20</v>
      </c>
      <c r="C103" t="s">
        <v>35</v>
      </c>
      <c r="D103">
        <v>18</v>
      </c>
      <c r="E103">
        <v>15</v>
      </c>
      <c r="F103">
        <v>0.83333333333333337</v>
      </c>
      <c r="G103">
        <v>18</v>
      </c>
      <c r="H103">
        <v>18</v>
      </c>
      <c r="I103">
        <v>1</v>
      </c>
      <c r="J103">
        <v>18</v>
      </c>
      <c r="K103">
        <v>15</v>
      </c>
      <c r="L103">
        <v>0.83333333333333337</v>
      </c>
      <c r="M103">
        <v>18</v>
      </c>
      <c r="N103">
        <v>18</v>
      </c>
      <c r="O103">
        <v>1</v>
      </c>
      <c r="P103">
        <v>18</v>
      </c>
      <c r="Q103">
        <v>18</v>
      </c>
      <c r="R103">
        <v>1</v>
      </c>
    </row>
    <row r="104" spans="1:18" x14ac:dyDescent="0.25">
      <c r="A104" t="s">
        <v>34</v>
      </c>
      <c r="B104" t="s">
        <v>16</v>
      </c>
      <c r="C104" t="s">
        <v>35</v>
      </c>
      <c r="D104">
        <v>15</v>
      </c>
      <c r="E104">
        <v>11</v>
      </c>
      <c r="F104">
        <v>0.73333333333333328</v>
      </c>
      <c r="G104">
        <v>15</v>
      </c>
      <c r="H104">
        <v>12</v>
      </c>
      <c r="I104">
        <v>0.8</v>
      </c>
      <c r="J104">
        <v>15</v>
      </c>
      <c r="K104">
        <v>15</v>
      </c>
      <c r="L104">
        <v>1</v>
      </c>
      <c r="M104">
        <v>15</v>
      </c>
      <c r="N104">
        <v>14</v>
      </c>
      <c r="O104">
        <v>0.93333333333333335</v>
      </c>
      <c r="P104">
        <v>15</v>
      </c>
      <c r="Q104">
        <v>15</v>
      </c>
      <c r="R104">
        <v>1</v>
      </c>
    </row>
    <row r="105" spans="1:18" x14ac:dyDescent="0.25">
      <c r="A105" t="s">
        <v>36</v>
      </c>
      <c r="B105" t="s">
        <v>16</v>
      </c>
      <c r="C105" t="s">
        <v>19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</row>
    <row r="106" spans="1:18" x14ac:dyDescent="0.25">
      <c r="A106" t="s">
        <v>36</v>
      </c>
      <c r="B106" t="s">
        <v>16</v>
      </c>
      <c r="C106" t="s">
        <v>17</v>
      </c>
      <c r="D106">
        <v>0</v>
      </c>
      <c r="E106">
        <v>0</v>
      </c>
      <c r="F106" t="s">
        <v>61</v>
      </c>
      <c r="G106">
        <v>0</v>
      </c>
      <c r="H106">
        <v>0</v>
      </c>
      <c r="I106" t="s">
        <v>61</v>
      </c>
      <c r="J106">
        <v>0</v>
      </c>
      <c r="K106">
        <v>0</v>
      </c>
      <c r="L106" t="s">
        <v>61</v>
      </c>
      <c r="M106">
        <v>0</v>
      </c>
      <c r="N106">
        <v>0</v>
      </c>
      <c r="O106" t="s">
        <v>61</v>
      </c>
      <c r="P106">
        <v>0</v>
      </c>
      <c r="Q106">
        <v>0</v>
      </c>
      <c r="R106" t="s">
        <v>61</v>
      </c>
    </row>
    <row r="107" spans="1:18" x14ac:dyDescent="0.25">
      <c r="A107" t="s">
        <v>36</v>
      </c>
      <c r="B107" t="s">
        <v>16</v>
      </c>
      <c r="C107" t="s">
        <v>37</v>
      </c>
      <c r="D107">
        <v>0</v>
      </c>
      <c r="E107">
        <v>0</v>
      </c>
      <c r="F107" t="s">
        <v>61</v>
      </c>
      <c r="G107">
        <v>0</v>
      </c>
      <c r="H107">
        <v>0</v>
      </c>
      <c r="I107" t="s">
        <v>61</v>
      </c>
      <c r="J107">
        <v>0</v>
      </c>
      <c r="K107">
        <v>0</v>
      </c>
      <c r="L107" t="s">
        <v>61</v>
      </c>
      <c r="M107">
        <v>0</v>
      </c>
      <c r="N107">
        <v>0</v>
      </c>
      <c r="O107" t="s">
        <v>61</v>
      </c>
      <c r="P107">
        <v>0</v>
      </c>
      <c r="Q107">
        <v>0</v>
      </c>
      <c r="R107" t="s">
        <v>61</v>
      </c>
    </row>
    <row r="108" spans="1:18" x14ac:dyDescent="0.25">
      <c r="A108" t="s">
        <v>38</v>
      </c>
      <c r="D108">
        <v>173</v>
      </c>
      <c r="E108">
        <v>105</v>
      </c>
      <c r="F108">
        <v>0.60693641618497107</v>
      </c>
      <c r="G108">
        <v>173</v>
      </c>
      <c r="H108">
        <v>155.5</v>
      </c>
      <c r="I108">
        <v>0.89884393063583812</v>
      </c>
      <c r="J108">
        <v>173</v>
      </c>
      <c r="K108">
        <v>165</v>
      </c>
      <c r="L108">
        <v>0.95375722543352603</v>
      </c>
      <c r="M108">
        <v>173</v>
      </c>
      <c r="N108">
        <v>170.5</v>
      </c>
      <c r="O108">
        <v>0.98554913294797686</v>
      </c>
      <c r="P108">
        <v>173</v>
      </c>
      <c r="Q108">
        <v>133</v>
      </c>
      <c r="R108">
        <v>0.76878612716763006</v>
      </c>
    </row>
    <row r="110" spans="1:18" x14ac:dyDescent="0.25">
      <c r="B110" t="s">
        <v>10</v>
      </c>
      <c r="D110" t="s">
        <v>2</v>
      </c>
    </row>
    <row r="111" spans="1:18" x14ac:dyDescent="0.25">
      <c r="B111" t="s">
        <v>11</v>
      </c>
      <c r="C111" t="s">
        <v>12</v>
      </c>
      <c r="D111" t="s">
        <v>13</v>
      </c>
      <c r="E111" t="s">
        <v>14</v>
      </c>
      <c r="F111" t="s">
        <v>15</v>
      </c>
    </row>
    <row r="112" spans="1:18" x14ac:dyDescent="0.25">
      <c r="B112" t="s">
        <v>16</v>
      </c>
      <c r="C112" t="s">
        <v>17</v>
      </c>
      <c r="D112">
        <v>48</v>
      </c>
      <c r="E112">
        <v>1</v>
      </c>
      <c r="F112">
        <v>97.916666666666671</v>
      </c>
    </row>
    <row r="113" spans="2:6" x14ac:dyDescent="0.25">
      <c r="C113" t="s">
        <v>18</v>
      </c>
      <c r="D113">
        <v>13</v>
      </c>
      <c r="E113">
        <v>0</v>
      </c>
      <c r="F113">
        <v>100</v>
      </c>
    </row>
    <row r="114" spans="2:6" x14ac:dyDescent="0.25">
      <c r="C114" t="s">
        <v>19</v>
      </c>
      <c r="D114">
        <v>1</v>
      </c>
      <c r="E114">
        <v>0</v>
      </c>
      <c r="F114">
        <v>100</v>
      </c>
    </row>
    <row r="115" spans="2:6" x14ac:dyDescent="0.25">
      <c r="B115" t="s">
        <v>20</v>
      </c>
      <c r="C115" t="s">
        <v>17</v>
      </c>
      <c r="D115">
        <v>77</v>
      </c>
      <c r="E115">
        <v>0</v>
      </c>
      <c r="F115">
        <v>100</v>
      </c>
    </row>
    <row r="116" spans="2:6" x14ac:dyDescent="0.25">
      <c r="B116" t="s">
        <v>34</v>
      </c>
      <c r="D116">
        <v>34</v>
      </c>
      <c r="E116">
        <v>0</v>
      </c>
      <c r="F116">
        <v>100</v>
      </c>
    </row>
    <row r="117" spans="2:6" x14ac:dyDescent="0.25">
      <c r="B117" t="s">
        <v>22</v>
      </c>
      <c r="D117">
        <v>173</v>
      </c>
      <c r="E117">
        <v>1</v>
      </c>
      <c r="F117">
        <v>99.421965317919074</v>
      </c>
    </row>
    <row r="134" spans="1:18" x14ac:dyDescent="0.25">
      <c r="A134">
        <v>42644</v>
      </c>
    </row>
    <row r="135" spans="1:18" x14ac:dyDescent="0.25">
      <c r="A135" t="s">
        <v>23</v>
      </c>
      <c r="B135" t="s">
        <v>24</v>
      </c>
      <c r="C135" t="s">
        <v>25</v>
      </c>
      <c r="D135" t="s">
        <v>26</v>
      </c>
      <c r="G135" t="s">
        <v>27</v>
      </c>
      <c r="J135" t="s">
        <v>6</v>
      </c>
      <c r="M135" t="s">
        <v>28</v>
      </c>
      <c r="P135" t="s">
        <v>29</v>
      </c>
    </row>
    <row r="136" spans="1:18" x14ac:dyDescent="0.25">
      <c r="D136" t="s">
        <v>30</v>
      </c>
      <c r="E136" t="s">
        <v>31</v>
      </c>
      <c r="F136" t="s">
        <v>32</v>
      </c>
      <c r="G136" t="s">
        <v>30</v>
      </c>
      <c r="H136" t="s">
        <v>31</v>
      </c>
      <c r="I136" t="s">
        <v>32</v>
      </c>
      <c r="J136" t="s">
        <v>30</v>
      </c>
      <c r="K136" t="s">
        <v>31</v>
      </c>
      <c r="L136" t="s">
        <v>32</v>
      </c>
      <c r="M136" t="s">
        <v>30</v>
      </c>
      <c r="N136" t="s">
        <v>31</v>
      </c>
      <c r="O136" t="s">
        <v>32</v>
      </c>
      <c r="P136" t="s">
        <v>30</v>
      </c>
      <c r="Q136" t="s">
        <v>31</v>
      </c>
      <c r="R136" t="s">
        <v>32</v>
      </c>
    </row>
    <row r="137" spans="1:18" x14ac:dyDescent="0.25">
      <c r="A137" t="s">
        <v>33</v>
      </c>
      <c r="B137" t="s">
        <v>16</v>
      </c>
      <c r="C137" t="s">
        <v>17</v>
      </c>
      <c r="D137">
        <v>37</v>
      </c>
      <c r="E137">
        <v>19</v>
      </c>
      <c r="F137">
        <v>0.51351351351351349</v>
      </c>
      <c r="G137">
        <v>37</v>
      </c>
      <c r="H137">
        <v>30</v>
      </c>
      <c r="I137">
        <v>0.81081081081081086</v>
      </c>
      <c r="J137">
        <v>37</v>
      </c>
      <c r="K137">
        <v>36</v>
      </c>
      <c r="L137">
        <v>0.97297297297297303</v>
      </c>
      <c r="M137">
        <v>37</v>
      </c>
      <c r="N137">
        <v>34</v>
      </c>
      <c r="O137">
        <v>0.91891891891891897</v>
      </c>
      <c r="P137">
        <v>37</v>
      </c>
      <c r="Q137">
        <v>30</v>
      </c>
      <c r="R137">
        <v>0.81081081081081086</v>
      </c>
    </row>
    <row r="138" spans="1:18" x14ac:dyDescent="0.25">
      <c r="A138" t="s">
        <v>33</v>
      </c>
      <c r="B138" t="s">
        <v>16</v>
      </c>
      <c r="C138" t="s">
        <v>18</v>
      </c>
      <c r="D138">
        <v>13</v>
      </c>
      <c r="E138">
        <v>7</v>
      </c>
      <c r="F138">
        <v>0.53846153846153844</v>
      </c>
      <c r="G138">
        <v>13</v>
      </c>
      <c r="H138">
        <v>10</v>
      </c>
      <c r="I138">
        <v>0.76923076923076927</v>
      </c>
      <c r="J138">
        <v>13</v>
      </c>
      <c r="K138">
        <v>13</v>
      </c>
      <c r="L138">
        <v>1</v>
      </c>
      <c r="M138">
        <v>13</v>
      </c>
      <c r="N138">
        <v>10</v>
      </c>
      <c r="O138">
        <v>0.76923076923076927</v>
      </c>
      <c r="P138">
        <v>13</v>
      </c>
      <c r="Q138">
        <v>13</v>
      </c>
      <c r="R138">
        <v>1</v>
      </c>
    </row>
    <row r="139" spans="1:18" x14ac:dyDescent="0.25">
      <c r="A139" t="s">
        <v>33</v>
      </c>
      <c r="B139" t="s">
        <v>16</v>
      </c>
      <c r="C139" t="s">
        <v>19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0</v>
      </c>
    </row>
    <row r="140" spans="1:18" x14ac:dyDescent="0.25">
      <c r="A140" t="s">
        <v>33</v>
      </c>
      <c r="B140" t="s">
        <v>20</v>
      </c>
      <c r="C140" t="s">
        <v>17</v>
      </c>
      <c r="D140">
        <v>64</v>
      </c>
      <c r="E140">
        <v>27</v>
      </c>
      <c r="F140">
        <v>0.421875</v>
      </c>
      <c r="G140">
        <v>64</v>
      </c>
      <c r="H140">
        <v>63</v>
      </c>
      <c r="I140">
        <v>0.984375</v>
      </c>
      <c r="J140">
        <v>64</v>
      </c>
      <c r="K140">
        <v>63</v>
      </c>
      <c r="L140">
        <v>0.984375</v>
      </c>
      <c r="M140">
        <v>64</v>
      </c>
      <c r="N140">
        <v>64</v>
      </c>
      <c r="O140">
        <v>1</v>
      </c>
      <c r="P140">
        <v>64</v>
      </c>
      <c r="Q140">
        <v>29</v>
      </c>
      <c r="R140">
        <v>0.453125</v>
      </c>
    </row>
    <row r="141" spans="1:18" x14ac:dyDescent="0.25">
      <c r="A141" t="s">
        <v>34</v>
      </c>
      <c r="B141" t="s">
        <v>20</v>
      </c>
      <c r="C141" t="s">
        <v>35</v>
      </c>
      <c r="D141">
        <v>18</v>
      </c>
      <c r="E141">
        <v>16</v>
      </c>
      <c r="F141">
        <v>0.88888888888888884</v>
      </c>
      <c r="G141">
        <v>18</v>
      </c>
      <c r="H141">
        <v>16</v>
      </c>
      <c r="I141">
        <v>0.88888888888888884</v>
      </c>
      <c r="J141">
        <v>18</v>
      </c>
      <c r="K141">
        <v>18</v>
      </c>
      <c r="L141">
        <v>1</v>
      </c>
      <c r="M141">
        <v>18</v>
      </c>
      <c r="N141">
        <v>18</v>
      </c>
      <c r="O141">
        <v>1</v>
      </c>
      <c r="P141">
        <v>18</v>
      </c>
      <c r="Q141">
        <v>18</v>
      </c>
      <c r="R141">
        <v>1</v>
      </c>
    </row>
    <row r="142" spans="1:18" x14ac:dyDescent="0.25">
      <c r="A142" t="s">
        <v>34</v>
      </c>
      <c r="B142" t="s">
        <v>16</v>
      </c>
      <c r="C142" t="s">
        <v>35</v>
      </c>
      <c r="D142">
        <v>8</v>
      </c>
      <c r="E142">
        <v>7</v>
      </c>
      <c r="F142">
        <v>0.875</v>
      </c>
      <c r="G142">
        <v>8</v>
      </c>
      <c r="H142">
        <v>7</v>
      </c>
      <c r="I142">
        <v>0.875</v>
      </c>
      <c r="J142">
        <v>8</v>
      </c>
      <c r="K142">
        <v>8</v>
      </c>
      <c r="L142">
        <v>1</v>
      </c>
      <c r="M142">
        <v>8</v>
      </c>
      <c r="N142">
        <v>8</v>
      </c>
      <c r="O142">
        <v>1</v>
      </c>
      <c r="P142">
        <v>8</v>
      </c>
      <c r="Q142">
        <v>8</v>
      </c>
      <c r="R142">
        <v>1</v>
      </c>
    </row>
    <row r="143" spans="1:18" x14ac:dyDescent="0.25">
      <c r="A143" t="s">
        <v>36</v>
      </c>
      <c r="B143" t="s">
        <v>16</v>
      </c>
      <c r="C143" t="s">
        <v>19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</row>
    <row r="144" spans="1:18" x14ac:dyDescent="0.25">
      <c r="A144" t="s">
        <v>36</v>
      </c>
      <c r="B144" t="s">
        <v>16</v>
      </c>
      <c r="C144" t="s">
        <v>17</v>
      </c>
      <c r="D144">
        <v>0</v>
      </c>
      <c r="E144">
        <v>0</v>
      </c>
      <c r="F144" t="s">
        <v>61</v>
      </c>
      <c r="G144">
        <v>0</v>
      </c>
      <c r="H144">
        <v>0</v>
      </c>
      <c r="I144" t="s">
        <v>61</v>
      </c>
      <c r="J144">
        <v>0</v>
      </c>
      <c r="K144">
        <v>0</v>
      </c>
      <c r="L144" t="s">
        <v>61</v>
      </c>
      <c r="M144">
        <v>0</v>
      </c>
      <c r="N144">
        <v>0</v>
      </c>
      <c r="O144" t="s">
        <v>61</v>
      </c>
      <c r="P144">
        <v>0</v>
      </c>
      <c r="Q144">
        <v>0</v>
      </c>
      <c r="R144" t="s">
        <v>61</v>
      </c>
    </row>
    <row r="145" spans="1:18" x14ac:dyDescent="0.25">
      <c r="A145" t="s">
        <v>36</v>
      </c>
      <c r="B145" t="s">
        <v>16</v>
      </c>
      <c r="C145" t="s">
        <v>37</v>
      </c>
      <c r="D145">
        <v>0</v>
      </c>
      <c r="E145">
        <v>0</v>
      </c>
      <c r="F145" t="s">
        <v>61</v>
      </c>
      <c r="G145">
        <v>0</v>
      </c>
      <c r="H145">
        <v>0</v>
      </c>
      <c r="I145" t="s">
        <v>61</v>
      </c>
      <c r="J145">
        <v>0</v>
      </c>
      <c r="K145">
        <v>0</v>
      </c>
      <c r="L145" t="s">
        <v>61</v>
      </c>
      <c r="M145">
        <v>0</v>
      </c>
      <c r="N145">
        <v>0</v>
      </c>
      <c r="O145" t="s">
        <v>61</v>
      </c>
      <c r="P145">
        <v>0</v>
      </c>
      <c r="Q145">
        <v>0</v>
      </c>
      <c r="R145" t="s">
        <v>61</v>
      </c>
    </row>
    <row r="146" spans="1:18" x14ac:dyDescent="0.25">
      <c r="A146" t="s">
        <v>38</v>
      </c>
      <c r="D146">
        <v>142</v>
      </c>
      <c r="E146">
        <v>76</v>
      </c>
      <c r="F146">
        <v>0.53521126760563376</v>
      </c>
      <c r="G146">
        <v>142</v>
      </c>
      <c r="H146">
        <v>127</v>
      </c>
      <c r="I146">
        <v>0.89436619718309862</v>
      </c>
      <c r="J146">
        <v>142</v>
      </c>
      <c r="K146">
        <v>140</v>
      </c>
      <c r="L146">
        <v>0.9859154929577465</v>
      </c>
      <c r="M146">
        <v>142</v>
      </c>
      <c r="N146">
        <v>136</v>
      </c>
      <c r="O146">
        <v>0.95774647887323938</v>
      </c>
      <c r="P146">
        <v>142</v>
      </c>
      <c r="Q146">
        <v>99</v>
      </c>
      <c r="R146">
        <v>0.69718309859154926</v>
      </c>
    </row>
    <row r="148" spans="1:18" x14ac:dyDescent="0.25">
      <c r="B148" t="s">
        <v>10</v>
      </c>
      <c r="D148" t="s">
        <v>2</v>
      </c>
    </row>
    <row r="149" spans="1:18" x14ac:dyDescent="0.25">
      <c r="B149" t="s">
        <v>11</v>
      </c>
      <c r="C149" t="s">
        <v>12</v>
      </c>
      <c r="D149" t="s">
        <v>13</v>
      </c>
      <c r="E149" t="s">
        <v>14</v>
      </c>
      <c r="F149" t="s">
        <v>15</v>
      </c>
    </row>
    <row r="150" spans="1:18" x14ac:dyDescent="0.25">
      <c r="B150" t="s">
        <v>16</v>
      </c>
      <c r="C150" t="s">
        <v>17</v>
      </c>
      <c r="D150">
        <v>37</v>
      </c>
      <c r="E150">
        <v>0</v>
      </c>
      <c r="F150">
        <v>100</v>
      </c>
    </row>
    <row r="151" spans="1:18" x14ac:dyDescent="0.25">
      <c r="C151" t="s">
        <v>18</v>
      </c>
      <c r="D151">
        <v>13</v>
      </c>
      <c r="E151">
        <v>0</v>
      </c>
      <c r="F151">
        <v>100</v>
      </c>
    </row>
    <row r="152" spans="1:18" x14ac:dyDescent="0.25">
      <c r="C152" t="s">
        <v>19</v>
      </c>
      <c r="D152">
        <v>1</v>
      </c>
      <c r="E152">
        <v>0</v>
      </c>
      <c r="F152">
        <v>100</v>
      </c>
    </row>
    <row r="153" spans="1:18" x14ac:dyDescent="0.25">
      <c r="B153" t="s">
        <v>20</v>
      </c>
      <c r="C153" t="s">
        <v>17</v>
      </c>
      <c r="D153">
        <v>64</v>
      </c>
      <c r="E153">
        <v>0</v>
      </c>
      <c r="F153">
        <v>100</v>
      </c>
    </row>
    <row r="154" spans="1:18" x14ac:dyDescent="0.25">
      <c r="B154" t="s">
        <v>34</v>
      </c>
      <c r="D154">
        <v>27</v>
      </c>
      <c r="E154">
        <v>0</v>
      </c>
      <c r="F154">
        <v>100</v>
      </c>
    </row>
    <row r="155" spans="1:18" x14ac:dyDescent="0.25">
      <c r="B155" t="s">
        <v>22</v>
      </c>
      <c r="D155">
        <v>142</v>
      </c>
      <c r="E155">
        <v>0</v>
      </c>
      <c r="F155">
        <v>100</v>
      </c>
    </row>
    <row r="158" spans="1:18" x14ac:dyDescent="0.25">
      <c r="A158">
        <v>42675</v>
      </c>
    </row>
    <row r="159" spans="1:18" x14ac:dyDescent="0.25">
      <c r="A159" t="s">
        <v>23</v>
      </c>
      <c r="B159" t="s">
        <v>24</v>
      </c>
      <c r="C159" t="s">
        <v>25</v>
      </c>
      <c r="D159" t="s">
        <v>26</v>
      </c>
      <c r="G159" t="s">
        <v>27</v>
      </c>
      <c r="J159" t="s">
        <v>6</v>
      </c>
      <c r="M159" t="s">
        <v>28</v>
      </c>
      <c r="P159" t="s">
        <v>29</v>
      </c>
    </row>
    <row r="160" spans="1:18" x14ac:dyDescent="0.25">
      <c r="D160" t="s">
        <v>30</v>
      </c>
      <c r="E160" t="s">
        <v>31</v>
      </c>
      <c r="F160" t="s">
        <v>32</v>
      </c>
      <c r="G160" t="s">
        <v>30</v>
      </c>
      <c r="H160" t="s">
        <v>31</v>
      </c>
      <c r="I160" t="s">
        <v>32</v>
      </c>
      <c r="J160" t="s">
        <v>30</v>
      </c>
      <c r="K160" t="s">
        <v>31</v>
      </c>
      <c r="L160" t="s">
        <v>32</v>
      </c>
      <c r="M160" t="s">
        <v>30</v>
      </c>
      <c r="N160" t="s">
        <v>31</v>
      </c>
      <c r="O160" t="s">
        <v>32</v>
      </c>
      <c r="P160" t="s">
        <v>30</v>
      </c>
      <c r="Q160" t="s">
        <v>31</v>
      </c>
      <c r="R160" t="s">
        <v>32</v>
      </c>
    </row>
    <row r="161" spans="1:18" x14ac:dyDescent="0.25">
      <c r="A161" t="s">
        <v>33</v>
      </c>
      <c r="B161" t="s">
        <v>16</v>
      </c>
      <c r="C161" t="s">
        <v>17</v>
      </c>
      <c r="D161">
        <v>39</v>
      </c>
      <c r="E161">
        <v>32</v>
      </c>
      <c r="F161">
        <v>0.82051282051282048</v>
      </c>
      <c r="G161">
        <v>39</v>
      </c>
      <c r="H161">
        <v>34</v>
      </c>
      <c r="I161">
        <v>0.87179487179487181</v>
      </c>
      <c r="J161">
        <v>39</v>
      </c>
      <c r="K161">
        <v>38</v>
      </c>
      <c r="L161">
        <v>0.97435897435897434</v>
      </c>
      <c r="M161">
        <v>39</v>
      </c>
      <c r="N161">
        <v>39</v>
      </c>
      <c r="O161">
        <v>1</v>
      </c>
      <c r="P161">
        <v>39</v>
      </c>
      <c r="Q161">
        <v>39</v>
      </c>
      <c r="R161">
        <v>1</v>
      </c>
    </row>
    <row r="162" spans="1:18" x14ac:dyDescent="0.25">
      <c r="A162" t="s">
        <v>33</v>
      </c>
      <c r="B162" t="s">
        <v>16</v>
      </c>
      <c r="C162" t="s">
        <v>18</v>
      </c>
      <c r="D162">
        <v>14</v>
      </c>
      <c r="E162">
        <v>10</v>
      </c>
      <c r="F162">
        <v>0.7142857142857143</v>
      </c>
      <c r="G162">
        <v>14</v>
      </c>
      <c r="H162">
        <v>14</v>
      </c>
      <c r="I162">
        <v>1</v>
      </c>
      <c r="J162">
        <v>14</v>
      </c>
      <c r="K162">
        <v>14</v>
      </c>
      <c r="L162">
        <v>1</v>
      </c>
      <c r="M162">
        <v>14</v>
      </c>
      <c r="N162">
        <v>10</v>
      </c>
      <c r="O162">
        <v>0.7142857142857143</v>
      </c>
      <c r="P162">
        <v>14</v>
      </c>
      <c r="Q162">
        <v>14</v>
      </c>
      <c r="R162">
        <v>1</v>
      </c>
    </row>
    <row r="163" spans="1:18" x14ac:dyDescent="0.25">
      <c r="A163" t="s">
        <v>33</v>
      </c>
      <c r="B163" t="s">
        <v>16</v>
      </c>
      <c r="C163" t="s">
        <v>19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</row>
    <row r="164" spans="1:18" x14ac:dyDescent="0.25">
      <c r="A164" t="s">
        <v>33</v>
      </c>
      <c r="B164" t="s">
        <v>20</v>
      </c>
      <c r="C164" t="s">
        <v>17</v>
      </c>
      <c r="D164">
        <v>50</v>
      </c>
      <c r="E164">
        <v>42</v>
      </c>
      <c r="F164">
        <v>0.84</v>
      </c>
      <c r="G164">
        <v>50</v>
      </c>
      <c r="H164">
        <v>48</v>
      </c>
      <c r="I164">
        <v>0.96</v>
      </c>
      <c r="J164">
        <v>50</v>
      </c>
      <c r="K164">
        <v>46</v>
      </c>
      <c r="L164">
        <v>0.92</v>
      </c>
      <c r="M164">
        <v>50</v>
      </c>
      <c r="N164">
        <v>48</v>
      </c>
      <c r="O164">
        <v>0.96</v>
      </c>
      <c r="P164">
        <v>50</v>
      </c>
      <c r="Q164">
        <v>50</v>
      </c>
      <c r="R164">
        <v>1</v>
      </c>
    </row>
    <row r="165" spans="1:18" x14ac:dyDescent="0.25">
      <c r="A165" t="s">
        <v>34</v>
      </c>
      <c r="B165" t="s">
        <v>20</v>
      </c>
      <c r="C165" t="s">
        <v>35</v>
      </c>
      <c r="D165">
        <v>16</v>
      </c>
      <c r="E165">
        <v>15</v>
      </c>
      <c r="F165">
        <v>0.9375</v>
      </c>
      <c r="G165">
        <v>16</v>
      </c>
      <c r="H165">
        <v>16</v>
      </c>
      <c r="I165">
        <v>1</v>
      </c>
      <c r="J165">
        <v>16</v>
      </c>
      <c r="K165">
        <v>16</v>
      </c>
      <c r="L165">
        <v>1</v>
      </c>
      <c r="M165">
        <v>16</v>
      </c>
      <c r="N165">
        <v>15</v>
      </c>
      <c r="O165">
        <v>0.9375</v>
      </c>
      <c r="P165">
        <v>16</v>
      </c>
      <c r="Q165">
        <v>16</v>
      </c>
      <c r="R165">
        <v>1</v>
      </c>
    </row>
    <row r="166" spans="1:18" x14ac:dyDescent="0.25">
      <c r="A166" t="s">
        <v>34</v>
      </c>
      <c r="B166" t="s">
        <v>16</v>
      </c>
      <c r="C166" t="s">
        <v>35</v>
      </c>
      <c r="D166">
        <v>10</v>
      </c>
      <c r="E166">
        <v>8</v>
      </c>
      <c r="F166">
        <v>0.8</v>
      </c>
      <c r="G166">
        <v>10</v>
      </c>
      <c r="H166">
        <v>10</v>
      </c>
      <c r="I166">
        <v>1</v>
      </c>
      <c r="J166">
        <v>10</v>
      </c>
      <c r="K166">
        <v>8</v>
      </c>
      <c r="L166">
        <v>0.8</v>
      </c>
      <c r="M166">
        <v>10</v>
      </c>
      <c r="N166">
        <v>10</v>
      </c>
      <c r="O166">
        <v>1</v>
      </c>
      <c r="P166">
        <v>10</v>
      </c>
      <c r="Q166">
        <v>10</v>
      </c>
      <c r="R166">
        <v>1</v>
      </c>
    </row>
    <row r="167" spans="1:18" x14ac:dyDescent="0.25">
      <c r="A167" t="s">
        <v>36</v>
      </c>
      <c r="B167" t="s">
        <v>16</v>
      </c>
      <c r="C167" t="s">
        <v>19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</row>
    <row r="168" spans="1:18" x14ac:dyDescent="0.25">
      <c r="A168" t="s">
        <v>36</v>
      </c>
      <c r="B168" t="s">
        <v>16</v>
      </c>
      <c r="C168" t="s">
        <v>17</v>
      </c>
      <c r="D168">
        <v>0</v>
      </c>
      <c r="E168">
        <v>0</v>
      </c>
      <c r="F168" t="s">
        <v>61</v>
      </c>
      <c r="G168">
        <v>0</v>
      </c>
      <c r="H168">
        <v>0</v>
      </c>
      <c r="I168" t="s">
        <v>61</v>
      </c>
      <c r="J168">
        <v>0</v>
      </c>
      <c r="K168">
        <v>0</v>
      </c>
      <c r="L168" t="s">
        <v>61</v>
      </c>
      <c r="M168">
        <v>0</v>
      </c>
      <c r="N168">
        <v>0</v>
      </c>
      <c r="O168" t="s">
        <v>61</v>
      </c>
      <c r="P168">
        <v>0</v>
      </c>
      <c r="Q168">
        <v>0</v>
      </c>
      <c r="R168" t="s">
        <v>61</v>
      </c>
    </row>
    <row r="169" spans="1:18" x14ac:dyDescent="0.25">
      <c r="A169" t="s">
        <v>36</v>
      </c>
      <c r="B169" t="s">
        <v>16</v>
      </c>
      <c r="C169" t="s">
        <v>37</v>
      </c>
      <c r="D169">
        <v>0</v>
      </c>
      <c r="E169">
        <v>0</v>
      </c>
      <c r="F169" t="s">
        <v>61</v>
      </c>
      <c r="G169">
        <v>0</v>
      </c>
      <c r="H169">
        <v>0</v>
      </c>
      <c r="I169" t="s">
        <v>61</v>
      </c>
      <c r="J169">
        <v>0</v>
      </c>
      <c r="K169">
        <v>0</v>
      </c>
      <c r="L169" t="s">
        <v>61</v>
      </c>
      <c r="M169">
        <v>0</v>
      </c>
      <c r="N169">
        <v>0</v>
      </c>
      <c r="O169" t="s">
        <v>61</v>
      </c>
      <c r="P169">
        <v>0</v>
      </c>
      <c r="Q169">
        <v>0</v>
      </c>
      <c r="R169" t="s">
        <v>61</v>
      </c>
    </row>
    <row r="170" spans="1:18" x14ac:dyDescent="0.25">
      <c r="A170" t="s">
        <v>38</v>
      </c>
      <c r="D170">
        <v>131</v>
      </c>
      <c r="E170">
        <v>107</v>
      </c>
      <c r="F170">
        <v>0.81679389312977102</v>
      </c>
      <c r="G170">
        <v>131</v>
      </c>
      <c r="H170">
        <v>122</v>
      </c>
      <c r="I170">
        <v>0.93129770992366412</v>
      </c>
      <c r="J170">
        <v>131</v>
      </c>
      <c r="K170">
        <v>124</v>
      </c>
      <c r="L170">
        <v>0.94656488549618323</v>
      </c>
      <c r="M170">
        <v>131</v>
      </c>
      <c r="N170">
        <v>124</v>
      </c>
      <c r="O170">
        <v>0.94656488549618323</v>
      </c>
      <c r="P170">
        <v>131</v>
      </c>
      <c r="Q170">
        <v>131</v>
      </c>
      <c r="R170">
        <v>1</v>
      </c>
    </row>
    <row r="172" spans="1:18" x14ac:dyDescent="0.25">
      <c r="B172" t="s">
        <v>10</v>
      </c>
      <c r="D172" t="s">
        <v>2</v>
      </c>
    </row>
    <row r="173" spans="1:18" x14ac:dyDescent="0.25">
      <c r="B173" t="s">
        <v>11</v>
      </c>
      <c r="C173" t="s">
        <v>12</v>
      </c>
      <c r="D173" t="s">
        <v>13</v>
      </c>
      <c r="E173" t="s">
        <v>14</v>
      </c>
      <c r="F173" t="s">
        <v>15</v>
      </c>
    </row>
    <row r="174" spans="1:18" x14ac:dyDescent="0.25">
      <c r="B174" t="s">
        <v>16</v>
      </c>
      <c r="C174" t="s">
        <v>17</v>
      </c>
      <c r="D174">
        <v>39</v>
      </c>
      <c r="E174">
        <v>0</v>
      </c>
      <c r="F174">
        <v>100</v>
      </c>
    </row>
    <row r="175" spans="1:18" x14ac:dyDescent="0.25">
      <c r="C175" t="s">
        <v>18</v>
      </c>
      <c r="D175">
        <v>14</v>
      </c>
      <c r="E175">
        <v>0</v>
      </c>
      <c r="F175">
        <v>99.999999999999986</v>
      </c>
    </row>
    <row r="176" spans="1:18" x14ac:dyDescent="0.25">
      <c r="C176" t="s">
        <v>19</v>
      </c>
      <c r="D176">
        <v>1</v>
      </c>
      <c r="E176">
        <v>0</v>
      </c>
      <c r="F176">
        <v>100</v>
      </c>
    </row>
    <row r="177" spans="1:18" x14ac:dyDescent="0.25">
      <c r="B177" t="s">
        <v>20</v>
      </c>
      <c r="C177" t="s">
        <v>17</v>
      </c>
      <c r="D177">
        <v>50</v>
      </c>
      <c r="E177">
        <v>0</v>
      </c>
      <c r="F177">
        <v>100</v>
      </c>
    </row>
    <row r="178" spans="1:18" x14ac:dyDescent="0.25">
      <c r="B178" t="s">
        <v>34</v>
      </c>
      <c r="D178">
        <v>27</v>
      </c>
      <c r="E178">
        <v>1</v>
      </c>
      <c r="F178">
        <v>100</v>
      </c>
    </row>
    <row r="179" spans="1:18" x14ac:dyDescent="0.25">
      <c r="B179" t="s">
        <v>22</v>
      </c>
      <c r="D179">
        <v>131</v>
      </c>
      <c r="E179">
        <v>1</v>
      </c>
      <c r="F179">
        <v>99.236641221374043</v>
      </c>
    </row>
    <row r="183" spans="1:18" x14ac:dyDescent="0.25">
      <c r="A183">
        <v>42705</v>
      </c>
    </row>
    <row r="184" spans="1:18" x14ac:dyDescent="0.25">
      <c r="A184" t="s">
        <v>23</v>
      </c>
      <c r="B184" t="s">
        <v>24</v>
      </c>
      <c r="C184" t="s">
        <v>25</v>
      </c>
      <c r="D184" t="s">
        <v>26</v>
      </c>
      <c r="G184" t="s">
        <v>27</v>
      </c>
      <c r="J184" t="s">
        <v>6</v>
      </c>
      <c r="M184" t="s">
        <v>28</v>
      </c>
      <c r="P184" t="s">
        <v>29</v>
      </c>
    </row>
    <row r="185" spans="1:18" x14ac:dyDescent="0.25">
      <c r="D185" t="s">
        <v>30</v>
      </c>
      <c r="E185" t="s">
        <v>31</v>
      </c>
      <c r="F185" t="s">
        <v>32</v>
      </c>
      <c r="G185" t="s">
        <v>30</v>
      </c>
      <c r="H185" t="s">
        <v>31</v>
      </c>
      <c r="I185" t="s">
        <v>32</v>
      </c>
      <c r="J185" t="s">
        <v>30</v>
      </c>
      <c r="K185" t="s">
        <v>31</v>
      </c>
      <c r="L185" t="s">
        <v>32</v>
      </c>
      <c r="M185" t="s">
        <v>30</v>
      </c>
      <c r="N185" t="s">
        <v>31</v>
      </c>
      <c r="O185" t="s">
        <v>32</v>
      </c>
      <c r="P185" t="s">
        <v>30</v>
      </c>
      <c r="Q185" t="s">
        <v>31</v>
      </c>
      <c r="R185" t="s">
        <v>32</v>
      </c>
    </row>
    <row r="186" spans="1:18" x14ac:dyDescent="0.25">
      <c r="A186" t="s">
        <v>33</v>
      </c>
      <c r="B186" t="s">
        <v>16</v>
      </c>
      <c r="C186" t="s">
        <v>17</v>
      </c>
      <c r="D186">
        <v>37</v>
      </c>
      <c r="E186">
        <v>31</v>
      </c>
      <c r="F186">
        <v>0.83783783783783783</v>
      </c>
      <c r="G186">
        <v>37</v>
      </c>
      <c r="H186">
        <v>33</v>
      </c>
      <c r="I186">
        <v>0.89189189189189189</v>
      </c>
      <c r="J186">
        <v>37</v>
      </c>
      <c r="K186">
        <v>37</v>
      </c>
      <c r="L186">
        <v>1</v>
      </c>
      <c r="M186">
        <v>37</v>
      </c>
      <c r="N186">
        <v>36</v>
      </c>
      <c r="O186">
        <v>0.97297297297297303</v>
      </c>
      <c r="P186">
        <v>37</v>
      </c>
      <c r="Q186">
        <v>37</v>
      </c>
      <c r="R186">
        <v>1</v>
      </c>
    </row>
    <row r="187" spans="1:18" x14ac:dyDescent="0.25">
      <c r="A187" t="s">
        <v>33</v>
      </c>
      <c r="B187" t="s">
        <v>16</v>
      </c>
      <c r="C187" t="s">
        <v>18</v>
      </c>
      <c r="D187">
        <v>16</v>
      </c>
      <c r="E187">
        <v>12</v>
      </c>
      <c r="F187">
        <v>0.75</v>
      </c>
      <c r="G187">
        <v>16</v>
      </c>
      <c r="H187">
        <v>14</v>
      </c>
      <c r="I187">
        <v>0.875</v>
      </c>
      <c r="J187">
        <v>16</v>
      </c>
      <c r="K187">
        <v>14</v>
      </c>
      <c r="L187">
        <v>0.875</v>
      </c>
      <c r="M187">
        <v>16</v>
      </c>
      <c r="N187">
        <v>16</v>
      </c>
      <c r="O187">
        <v>1</v>
      </c>
      <c r="P187">
        <v>16</v>
      </c>
      <c r="Q187">
        <v>16</v>
      </c>
      <c r="R187">
        <v>1</v>
      </c>
    </row>
    <row r="188" spans="1:18" x14ac:dyDescent="0.25">
      <c r="A188" t="s">
        <v>33</v>
      </c>
      <c r="B188" t="s">
        <v>16</v>
      </c>
      <c r="C188" t="s">
        <v>19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</row>
    <row r="189" spans="1:18" x14ac:dyDescent="0.25">
      <c r="A189" t="s">
        <v>33</v>
      </c>
      <c r="B189" t="s">
        <v>20</v>
      </c>
      <c r="C189" t="s">
        <v>17</v>
      </c>
      <c r="D189">
        <v>54</v>
      </c>
      <c r="E189">
        <v>50</v>
      </c>
      <c r="F189">
        <v>0.92592592592592593</v>
      </c>
      <c r="G189">
        <v>54</v>
      </c>
      <c r="H189">
        <v>53</v>
      </c>
      <c r="I189">
        <v>0.98148148148148151</v>
      </c>
      <c r="J189">
        <v>54</v>
      </c>
      <c r="K189">
        <v>51</v>
      </c>
      <c r="L189">
        <v>0.94444444444444442</v>
      </c>
      <c r="M189">
        <v>54</v>
      </c>
      <c r="N189">
        <v>54</v>
      </c>
      <c r="O189">
        <v>1</v>
      </c>
      <c r="P189">
        <v>54</v>
      </c>
      <c r="Q189">
        <v>54</v>
      </c>
      <c r="R189">
        <v>1</v>
      </c>
    </row>
    <row r="190" spans="1:18" x14ac:dyDescent="0.25">
      <c r="A190" t="s">
        <v>34</v>
      </c>
      <c r="B190" t="s">
        <v>20</v>
      </c>
      <c r="C190" t="s">
        <v>35</v>
      </c>
      <c r="D190">
        <v>18</v>
      </c>
      <c r="E190">
        <v>18</v>
      </c>
      <c r="F190">
        <v>1</v>
      </c>
      <c r="G190">
        <v>18</v>
      </c>
      <c r="H190">
        <v>18</v>
      </c>
      <c r="I190">
        <v>1</v>
      </c>
      <c r="J190">
        <v>18</v>
      </c>
      <c r="K190">
        <v>18</v>
      </c>
      <c r="L190">
        <v>1</v>
      </c>
      <c r="M190">
        <v>18</v>
      </c>
      <c r="N190">
        <v>18</v>
      </c>
      <c r="O190">
        <v>1</v>
      </c>
      <c r="P190">
        <v>18</v>
      </c>
      <c r="Q190">
        <v>18</v>
      </c>
      <c r="R190">
        <v>1</v>
      </c>
    </row>
    <row r="191" spans="1:18" x14ac:dyDescent="0.25">
      <c r="A191" t="s">
        <v>34</v>
      </c>
      <c r="B191" t="s">
        <v>16</v>
      </c>
      <c r="C191" t="s">
        <v>35</v>
      </c>
      <c r="D191">
        <v>6</v>
      </c>
      <c r="E191">
        <v>3</v>
      </c>
      <c r="F191">
        <v>0.5</v>
      </c>
      <c r="G191">
        <v>6</v>
      </c>
      <c r="H191">
        <v>4</v>
      </c>
      <c r="I191">
        <v>0.66666666666666663</v>
      </c>
      <c r="J191">
        <v>6</v>
      </c>
      <c r="K191">
        <v>5</v>
      </c>
      <c r="L191">
        <v>0.83333333333333337</v>
      </c>
      <c r="M191">
        <v>6</v>
      </c>
      <c r="N191">
        <v>6</v>
      </c>
      <c r="O191">
        <v>1</v>
      </c>
      <c r="P191">
        <v>6</v>
      </c>
      <c r="Q191">
        <v>6</v>
      </c>
      <c r="R191">
        <v>1</v>
      </c>
    </row>
    <row r="192" spans="1:18" x14ac:dyDescent="0.25">
      <c r="A192" t="s">
        <v>36</v>
      </c>
      <c r="B192" t="s">
        <v>16</v>
      </c>
      <c r="C192" t="s">
        <v>19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</row>
    <row r="193" spans="1:18" x14ac:dyDescent="0.25">
      <c r="A193" t="s">
        <v>36</v>
      </c>
      <c r="B193" t="s">
        <v>16</v>
      </c>
      <c r="C193" t="s">
        <v>17</v>
      </c>
      <c r="D193">
        <v>0</v>
      </c>
      <c r="E193">
        <v>0</v>
      </c>
      <c r="F193" t="s">
        <v>61</v>
      </c>
      <c r="G193">
        <v>0</v>
      </c>
      <c r="H193">
        <v>0</v>
      </c>
      <c r="I193" t="s">
        <v>61</v>
      </c>
      <c r="J193">
        <v>0</v>
      </c>
      <c r="K193">
        <v>0</v>
      </c>
      <c r="L193" t="s">
        <v>61</v>
      </c>
      <c r="M193">
        <v>0</v>
      </c>
      <c r="N193">
        <v>0</v>
      </c>
      <c r="O193" t="s">
        <v>61</v>
      </c>
      <c r="P193">
        <v>0</v>
      </c>
      <c r="Q193">
        <v>0</v>
      </c>
      <c r="R193" t="s">
        <v>61</v>
      </c>
    </row>
    <row r="194" spans="1:18" x14ac:dyDescent="0.25">
      <c r="A194" t="s">
        <v>36</v>
      </c>
      <c r="B194" t="s">
        <v>16</v>
      </c>
      <c r="C194" t="s">
        <v>37</v>
      </c>
      <c r="D194">
        <v>0</v>
      </c>
      <c r="E194">
        <v>0</v>
      </c>
      <c r="F194" t="s">
        <v>61</v>
      </c>
      <c r="G194">
        <v>0</v>
      </c>
      <c r="H194">
        <v>0</v>
      </c>
      <c r="I194" t="s">
        <v>61</v>
      </c>
      <c r="J194">
        <v>0</v>
      </c>
      <c r="K194">
        <v>0</v>
      </c>
      <c r="L194" t="s">
        <v>61</v>
      </c>
      <c r="M194">
        <v>0</v>
      </c>
      <c r="N194">
        <v>0</v>
      </c>
      <c r="O194" t="s">
        <v>61</v>
      </c>
      <c r="P194">
        <v>0</v>
      </c>
      <c r="Q194">
        <v>0</v>
      </c>
      <c r="R194" t="s">
        <v>61</v>
      </c>
    </row>
    <row r="195" spans="1:18" x14ac:dyDescent="0.25">
      <c r="A195" t="s">
        <v>38</v>
      </c>
      <c r="D195">
        <v>133</v>
      </c>
      <c r="E195">
        <v>116</v>
      </c>
      <c r="F195">
        <v>0.8721804511278195</v>
      </c>
      <c r="G195">
        <v>133</v>
      </c>
      <c r="H195">
        <v>124</v>
      </c>
      <c r="I195">
        <v>0.93233082706766912</v>
      </c>
      <c r="J195">
        <v>133</v>
      </c>
      <c r="K195">
        <v>127</v>
      </c>
      <c r="L195">
        <v>0.95488721804511278</v>
      </c>
      <c r="M195">
        <v>133</v>
      </c>
      <c r="N195">
        <v>132</v>
      </c>
      <c r="O195">
        <v>0.99248120300751874</v>
      </c>
      <c r="P195">
        <v>133</v>
      </c>
      <c r="Q195">
        <v>133</v>
      </c>
      <c r="R195">
        <v>1</v>
      </c>
    </row>
    <row r="197" spans="1:18" x14ac:dyDescent="0.25">
      <c r="B197" t="s">
        <v>10</v>
      </c>
      <c r="D197" t="s">
        <v>2</v>
      </c>
    </row>
    <row r="198" spans="1:18" x14ac:dyDescent="0.25">
      <c r="B198" t="s">
        <v>11</v>
      </c>
      <c r="C198" t="s">
        <v>12</v>
      </c>
      <c r="D198" t="s">
        <v>13</v>
      </c>
      <c r="E198" t="s">
        <v>14</v>
      </c>
      <c r="F198" t="s">
        <v>15</v>
      </c>
    </row>
    <row r="199" spans="1:18" x14ac:dyDescent="0.25">
      <c r="B199" t="s">
        <v>16</v>
      </c>
      <c r="C199" t="s">
        <v>17</v>
      </c>
      <c r="D199">
        <v>37</v>
      </c>
      <c r="E199">
        <v>0</v>
      </c>
      <c r="F199">
        <v>100</v>
      </c>
    </row>
    <row r="200" spans="1:18" x14ac:dyDescent="0.25">
      <c r="C200" t="s">
        <v>18</v>
      </c>
      <c r="D200">
        <v>16</v>
      </c>
      <c r="E200">
        <v>0</v>
      </c>
      <c r="F200">
        <v>100</v>
      </c>
    </row>
    <row r="201" spans="1:18" x14ac:dyDescent="0.25">
      <c r="C201" t="s">
        <v>19</v>
      </c>
      <c r="D201">
        <v>1</v>
      </c>
      <c r="E201">
        <v>0</v>
      </c>
      <c r="F201">
        <v>100</v>
      </c>
    </row>
    <row r="202" spans="1:18" x14ac:dyDescent="0.25">
      <c r="B202" t="s">
        <v>20</v>
      </c>
      <c r="C202" t="s">
        <v>17</v>
      </c>
      <c r="D202">
        <v>54</v>
      </c>
      <c r="E202">
        <v>0</v>
      </c>
      <c r="F202">
        <v>100</v>
      </c>
    </row>
    <row r="203" spans="1:18" x14ac:dyDescent="0.25">
      <c r="B203" t="s">
        <v>34</v>
      </c>
      <c r="D203">
        <v>25</v>
      </c>
      <c r="E203">
        <v>0</v>
      </c>
      <c r="F203">
        <v>100</v>
      </c>
    </row>
    <row r="204" spans="1:18" x14ac:dyDescent="0.25">
      <c r="B204" t="s">
        <v>22</v>
      </c>
      <c r="D204">
        <v>133</v>
      </c>
      <c r="E204">
        <v>0</v>
      </c>
      <c r="F204">
        <v>100</v>
      </c>
    </row>
    <row r="208" spans="1:18" x14ac:dyDescent="0.25">
      <c r="A208">
        <v>42736</v>
      </c>
    </row>
    <row r="209" spans="1:18" x14ac:dyDescent="0.25">
      <c r="A209" t="s">
        <v>23</v>
      </c>
      <c r="B209" t="s">
        <v>24</v>
      </c>
      <c r="C209" t="s">
        <v>25</v>
      </c>
      <c r="D209" t="s">
        <v>26</v>
      </c>
      <c r="G209" t="s">
        <v>27</v>
      </c>
      <c r="J209" t="s">
        <v>6</v>
      </c>
      <c r="M209" t="s">
        <v>28</v>
      </c>
      <c r="P209" t="s">
        <v>29</v>
      </c>
    </row>
    <row r="210" spans="1:18" x14ac:dyDescent="0.25">
      <c r="D210" t="s">
        <v>30</v>
      </c>
      <c r="E210" t="s">
        <v>31</v>
      </c>
      <c r="F210" t="s">
        <v>32</v>
      </c>
      <c r="G210" t="s">
        <v>30</v>
      </c>
      <c r="H210" t="s">
        <v>31</v>
      </c>
      <c r="I210" t="s">
        <v>32</v>
      </c>
      <c r="J210" t="s">
        <v>30</v>
      </c>
      <c r="K210" t="s">
        <v>31</v>
      </c>
      <c r="L210" t="s">
        <v>32</v>
      </c>
      <c r="M210" t="s">
        <v>30</v>
      </c>
      <c r="N210" t="s">
        <v>31</v>
      </c>
      <c r="O210" t="s">
        <v>32</v>
      </c>
      <c r="P210" t="s">
        <v>30</v>
      </c>
      <c r="Q210" t="s">
        <v>31</v>
      </c>
      <c r="R210" t="s">
        <v>32</v>
      </c>
    </row>
    <row r="211" spans="1:18" x14ac:dyDescent="0.25">
      <c r="A211" t="s">
        <v>33</v>
      </c>
      <c r="B211" t="s">
        <v>16</v>
      </c>
      <c r="C211" t="s">
        <v>17</v>
      </c>
      <c r="D211">
        <v>47</v>
      </c>
      <c r="E211">
        <v>42</v>
      </c>
      <c r="F211">
        <v>0.8936170212765957</v>
      </c>
      <c r="G211">
        <v>47</v>
      </c>
      <c r="H211">
        <v>45</v>
      </c>
      <c r="I211">
        <v>0.95744680851063835</v>
      </c>
      <c r="J211">
        <v>47</v>
      </c>
      <c r="K211">
        <v>45</v>
      </c>
      <c r="L211">
        <v>0.95744680851063835</v>
      </c>
      <c r="M211">
        <v>47</v>
      </c>
      <c r="N211">
        <v>46</v>
      </c>
      <c r="O211">
        <v>0.97872340425531912</v>
      </c>
      <c r="P211">
        <v>47</v>
      </c>
      <c r="Q211">
        <v>47</v>
      </c>
      <c r="R211">
        <v>1</v>
      </c>
    </row>
    <row r="212" spans="1:18" x14ac:dyDescent="0.25">
      <c r="A212" t="s">
        <v>33</v>
      </c>
      <c r="B212" t="s">
        <v>16</v>
      </c>
      <c r="C212" t="s">
        <v>18</v>
      </c>
      <c r="D212">
        <v>18</v>
      </c>
      <c r="E212">
        <v>18</v>
      </c>
      <c r="F212">
        <v>1</v>
      </c>
      <c r="G212">
        <v>18</v>
      </c>
      <c r="H212">
        <v>18</v>
      </c>
      <c r="I212">
        <v>1</v>
      </c>
      <c r="J212">
        <v>18</v>
      </c>
      <c r="K212">
        <v>18</v>
      </c>
      <c r="L212">
        <v>1</v>
      </c>
      <c r="M212">
        <v>18</v>
      </c>
      <c r="N212">
        <v>18</v>
      </c>
      <c r="O212">
        <v>1</v>
      </c>
      <c r="P212">
        <v>18</v>
      </c>
      <c r="Q212">
        <v>18</v>
      </c>
      <c r="R212">
        <v>1</v>
      </c>
    </row>
    <row r="213" spans="1:18" x14ac:dyDescent="0.25">
      <c r="A213" t="s">
        <v>33</v>
      </c>
      <c r="B213" t="s">
        <v>16</v>
      </c>
      <c r="C213" t="s">
        <v>19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 x14ac:dyDescent="0.25">
      <c r="A214" t="s">
        <v>33</v>
      </c>
      <c r="B214" t="s">
        <v>20</v>
      </c>
      <c r="C214" t="s">
        <v>17</v>
      </c>
      <c r="D214">
        <v>41</v>
      </c>
      <c r="E214">
        <v>37</v>
      </c>
      <c r="F214">
        <v>0.90243902439024393</v>
      </c>
      <c r="G214">
        <v>41</v>
      </c>
      <c r="H214">
        <v>41</v>
      </c>
      <c r="I214">
        <v>1</v>
      </c>
      <c r="J214">
        <v>41</v>
      </c>
      <c r="K214">
        <v>39</v>
      </c>
      <c r="L214">
        <v>0.95121951219512191</v>
      </c>
      <c r="M214">
        <v>41</v>
      </c>
      <c r="N214">
        <v>39</v>
      </c>
      <c r="O214">
        <v>0.95121951219512191</v>
      </c>
      <c r="P214">
        <v>41</v>
      </c>
      <c r="Q214">
        <v>41</v>
      </c>
      <c r="R214">
        <v>1</v>
      </c>
    </row>
    <row r="215" spans="1:18" x14ac:dyDescent="0.25">
      <c r="A215" t="s">
        <v>34</v>
      </c>
      <c r="B215" t="s">
        <v>20</v>
      </c>
      <c r="C215" t="s">
        <v>35</v>
      </c>
      <c r="D215">
        <v>17</v>
      </c>
      <c r="E215">
        <v>10</v>
      </c>
      <c r="F215">
        <v>0.58823529411764708</v>
      </c>
      <c r="G215">
        <v>17</v>
      </c>
      <c r="H215">
        <v>14</v>
      </c>
      <c r="I215">
        <v>0.82352941176470584</v>
      </c>
      <c r="J215">
        <v>17</v>
      </c>
      <c r="K215">
        <v>17</v>
      </c>
      <c r="L215">
        <v>1</v>
      </c>
      <c r="M215">
        <v>17</v>
      </c>
      <c r="N215">
        <v>13</v>
      </c>
      <c r="O215">
        <v>0.76470588235294112</v>
      </c>
      <c r="P215">
        <v>17</v>
      </c>
      <c r="Q215">
        <v>17</v>
      </c>
      <c r="R215">
        <v>1</v>
      </c>
    </row>
    <row r="216" spans="1:18" x14ac:dyDescent="0.25">
      <c r="A216" t="s">
        <v>34</v>
      </c>
      <c r="B216" t="s">
        <v>16</v>
      </c>
      <c r="C216" t="s">
        <v>35</v>
      </c>
      <c r="D216">
        <v>9</v>
      </c>
      <c r="E216">
        <v>9</v>
      </c>
      <c r="F216">
        <v>1</v>
      </c>
      <c r="G216">
        <v>9</v>
      </c>
      <c r="H216">
        <v>9</v>
      </c>
      <c r="I216">
        <v>1</v>
      </c>
      <c r="J216">
        <v>9</v>
      </c>
      <c r="K216">
        <v>9</v>
      </c>
      <c r="L216">
        <v>1</v>
      </c>
      <c r="M216">
        <v>9</v>
      </c>
      <c r="N216">
        <v>9</v>
      </c>
      <c r="O216">
        <v>1</v>
      </c>
      <c r="P216">
        <v>9</v>
      </c>
      <c r="Q216">
        <v>9</v>
      </c>
      <c r="R216">
        <v>1</v>
      </c>
    </row>
    <row r="217" spans="1:18" x14ac:dyDescent="0.25">
      <c r="A217" t="s">
        <v>36</v>
      </c>
      <c r="B217" t="s">
        <v>16</v>
      </c>
      <c r="C217" t="s">
        <v>19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</row>
    <row r="218" spans="1:18" x14ac:dyDescent="0.25">
      <c r="A218" t="s">
        <v>36</v>
      </c>
      <c r="B218" t="s">
        <v>16</v>
      </c>
      <c r="C218" t="s">
        <v>17</v>
      </c>
      <c r="D218">
        <v>0</v>
      </c>
      <c r="E218">
        <v>0</v>
      </c>
      <c r="F218" t="s">
        <v>61</v>
      </c>
      <c r="G218">
        <v>0</v>
      </c>
      <c r="H218">
        <v>0</v>
      </c>
      <c r="I218" t="s">
        <v>61</v>
      </c>
      <c r="J218">
        <v>0</v>
      </c>
      <c r="K218">
        <v>0</v>
      </c>
      <c r="L218" t="s">
        <v>61</v>
      </c>
      <c r="M218">
        <v>0</v>
      </c>
      <c r="N218">
        <v>0</v>
      </c>
      <c r="O218" t="s">
        <v>61</v>
      </c>
      <c r="P218">
        <v>0</v>
      </c>
      <c r="Q218">
        <v>0</v>
      </c>
      <c r="R218" t="s">
        <v>61</v>
      </c>
    </row>
    <row r="219" spans="1:18" x14ac:dyDescent="0.25">
      <c r="A219" t="s">
        <v>36</v>
      </c>
      <c r="B219" t="s">
        <v>16</v>
      </c>
      <c r="C219" t="s">
        <v>37</v>
      </c>
      <c r="D219">
        <v>0</v>
      </c>
      <c r="E219">
        <v>0</v>
      </c>
      <c r="F219" t="s">
        <v>61</v>
      </c>
      <c r="G219">
        <v>0</v>
      </c>
      <c r="H219">
        <v>0</v>
      </c>
      <c r="I219" t="s">
        <v>61</v>
      </c>
      <c r="J219">
        <v>0</v>
      </c>
      <c r="K219">
        <v>0</v>
      </c>
      <c r="L219" t="s">
        <v>61</v>
      </c>
      <c r="M219">
        <v>0</v>
      </c>
      <c r="N219">
        <v>0</v>
      </c>
      <c r="O219" t="s">
        <v>61</v>
      </c>
      <c r="P219">
        <v>0</v>
      </c>
      <c r="Q219">
        <v>0</v>
      </c>
      <c r="R219" t="s">
        <v>61</v>
      </c>
    </row>
    <row r="220" spans="1:18" x14ac:dyDescent="0.25">
      <c r="A220" t="s">
        <v>80</v>
      </c>
      <c r="B220" t="s">
        <v>16</v>
      </c>
      <c r="C220" t="s">
        <v>19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1</v>
      </c>
      <c r="K220">
        <v>0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</row>
    <row r="221" spans="1:18" x14ac:dyDescent="0.25">
      <c r="A221" t="s">
        <v>38</v>
      </c>
      <c r="D221">
        <v>135</v>
      </c>
      <c r="E221">
        <v>117</v>
      </c>
      <c r="F221">
        <v>0.8666666666666667</v>
      </c>
      <c r="G221">
        <v>135</v>
      </c>
      <c r="H221">
        <v>129</v>
      </c>
      <c r="I221">
        <v>0.9555555555555556</v>
      </c>
      <c r="J221">
        <v>135</v>
      </c>
      <c r="K221">
        <v>130</v>
      </c>
      <c r="L221">
        <v>0.96296296296296291</v>
      </c>
      <c r="M221">
        <v>135</v>
      </c>
      <c r="N221">
        <v>128</v>
      </c>
      <c r="O221">
        <v>0.94814814814814818</v>
      </c>
      <c r="P221">
        <v>135</v>
      </c>
      <c r="Q221">
        <v>135</v>
      </c>
      <c r="R221">
        <v>1</v>
      </c>
    </row>
    <row r="223" spans="1:18" x14ac:dyDescent="0.25">
      <c r="B223" t="s">
        <v>10</v>
      </c>
      <c r="D223" t="s">
        <v>2</v>
      </c>
    </row>
    <row r="224" spans="1:18" x14ac:dyDescent="0.25">
      <c r="B224" t="s">
        <v>11</v>
      </c>
      <c r="C224" t="s">
        <v>12</v>
      </c>
      <c r="D224" t="s">
        <v>13</v>
      </c>
      <c r="E224" t="s">
        <v>14</v>
      </c>
      <c r="F224" t="s">
        <v>15</v>
      </c>
    </row>
    <row r="225" spans="1:18" x14ac:dyDescent="0.25">
      <c r="B225" t="s">
        <v>16</v>
      </c>
      <c r="C225" t="s">
        <v>17</v>
      </c>
      <c r="D225">
        <v>18</v>
      </c>
      <c r="E225">
        <v>1</v>
      </c>
      <c r="F225">
        <v>94.444444444444443</v>
      </c>
    </row>
    <row r="226" spans="1:18" x14ac:dyDescent="0.25">
      <c r="C226" t="s">
        <v>18</v>
      </c>
      <c r="D226">
        <v>1</v>
      </c>
      <c r="E226">
        <v>0</v>
      </c>
      <c r="F226">
        <v>100</v>
      </c>
    </row>
    <row r="227" spans="1:18" x14ac:dyDescent="0.25">
      <c r="C227" t="s">
        <v>19</v>
      </c>
      <c r="D227">
        <v>41</v>
      </c>
      <c r="E227">
        <v>0</v>
      </c>
      <c r="F227">
        <v>100</v>
      </c>
    </row>
    <row r="228" spans="1:18" x14ac:dyDescent="0.25">
      <c r="B228" t="s">
        <v>20</v>
      </c>
      <c r="C228" t="s">
        <v>17</v>
      </c>
      <c r="D228">
        <v>17</v>
      </c>
      <c r="E228">
        <v>0</v>
      </c>
      <c r="F228">
        <v>99.999999999999986</v>
      </c>
    </row>
    <row r="229" spans="1:18" x14ac:dyDescent="0.25">
      <c r="B229" t="s">
        <v>34</v>
      </c>
      <c r="D229">
        <v>11</v>
      </c>
      <c r="E229">
        <v>4</v>
      </c>
      <c r="F229">
        <v>100</v>
      </c>
    </row>
    <row r="230" spans="1:18" x14ac:dyDescent="0.25">
      <c r="B230" t="s">
        <v>22</v>
      </c>
      <c r="D230">
        <v>88</v>
      </c>
      <c r="E230">
        <v>5</v>
      </c>
      <c r="F230">
        <v>94.318181818181813</v>
      </c>
    </row>
    <row r="233" spans="1:18" x14ac:dyDescent="0.25">
      <c r="A233">
        <v>42767</v>
      </c>
    </row>
    <row r="234" spans="1:18" x14ac:dyDescent="0.25">
      <c r="A234" t="s">
        <v>23</v>
      </c>
      <c r="B234" t="s">
        <v>24</v>
      </c>
      <c r="C234" t="s">
        <v>25</v>
      </c>
      <c r="D234" t="s">
        <v>26</v>
      </c>
      <c r="G234" t="s">
        <v>27</v>
      </c>
      <c r="J234" t="s">
        <v>6</v>
      </c>
      <c r="M234" t="s">
        <v>28</v>
      </c>
      <c r="P234" t="s">
        <v>29</v>
      </c>
    </row>
    <row r="235" spans="1:18" x14ac:dyDescent="0.25">
      <c r="D235" t="s">
        <v>30</v>
      </c>
      <c r="E235" t="s">
        <v>31</v>
      </c>
      <c r="F235" t="s">
        <v>32</v>
      </c>
      <c r="G235" t="s">
        <v>30</v>
      </c>
      <c r="H235" t="s">
        <v>31</v>
      </c>
      <c r="I235" t="s">
        <v>32</v>
      </c>
      <c r="J235" t="s">
        <v>30</v>
      </c>
      <c r="K235" t="s">
        <v>31</v>
      </c>
      <c r="L235" t="s">
        <v>32</v>
      </c>
      <c r="M235" t="s">
        <v>30</v>
      </c>
      <c r="N235" t="s">
        <v>31</v>
      </c>
      <c r="O235" t="s">
        <v>32</v>
      </c>
      <c r="P235" t="s">
        <v>30</v>
      </c>
      <c r="Q235" t="s">
        <v>31</v>
      </c>
      <c r="R235" t="s">
        <v>32</v>
      </c>
    </row>
    <row r="236" spans="1:18" x14ac:dyDescent="0.25">
      <c r="A236" t="s">
        <v>33</v>
      </c>
      <c r="B236" t="s">
        <v>16</v>
      </c>
      <c r="C236" t="s">
        <v>17</v>
      </c>
      <c r="D236">
        <v>38</v>
      </c>
      <c r="E236">
        <v>28</v>
      </c>
      <c r="F236">
        <v>0.73684210526315785</v>
      </c>
      <c r="G236">
        <v>38</v>
      </c>
      <c r="H236">
        <v>33</v>
      </c>
      <c r="I236">
        <v>0.86842105263157898</v>
      </c>
      <c r="J236">
        <v>38</v>
      </c>
      <c r="K236">
        <v>37</v>
      </c>
      <c r="L236">
        <v>0.97368421052631582</v>
      </c>
      <c r="M236">
        <v>38</v>
      </c>
      <c r="N236">
        <v>37</v>
      </c>
      <c r="O236">
        <v>0.97368421052631582</v>
      </c>
      <c r="P236">
        <v>38</v>
      </c>
      <c r="Q236">
        <v>37</v>
      </c>
      <c r="R236">
        <v>0.97368421052631582</v>
      </c>
    </row>
    <row r="237" spans="1:18" x14ac:dyDescent="0.25">
      <c r="A237" t="s">
        <v>33</v>
      </c>
      <c r="B237" t="s">
        <v>16</v>
      </c>
      <c r="C237" t="s">
        <v>18</v>
      </c>
      <c r="D237">
        <v>21</v>
      </c>
      <c r="E237">
        <v>20</v>
      </c>
      <c r="F237">
        <v>0.95238095238095233</v>
      </c>
      <c r="G237">
        <v>21</v>
      </c>
      <c r="H237">
        <v>21</v>
      </c>
      <c r="I237">
        <v>1</v>
      </c>
      <c r="J237">
        <v>21</v>
      </c>
      <c r="K237">
        <v>21</v>
      </c>
      <c r="L237">
        <v>1</v>
      </c>
      <c r="M237">
        <v>21</v>
      </c>
      <c r="N237">
        <v>20</v>
      </c>
      <c r="O237">
        <v>0.95238095238095233</v>
      </c>
      <c r="P237">
        <v>21</v>
      </c>
      <c r="Q237">
        <v>21</v>
      </c>
      <c r="R237">
        <v>1</v>
      </c>
    </row>
    <row r="238" spans="1:18" x14ac:dyDescent="0.25">
      <c r="A238" t="s">
        <v>33</v>
      </c>
      <c r="B238" t="s">
        <v>16</v>
      </c>
      <c r="C238" t="s">
        <v>19</v>
      </c>
      <c r="D238">
        <v>2</v>
      </c>
      <c r="E238">
        <v>2</v>
      </c>
      <c r="F238">
        <v>1</v>
      </c>
      <c r="G238">
        <v>2</v>
      </c>
      <c r="H238">
        <v>2</v>
      </c>
      <c r="I238">
        <v>1</v>
      </c>
      <c r="J238">
        <v>2</v>
      </c>
      <c r="K238">
        <v>2</v>
      </c>
      <c r="L238">
        <v>1</v>
      </c>
      <c r="M238">
        <v>2</v>
      </c>
      <c r="N238">
        <v>2</v>
      </c>
      <c r="O238">
        <v>1</v>
      </c>
      <c r="P238">
        <v>2</v>
      </c>
      <c r="Q238">
        <v>2</v>
      </c>
      <c r="R238">
        <v>1</v>
      </c>
    </row>
    <row r="239" spans="1:18" x14ac:dyDescent="0.25">
      <c r="A239" t="s">
        <v>33</v>
      </c>
      <c r="B239" t="s">
        <v>20</v>
      </c>
      <c r="C239" t="s">
        <v>17</v>
      </c>
      <c r="D239">
        <v>58</v>
      </c>
      <c r="E239">
        <v>58</v>
      </c>
      <c r="F239">
        <v>1</v>
      </c>
      <c r="G239">
        <v>58</v>
      </c>
      <c r="H239">
        <v>58</v>
      </c>
      <c r="I239">
        <v>1</v>
      </c>
      <c r="J239">
        <v>58</v>
      </c>
      <c r="K239">
        <v>58</v>
      </c>
      <c r="L239">
        <v>1</v>
      </c>
      <c r="M239">
        <v>58</v>
      </c>
      <c r="N239">
        <v>58</v>
      </c>
      <c r="O239">
        <v>1</v>
      </c>
      <c r="P239">
        <v>58</v>
      </c>
      <c r="Q239">
        <v>58</v>
      </c>
      <c r="R239">
        <v>1</v>
      </c>
    </row>
    <row r="240" spans="1:18" x14ac:dyDescent="0.25">
      <c r="A240" t="s">
        <v>34</v>
      </c>
      <c r="B240" t="s">
        <v>20</v>
      </c>
      <c r="C240" t="s">
        <v>35</v>
      </c>
      <c r="D240">
        <v>17</v>
      </c>
      <c r="E240">
        <v>11</v>
      </c>
      <c r="F240">
        <v>0.6470588235294118</v>
      </c>
      <c r="G240">
        <v>17</v>
      </c>
      <c r="H240">
        <v>17</v>
      </c>
      <c r="I240">
        <v>1</v>
      </c>
      <c r="J240">
        <v>17</v>
      </c>
      <c r="K240">
        <v>17</v>
      </c>
      <c r="L240">
        <v>1</v>
      </c>
      <c r="M240">
        <v>17</v>
      </c>
      <c r="N240">
        <v>11</v>
      </c>
      <c r="O240">
        <v>0.6470588235294118</v>
      </c>
      <c r="P240">
        <v>17</v>
      </c>
      <c r="Q240">
        <v>17</v>
      </c>
      <c r="R240">
        <v>1</v>
      </c>
    </row>
    <row r="241" spans="1:18" x14ac:dyDescent="0.25">
      <c r="A241" t="s">
        <v>34</v>
      </c>
      <c r="B241" t="s">
        <v>16</v>
      </c>
      <c r="C241" t="s">
        <v>35</v>
      </c>
      <c r="D241">
        <v>10</v>
      </c>
      <c r="E241">
        <v>5</v>
      </c>
      <c r="F241">
        <v>0.5</v>
      </c>
      <c r="G241">
        <v>10</v>
      </c>
      <c r="H241">
        <v>7</v>
      </c>
      <c r="I241">
        <v>0.7</v>
      </c>
      <c r="J241">
        <v>10</v>
      </c>
      <c r="K241">
        <v>8</v>
      </c>
      <c r="L241">
        <v>0.8</v>
      </c>
      <c r="M241">
        <v>10</v>
      </c>
      <c r="N241">
        <v>10</v>
      </c>
      <c r="O241">
        <v>1</v>
      </c>
      <c r="P241">
        <v>10</v>
      </c>
      <c r="Q241">
        <v>10</v>
      </c>
      <c r="R241">
        <v>1</v>
      </c>
    </row>
    <row r="242" spans="1:18" x14ac:dyDescent="0.25">
      <c r="A242" t="s">
        <v>36</v>
      </c>
      <c r="B242" t="s">
        <v>16</v>
      </c>
      <c r="C242" t="s">
        <v>19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</row>
    <row r="243" spans="1:18" x14ac:dyDescent="0.25">
      <c r="A243" t="s">
        <v>36</v>
      </c>
      <c r="B243" t="s">
        <v>16</v>
      </c>
      <c r="C243" t="s">
        <v>17</v>
      </c>
      <c r="D243">
        <v>0</v>
      </c>
      <c r="E243">
        <v>0</v>
      </c>
      <c r="F243" t="s">
        <v>61</v>
      </c>
      <c r="G243">
        <v>0</v>
      </c>
      <c r="H243">
        <v>0</v>
      </c>
      <c r="I243" t="s">
        <v>61</v>
      </c>
      <c r="J243">
        <v>0</v>
      </c>
      <c r="K243">
        <v>0</v>
      </c>
      <c r="L243" t="s">
        <v>61</v>
      </c>
      <c r="M243">
        <v>0</v>
      </c>
      <c r="N243">
        <v>0</v>
      </c>
      <c r="O243" t="s">
        <v>61</v>
      </c>
      <c r="P243">
        <v>0</v>
      </c>
      <c r="Q243">
        <v>0</v>
      </c>
      <c r="R243" t="s">
        <v>61</v>
      </c>
    </row>
    <row r="244" spans="1:18" x14ac:dyDescent="0.25">
      <c r="A244" t="s">
        <v>36</v>
      </c>
      <c r="B244" t="s">
        <v>16</v>
      </c>
      <c r="C244" t="s">
        <v>37</v>
      </c>
      <c r="D244">
        <v>0</v>
      </c>
      <c r="E244">
        <v>0</v>
      </c>
      <c r="F244" t="s">
        <v>61</v>
      </c>
      <c r="G244">
        <v>0</v>
      </c>
      <c r="H244">
        <v>0</v>
      </c>
      <c r="I244" t="s">
        <v>61</v>
      </c>
      <c r="J244">
        <v>0</v>
      </c>
      <c r="K244">
        <v>0</v>
      </c>
      <c r="L244" t="s">
        <v>61</v>
      </c>
      <c r="M244">
        <v>0</v>
      </c>
      <c r="N244">
        <v>0</v>
      </c>
      <c r="O244" t="s">
        <v>61</v>
      </c>
      <c r="P244">
        <v>0</v>
      </c>
      <c r="Q244">
        <v>0</v>
      </c>
      <c r="R244" t="s">
        <v>61</v>
      </c>
    </row>
    <row r="245" spans="1:18" x14ac:dyDescent="0.25">
      <c r="A245" t="s">
        <v>80</v>
      </c>
      <c r="B245" t="s">
        <v>16</v>
      </c>
      <c r="C245" t="s">
        <v>19</v>
      </c>
      <c r="D245">
        <v>0</v>
      </c>
      <c r="E245">
        <v>0</v>
      </c>
      <c r="F245" t="s">
        <v>61</v>
      </c>
      <c r="G245">
        <v>0</v>
      </c>
      <c r="H245">
        <v>0</v>
      </c>
      <c r="I245" t="s">
        <v>61</v>
      </c>
      <c r="J245">
        <v>0</v>
      </c>
      <c r="K245">
        <v>0</v>
      </c>
      <c r="L245" t="s">
        <v>61</v>
      </c>
      <c r="M245">
        <v>0</v>
      </c>
      <c r="N245">
        <v>0</v>
      </c>
      <c r="O245" t="s">
        <v>61</v>
      </c>
      <c r="P245">
        <v>0</v>
      </c>
      <c r="Q245">
        <v>0</v>
      </c>
      <c r="R245" t="s">
        <v>61</v>
      </c>
    </row>
    <row r="246" spans="1:18" x14ac:dyDescent="0.25">
      <c r="A246" t="s">
        <v>38</v>
      </c>
      <c r="D246">
        <v>147</v>
      </c>
      <c r="E246">
        <v>124</v>
      </c>
      <c r="F246">
        <v>0.84353741496598644</v>
      </c>
      <c r="G246">
        <v>147</v>
      </c>
      <c r="H246">
        <v>138</v>
      </c>
      <c r="I246">
        <v>0.93877551020408168</v>
      </c>
      <c r="J246">
        <v>147</v>
      </c>
      <c r="K246">
        <v>144</v>
      </c>
      <c r="L246">
        <v>0.97959183673469385</v>
      </c>
      <c r="M246">
        <v>147</v>
      </c>
      <c r="N246">
        <v>139</v>
      </c>
      <c r="O246">
        <v>0.94557823129251706</v>
      </c>
      <c r="P246">
        <v>147</v>
      </c>
      <c r="Q246">
        <v>146</v>
      </c>
      <c r="R246">
        <v>0.99319727891156462</v>
      </c>
    </row>
    <row r="248" spans="1:18" x14ac:dyDescent="0.25">
      <c r="B248" t="s">
        <v>10</v>
      </c>
      <c r="D248" t="s">
        <v>2</v>
      </c>
    </row>
    <row r="249" spans="1:18" x14ac:dyDescent="0.25">
      <c r="B249" t="s">
        <v>11</v>
      </c>
      <c r="C249" t="s">
        <v>12</v>
      </c>
      <c r="D249" t="s">
        <v>13</v>
      </c>
      <c r="E249" t="s">
        <v>14</v>
      </c>
      <c r="F249" t="s">
        <v>15</v>
      </c>
    </row>
    <row r="250" spans="1:18" x14ac:dyDescent="0.25">
      <c r="B250" t="s">
        <v>16</v>
      </c>
      <c r="C250" t="s">
        <v>17</v>
      </c>
      <c r="D250">
        <v>21</v>
      </c>
      <c r="E250">
        <v>1</v>
      </c>
      <c r="F250">
        <v>95.238095238095241</v>
      </c>
    </row>
    <row r="251" spans="1:18" x14ac:dyDescent="0.25">
      <c r="C251" t="s">
        <v>18</v>
      </c>
      <c r="D251">
        <v>2</v>
      </c>
      <c r="E251">
        <v>0</v>
      </c>
      <c r="F251">
        <v>100</v>
      </c>
    </row>
    <row r="252" spans="1:18" x14ac:dyDescent="0.25">
      <c r="C252" t="s">
        <v>19</v>
      </c>
      <c r="D252">
        <v>58</v>
      </c>
      <c r="E252">
        <v>0</v>
      </c>
      <c r="F252">
        <v>100</v>
      </c>
    </row>
    <row r="253" spans="1:18" x14ac:dyDescent="0.25">
      <c r="B253" t="s">
        <v>20</v>
      </c>
      <c r="C253" t="s">
        <v>17</v>
      </c>
      <c r="D253">
        <v>17</v>
      </c>
      <c r="E253">
        <v>0</v>
      </c>
      <c r="F253">
        <v>99.999999999999986</v>
      </c>
    </row>
    <row r="254" spans="1:18" x14ac:dyDescent="0.25">
      <c r="B254" t="s">
        <v>34</v>
      </c>
      <c r="D254">
        <v>11</v>
      </c>
      <c r="E254">
        <v>3</v>
      </c>
      <c r="F254">
        <v>100</v>
      </c>
    </row>
    <row r="255" spans="1:18" x14ac:dyDescent="0.25">
      <c r="B255" t="s">
        <v>22</v>
      </c>
      <c r="D255">
        <v>109</v>
      </c>
      <c r="E255">
        <v>4</v>
      </c>
      <c r="F255">
        <v>96.330275229357795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0"/>
  <sheetViews>
    <sheetView topLeftCell="A217" workbookViewId="0">
      <selection activeCell="E230" sqref="E230"/>
    </sheetView>
  </sheetViews>
  <sheetFormatPr defaultRowHeight="15" x14ac:dyDescent="0.25"/>
  <cols>
    <col min="1" max="1" width="8.28515625" bestFit="1" customWidth="1"/>
    <col min="2" max="2" width="26.28515625" bestFit="1" customWidth="1"/>
    <col min="3" max="3" width="8.7109375" bestFit="1" customWidth="1"/>
    <col min="4" max="4" width="11.5703125" bestFit="1" customWidth="1"/>
    <col min="5" max="5" width="15.28515625" bestFit="1" customWidth="1"/>
    <col min="6" max="6" width="13.7109375" bestFit="1" customWidth="1"/>
    <col min="7" max="7" width="13.28515625" bestFit="1" customWidth="1"/>
    <col min="8" max="8" width="9.85546875" bestFit="1" customWidth="1"/>
    <col min="9" max="9" width="12" bestFit="1" customWidth="1"/>
  </cols>
  <sheetData>
    <row r="1" spans="1:9" ht="16.5" thickBot="1" x14ac:dyDescent="0.3">
      <c r="A1" s="1">
        <v>42461</v>
      </c>
      <c r="B1" s="2" t="s">
        <v>0</v>
      </c>
      <c r="C1" s="3"/>
      <c r="D1" s="3"/>
      <c r="E1" s="4"/>
      <c r="F1" s="4"/>
      <c r="G1" s="4"/>
      <c r="H1" s="4"/>
      <c r="I1" s="4"/>
    </row>
    <row r="2" spans="1:9" x14ac:dyDescent="0.25">
      <c r="A2" s="4"/>
      <c r="B2" s="5"/>
      <c r="C2" s="6" t="s">
        <v>1</v>
      </c>
      <c r="D2" s="6" t="s">
        <v>2</v>
      </c>
      <c r="E2" s="7" t="s">
        <v>3</v>
      </c>
      <c r="F2" s="6" t="s">
        <v>4</v>
      </c>
      <c r="G2" s="8" t="s">
        <v>5</v>
      </c>
      <c r="H2" s="9" t="s">
        <v>6</v>
      </c>
      <c r="I2" s="4"/>
    </row>
    <row r="3" spans="1:9" x14ac:dyDescent="0.25">
      <c r="A3" s="4"/>
      <c r="B3" s="10" t="s">
        <v>7</v>
      </c>
      <c r="C3" s="11">
        <v>130</v>
      </c>
      <c r="D3" s="11">
        <v>130</v>
      </c>
      <c r="E3" s="12">
        <v>112</v>
      </c>
      <c r="F3" s="11">
        <v>73</v>
      </c>
      <c r="G3" s="12">
        <v>27</v>
      </c>
      <c r="H3" s="13">
        <v>104</v>
      </c>
      <c r="I3" s="4"/>
    </row>
    <row r="4" spans="1:9" x14ac:dyDescent="0.25">
      <c r="A4" s="4"/>
      <c r="B4" s="10" t="s">
        <v>8</v>
      </c>
      <c r="C4" s="12">
        <v>99</v>
      </c>
      <c r="D4" s="12">
        <v>121</v>
      </c>
      <c r="E4" s="12">
        <v>106</v>
      </c>
      <c r="F4" s="12">
        <v>62</v>
      </c>
      <c r="G4" s="12">
        <v>27</v>
      </c>
      <c r="H4" s="14">
        <v>99</v>
      </c>
      <c r="I4" s="4"/>
    </row>
    <row r="5" spans="1:9" ht="15.75" thickBot="1" x14ac:dyDescent="0.3">
      <c r="A5" s="4"/>
      <c r="B5" s="15" t="s">
        <v>9</v>
      </c>
      <c r="C5" s="16">
        <v>0.7615384615384615</v>
      </c>
      <c r="D5" s="16">
        <v>0.93076923076923079</v>
      </c>
      <c r="E5" s="16">
        <v>0.9464285714285714</v>
      </c>
      <c r="F5" s="16">
        <v>0.84931506849315064</v>
      </c>
      <c r="G5" s="16">
        <v>1</v>
      </c>
      <c r="H5" s="17">
        <v>0.95192307692307687</v>
      </c>
      <c r="I5" s="4"/>
    </row>
    <row r="6" spans="1:9" ht="15.75" thickBot="1" x14ac:dyDescent="0.3">
      <c r="A6" s="4"/>
      <c r="B6" s="4"/>
      <c r="C6" s="4"/>
      <c r="D6" s="4"/>
      <c r="E6" s="4"/>
      <c r="F6" s="4"/>
      <c r="G6" s="4"/>
      <c r="H6" s="4"/>
      <c r="I6" s="4"/>
    </row>
    <row r="7" spans="1:9" ht="15.75" thickBot="1" x14ac:dyDescent="0.3">
      <c r="A7" s="4"/>
      <c r="B7" s="18" t="s">
        <v>10</v>
      </c>
      <c r="C7" s="19"/>
      <c r="D7" s="138" t="s">
        <v>2</v>
      </c>
      <c r="E7" s="139"/>
      <c r="F7" s="140"/>
    </row>
    <row r="8" spans="1:9" x14ac:dyDescent="0.25">
      <c r="A8" s="4"/>
      <c r="B8" s="20" t="s">
        <v>11</v>
      </c>
      <c r="C8" s="21" t="s">
        <v>12</v>
      </c>
      <c r="D8" s="22" t="s">
        <v>13</v>
      </c>
      <c r="E8" s="23" t="s">
        <v>14</v>
      </c>
      <c r="F8" s="24" t="s">
        <v>15</v>
      </c>
    </row>
    <row r="9" spans="1:9" x14ac:dyDescent="0.25">
      <c r="A9" s="4"/>
      <c r="B9" s="25" t="s">
        <v>16</v>
      </c>
      <c r="C9" s="26" t="s">
        <v>17</v>
      </c>
      <c r="D9" s="27">
        <v>52</v>
      </c>
      <c r="E9" s="28">
        <v>0</v>
      </c>
      <c r="F9" s="29">
        <f>(D9-E9)/D9%</f>
        <v>100</v>
      </c>
    </row>
    <row r="10" spans="1:9" x14ac:dyDescent="0.25">
      <c r="A10" s="4"/>
      <c r="B10" s="25"/>
      <c r="C10" s="26" t="s">
        <v>18</v>
      </c>
      <c r="D10" s="27">
        <v>18</v>
      </c>
      <c r="E10" s="28">
        <v>0</v>
      </c>
      <c r="F10" s="29">
        <f t="shared" ref="F10:F12" si="0">(D10-E10)/D10%</f>
        <v>100</v>
      </c>
    </row>
    <row r="11" spans="1:9" x14ac:dyDescent="0.25">
      <c r="A11" s="4"/>
      <c r="B11" s="25"/>
      <c r="C11" s="26" t="s">
        <v>19</v>
      </c>
      <c r="D11" s="27">
        <v>3</v>
      </c>
      <c r="E11" s="28">
        <v>0</v>
      </c>
      <c r="F11" s="29">
        <f t="shared" si="0"/>
        <v>100</v>
      </c>
    </row>
    <row r="12" spans="1:9" x14ac:dyDescent="0.25">
      <c r="A12" s="4"/>
      <c r="B12" s="30" t="s">
        <v>20</v>
      </c>
      <c r="C12" s="26" t="s">
        <v>17</v>
      </c>
      <c r="D12" s="27">
        <v>57</v>
      </c>
      <c r="E12" s="28">
        <v>1</v>
      </c>
      <c r="F12" s="29">
        <f t="shared" si="0"/>
        <v>98.245614035087726</v>
      </c>
    </row>
    <row r="13" spans="1:9" x14ac:dyDescent="0.25">
      <c r="A13" s="4"/>
      <c r="B13" s="31"/>
      <c r="C13" s="32" t="s">
        <v>21</v>
      </c>
      <c r="D13" s="27">
        <v>0</v>
      </c>
      <c r="E13" s="28">
        <v>0</v>
      </c>
      <c r="F13" s="29">
        <v>100</v>
      </c>
    </row>
    <row r="14" spans="1:9" ht="15.75" thickBot="1" x14ac:dyDescent="0.3">
      <c r="A14" s="4"/>
      <c r="B14" s="33" t="s">
        <v>22</v>
      </c>
      <c r="C14" s="34"/>
      <c r="D14" s="35">
        <v>130</v>
      </c>
      <c r="E14" s="36">
        <v>1</v>
      </c>
      <c r="F14" s="37">
        <f>(D14-E14)/D14%</f>
        <v>99.230769230769226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ht="16.5" thickBot="1" x14ac:dyDescent="0.3">
      <c r="A16" s="1">
        <v>42491</v>
      </c>
      <c r="B16" s="2" t="s">
        <v>0</v>
      </c>
      <c r="C16" s="3"/>
      <c r="D16" s="3"/>
      <c r="E16" s="4"/>
      <c r="F16" s="4"/>
      <c r="G16" s="4"/>
      <c r="H16" s="4"/>
      <c r="I16" s="4"/>
    </row>
    <row r="17" spans="1:9" x14ac:dyDescent="0.25">
      <c r="A17" s="4"/>
      <c r="B17" s="5"/>
      <c r="C17" s="6" t="s">
        <v>1</v>
      </c>
      <c r="D17" s="6" t="s">
        <v>2</v>
      </c>
      <c r="E17" s="7" t="s">
        <v>3</v>
      </c>
      <c r="F17" s="6" t="s">
        <v>4</v>
      </c>
      <c r="G17" s="8" t="s">
        <v>5</v>
      </c>
      <c r="H17" s="9" t="s">
        <v>6</v>
      </c>
      <c r="I17" s="4"/>
    </row>
    <row r="18" spans="1:9" x14ac:dyDescent="0.25">
      <c r="A18" s="4"/>
      <c r="B18" s="10" t="s">
        <v>7</v>
      </c>
      <c r="C18" s="11">
        <v>137</v>
      </c>
      <c r="D18" s="11">
        <v>137</v>
      </c>
      <c r="E18" s="12">
        <v>118</v>
      </c>
      <c r="F18" s="11">
        <v>78</v>
      </c>
      <c r="G18" s="12">
        <v>24</v>
      </c>
      <c r="H18" s="13">
        <v>110</v>
      </c>
      <c r="I18" s="4"/>
    </row>
    <row r="19" spans="1:9" x14ac:dyDescent="0.25">
      <c r="A19" s="4"/>
      <c r="B19" s="10" t="s">
        <v>8</v>
      </c>
      <c r="C19" s="12">
        <v>109</v>
      </c>
      <c r="D19" s="12">
        <v>126</v>
      </c>
      <c r="E19" s="12">
        <v>111</v>
      </c>
      <c r="F19" s="12">
        <v>72</v>
      </c>
      <c r="G19" s="12">
        <v>23</v>
      </c>
      <c r="H19" s="14">
        <v>109</v>
      </c>
      <c r="I19" s="4"/>
    </row>
    <row r="20" spans="1:9" ht="15.75" thickBot="1" x14ac:dyDescent="0.3">
      <c r="A20" s="4"/>
      <c r="B20" s="15" t="s">
        <v>9</v>
      </c>
      <c r="C20" s="16">
        <v>0.79562043795620441</v>
      </c>
      <c r="D20" s="16">
        <v>0.91970802919708028</v>
      </c>
      <c r="E20" s="16">
        <v>0.94067796610169496</v>
      </c>
      <c r="F20" s="16">
        <v>0.92307692307692313</v>
      </c>
      <c r="G20" s="16">
        <v>0.95833333333333337</v>
      </c>
      <c r="H20" s="17">
        <v>0.99090909090909096</v>
      </c>
      <c r="I20" s="4"/>
    </row>
    <row r="21" spans="1:9" ht="15.75" thickBot="1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ht="15.75" thickBot="1" x14ac:dyDescent="0.3">
      <c r="A22" s="4"/>
      <c r="B22" s="18" t="s">
        <v>10</v>
      </c>
      <c r="C22" s="19"/>
      <c r="D22" s="138" t="s">
        <v>2</v>
      </c>
      <c r="E22" s="139"/>
      <c r="F22" s="140"/>
    </row>
    <row r="23" spans="1:9" x14ac:dyDescent="0.25">
      <c r="A23" s="4"/>
      <c r="B23" s="20" t="s">
        <v>11</v>
      </c>
      <c r="C23" s="21" t="s">
        <v>12</v>
      </c>
      <c r="D23" s="22" t="s">
        <v>13</v>
      </c>
      <c r="E23" s="23" t="s">
        <v>14</v>
      </c>
      <c r="F23" s="24" t="s">
        <v>15</v>
      </c>
    </row>
    <row r="24" spans="1:9" x14ac:dyDescent="0.25">
      <c r="A24" s="4"/>
      <c r="B24" s="25" t="s">
        <v>16</v>
      </c>
      <c r="C24" s="26" t="s">
        <v>17</v>
      </c>
      <c r="D24" s="27">
        <v>56</v>
      </c>
      <c r="E24" s="28">
        <v>0</v>
      </c>
      <c r="F24" s="29">
        <f>(D24-E24)/D24%</f>
        <v>99.999999999999986</v>
      </c>
    </row>
    <row r="25" spans="1:9" x14ac:dyDescent="0.25">
      <c r="A25" s="4"/>
      <c r="B25" s="25"/>
      <c r="C25" s="26" t="s">
        <v>18</v>
      </c>
      <c r="D25" s="27">
        <v>19</v>
      </c>
      <c r="E25" s="28">
        <v>0</v>
      </c>
      <c r="F25" s="29">
        <f t="shared" ref="F25:F27" si="1">(D25-E25)/D25%</f>
        <v>100</v>
      </c>
    </row>
    <row r="26" spans="1:9" x14ac:dyDescent="0.25">
      <c r="A26" s="4"/>
      <c r="B26" s="25"/>
      <c r="C26" s="26" t="s">
        <v>19</v>
      </c>
      <c r="D26" s="27">
        <v>3</v>
      </c>
      <c r="E26" s="28">
        <v>0</v>
      </c>
      <c r="F26" s="29">
        <f t="shared" si="1"/>
        <v>100</v>
      </c>
    </row>
    <row r="27" spans="1:9" x14ac:dyDescent="0.25">
      <c r="A27" s="4"/>
      <c r="B27" s="30" t="s">
        <v>20</v>
      </c>
      <c r="C27" s="26" t="s">
        <v>17</v>
      </c>
      <c r="D27" s="27">
        <v>59</v>
      </c>
      <c r="E27" s="28">
        <v>0</v>
      </c>
      <c r="F27" s="29">
        <f t="shared" si="1"/>
        <v>100</v>
      </c>
    </row>
    <row r="28" spans="1:9" x14ac:dyDescent="0.25">
      <c r="A28" s="4"/>
      <c r="B28" s="31"/>
      <c r="C28" s="32" t="s">
        <v>21</v>
      </c>
      <c r="D28" s="27">
        <v>0</v>
      </c>
      <c r="E28" s="28">
        <v>0</v>
      </c>
      <c r="F28" s="29">
        <v>100</v>
      </c>
    </row>
    <row r="29" spans="1:9" ht="15.75" thickBot="1" x14ac:dyDescent="0.3">
      <c r="A29" s="4"/>
      <c r="B29" s="33" t="s">
        <v>22</v>
      </c>
      <c r="C29" s="34"/>
      <c r="D29" s="35">
        <v>137</v>
      </c>
      <c r="E29" s="36">
        <v>0</v>
      </c>
      <c r="F29" s="37">
        <f t="shared" ref="F29" si="2">(D29-E29)/D29%</f>
        <v>99.999999999999986</v>
      </c>
    </row>
    <row r="32" spans="1:9" ht="16.5" thickBot="1" x14ac:dyDescent="0.3">
      <c r="A32" s="1">
        <v>42522</v>
      </c>
      <c r="B32" s="2" t="s">
        <v>0</v>
      </c>
      <c r="C32" s="3"/>
      <c r="D32" s="3"/>
      <c r="E32" s="4"/>
      <c r="F32" s="4"/>
      <c r="G32" s="4"/>
      <c r="H32" s="4"/>
    </row>
    <row r="33" spans="1:18" x14ac:dyDescent="0.25">
      <c r="B33" s="5"/>
      <c r="C33" s="6" t="s">
        <v>1</v>
      </c>
      <c r="D33" s="6" t="s">
        <v>2</v>
      </c>
      <c r="E33" s="7" t="s">
        <v>3</v>
      </c>
      <c r="F33" s="6" t="s">
        <v>4</v>
      </c>
      <c r="G33" s="8" t="s">
        <v>5</v>
      </c>
      <c r="H33" s="9" t="s">
        <v>6</v>
      </c>
    </row>
    <row r="34" spans="1:18" x14ac:dyDescent="0.25">
      <c r="B34" s="10" t="s">
        <v>7</v>
      </c>
      <c r="C34" s="11">
        <v>128</v>
      </c>
      <c r="D34" s="11">
        <v>128</v>
      </c>
      <c r="E34" s="12">
        <v>110</v>
      </c>
      <c r="F34" s="11">
        <v>75</v>
      </c>
      <c r="G34" s="12">
        <v>33</v>
      </c>
      <c r="H34" s="13">
        <v>125</v>
      </c>
    </row>
    <row r="35" spans="1:18" x14ac:dyDescent="0.25">
      <c r="B35" s="10" t="s">
        <v>8</v>
      </c>
      <c r="C35" s="12">
        <v>125</v>
      </c>
      <c r="D35" s="12">
        <v>128</v>
      </c>
      <c r="E35" s="12">
        <v>110</v>
      </c>
      <c r="F35" s="12">
        <v>72</v>
      </c>
      <c r="G35" s="12">
        <v>33</v>
      </c>
      <c r="H35" s="14">
        <v>125</v>
      </c>
    </row>
    <row r="36" spans="1:18" ht="15.75" thickBot="1" x14ac:dyDescent="0.3">
      <c r="B36" s="15" t="s">
        <v>9</v>
      </c>
      <c r="C36" s="16">
        <v>0.9765625</v>
      </c>
      <c r="D36" s="16">
        <v>1</v>
      </c>
      <c r="E36" s="16">
        <v>1</v>
      </c>
      <c r="F36" s="16">
        <v>0.96</v>
      </c>
      <c r="G36" s="16">
        <v>1</v>
      </c>
      <c r="H36" s="17">
        <v>1</v>
      </c>
    </row>
    <row r="37" spans="1:18" ht="15.75" thickBot="1" x14ac:dyDescent="0.3"/>
    <row r="38" spans="1:18" ht="15.75" thickBot="1" x14ac:dyDescent="0.3">
      <c r="B38" s="18" t="s">
        <v>10</v>
      </c>
      <c r="C38" s="19"/>
      <c r="D38" s="138" t="s">
        <v>2</v>
      </c>
      <c r="E38" s="139"/>
      <c r="F38" s="140"/>
    </row>
    <row r="39" spans="1:18" x14ac:dyDescent="0.25">
      <c r="B39" s="20" t="s">
        <v>11</v>
      </c>
      <c r="C39" s="21" t="s">
        <v>12</v>
      </c>
      <c r="D39" s="22" t="s">
        <v>13</v>
      </c>
      <c r="E39" s="23" t="s">
        <v>14</v>
      </c>
      <c r="F39" s="24" t="s">
        <v>15</v>
      </c>
    </row>
    <row r="40" spans="1:18" x14ac:dyDescent="0.25">
      <c r="B40" s="25" t="s">
        <v>16</v>
      </c>
      <c r="C40" s="26" t="s">
        <v>17</v>
      </c>
      <c r="D40" s="27">
        <v>52</v>
      </c>
      <c r="E40" s="28">
        <v>0</v>
      </c>
      <c r="F40" s="29">
        <f>(D40-E40)/D40%</f>
        <v>100</v>
      </c>
    </row>
    <row r="41" spans="1:18" x14ac:dyDescent="0.25">
      <c r="B41" s="25"/>
      <c r="C41" s="26" t="s">
        <v>18</v>
      </c>
      <c r="D41" s="27">
        <v>18</v>
      </c>
      <c r="E41" s="28">
        <v>0</v>
      </c>
      <c r="F41" s="29">
        <f t="shared" ref="F41:F43" si="3">(D41-E41)/D41%</f>
        <v>100</v>
      </c>
    </row>
    <row r="42" spans="1:18" x14ac:dyDescent="0.25">
      <c r="B42" s="25"/>
      <c r="C42" s="26" t="s">
        <v>19</v>
      </c>
      <c r="D42" s="27">
        <v>5</v>
      </c>
      <c r="E42" s="28">
        <v>0</v>
      </c>
      <c r="F42" s="29">
        <f t="shared" si="3"/>
        <v>100</v>
      </c>
    </row>
    <row r="43" spans="1:18" x14ac:dyDescent="0.25">
      <c r="B43" s="30" t="s">
        <v>20</v>
      </c>
      <c r="C43" s="26" t="s">
        <v>17</v>
      </c>
      <c r="D43" s="27">
        <v>53</v>
      </c>
      <c r="E43" s="28">
        <v>0</v>
      </c>
      <c r="F43" s="29">
        <f t="shared" si="3"/>
        <v>100</v>
      </c>
    </row>
    <row r="44" spans="1:18" x14ac:dyDescent="0.25">
      <c r="B44" s="31"/>
      <c r="C44" s="32" t="s">
        <v>21</v>
      </c>
      <c r="D44" s="27">
        <v>0</v>
      </c>
      <c r="E44" s="28">
        <v>0</v>
      </c>
      <c r="F44" s="29">
        <v>100</v>
      </c>
    </row>
    <row r="45" spans="1:18" ht="15.75" thickBot="1" x14ac:dyDescent="0.3">
      <c r="B45" s="33" t="s">
        <v>22</v>
      </c>
      <c r="C45" s="34"/>
      <c r="D45" s="35">
        <v>128</v>
      </c>
      <c r="E45" s="36">
        <v>0</v>
      </c>
      <c r="F45" s="38">
        <f>(D45-E45)/D45%</f>
        <v>100</v>
      </c>
    </row>
    <row r="47" spans="1:18" ht="16.5" thickBot="1" x14ac:dyDescent="0.3">
      <c r="A47" s="1">
        <v>42552</v>
      </c>
    </row>
    <row r="48" spans="1:18" x14ac:dyDescent="0.25">
      <c r="A48" s="144" t="s">
        <v>23</v>
      </c>
      <c r="B48" s="146" t="s">
        <v>24</v>
      </c>
      <c r="C48" s="148" t="s">
        <v>25</v>
      </c>
      <c r="D48" s="141" t="s">
        <v>26</v>
      </c>
      <c r="E48" s="142"/>
      <c r="F48" s="143"/>
      <c r="G48" s="141" t="s">
        <v>27</v>
      </c>
      <c r="H48" s="142"/>
      <c r="I48" s="143"/>
      <c r="J48" s="150" t="s">
        <v>6</v>
      </c>
      <c r="K48" s="142"/>
      <c r="L48" s="151"/>
      <c r="M48" s="141" t="s">
        <v>28</v>
      </c>
      <c r="N48" s="142"/>
      <c r="O48" s="143"/>
      <c r="P48" s="141" t="s">
        <v>29</v>
      </c>
      <c r="Q48" s="142"/>
      <c r="R48" s="143"/>
    </row>
    <row r="49" spans="1:18" ht="15.75" thickBot="1" x14ac:dyDescent="0.3">
      <c r="A49" s="145"/>
      <c r="B49" s="147"/>
      <c r="C49" s="149"/>
      <c r="D49" s="39" t="s">
        <v>30</v>
      </c>
      <c r="E49" s="40" t="s">
        <v>31</v>
      </c>
      <c r="F49" s="41" t="s">
        <v>32</v>
      </c>
      <c r="G49" s="39" t="s">
        <v>30</v>
      </c>
      <c r="H49" s="40" t="s">
        <v>31</v>
      </c>
      <c r="I49" s="41" t="s">
        <v>32</v>
      </c>
      <c r="J49" s="42" t="s">
        <v>30</v>
      </c>
      <c r="K49" s="40" t="s">
        <v>31</v>
      </c>
      <c r="L49" s="43" t="s">
        <v>32</v>
      </c>
      <c r="M49" s="39" t="s">
        <v>30</v>
      </c>
      <c r="N49" s="40" t="s">
        <v>31</v>
      </c>
      <c r="O49" s="41" t="s">
        <v>32</v>
      </c>
      <c r="P49" s="39" t="s">
        <v>30</v>
      </c>
      <c r="Q49" s="40" t="s">
        <v>31</v>
      </c>
      <c r="R49" s="41" t="s">
        <v>32</v>
      </c>
    </row>
    <row r="50" spans="1:18" x14ac:dyDescent="0.25">
      <c r="A50" s="44" t="s">
        <v>33</v>
      </c>
      <c r="B50" s="45" t="s">
        <v>16</v>
      </c>
      <c r="C50" s="46" t="s">
        <v>17</v>
      </c>
      <c r="D50" s="47">
        <f>COUNTIFS([1]Data!$C$5:$C$1000,"="&amp;$A50,[1]Data!$E$5:$E$1000,"="&amp;$B50,[1]Data!$D$5:$D$1000,"="&amp;$C50,[1]Data!$M$5:$M$1000,"="&amp;"Hit")+COUNTIFS([1]Data!$C$5:$C$1000,"="&amp;$A50,[1]Data!$E$5:$E$1000,"="&amp;$B50,[1]Data!$D$5:$D$1000,"="&amp;$C50,[1]Data!$M$5:$M$1000,"="&amp;"Miss")</f>
        <v>39</v>
      </c>
      <c r="E50" s="48">
        <f>COUNTIFS([1]Data!$C$5:$C$1000,"="&amp;$A50,[1]Data!$E$5:$E$1000,"="&amp;$B50,[1]Data!$D$5:$D$1000,"="&amp;$C50,[1]Data!$M$5:$M$1000,"="&amp;"Hit")</f>
        <v>38</v>
      </c>
      <c r="F50" s="49">
        <f t="shared" ref="F50:F57" si="4">IFERROR(E50/D50,"")</f>
        <v>0.97435897435897434</v>
      </c>
      <c r="G50" s="47">
        <f>COUNTIFS([1]Data!$C$5:$C$1000,"="&amp;$A50,[1]Data!$E$5:$E$1000,"="&amp;$B50,[1]Data!$D$5:$D$1000,"="&amp;$C50,[1]Data!$M$5:$M$1000,"="&amp;"Hit")+COUNTIFS([1]Data!$C$5:$C$1000,"="&amp;$A50,[1]Data!$E$5:$E$1000,"="&amp;$B50,[1]Data!$D$5:$D$1000,"="&amp;$C50,[1]Data!$M$5:$M$1000,"="&amp;"Miss")</f>
        <v>39</v>
      </c>
      <c r="H50" s="48">
        <f>(COUNTIFS([1]Data!$C$5:$C$1000,"="&amp;$A50,[1]Data!$E$5:$E$1000,"="&amp;$B50,[1]Data!$D$5:$D$1000,"="&amp;$C50,[1]Data!$M$5:$M$1000,"="&amp;"Hit")+COUNTIFS([1]Data!$C$5:$C$1000,"="&amp;$A50,[1]Data!$E$5:$E$1000,"="&amp;$B50,[1]Data!$D$5:$D$1000,"="&amp;$C50,[1]Data!$M$5:$M$1000,"="&amp;"Miss"))-(SUMIFS([1]Data!$N$5:$N$1000,[1]Data!$C$5:$C$1000,"="&amp;$A50,[1]Data!$E$5:$E$1000,"="&amp;$B50,[1]Data!$D$5:$D$1000,"="&amp;$C50))</f>
        <v>38</v>
      </c>
      <c r="I50" s="49">
        <f t="shared" ref="I50:I57" si="5">IFERROR(H50/G50,"")</f>
        <v>0.97435897435897434</v>
      </c>
      <c r="J50" s="50">
        <f>COUNTIFS([1]Data!$C$5:$C$1000,"="&amp;$A50,[1]Data!$E$5:$E$1000,"="&amp;$B50,[1]Data!$D$5:$D$1000,"="&amp;$C50,[1]Data!$M$5:$M$1000,"="&amp;"Hit")+COUNTIFS([1]Data!$C$5:$C$1000,"="&amp;$A50,[1]Data!$E$5:$E$1000,"="&amp;$B50,[1]Data!$D$5:$D$1000,"="&amp;$C50,[1]Data!$M$5:$M$1000,"="&amp;"Miss")</f>
        <v>39</v>
      </c>
      <c r="K50" s="48">
        <f>(COUNTIFS([1]Data!$C$5:$C$1000,"="&amp;$A50,[1]Data!$E$5:$E$1000,"="&amp;$B50,[1]Data!$D$5:$D$1000,"="&amp;$C50,[1]Data!$M$5:$M$1000,"="&amp;"Hit")+COUNTIFS([1]Data!$C$5:$C$1000,"="&amp;$A50,[1]Data!$E$5:$E$1000,"="&amp;$B50,[1]Data!$D$5:$D$1000,"="&amp;$C50,[1]Data!$M$5:$M$1000,"="&amp;"Miss"))-(SUMIFS([1]Data!$O$5:$O$1000,[1]Data!$C$5:$C$1000,"="&amp;$A50,[1]Data!$E$5:$E$1000,"="&amp;$B50,[1]Data!$D$5:$D$1000,"="&amp;$C50))</f>
        <v>39</v>
      </c>
      <c r="L50" s="51">
        <f t="shared" ref="L50:L57" si="6">IFERROR(K50/J50,"")</f>
        <v>1</v>
      </c>
      <c r="M50" s="47">
        <f>COUNTIFS([1]Data!$C$5:$C$1000,"="&amp;$A50,[1]Data!$E$5:$E$1000,"="&amp;$B50,[1]Data!$D$5:$D$1000,"="&amp;$C50,[1]Data!$M$5:$M$1000,"="&amp;"Hit")+COUNTIFS([1]Data!$C$5:$C$1000,"="&amp;$A50,[1]Data!$E$5:$E$1000,"="&amp;$B50,[1]Data!$D$5:$D$1000,"="&amp;$C50,[1]Data!$M$5:$M$1000,"="&amp;"Miss")</f>
        <v>39</v>
      </c>
      <c r="N50" s="48">
        <f>(COUNTIFS([1]Data!$C$5:$C$1000,"="&amp;$A50,[1]Data!$E$5:$E$1000,"="&amp;$B50,[1]Data!$D$5:$D$1000,"="&amp;$C50,[1]Data!$M$5:$M$1000,"="&amp;"Hit")+COUNTIFS([1]Data!$C$5:$C$1000,"="&amp;$A50,[1]Data!$E$5:$E$1000,"="&amp;$B50,[1]Data!$D$5:$D$1000,"="&amp;$C50,[1]Data!$M$5:$M$1000,"="&amp;"Miss"))-(SUMIFS([1]Data!$P$5:$P$1000,[1]Data!$C$5:$C$1000,"="&amp;$A50,[1]Data!$E$5:$E$1000,"="&amp;$B50,[1]Data!$D$5:$D$1000,"="&amp;$C50))</f>
        <v>39</v>
      </c>
      <c r="O50" s="49">
        <f t="shared" ref="O50:O57" si="7">IFERROR(N50/M50,"")</f>
        <v>1</v>
      </c>
      <c r="P50" s="47">
        <f>COUNTIFS([1]Data!$C$5:$C$1000,"="&amp;$A50,[1]Data!$E$5:$E$1000,"="&amp;$B50,[1]Data!$D$5:$D$1000,"="&amp;$C50,[1]Data!$M$5:$M$1000,"="&amp;"Hit")+COUNTIFS([1]Data!$C$5:$C$1000,"="&amp;$A50,[1]Data!$E$5:$E$1000,"="&amp;$B50,[1]Data!$D$5:$D$1000,"="&amp;$C50,[1]Data!$M$5:$M$1000,"="&amp;"Miss")</f>
        <v>39</v>
      </c>
      <c r="Q50" s="48">
        <f>(COUNTIFS([1]Data!$C$5:$C$1000,"="&amp;$A50,[1]Data!$E$5:$E$1000,"="&amp;$B50,[1]Data!$D$5:$D$1000,"="&amp;$C50,[1]Data!$M$5:$M$1000,"="&amp;"Hit")+COUNTIFS([1]Data!$C$5:$C$1000,"="&amp;$A50,[1]Data!$E$5:$E$1000,"="&amp;$B50,[1]Data!$D$5:$D$1000,"="&amp;$C50,[1]Data!$M$5:$M$1000,"="&amp;"Miss"))-(SUMIFS([1]Data!$Q$5:$Q$1000,[1]Data!$C$5:$C$1000,"="&amp;$A50,[1]Data!$E$5:$E$1000,"="&amp;$B50,[1]Data!$D$5:$D$1000,"="&amp;$C50))</f>
        <v>39</v>
      </c>
      <c r="R50" s="49">
        <f t="shared" ref="R50:R57" si="8">IFERROR(Q50/P50,"")</f>
        <v>1</v>
      </c>
    </row>
    <row r="51" spans="1:18" x14ac:dyDescent="0.25">
      <c r="A51" s="52" t="s">
        <v>33</v>
      </c>
      <c r="B51" s="53" t="s">
        <v>16</v>
      </c>
      <c r="C51" s="54" t="s">
        <v>18</v>
      </c>
      <c r="D51" s="55">
        <f>COUNTIFS([1]Data!$C$5:$C$1000,"="&amp;$A51,[1]Data!$E$5:$E$1000,"="&amp;$B51,[1]Data!$D$5:$D$1000,"="&amp;$C51,[1]Data!$M$5:$M$1000,"="&amp;"Hit")+COUNTIFS([1]Data!$C$5:$C$1000,"="&amp;$A51,[1]Data!$E$5:$E$1000,"="&amp;$B51,[1]Data!$D$5:$D$1000,"="&amp;$C51,[1]Data!$M$5:$M$1000,"="&amp;"Miss")</f>
        <v>10</v>
      </c>
      <c r="E51" s="56">
        <f>COUNTIFS([1]Data!$C$5:$C$1000,"="&amp;$A51,[1]Data!$E$5:$E$1000,"="&amp;$B51,[1]Data!$D$5:$D$1000,"="&amp;$C51,[1]Data!$M$5:$M$1000,"="&amp;"Hit")</f>
        <v>10</v>
      </c>
      <c r="F51" s="57">
        <f t="shared" si="4"/>
        <v>1</v>
      </c>
      <c r="G51" s="55">
        <f>COUNTIFS([1]Data!$C$5:$C$1000,"="&amp;$A51,[1]Data!$E$5:$E$1000,"="&amp;$B51,[1]Data!$D$5:$D$1000,"="&amp;$C51,[1]Data!$M$5:$M$1000,"="&amp;"Hit")+COUNTIFS([1]Data!$C$5:$C$1000,"="&amp;$A51,[1]Data!$E$5:$E$1000,"="&amp;$B51,[1]Data!$D$5:$D$1000,"="&amp;$C51,[1]Data!$M$5:$M$1000,"="&amp;"Miss")</f>
        <v>10</v>
      </c>
      <c r="H51" s="56">
        <f>(COUNTIFS([1]Data!$C$5:$C$1000,"="&amp;$A51,[1]Data!$E$5:$E$1000,"="&amp;$B51,[1]Data!$D$5:$D$1000,"="&amp;$C51,[1]Data!$M$5:$M$1000,"="&amp;"Hit")+COUNTIFS([1]Data!$C$5:$C$1000,"="&amp;$A51,[1]Data!$E$5:$E$1000,"="&amp;$B51,[1]Data!$D$5:$D$1000,"="&amp;$C51,[1]Data!$M$5:$M$1000,"="&amp;"Miss"))-(SUMIFS([1]Data!$N$5:$N$1000,[1]Data!$C$5:$C$1000,"="&amp;$A51,[1]Data!$E$5:$E$1000,"="&amp;$B51,[1]Data!$D$5:$D$1000,"="&amp;$C51))</f>
        <v>10</v>
      </c>
      <c r="I51" s="57">
        <f t="shared" si="5"/>
        <v>1</v>
      </c>
      <c r="J51" s="58">
        <f>COUNTIFS([1]Data!$C$5:$C$1000,"="&amp;$A51,[1]Data!$E$5:$E$1000,"="&amp;$B51,[1]Data!$D$5:$D$1000,"="&amp;$C51,[1]Data!$M$5:$M$1000,"="&amp;"Hit")+COUNTIFS([1]Data!$C$5:$C$1000,"="&amp;$A51,[1]Data!$E$5:$E$1000,"="&amp;$B51,[1]Data!$D$5:$D$1000,"="&amp;$C51,[1]Data!$M$5:$M$1000,"="&amp;"Miss")</f>
        <v>10</v>
      </c>
      <c r="K51" s="56">
        <f>(COUNTIFS([1]Data!$C$5:$C$1000,"="&amp;$A51,[1]Data!$E$5:$E$1000,"="&amp;$B51,[1]Data!$D$5:$D$1000,"="&amp;$C51,[1]Data!$M$5:$M$1000,"="&amp;"Hit")+COUNTIFS([1]Data!$C$5:$C$1000,"="&amp;$A51,[1]Data!$E$5:$E$1000,"="&amp;$B51,[1]Data!$D$5:$D$1000,"="&amp;$C51,[1]Data!$M$5:$M$1000,"="&amp;"Miss"))-(SUMIFS([1]Data!$O$5:$O$1000,[1]Data!$C$5:$C$1000,"="&amp;$A51,[1]Data!$E$5:$E$1000,"="&amp;$B51,[1]Data!$D$5:$D$1000,"="&amp;$C51))</f>
        <v>10</v>
      </c>
      <c r="L51" s="59">
        <f t="shared" si="6"/>
        <v>1</v>
      </c>
      <c r="M51" s="55">
        <f>COUNTIFS([1]Data!$C$5:$C$1000,"="&amp;$A51,[1]Data!$E$5:$E$1000,"="&amp;$B51,[1]Data!$D$5:$D$1000,"="&amp;$C51,[1]Data!$M$5:$M$1000,"="&amp;"Hit")+COUNTIFS([1]Data!$C$5:$C$1000,"="&amp;$A51,[1]Data!$E$5:$E$1000,"="&amp;$B51,[1]Data!$D$5:$D$1000,"="&amp;$C51,[1]Data!$M$5:$M$1000,"="&amp;"Miss")</f>
        <v>10</v>
      </c>
      <c r="N51" s="56">
        <f>(COUNTIFS([1]Data!$C$5:$C$1000,"="&amp;$A51,[1]Data!$E$5:$E$1000,"="&amp;$B51,[1]Data!$D$5:$D$1000,"="&amp;$C51,[1]Data!$M$5:$M$1000,"="&amp;"Hit")+COUNTIFS([1]Data!$C$5:$C$1000,"="&amp;$A51,[1]Data!$E$5:$E$1000,"="&amp;$B51,[1]Data!$D$5:$D$1000,"="&amp;$C51,[1]Data!$M$5:$M$1000,"="&amp;"Miss"))-(SUMIFS([1]Data!$P$5:$P$1000,[1]Data!$C$5:$C$1000,"="&amp;$A51,[1]Data!$E$5:$E$1000,"="&amp;$B51,[1]Data!$D$5:$D$1000,"="&amp;$C51))</f>
        <v>10</v>
      </c>
      <c r="O51" s="57">
        <f t="shared" si="7"/>
        <v>1</v>
      </c>
      <c r="P51" s="55">
        <f>COUNTIFS([1]Data!$C$5:$C$1000,"="&amp;$A51,[1]Data!$E$5:$E$1000,"="&amp;$B51,[1]Data!$D$5:$D$1000,"="&amp;$C51,[1]Data!$M$5:$M$1000,"="&amp;"Hit")+COUNTIFS([1]Data!$C$5:$C$1000,"="&amp;$A51,[1]Data!$E$5:$E$1000,"="&amp;$B51,[1]Data!$D$5:$D$1000,"="&amp;$C51,[1]Data!$M$5:$M$1000,"="&amp;"Miss")</f>
        <v>10</v>
      </c>
      <c r="Q51" s="56">
        <f>(COUNTIFS([1]Data!$C$5:$C$1000,"="&amp;$A51,[1]Data!$E$5:$E$1000,"="&amp;$B51,[1]Data!$D$5:$D$1000,"="&amp;$C51,[1]Data!$M$5:$M$1000,"="&amp;"Hit")+COUNTIFS([1]Data!$C$5:$C$1000,"="&amp;$A51,[1]Data!$E$5:$E$1000,"="&amp;$B51,[1]Data!$D$5:$D$1000,"="&amp;$C51,[1]Data!$M$5:$M$1000,"="&amp;"Miss"))-(SUMIFS([1]Data!$Q$5:$Q$1000,[1]Data!$C$5:$C$1000,"="&amp;$A51,[1]Data!$E$5:$E$1000,"="&amp;$B51,[1]Data!$D$5:$D$1000,"="&amp;$C51))</f>
        <v>10</v>
      </c>
      <c r="R51" s="57">
        <f t="shared" si="8"/>
        <v>1</v>
      </c>
    </row>
    <row r="52" spans="1:18" x14ac:dyDescent="0.25">
      <c r="A52" s="52" t="s">
        <v>33</v>
      </c>
      <c r="B52" s="53" t="s">
        <v>16</v>
      </c>
      <c r="C52" s="54" t="s">
        <v>19</v>
      </c>
      <c r="D52" s="55">
        <f>COUNTIFS([1]Data!$C$5:$C$1000,"="&amp;$A52,[1]Data!$E$5:$E$1000,"="&amp;$B52,[1]Data!$D$5:$D$1000,"="&amp;$C52,[1]Data!$M$5:$M$1000,"="&amp;"Hit")+COUNTIFS([1]Data!$C$5:$C$1000,"="&amp;$A52,[1]Data!$E$5:$E$1000,"="&amp;$B52,[1]Data!$D$5:$D$1000,"="&amp;$C52,[1]Data!$M$5:$M$1000,"="&amp;"Miss")</f>
        <v>2</v>
      </c>
      <c r="E52" s="56">
        <f>COUNTIFS([1]Data!$C$5:$C$1000,"="&amp;$A52,[1]Data!$E$5:$E$1000,"="&amp;$B52,[1]Data!$D$5:$D$1000,"="&amp;$C52,[1]Data!$M$5:$M$1000,"="&amp;"Hit")</f>
        <v>1</v>
      </c>
      <c r="F52" s="57">
        <f t="shared" si="4"/>
        <v>0.5</v>
      </c>
      <c r="G52" s="55">
        <f>COUNTIFS([1]Data!$C$5:$C$1000,"="&amp;$A52,[1]Data!$E$5:$E$1000,"="&amp;$B52,[1]Data!$D$5:$D$1000,"="&amp;$C52,[1]Data!$M$5:$M$1000,"="&amp;"Hit")+COUNTIFS([1]Data!$C$5:$C$1000,"="&amp;$A52,[1]Data!$E$5:$E$1000,"="&amp;$B52,[1]Data!$D$5:$D$1000,"="&amp;$C52,[1]Data!$M$5:$M$1000,"="&amp;"Miss")</f>
        <v>2</v>
      </c>
      <c r="H52" s="56">
        <f>(COUNTIFS([1]Data!$C$5:$C$1000,"="&amp;$A52,[1]Data!$E$5:$E$1000,"="&amp;$B52,[1]Data!$D$5:$D$1000,"="&amp;$C52,[1]Data!$M$5:$M$1000,"="&amp;"Hit")+COUNTIFS([1]Data!$C$5:$C$1000,"="&amp;$A52,[1]Data!$E$5:$E$1000,"="&amp;$B52,[1]Data!$D$5:$D$1000,"="&amp;$C52,[1]Data!$M$5:$M$1000,"="&amp;"Miss"))-(SUMIFS([1]Data!$N$5:$N$1000,[1]Data!$C$5:$C$1000,"="&amp;$A52,[1]Data!$E$5:$E$1000,"="&amp;$B52,[1]Data!$D$5:$D$1000,"="&amp;$C52))</f>
        <v>1</v>
      </c>
      <c r="I52" s="57">
        <f t="shared" si="5"/>
        <v>0.5</v>
      </c>
      <c r="J52" s="58">
        <f>COUNTIFS([1]Data!$C$5:$C$1000,"="&amp;$A52,[1]Data!$E$5:$E$1000,"="&amp;$B52,[1]Data!$D$5:$D$1000,"="&amp;$C52,[1]Data!$M$5:$M$1000,"="&amp;"Hit")+COUNTIFS([1]Data!$C$5:$C$1000,"="&amp;$A52,[1]Data!$E$5:$E$1000,"="&amp;$B52,[1]Data!$D$5:$D$1000,"="&amp;$C52,[1]Data!$M$5:$M$1000,"="&amp;"Miss")</f>
        <v>2</v>
      </c>
      <c r="K52" s="56">
        <f>(COUNTIFS([1]Data!$C$5:$C$1000,"="&amp;$A52,[1]Data!$E$5:$E$1000,"="&amp;$B52,[1]Data!$D$5:$D$1000,"="&amp;$C52,[1]Data!$M$5:$M$1000,"="&amp;"Hit")+COUNTIFS([1]Data!$C$5:$C$1000,"="&amp;$A52,[1]Data!$E$5:$E$1000,"="&amp;$B52,[1]Data!$D$5:$D$1000,"="&amp;$C52,[1]Data!$M$5:$M$1000,"="&amp;"Miss"))-(SUMIFS([1]Data!$O$5:$O$1000,[1]Data!$C$5:$C$1000,"="&amp;$A52,[1]Data!$E$5:$E$1000,"="&amp;$B52,[1]Data!$D$5:$D$1000,"="&amp;$C52))</f>
        <v>2</v>
      </c>
      <c r="L52" s="59">
        <f t="shared" si="6"/>
        <v>1</v>
      </c>
      <c r="M52" s="55">
        <f>COUNTIFS([1]Data!$C$5:$C$1000,"="&amp;$A52,[1]Data!$E$5:$E$1000,"="&amp;$B52,[1]Data!$D$5:$D$1000,"="&amp;$C52,[1]Data!$M$5:$M$1000,"="&amp;"Hit")+COUNTIFS([1]Data!$C$5:$C$1000,"="&amp;$A52,[1]Data!$E$5:$E$1000,"="&amp;$B52,[1]Data!$D$5:$D$1000,"="&amp;$C52,[1]Data!$M$5:$M$1000,"="&amp;"Miss")</f>
        <v>2</v>
      </c>
      <c r="N52" s="56">
        <f>(COUNTIFS([1]Data!$C$5:$C$1000,"="&amp;$A52,[1]Data!$E$5:$E$1000,"="&amp;$B52,[1]Data!$D$5:$D$1000,"="&amp;$C52,[1]Data!$M$5:$M$1000,"="&amp;"Hit")+COUNTIFS([1]Data!$C$5:$C$1000,"="&amp;$A52,[1]Data!$E$5:$E$1000,"="&amp;$B52,[1]Data!$D$5:$D$1000,"="&amp;$C52,[1]Data!$M$5:$M$1000,"="&amp;"Miss"))-(SUMIFS([1]Data!$P$5:$P$1000,[1]Data!$C$5:$C$1000,"="&amp;$A52,[1]Data!$E$5:$E$1000,"="&amp;$B52,[1]Data!$D$5:$D$1000,"="&amp;$C52))</f>
        <v>2</v>
      </c>
      <c r="O52" s="57">
        <f t="shared" si="7"/>
        <v>1</v>
      </c>
      <c r="P52" s="55">
        <f>COUNTIFS([1]Data!$C$5:$C$1000,"="&amp;$A52,[1]Data!$E$5:$E$1000,"="&amp;$B52,[1]Data!$D$5:$D$1000,"="&amp;$C52,[1]Data!$M$5:$M$1000,"="&amp;"Hit")+COUNTIFS([1]Data!$C$5:$C$1000,"="&amp;$A52,[1]Data!$E$5:$E$1000,"="&amp;$B52,[1]Data!$D$5:$D$1000,"="&amp;$C52,[1]Data!$M$5:$M$1000,"="&amp;"Miss")</f>
        <v>2</v>
      </c>
      <c r="Q52" s="56">
        <f>(COUNTIFS([1]Data!$C$5:$C$1000,"="&amp;$A52,[1]Data!$E$5:$E$1000,"="&amp;$B52,[1]Data!$D$5:$D$1000,"="&amp;$C52,[1]Data!$M$5:$M$1000,"="&amp;"Hit")+COUNTIFS([1]Data!$C$5:$C$1000,"="&amp;$A52,[1]Data!$E$5:$E$1000,"="&amp;$B52,[1]Data!$D$5:$D$1000,"="&amp;$C52,[1]Data!$M$5:$M$1000,"="&amp;"Miss"))-(SUMIFS([1]Data!$Q$5:$Q$1000,[1]Data!$C$5:$C$1000,"="&amp;$A52,[1]Data!$E$5:$E$1000,"="&amp;$B52,[1]Data!$D$5:$D$1000,"="&amp;$C52))</f>
        <v>2</v>
      </c>
      <c r="R52" s="57">
        <f t="shared" si="8"/>
        <v>1</v>
      </c>
    </row>
    <row r="53" spans="1:18" x14ac:dyDescent="0.25">
      <c r="A53" s="52" t="s">
        <v>33</v>
      </c>
      <c r="B53" s="53" t="s">
        <v>20</v>
      </c>
      <c r="C53" s="54" t="s">
        <v>17</v>
      </c>
      <c r="D53" s="55">
        <f>COUNTIFS([1]Data!$C$5:$C$1000,"="&amp;$A53,[1]Data!$E$5:$E$1000,"="&amp;$B53,[1]Data!$D$5:$D$1000,"="&amp;$C53,[1]Data!$M$5:$M$1000,"="&amp;"Hit")+COUNTIFS([1]Data!$C$5:$C$1000,"="&amp;$A53,[1]Data!$E$5:$E$1000,"="&amp;$B53,[1]Data!$D$5:$D$1000,"="&amp;$C53,[1]Data!$M$5:$M$1000,"="&amp;"Miss")</f>
        <v>68</v>
      </c>
      <c r="E53" s="56">
        <f>COUNTIFS([1]Data!$C$5:$C$1000,"="&amp;$A53,[1]Data!$E$5:$E$1000,"="&amp;$B53,[1]Data!$D$5:$D$1000,"="&amp;$C53,[1]Data!$M$5:$M$1000,"="&amp;"Hit")</f>
        <v>58</v>
      </c>
      <c r="F53" s="57">
        <f t="shared" si="4"/>
        <v>0.8529411764705882</v>
      </c>
      <c r="G53" s="55">
        <f>COUNTIFS([1]Data!$C$5:$C$1000,"="&amp;$A53,[1]Data!$E$5:$E$1000,"="&amp;$B53,[1]Data!$D$5:$D$1000,"="&amp;$C53,[1]Data!$M$5:$M$1000,"="&amp;"Hit")+COUNTIFS([1]Data!$C$5:$C$1000,"="&amp;$A53,[1]Data!$E$5:$E$1000,"="&amp;$B53,[1]Data!$D$5:$D$1000,"="&amp;$C53,[1]Data!$M$5:$M$1000,"="&amp;"Miss")</f>
        <v>68</v>
      </c>
      <c r="H53" s="56">
        <f>(COUNTIFS([1]Data!$C$5:$C$1000,"="&amp;$A53,[1]Data!$E$5:$E$1000,"="&amp;$B53,[1]Data!$D$5:$D$1000,"="&amp;$C53,[1]Data!$M$5:$M$1000,"="&amp;"Hit")+COUNTIFS([1]Data!$C$5:$C$1000,"="&amp;$A53,[1]Data!$E$5:$E$1000,"="&amp;$B53,[1]Data!$D$5:$D$1000,"="&amp;$C53,[1]Data!$M$5:$M$1000,"="&amp;"Miss"))-(SUMIFS([1]Data!$N$5:$N$1000,[1]Data!$C$5:$C$1000,"="&amp;$A53,[1]Data!$E$5:$E$1000,"="&amp;$B53,[1]Data!$D$5:$D$1000,"="&amp;$C53))</f>
        <v>68</v>
      </c>
      <c r="I53" s="57">
        <f t="shared" si="5"/>
        <v>1</v>
      </c>
      <c r="J53" s="58">
        <f>COUNTIFS([1]Data!$C$5:$C$1000,"="&amp;$A53,[1]Data!$E$5:$E$1000,"="&amp;$B53,[1]Data!$D$5:$D$1000,"="&amp;$C53,[1]Data!$M$5:$M$1000,"="&amp;"Hit")+COUNTIFS([1]Data!$C$5:$C$1000,"="&amp;$A53,[1]Data!$E$5:$E$1000,"="&amp;$B53,[1]Data!$D$5:$D$1000,"="&amp;$C53,[1]Data!$M$5:$M$1000,"="&amp;"Miss")</f>
        <v>68</v>
      </c>
      <c r="K53" s="56">
        <f>(COUNTIFS([1]Data!$C$5:$C$1000,"="&amp;$A53,[1]Data!$E$5:$E$1000,"="&amp;$B53,[1]Data!$D$5:$D$1000,"="&amp;$C53,[1]Data!$M$5:$M$1000,"="&amp;"Hit")+COUNTIFS([1]Data!$C$5:$C$1000,"="&amp;$A53,[1]Data!$E$5:$E$1000,"="&amp;$B53,[1]Data!$D$5:$D$1000,"="&amp;$C53,[1]Data!$M$5:$M$1000,"="&amp;"Miss"))-(SUMIFS([1]Data!$O$5:$O$1000,[1]Data!$C$5:$C$1000,"="&amp;$A53,[1]Data!$E$5:$E$1000,"="&amp;$B53,[1]Data!$D$5:$D$1000,"="&amp;$C53))</f>
        <v>62</v>
      </c>
      <c r="L53" s="59">
        <f t="shared" si="6"/>
        <v>0.91176470588235292</v>
      </c>
      <c r="M53" s="55">
        <f>COUNTIFS([1]Data!$C$5:$C$1000,"="&amp;$A53,[1]Data!$E$5:$E$1000,"="&amp;$B53,[1]Data!$D$5:$D$1000,"="&amp;$C53,[1]Data!$M$5:$M$1000,"="&amp;"Hit")+COUNTIFS([1]Data!$C$5:$C$1000,"="&amp;$A53,[1]Data!$E$5:$E$1000,"="&amp;$B53,[1]Data!$D$5:$D$1000,"="&amp;$C53,[1]Data!$M$5:$M$1000,"="&amp;"Miss")</f>
        <v>68</v>
      </c>
      <c r="N53" s="56">
        <f>(COUNTIFS([1]Data!$C$5:$C$1000,"="&amp;$A53,[1]Data!$E$5:$E$1000,"="&amp;$B53,[1]Data!$D$5:$D$1000,"="&amp;$C53,[1]Data!$M$5:$M$1000,"="&amp;"Hit")+COUNTIFS([1]Data!$C$5:$C$1000,"="&amp;$A53,[1]Data!$E$5:$E$1000,"="&amp;$B53,[1]Data!$D$5:$D$1000,"="&amp;$C53,[1]Data!$M$5:$M$1000,"="&amp;"Miss"))-(SUMIFS([1]Data!$P$5:$P$1000,[1]Data!$C$5:$C$1000,"="&amp;$A53,[1]Data!$E$5:$E$1000,"="&amp;$B53,[1]Data!$D$5:$D$1000,"="&amp;$C53))</f>
        <v>64</v>
      </c>
      <c r="O53" s="57">
        <f t="shared" si="7"/>
        <v>0.94117647058823528</v>
      </c>
      <c r="P53" s="55">
        <f>COUNTIFS([1]Data!$C$5:$C$1000,"="&amp;$A53,[1]Data!$E$5:$E$1000,"="&amp;$B53,[1]Data!$D$5:$D$1000,"="&amp;$C53,[1]Data!$M$5:$M$1000,"="&amp;"Hit")+COUNTIFS([1]Data!$C$5:$C$1000,"="&amp;$A53,[1]Data!$E$5:$E$1000,"="&amp;$B53,[1]Data!$D$5:$D$1000,"="&amp;$C53,[1]Data!$M$5:$M$1000,"="&amp;"Miss")</f>
        <v>68</v>
      </c>
      <c r="Q53" s="56">
        <f>(COUNTIFS([1]Data!$C$5:$C$1000,"="&amp;$A53,[1]Data!$E$5:$E$1000,"="&amp;$B53,[1]Data!$D$5:$D$1000,"="&amp;$C53,[1]Data!$M$5:$M$1000,"="&amp;"Hit")+COUNTIFS([1]Data!$C$5:$C$1000,"="&amp;$A53,[1]Data!$E$5:$E$1000,"="&amp;$B53,[1]Data!$D$5:$D$1000,"="&amp;$C53,[1]Data!$M$5:$M$1000,"="&amp;"Miss"))-(SUMIFS([1]Data!$Q$5:$Q$1000,[1]Data!$C$5:$C$1000,"="&amp;$A53,[1]Data!$E$5:$E$1000,"="&amp;$B53,[1]Data!$D$5:$D$1000,"="&amp;$C53))</f>
        <v>68</v>
      </c>
      <c r="R53" s="57">
        <f t="shared" si="8"/>
        <v>1</v>
      </c>
    </row>
    <row r="54" spans="1:18" x14ac:dyDescent="0.25">
      <c r="A54" s="52" t="s">
        <v>34</v>
      </c>
      <c r="B54" s="53" t="s">
        <v>20</v>
      </c>
      <c r="C54" s="54" t="s">
        <v>35</v>
      </c>
      <c r="D54" s="55">
        <f>COUNTIFS([1]Data!$C$5:$C$1000,"="&amp;$A54,[1]Data!$E$5:$E$1000,"="&amp;$B54,[1]Data!$D$5:$D$1000,"="&amp;$C54,[1]Data!$M$5:$M$1000,"="&amp;"Hit")+COUNTIFS([1]Data!$C$5:$C$1000,"="&amp;$A54,[1]Data!$E$5:$E$1000,"="&amp;$B54,[1]Data!$D$5:$D$1000,"="&amp;$C54,[1]Data!$M$5:$M$1000,"="&amp;"Miss")</f>
        <v>18</v>
      </c>
      <c r="E54" s="56">
        <f>COUNTIFS([1]Data!$C$5:$C$1000,"="&amp;$A54,[1]Data!$E$5:$E$1000,"="&amp;$B54,[1]Data!$D$5:$D$1000,"="&amp;$C54,[1]Data!$M$5:$M$1000,"="&amp;"Hit")</f>
        <v>13</v>
      </c>
      <c r="F54" s="57">
        <f t="shared" si="4"/>
        <v>0.72222222222222221</v>
      </c>
      <c r="G54" s="55">
        <f>COUNTIFS([1]Data!$C$5:$C$1000,"="&amp;$A54,[1]Data!$E$5:$E$1000,"="&amp;$B54,[1]Data!$D$5:$D$1000,"="&amp;$C54,[1]Data!$M$5:$M$1000,"="&amp;"Hit")+COUNTIFS([1]Data!$C$5:$C$1000,"="&amp;$A54,[1]Data!$E$5:$E$1000,"="&amp;$B54,[1]Data!$D$5:$D$1000,"="&amp;$C54,[1]Data!$M$5:$M$1000,"="&amp;"Miss")</f>
        <v>18</v>
      </c>
      <c r="H54" s="56">
        <f>(COUNTIFS([1]Data!$C$5:$C$1000,"="&amp;$A54,[1]Data!$E$5:$E$1000,"="&amp;$B54,[1]Data!$D$5:$D$1000,"="&amp;$C54,[1]Data!$M$5:$M$1000,"="&amp;"Hit")+COUNTIFS([1]Data!$C$5:$C$1000,"="&amp;$A54,[1]Data!$E$5:$E$1000,"="&amp;$B54,[1]Data!$D$5:$D$1000,"="&amp;$C54,[1]Data!$M$5:$M$1000,"="&amp;"Miss"))-(SUMIFS([1]Data!$N$5:$N$1000,[1]Data!$C$5:$C$1000,"="&amp;$A54,[1]Data!$E$5:$E$1000,"="&amp;$B54,[1]Data!$D$5:$D$1000,"="&amp;$C54))</f>
        <v>14</v>
      </c>
      <c r="I54" s="57">
        <f t="shared" si="5"/>
        <v>0.77777777777777779</v>
      </c>
      <c r="J54" s="58">
        <f>COUNTIFS([1]Data!$C$5:$C$1000,"="&amp;$A54,[1]Data!$E$5:$E$1000,"="&amp;$B54,[1]Data!$D$5:$D$1000,"="&amp;$C54,[1]Data!$M$5:$M$1000,"="&amp;"Hit")+COUNTIFS([1]Data!$C$5:$C$1000,"="&amp;$A54,[1]Data!$E$5:$E$1000,"="&amp;$B54,[1]Data!$D$5:$D$1000,"="&amp;$C54,[1]Data!$M$5:$M$1000,"="&amp;"Miss")</f>
        <v>18</v>
      </c>
      <c r="K54" s="56">
        <f>(COUNTIFS([1]Data!$C$5:$C$1000,"="&amp;$A54,[1]Data!$E$5:$E$1000,"="&amp;$B54,[1]Data!$D$5:$D$1000,"="&amp;$C54,[1]Data!$M$5:$M$1000,"="&amp;"Hit")+COUNTIFS([1]Data!$C$5:$C$1000,"="&amp;$A54,[1]Data!$E$5:$E$1000,"="&amp;$B54,[1]Data!$D$5:$D$1000,"="&amp;$C54,[1]Data!$M$5:$M$1000,"="&amp;"Miss"))-(SUMIFS([1]Data!$O$5:$O$1000,[1]Data!$C$5:$C$1000,"="&amp;$A54,[1]Data!$E$5:$E$1000,"="&amp;$B54,[1]Data!$D$5:$D$1000,"="&amp;$C54))</f>
        <v>18</v>
      </c>
      <c r="L54" s="59">
        <f t="shared" si="6"/>
        <v>1</v>
      </c>
      <c r="M54" s="55">
        <f>COUNTIFS([1]Data!$C$5:$C$1000,"="&amp;$A54,[1]Data!$E$5:$E$1000,"="&amp;$B54,[1]Data!$D$5:$D$1000,"="&amp;$C54,[1]Data!$M$5:$M$1000,"="&amp;"Hit")+COUNTIFS([1]Data!$C$5:$C$1000,"="&amp;$A54,[1]Data!$E$5:$E$1000,"="&amp;$B54,[1]Data!$D$5:$D$1000,"="&amp;$C54,[1]Data!$M$5:$M$1000,"="&amp;"Miss")</f>
        <v>18</v>
      </c>
      <c r="N54" s="56">
        <v>18</v>
      </c>
      <c r="O54" s="57">
        <f t="shared" si="7"/>
        <v>1</v>
      </c>
      <c r="P54" s="55">
        <f>COUNTIFS([1]Data!$C$5:$C$1000,"="&amp;$A54,[1]Data!$E$5:$E$1000,"="&amp;$B54,[1]Data!$D$5:$D$1000,"="&amp;$C54,[1]Data!$M$5:$M$1000,"="&amp;"Hit")+COUNTIFS([1]Data!$C$5:$C$1000,"="&amp;$A54,[1]Data!$E$5:$E$1000,"="&amp;$B54,[1]Data!$D$5:$D$1000,"="&amp;$C54,[1]Data!$M$5:$M$1000,"="&amp;"Miss")</f>
        <v>18</v>
      </c>
      <c r="Q54" s="56">
        <f>(COUNTIFS([1]Data!$C$5:$C$1000,"="&amp;$A54,[1]Data!$E$5:$E$1000,"="&amp;$B54,[1]Data!$D$5:$D$1000,"="&amp;$C54,[1]Data!$M$5:$M$1000,"="&amp;"Hit")+COUNTIFS([1]Data!$C$5:$C$1000,"="&amp;$A54,[1]Data!$E$5:$E$1000,"="&amp;$B54,[1]Data!$D$5:$D$1000,"="&amp;$C54,[1]Data!$M$5:$M$1000,"="&amp;"Miss"))-(SUMIFS([1]Data!$Q$5:$Q$1000,[1]Data!$C$5:$C$1000,"="&amp;$A54,[1]Data!$E$5:$E$1000,"="&amp;$B54,[1]Data!$D$5:$D$1000,"="&amp;$C54))</f>
        <v>18</v>
      </c>
      <c r="R54" s="57">
        <f t="shared" si="8"/>
        <v>1</v>
      </c>
    </row>
    <row r="55" spans="1:18" x14ac:dyDescent="0.25">
      <c r="A55" s="52" t="s">
        <v>34</v>
      </c>
      <c r="B55" s="53" t="s">
        <v>16</v>
      </c>
      <c r="C55" s="54" t="s">
        <v>35</v>
      </c>
      <c r="D55" s="55">
        <f>COUNTIFS([1]Data!$C$5:$C$1000,"="&amp;$A55,[1]Data!$E$5:$E$1000,"="&amp;$B55,[1]Data!$D$5:$D$1000,"="&amp;$C55,[1]Data!$M$5:$M$1000,"="&amp;"Hit")+COUNTIFS([1]Data!$C$5:$C$1000,"="&amp;$A55,[1]Data!$E$5:$E$1000,"="&amp;$B55,[1]Data!$D$5:$D$1000,"="&amp;$C55,[1]Data!$M$5:$M$1000,"="&amp;"Miss")</f>
        <v>9</v>
      </c>
      <c r="E55" s="56">
        <f>COUNTIFS([1]Data!$C$5:$C$1000,"="&amp;$A55,[1]Data!$E$5:$E$1000,"="&amp;$B55,[1]Data!$D$5:$D$1000,"="&amp;$C55,[1]Data!$M$5:$M$1000,"="&amp;"Hit")</f>
        <v>9</v>
      </c>
      <c r="F55" s="57">
        <f t="shared" si="4"/>
        <v>1</v>
      </c>
      <c r="G55" s="55">
        <f>COUNTIFS([1]Data!$C$5:$C$1000,"="&amp;$A55,[1]Data!$E$5:$E$1000,"="&amp;$B55,[1]Data!$D$5:$D$1000,"="&amp;$C55,[1]Data!$M$5:$M$1000,"="&amp;"Hit")+COUNTIFS([1]Data!$C$5:$C$1000,"="&amp;$A55,[1]Data!$E$5:$E$1000,"="&amp;$B55,[1]Data!$D$5:$D$1000,"="&amp;$C55,[1]Data!$M$5:$M$1000,"="&amp;"Miss")</f>
        <v>9</v>
      </c>
      <c r="H55" s="56">
        <f>(COUNTIFS([1]Data!$C$5:$C$1000,"="&amp;$A55,[1]Data!$E$5:$E$1000,"="&amp;$B55,[1]Data!$D$5:$D$1000,"="&amp;$C55,[1]Data!$M$5:$M$1000,"="&amp;"Hit")+COUNTIFS([1]Data!$C$5:$C$1000,"="&amp;$A55,[1]Data!$E$5:$E$1000,"="&amp;$B55,[1]Data!$D$5:$D$1000,"="&amp;$C55,[1]Data!$M$5:$M$1000,"="&amp;"Miss"))-(SUMIFS([1]Data!$N$5:$N$1000,[1]Data!$C$5:$C$1000,"="&amp;$A55,[1]Data!$E$5:$E$1000,"="&amp;$B55,[1]Data!$D$5:$D$1000,"="&amp;$C55))</f>
        <v>9</v>
      </c>
      <c r="I55" s="57">
        <f t="shared" si="5"/>
        <v>1</v>
      </c>
      <c r="J55" s="58">
        <f>COUNTIFS([1]Data!$C$5:$C$1000,"="&amp;$A55,[1]Data!$E$5:$E$1000,"="&amp;$B55,[1]Data!$D$5:$D$1000,"="&amp;$C55,[1]Data!$M$5:$M$1000,"="&amp;"Hit")+COUNTIFS([1]Data!$C$5:$C$1000,"="&amp;$A55,[1]Data!$E$5:$E$1000,"="&amp;$B55,[1]Data!$D$5:$D$1000,"="&amp;$C55,[1]Data!$M$5:$M$1000,"="&amp;"Miss")</f>
        <v>9</v>
      </c>
      <c r="K55" s="56">
        <f>(COUNTIFS([1]Data!$C$5:$C$1000,"="&amp;$A55,[1]Data!$E$5:$E$1000,"="&amp;$B55,[1]Data!$D$5:$D$1000,"="&amp;$C55,[1]Data!$M$5:$M$1000,"="&amp;"Hit")+COUNTIFS([1]Data!$C$5:$C$1000,"="&amp;$A55,[1]Data!$E$5:$E$1000,"="&amp;$B55,[1]Data!$D$5:$D$1000,"="&amp;$C55,[1]Data!$M$5:$M$1000,"="&amp;"Miss"))-(SUMIFS([1]Data!$O$5:$O$1000,[1]Data!$C$5:$C$1000,"="&amp;$A55,[1]Data!$E$5:$E$1000,"="&amp;$B55,[1]Data!$D$5:$D$1000,"="&amp;$C55))</f>
        <v>9</v>
      </c>
      <c r="L55" s="59">
        <f t="shared" si="6"/>
        <v>1</v>
      </c>
      <c r="M55" s="55">
        <f>COUNTIFS([1]Data!$C$5:$C$1000,"="&amp;$A55,[1]Data!$E$5:$E$1000,"="&amp;$B55,[1]Data!$D$5:$D$1000,"="&amp;$C55,[1]Data!$M$5:$M$1000,"="&amp;"Hit")+COUNTIFS([1]Data!$C$5:$C$1000,"="&amp;$A55,[1]Data!$E$5:$E$1000,"="&amp;$B55,[1]Data!$D$5:$D$1000,"="&amp;$C55,[1]Data!$M$5:$M$1000,"="&amp;"Miss")</f>
        <v>9</v>
      </c>
      <c r="N55" s="56">
        <f>(COUNTIFS([1]Data!$C$5:$C$1000,"="&amp;$A55,[1]Data!$E$5:$E$1000,"="&amp;$B55,[1]Data!$D$5:$D$1000,"="&amp;$C55,[1]Data!$M$5:$M$1000,"="&amp;"Hit")+COUNTIFS([1]Data!$C$5:$C$1000,"="&amp;$A55,[1]Data!$E$5:$E$1000,"="&amp;$B55,[1]Data!$D$5:$D$1000,"="&amp;$C55,[1]Data!$M$5:$M$1000,"="&amp;"Miss"))-(SUMIFS([1]Data!$P$5:$P$1000,[1]Data!$C$5:$C$1000,"="&amp;$A55,[1]Data!$E$5:$E$1000,"="&amp;$B55,[1]Data!$D$5:$D$1000,"="&amp;$C55))</f>
        <v>9</v>
      </c>
      <c r="O55" s="57">
        <f t="shared" si="7"/>
        <v>1</v>
      </c>
      <c r="P55" s="55">
        <f>COUNTIFS([1]Data!$C$5:$C$1000,"="&amp;$A55,[1]Data!$E$5:$E$1000,"="&amp;$B55,[1]Data!$D$5:$D$1000,"="&amp;$C55,[1]Data!$M$5:$M$1000,"="&amp;"Hit")+COUNTIFS([1]Data!$C$5:$C$1000,"="&amp;$A55,[1]Data!$E$5:$E$1000,"="&amp;$B55,[1]Data!$D$5:$D$1000,"="&amp;$C55,[1]Data!$M$5:$M$1000,"="&amp;"Miss")</f>
        <v>9</v>
      </c>
      <c r="Q55" s="56">
        <f>(COUNTIFS([1]Data!$C$5:$C$1000,"="&amp;$A55,[1]Data!$E$5:$E$1000,"="&amp;$B55,[1]Data!$D$5:$D$1000,"="&amp;$C55,[1]Data!$M$5:$M$1000,"="&amp;"Hit")+COUNTIFS([1]Data!$C$5:$C$1000,"="&amp;$A55,[1]Data!$E$5:$E$1000,"="&amp;$B55,[1]Data!$D$5:$D$1000,"="&amp;$C55,[1]Data!$M$5:$M$1000,"="&amp;"Miss"))-(SUMIFS([1]Data!$Q$5:$Q$1000,[1]Data!$C$5:$C$1000,"="&amp;$A55,[1]Data!$E$5:$E$1000,"="&amp;$B55,[1]Data!$D$5:$D$1000,"="&amp;$C55))</f>
        <v>9</v>
      </c>
      <c r="R55" s="57">
        <f t="shared" si="8"/>
        <v>1</v>
      </c>
    </row>
    <row r="56" spans="1:18" x14ac:dyDescent="0.25">
      <c r="A56" s="52" t="s">
        <v>36</v>
      </c>
      <c r="B56" s="53" t="s">
        <v>16</v>
      </c>
      <c r="C56" s="54" t="s">
        <v>19</v>
      </c>
      <c r="D56" s="55">
        <f>COUNTIFS([1]Data!$C$5:$C$1000,"="&amp;$A56,[1]Data!$E$5:$E$1000,"="&amp;$B56,[1]Data!$D$5:$D$1000,"="&amp;$C56,[1]Data!$M$5:$M$1000,"="&amp;"Hit")+COUNTIFS([1]Data!$C$5:$C$1000,"="&amp;$A56,[1]Data!$E$5:$E$1000,"="&amp;$B56,[1]Data!$D$5:$D$1000,"="&amp;$C56,[1]Data!$M$5:$M$1000,"="&amp;"Miss")</f>
        <v>1</v>
      </c>
      <c r="E56" s="56">
        <f>COUNTIFS([1]Data!$C$5:$C$1000,"="&amp;$A56,[1]Data!$E$5:$E$1000,"="&amp;$B56,[1]Data!$D$5:$D$1000,"="&amp;$C56,[1]Data!$M$5:$M$1000,"="&amp;"Hit")</f>
        <v>0</v>
      </c>
      <c r="F56" s="57">
        <f t="shared" si="4"/>
        <v>0</v>
      </c>
      <c r="G56" s="55">
        <f>COUNTIFS([1]Data!$C$5:$C$1000,"="&amp;$A56,[1]Data!$E$5:$E$1000,"="&amp;$B56,[1]Data!$D$5:$D$1000,"="&amp;$C56,[1]Data!$M$5:$M$1000,"="&amp;"Hit")+COUNTIFS([1]Data!$C$5:$C$1000,"="&amp;$A56,[1]Data!$E$5:$E$1000,"="&amp;$B56,[1]Data!$D$5:$D$1000,"="&amp;$C56,[1]Data!$M$5:$M$1000,"="&amp;"Miss")</f>
        <v>1</v>
      </c>
      <c r="H56" s="56">
        <f>(COUNTIFS([1]Data!$C$5:$C$1000,"="&amp;$A56,[1]Data!$E$5:$E$1000,"="&amp;$B56,[1]Data!$D$5:$D$1000,"="&amp;$C56,[1]Data!$M$5:$M$1000,"="&amp;"Hit")+COUNTIFS([1]Data!$C$5:$C$1000,"="&amp;$A56,[1]Data!$E$5:$E$1000,"="&amp;$B56,[1]Data!$D$5:$D$1000,"="&amp;$C56,[1]Data!$M$5:$M$1000,"="&amp;"Miss"))-(SUMIFS([1]Data!$N$5:$N$1000,[1]Data!$C$5:$C$1000,"="&amp;$A56,[1]Data!$E$5:$E$1000,"="&amp;$B56,[1]Data!$D$5:$D$1000,"="&amp;$C56))</f>
        <v>0</v>
      </c>
      <c r="I56" s="57">
        <f t="shared" si="5"/>
        <v>0</v>
      </c>
      <c r="J56" s="58">
        <f>COUNTIFS([1]Data!$C$5:$C$1000,"="&amp;$A56,[1]Data!$E$5:$E$1000,"="&amp;$B56,[1]Data!$D$5:$D$1000,"="&amp;$C56,[1]Data!$M$5:$M$1000,"="&amp;"Hit")+COUNTIFS([1]Data!$C$5:$C$1000,"="&amp;$A56,[1]Data!$E$5:$E$1000,"="&amp;$B56,[1]Data!$D$5:$D$1000,"="&amp;$C56,[1]Data!$M$5:$M$1000,"="&amp;"Miss")</f>
        <v>1</v>
      </c>
      <c r="K56" s="56">
        <f>(COUNTIFS([1]Data!$C$5:$C$1000,"="&amp;$A56,[1]Data!$E$5:$E$1000,"="&amp;$B56,[1]Data!$D$5:$D$1000,"="&amp;$C56,[1]Data!$M$5:$M$1000,"="&amp;"Hit")+COUNTIFS([1]Data!$C$5:$C$1000,"="&amp;$A56,[1]Data!$E$5:$E$1000,"="&amp;$B56,[1]Data!$D$5:$D$1000,"="&amp;$C56,[1]Data!$M$5:$M$1000,"="&amp;"Miss"))-(SUMIFS([1]Data!$O$5:$O$1000,[1]Data!$C$5:$C$1000,"="&amp;$A56,[1]Data!$E$5:$E$1000,"="&amp;$B56,[1]Data!$D$5:$D$1000,"="&amp;$C56))</f>
        <v>1</v>
      </c>
      <c r="L56" s="59">
        <f t="shared" si="6"/>
        <v>1</v>
      </c>
      <c r="M56" s="55">
        <f>COUNTIFS([1]Data!$C$5:$C$1000,"="&amp;$A56,[1]Data!$E$5:$E$1000,"="&amp;$B56,[1]Data!$D$5:$D$1000,"="&amp;$C56,[1]Data!$M$5:$M$1000,"="&amp;"Hit")+COUNTIFS([1]Data!$C$5:$C$1000,"="&amp;$A56,[1]Data!$E$5:$E$1000,"="&amp;$B56,[1]Data!$D$5:$D$1000,"="&amp;$C56,[1]Data!$M$5:$M$1000,"="&amp;"Miss")</f>
        <v>1</v>
      </c>
      <c r="N56" s="56">
        <f>(COUNTIFS([1]Data!$C$5:$C$1000,"="&amp;$A56,[1]Data!$E$5:$E$1000,"="&amp;$B56,[1]Data!$D$5:$D$1000,"="&amp;$C56,[1]Data!$M$5:$M$1000,"="&amp;"Hit")+COUNTIFS([1]Data!$C$5:$C$1000,"="&amp;$A56,[1]Data!$E$5:$E$1000,"="&amp;$B56,[1]Data!$D$5:$D$1000,"="&amp;$C56,[1]Data!$M$5:$M$1000,"="&amp;"Miss"))-(SUMIFS([1]Data!$P$5:$P$1000,[1]Data!$C$5:$C$1000,"="&amp;$A56,[1]Data!$E$5:$E$1000,"="&amp;$B56,[1]Data!$D$5:$D$1000,"="&amp;$C56))</f>
        <v>1</v>
      </c>
      <c r="O56" s="57">
        <f t="shared" si="7"/>
        <v>1</v>
      </c>
      <c r="P56" s="55">
        <f>COUNTIFS([1]Data!$C$5:$C$1000,"="&amp;$A56,[1]Data!$E$5:$E$1000,"="&amp;$B56,[1]Data!$D$5:$D$1000,"="&amp;$C56,[1]Data!$M$5:$M$1000,"="&amp;"Hit")+COUNTIFS([1]Data!$C$5:$C$1000,"="&amp;$A56,[1]Data!$E$5:$E$1000,"="&amp;$B56,[1]Data!$D$5:$D$1000,"="&amp;$C56,[1]Data!$M$5:$M$1000,"="&amp;"Miss")</f>
        <v>1</v>
      </c>
      <c r="Q56" s="56">
        <f>(COUNTIFS([1]Data!$C$5:$C$1000,"="&amp;$A56,[1]Data!$E$5:$E$1000,"="&amp;$B56,[1]Data!$D$5:$D$1000,"="&amp;$C56,[1]Data!$M$5:$M$1000,"="&amp;"Hit")+COUNTIFS([1]Data!$C$5:$C$1000,"="&amp;$A56,[1]Data!$E$5:$E$1000,"="&amp;$B56,[1]Data!$D$5:$D$1000,"="&amp;$C56,[1]Data!$M$5:$M$1000,"="&amp;"Miss"))-(SUMIFS([1]Data!$Q$5:$Q$1000,[1]Data!$C$5:$C$1000,"="&amp;$A56,[1]Data!$E$5:$E$1000,"="&amp;$B56,[1]Data!$D$5:$D$1000,"="&amp;$C56))</f>
        <v>1</v>
      </c>
      <c r="R56" s="57">
        <f t="shared" si="8"/>
        <v>1</v>
      </c>
    </row>
    <row r="57" spans="1:18" x14ac:dyDescent="0.25">
      <c r="A57" s="52" t="s">
        <v>36</v>
      </c>
      <c r="B57" s="53" t="s">
        <v>16</v>
      </c>
      <c r="C57" s="54" t="s">
        <v>17</v>
      </c>
      <c r="D57" s="55">
        <f>COUNTIFS([1]Data!$C$5:$C$1000,"="&amp;$A57,[1]Data!$E$5:$E$1000,"="&amp;$B57,[1]Data!$D$5:$D$1000,"="&amp;$C57,[1]Data!$M$5:$M$1000,"="&amp;"Hit")+COUNTIFS([1]Data!$C$5:$C$1000,"="&amp;$A57,[1]Data!$E$5:$E$1000,"="&amp;$B57,[1]Data!$D$5:$D$1000,"="&amp;$C57,[1]Data!$M$5:$M$1000,"="&amp;"Miss")</f>
        <v>1</v>
      </c>
      <c r="E57" s="56">
        <f>COUNTIFS([1]Data!$C$5:$C$1000,"="&amp;$A57,[1]Data!$E$5:$E$1000,"="&amp;$B57,[1]Data!$D$5:$D$1000,"="&amp;$C57,[1]Data!$M$5:$M$1000,"="&amp;"Hit")</f>
        <v>1</v>
      </c>
      <c r="F57" s="57">
        <f t="shared" si="4"/>
        <v>1</v>
      </c>
      <c r="G57" s="55">
        <f>COUNTIFS([1]Data!$C$5:$C$1000,"="&amp;$A57,[1]Data!$E$5:$E$1000,"="&amp;$B57,[1]Data!$D$5:$D$1000,"="&amp;$C57,[1]Data!$M$5:$M$1000,"="&amp;"Hit")+COUNTIFS([1]Data!$C$5:$C$1000,"="&amp;$A57,[1]Data!$E$5:$E$1000,"="&amp;$B57,[1]Data!$D$5:$D$1000,"="&amp;$C57,[1]Data!$M$5:$M$1000,"="&amp;"Miss")</f>
        <v>1</v>
      </c>
      <c r="H57" s="56">
        <f>(COUNTIFS([1]Data!$C$5:$C$1000,"="&amp;$A57,[1]Data!$E$5:$E$1000,"="&amp;$B57,[1]Data!$D$5:$D$1000,"="&amp;$C57,[1]Data!$M$5:$M$1000,"="&amp;"Hit")+COUNTIFS([1]Data!$C$5:$C$1000,"="&amp;$A57,[1]Data!$E$5:$E$1000,"="&amp;$B57,[1]Data!$D$5:$D$1000,"="&amp;$C57,[1]Data!$M$5:$M$1000,"="&amp;"Miss"))-(SUMIFS([1]Data!$N$5:$N$1000,[1]Data!$C$5:$C$1000,"="&amp;$A57,[1]Data!$E$5:$E$1000,"="&amp;$B57,[1]Data!$D$5:$D$1000,"="&amp;$C57))</f>
        <v>1</v>
      </c>
      <c r="I57" s="57">
        <f t="shared" si="5"/>
        <v>1</v>
      </c>
      <c r="J57" s="58">
        <f>COUNTIFS([1]Data!$C$5:$C$1000,"="&amp;$A57,[1]Data!$E$5:$E$1000,"="&amp;$B57,[1]Data!$D$5:$D$1000,"="&amp;$C57,[1]Data!$M$5:$M$1000,"="&amp;"Hit")+COUNTIFS([1]Data!$C$5:$C$1000,"="&amp;$A57,[1]Data!$E$5:$E$1000,"="&amp;$B57,[1]Data!$D$5:$D$1000,"="&amp;$C57,[1]Data!$M$5:$M$1000,"="&amp;"Miss")</f>
        <v>1</v>
      </c>
      <c r="K57" s="56">
        <f>(COUNTIFS([1]Data!$C$5:$C$1000,"="&amp;$A57,[1]Data!$E$5:$E$1000,"="&amp;$B57,[1]Data!$D$5:$D$1000,"="&amp;$C57,[1]Data!$M$5:$M$1000,"="&amp;"Hit")+COUNTIFS([1]Data!$C$5:$C$1000,"="&amp;$A57,[1]Data!$E$5:$E$1000,"="&amp;$B57,[1]Data!$D$5:$D$1000,"="&amp;$C57,[1]Data!$M$5:$M$1000,"="&amp;"Miss"))-(SUMIFS([1]Data!$O$5:$O$1000,[1]Data!$C$5:$C$1000,"="&amp;$A57,[1]Data!$E$5:$E$1000,"="&amp;$B57,[1]Data!$D$5:$D$1000,"="&amp;$C57))</f>
        <v>1</v>
      </c>
      <c r="L57" s="59">
        <f t="shared" si="6"/>
        <v>1</v>
      </c>
      <c r="M57" s="55">
        <f>COUNTIFS([1]Data!$C$5:$C$1000,"="&amp;$A57,[1]Data!$E$5:$E$1000,"="&amp;$B57,[1]Data!$D$5:$D$1000,"="&amp;$C57,[1]Data!$M$5:$M$1000,"="&amp;"Hit")+COUNTIFS([1]Data!$C$5:$C$1000,"="&amp;$A57,[1]Data!$E$5:$E$1000,"="&amp;$B57,[1]Data!$D$5:$D$1000,"="&amp;$C57,[1]Data!$M$5:$M$1000,"="&amp;"Miss")</f>
        <v>1</v>
      </c>
      <c r="N57" s="56">
        <f>(COUNTIFS([1]Data!$C$5:$C$1000,"="&amp;$A57,[1]Data!$E$5:$E$1000,"="&amp;$B57,[1]Data!$D$5:$D$1000,"="&amp;$C57,[1]Data!$M$5:$M$1000,"="&amp;"Hit")+COUNTIFS([1]Data!$C$5:$C$1000,"="&amp;$A57,[1]Data!$E$5:$E$1000,"="&amp;$B57,[1]Data!$D$5:$D$1000,"="&amp;$C57,[1]Data!$M$5:$M$1000,"="&amp;"Miss"))-(SUMIFS([1]Data!$P$5:$P$1000,[1]Data!$C$5:$C$1000,"="&amp;$A57,[1]Data!$E$5:$E$1000,"="&amp;$B57,[1]Data!$D$5:$D$1000,"="&amp;$C57))</f>
        <v>1</v>
      </c>
      <c r="O57" s="57">
        <f t="shared" si="7"/>
        <v>1</v>
      </c>
      <c r="P57" s="55">
        <f>COUNTIFS([1]Data!$C$5:$C$1000,"="&amp;$A57,[1]Data!$E$5:$E$1000,"="&amp;$B57,[1]Data!$D$5:$D$1000,"="&amp;$C57,[1]Data!$M$5:$M$1000,"="&amp;"Hit")+COUNTIFS([1]Data!$C$5:$C$1000,"="&amp;$A57,[1]Data!$E$5:$E$1000,"="&amp;$B57,[1]Data!$D$5:$D$1000,"="&amp;$C57,[1]Data!$M$5:$M$1000,"="&amp;"Miss")</f>
        <v>1</v>
      </c>
      <c r="Q57" s="56">
        <f>(COUNTIFS([1]Data!$C$5:$C$1000,"="&amp;$A57,[1]Data!$E$5:$E$1000,"="&amp;$B57,[1]Data!$D$5:$D$1000,"="&amp;$C57,[1]Data!$M$5:$M$1000,"="&amp;"Hit")+COUNTIFS([1]Data!$C$5:$C$1000,"="&amp;$A57,[1]Data!$E$5:$E$1000,"="&amp;$B57,[1]Data!$D$5:$D$1000,"="&amp;$C57,[1]Data!$M$5:$M$1000,"="&amp;"Miss"))-(SUMIFS([1]Data!$Q$5:$Q$1000,[1]Data!$C$5:$C$1000,"="&amp;$A57,[1]Data!$E$5:$E$1000,"="&amp;$B57,[1]Data!$D$5:$D$1000,"="&amp;$C57))</f>
        <v>1</v>
      </c>
      <c r="R57" s="57">
        <f t="shared" si="8"/>
        <v>1</v>
      </c>
    </row>
    <row r="58" spans="1:18" ht="15.75" thickBot="1" x14ac:dyDescent="0.3">
      <c r="A58" s="60" t="s">
        <v>36</v>
      </c>
      <c r="B58" s="61" t="s">
        <v>16</v>
      </c>
      <c r="C58" s="62" t="s">
        <v>37</v>
      </c>
      <c r="D58" s="63">
        <f>COUNTIFS([1]Data!$C$5:$C$1000,"="&amp;$A58,[1]Data!$E$5:$E$1000,"="&amp;$B58,[1]Data!$D$5:$D$1000,"="&amp;$C58,[1]Data!$M$5:$M$1000,"="&amp;"Hit")+COUNTIFS([1]Data!$C$5:$C$1000,"="&amp;$A58,[1]Data!$E$5:$E$1000,"="&amp;$B58,[1]Data!$D$5:$D$1000,"="&amp;$C58,[1]Data!$M$5:$M$1000,"="&amp;"Miss")</f>
        <v>0</v>
      </c>
      <c r="E58" s="64">
        <f>COUNTIFS([1]Data!$C$5:$C$1000,"="&amp;$A58,[1]Data!$E$5:$E$1000,"="&amp;$B58,[1]Data!$D$5:$D$1000,"="&amp;$C58,[1]Data!$M$5:$M$1000,"="&amp;"Hit")</f>
        <v>0</v>
      </c>
      <c r="F58" s="65" t="str">
        <f>IFERROR(E58/D58,"")</f>
        <v/>
      </c>
      <c r="G58" s="63">
        <f>COUNTIFS([1]Data!$C$5:$C$1000,"="&amp;$A58,[1]Data!$E$5:$E$1000,"="&amp;$B58,[1]Data!$D$5:$D$1000,"="&amp;$C58,[1]Data!$M$5:$M$1000,"="&amp;"Hit")+COUNTIFS([1]Data!$C$5:$C$1000,"="&amp;$A58,[1]Data!$E$5:$E$1000,"="&amp;$B58,[1]Data!$D$5:$D$1000,"="&amp;$C58,[1]Data!$M$5:$M$1000,"="&amp;"Miss")</f>
        <v>0</v>
      </c>
      <c r="H58" s="64">
        <f>(COUNTIFS([1]Data!$C$5:$C$1000,"="&amp;$A58,[1]Data!$E$5:$E$1000,"="&amp;$B58,[1]Data!$D$5:$D$1000,"="&amp;$C58,[1]Data!$M$5:$M$1000,"="&amp;"Hit")+COUNTIFS([1]Data!$C$5:$C$1000,"="&amp;$A58,[1]Data!$E$5:$E$1000,"="&amp;$B58,[1]Data!$D$5:$D$1000,"="&amp;$C58,[1]Data!$M$5:$M$1000,"="&amp;"Miss"))-(SUMIFS([1]Data!$N$5:$N$1000,[1]Data!$C$5:$C$1000,"="&amp;$A58,[1]Data!$E$5:$E$1000,"="&amp;$B58,[1]Data!$D$5:$D$1000,"="&amp;$C58))</f>
        <v>0</v>
      </c>
      <c r="I58" s="65" t="str">
        <f>IFERROR(H58/G58,"")</f>
        <v/>
      </c>
      <c r="J58" s="66">
        <f>COUNTIFS([1]Data!$C$5:$C$1000,"="&amp;$A58,[1]Data!$E$5:$E$1000,"="&amp;$B58,[1]Data!$D$5:$D$1000,"="&amp;$C58,[1]Data!$M$5:$M$1000,"="&amp;"Hit")+COUNTIFS([1]Data!$C$5:$C$1000,"="&amp;$A58,[1]Data!$E$5:$E$1000,"="&amp;$B58,[1]Data!$D$5:$D$1000,"="&amp;$C58,[1]Data!$M$5:$M$1000,"="&amp;"Miss")</f>
        <v>0</v>
      </c>
      <c r="K58" s="64">
        <f>(COUNTIFS([1]Data!$C$5:$C$1000,"="&amp;$A58,[1]Data!$E$5:$E$1000,"="&amp;$B58,[1]Data!$D$5:$D$1000,"="&amp;$C58,[1]Data!$M$5:$M$1000,"="&amp;"Hit")+COUNTIFS([1]Data!$C$5:$C$1000,"="&amp;$A58,[1]Data!$E$5:$E$1000,"="&amp;$B58,[1]Data!$D$5:$D$1000,"="&amp;$C58,[1]Data!$M$5:$M$1000,"="&amp;"Miss"))-(SUMIFS([1]Data!$O$5:$O$1000,[1]Data!$C$5:$C$1000,"="&amp;$A58,[1]Data!$E$5:$E$1000,"="&amp;$B58,[1]Data!$D$5:$D$1000,"="&amp;$C58))</f>
        <v>0</v>
      </c>
      <c r="L58" s="67" t="str">
        <f>IFERROR(K58/J58,"")</f>
        <v/>
      </c>
      <c r="M58" s="63">
        <f>COUNTIFS([1]Data!$C$5:$C$1000,"="&amp;$A58,[1]Data!$E$5:$E$1000,"="&amp;$B58,[1]Data!$D$5:$D$1000,"="&amp;$C58,[1]Data!$M$5:$M$1000,"="&amp;"Hit")+COUNTIFS([1]Data!$C$5:$C$1000,"="&amp;$A58,[1]Data!$E$5:$E$1000,"="&amp;$B58,[1]Data!$D$5:$D$1000,"="&amp;$C58,[1]Data!$M$5:$M$1000,"="&amp;"Miss")</f>
        <v>0</v>
      </c>
      <c r="N58" s="64">
        <f>(COUNTIFS([1]Data!$C$5:$C$1000,"="&amp;$A58,[1]Data!$E$5:$E$1000,"="&amp;$B58,[1]Data!$D$5:$D$1000,"="&amp;$C58,[1]Data!$M$5:$M$1000,"="&amp;"Hit")+COUNTIFS([1]Data!$C$5:$C$1000,"="&amp;$A58,[1]Data!$E$5:$E$1000,"="&amp;$B58,[1]Data!$D$5:$D$1000,"="&amp;$C58,[1]Data!$M$5:$M$1000,"="&amp;"Miss"))-(SUMIFS([1]Data!$P$5:$P$1000,[1]Data!$C$5:$C$1000,"="&amp;$A58,[1]Data!$E$5:$E$1000,"="&amp;$B58,[1]Data!$D$5:$D$1000,"="&amp;$C58))</f>
        <v>0</v>
      </c>
      <c r="O58" s="65" t="str">
        <f>IFERROR(N58/M58,"")</f>
        <v/>
      </c>
      <c r="P58" s="63">
        <f>COUNTIFS([1]Data!$C$5:$C$1000,"="&amp;$A58,[1]Data!$E$5:$E$1000,"="&amp;$B58,[1]Data!$D$5:$D$1000,"="&amp;$C58,[1]Data!$M$5:$M$1000,"="&amp;"Hit")+COUNTIFS([1]Data!$C$5:$C$1000,"="&amp;$A58,[1]Data!$E$5:$E$1000,"="&amp;$B58,[1]Data!$D$5:$D$1000,"="&amp;$C58,[1]Data!$M$5:$M$1000,"="&amp;"Miss")</f>
        <v>0</v>
      </c>
      <c r="Q58" s="64">
        <f>(COUNTIFS([1]Data!$C$5:$C$1000,"="&amp;$A58,[1]Data!$E$5:$E$1000,"="&amp;$B58,[1]Data!$D$5:$D$1000,"="&amp;$C58,[1]Data!$M$5:$M$1000,"="&amp;"Hit")+COUNTIFS([1]Data!$C$5:$C$1000,"="&amp;$A58,[1]Data!$E$5:$E$1000,"="&amp;$B58,[1]Data!$D$5:$D$1000,"="&amp;$C58,[1]Data!$M$5:$M$1000,"="&amp;"Miss"))-(SUMIFS([1]Data!$Q$5:$Q$1000,[1]Data!$C$5:$C$1000,"="&amp;$A58,[1]Data!$E$5:$E$1000,"="&amp;$B58,[1]Data!$D$5:$D$1000,"="&amp;$C58))</f>
        <v>0</v>
      </c>
      <c r="R58" s="65" t="str">
        <f>IFERROR(Q58/P58,"")</f>
        <v/>
      </c>
    </row>
    <row r="59" spans="1:18" ht="15.75" thickBot="1" x14ac:dyDescent="0.3">
      <c r="A59" s="135" t="s">
        <v>38</v>
      </c>
      <c r="B59" s="136"/>
      <c r="C59" s="137"/>
      <c r="D59" s="68">
        <f>SUM(D50:D58)</f>
        <v>148</v>
      </c>
      <c r="E59" s="69">
        <f>SUM(E50:E58)</f>
        <v>130</v>
      </c>
      <c r="F59" s="70">
        <f t="shared" ref="F59" si="9">IFERROR(E59/D59,"")</f>
        <v>0.8783783783783784</v>
      </c>
      <c r="G59" s="68">
        <f>SUM(G50:G58)</f>
        <v>148</v>
      </c>
      <c r="H59" s="69">
        <f>SUM(H50:H58)</f>
        <v>141</v>
      </c>
      <c r="I59" s="70">
        <f t="shared" ref="I59" si="10">IFERROR(H59/G59,"")</f>
        <v>0.95270270270270274</v>
      </c>
      <c r="J59" s="71">
        <f t="shared" ref="J59:K59" si="11">SUM(J50:J58)</f>
        <v>148</v>
      </c>
      <c r="K59" s="69">
        <f t="shared" si="11"/>
        <v>142</v>
      </c>
      <c r="L59" s="72">
        <f t="shared" ref="L59" si="12">IFERROR(K59/J59,"")</f>
        <v>0.95945945945945943</v>
      </c>
      <c r="M59" s="68">
        <f t="shared" ref="M59" si="13">SUM(M50:M58)</f>
        <v>148</v>
      </c>
      <c r="N59" s="69">
        <f>SUM(N50:N58)</f>
        <v>144</v>
      </c>
      <c r="O59" s="70">
        <f t="shared" ref="O59" si="14">IFERROR(N59/M59,"")</f>
        <v>0.97297297297297303</v>
      </c>
      <c r="P59" s="68">
        <f t="shared" ref="P59" si="15">SUM(P50:P58)</f>
        <v>148</v>
      </c>
      <c r="Q59" s="69">
        <f t="shared" ref="Q59" si="16">SUM(Q50:Q58)</f>
        <v>148</v>
      </c>
      <c r="R59" s="70">
        <f t="shared" ref="R59" si="17">IFERROR(Q59/P59,"")</f>
        <v>1</v>
      </c>
    </row>
    <row r="60" spans="1:18" ht="15.75" thickBot="1" x14ac:dyDescent="0.3"/>
    <row r="61" spans="1:18" ht="15.75" thickBot="1" x14ac:dyDescent="0.3">
      <c r="B61" s="18" t="s">
        <v>10</v>
      </c>
      <c r="C61" s="19"/>
      <c r="D61" s="138" t="s">
        <v>2</v>
      </c>
      <c r="E61" s="139"/>
      <c r="F61" s="140"/>
    </row>
    <row r="62" spans="1:18" x14ac:dyDescent="0.25">
      <c r="B62" s="20" t="s">
        <v>11</v>
      </c>
      <c r="C62" s="21" t="s">
        <v>12</v>
      </c>
      <c r="D62" s="22" t="s">
        <v>13</v>
      </c>
      <c r="E62" s="23" t="s">
        <v>14</v>
      </c>
      <c r="F62" s="24" t="s">
        <v>15</v>
      </c>
    </row>
    <row r="63" spans="1:18" x14ac:dyDescent="0.25">
      <c r="B63" s="25" t="s">
        <v>79</v>
      </c>
      <c r="C63" s="26" t="s">
        <v>17</v>
      </c>
      <c r="D63" s="27">
        <f>D50</f>
        <v>39</v>
      </c>
      <c r="E63" s="28">
        <v>0</v>
      </c>
      <c r="F63" s="29">
        <f>(D63-E63)/D63%</f>
        <v>100</v>
      </c>
    </row>
    <row r="64" spans="1:18" x14ac:dyDescent="0.25">
      <c r="B64" s="25"/>
      <c r="C64" s="26" t="s">
        <v>18</v>
      </c>
      <c r="D64" s="27">
        <f>D51</f>
        <v>10</v>
      </c>
      <c r="E64" s="28">
        <v>0</v>
      </c>
      <c r="F64" s="29">
        <f t="shared" ref="F64:F66" si="18">(D64-E64)/D64%</f>
        <v>100</v>
      </c>
    </row>
    <row r="65" spans="1:18" x14ac:dyDescent="0.25">
      <c r="B65" s="25"/>
      <c r="C65" s="26" t="s">
        <v>19</v>
      </c>
      <c r="D65" s="27">
        <f>D52</f>
        <v>2</v>
      </c>
      <c r="E65" s="28">
        <v>0</v>
      </c>
      <c r="F65" s="29">
        <f t="shared" si="18"/>
        <v>100</v>
      </c>
    </row>
    <row r="66" spans="1:18" x14ac:dyDescent="0.25">
      <c r="B66" s="30" t="s">
        <v>20</v>
      </c>
      <c r="C66" s="26" t="s">
        <v>17</v>
      </c>
      <c r="D66" s="27">
        <f>D53</f>
        <v>68</v>
      </c>
      <c r="E66" s="28">
        <v>4</v>
      </c>
      <c r="F66" s="29">
        <f t="shared" si="18"/>
        <v>94.117647058823522</v>
      </c>
    </row>
    <row r="67" spans="1:18" x14ac:dyDescent="0.25">
      <c r="B67" s="31" t="s">
        <v>34</v>
      </c>
      <c r="C67" s="32"/>
      <c r="D67" s="27">
        <f>D58+D57+D56+D55+D54</f>
        <v>29</v>
      </c>
      <c r="E67" s="28">
        <v>0</v>
      </c>
      <c r="F67" s="29">
        <v>100</v>
      </c>
    </row>
    <row r="68" spans="1:18" ht="15.75" thickBot="1" x14ac:dyDescent="0.3">
      <c r="B68" s="33" t="s">
        <v>22</v>
      </c>
      <c r="C68" s="34"/>
      <c r="D68" s="35">
        <f>SUM(D63:D67)</f>
        <v>148</v>
      </c>
      <c r="E68" s="35">
        <f>SUM(E63:E67)</f>
        <v>4</v>
      </c>
      <c r="F68" s="38">
        <f>(D68-E68)/D68%</f>
        <v>97.297297297297305</v>
      </c>
    </row>
    <row r="73" spans="1:18" ht="16.5" thickBot="1" x14ac:dyDescent="0.3">
      <c r="A73" s="1">
        <v>42583</v>
      </c>
    </row>
    <row r="74" spans="1:18" x14ac:dyDescent="0.25">
      <c r="A74" s="144" t="s">
        <v>23</v>
      </c>
      <c r="B74" s="146" t="s">
        <v>24</v>
      </c>
      <c r="C74" s="148" t="s">
        <v>25</v>
      </c>
      <c r="D74" s="141" t="s">
        <v>26</v>
      </c>
      <c r="E74" s="142"/>
      <c r="F74" s="143"/>
      <c r="G74" s="141" t="s">
        <v>27</v>
      </c>
      <c r="H74" s="142"/>
      <c r="I74" s="143"/>
      <c r="J74" s="150" t="s">
        <v>6</v>
      </c>
      <c r="K74" s="142"/>
      <c r="L74" s="151"/>
      <c r="M74" s="141" t="s">
        <v>28</v>
      </c>
      <c r="N74" s="142"/>
      <c r="O74" s="143"/>
      <c r="P74" s="141" t="s">
        <v>29</v>
      </c>
      <c r="Q74" s="142"/>
      <c r="R74" s="143"/>
    </row>
    <row r="75" spans="1:18" ht="15.75" thickBot="1" x14ac:dyDescent="0.3">
      <c r="A75" s="145"/>
      <c r="B75" s="147"/>
      <c r="C75" s="149"/>
      <c r="D75" s="39" t="s">
        <v>30</v>
      </c>
      <c r="E75" s="40" t="s">
        <v>31</v>
      </c>
      <c r="F75" s="41" t="s">
        <v>32</v>
      </c>
      <c r="G75" s="39" t="s">
        <v>30</v>
      </c>
      <c r="H75" s="40" t="s">
        <v>31</v>
      </c>
      <c r="I75" s="41" t="s">
        <v>32</v>
      </c>
      <c r="J75" s="42" t="s">
        <v>30</v>
      </c>
      <c r="K75" s="40" t="s">
        <v>31</v>
      </c>
      <c r="L75" s="43" t="s">
        <v>32</v>
      </c>
      <c r="M75" s="39" t="s">
        <v>30</v>
      </c>
      <c r="N75" s="40" t="s">
        <v>31</v>
      </c>
      <c r="O75" s="41" t="s">
        <v>32</v>
      </c>
      <c r="P75" s="39" t="s">
        <v>30</v>
      </c>
      <c r="Q75" s="40" t="s">
        <v>31</v>
      </c>
      <c r="R75" s="41" t="s">
        <v>32</v>
      </c>
    </row>
    <row r="76" spans="1:18" x14ac:dyDescent="0.25">
      <c r="A76" s="44" t="s">
        <v>33</v>
      </c>
      <c r="B76" s="45" t="s">
        <v>16</v>
      </c>
      <c r="C76" s="46" t="s">
        <v>17</v>
      </c>
      <c r="D76" s="47">
        <f>COUNTIFS([2]Data!$C$5:$C$997,"="&amp;$A76,[2]Data!$E$5:$E$997,"="&amp;$B76,[2]Data!$D$5:$D$997,"="&amp;$C76,[2]Data!$M$5:$M$997,"="&amp;"Hit")+COUNTIFS([2]Data!$C$5:$C$997,"="&amp;$A76,[2]Data!$E$5:$E$997,"="&amp;$B76,[2]Data!$D$5:$D$997,"="&amp;$C76,[2]Data!$M$5:$M$997,"="&amp;"Miss")</f>
        <v>43</v>
      </c>
      <c r="E76" s="48">
        <f>COUNTIFS([2]Data!$C$5:$C$997,"="&amp;$A76,[2]Data!$E$5:$E$997,"="&amp;$B76,[2]Data!$D$5:$D$997,"="&amp;$C76,[2]Data!$M$5:$M$997,"="&amp;"Hit")</f>
        <v>33</v>
      </c>
      <c r="F76" s="49">
        <f t="shared" ref="F76:F83" si="19">IFERROR(E76/D76,"")</f>
        <v>0.76744186046511631</v>
      </c>
      <c r="G76" s="47">
        <f>COUNTIFS([2]Data!$C$5:$C$997,"="&amp;$A76,[2]Data!$E$5:$E$997,"="&amp;$B76,[2]Data!$D$5:$D$997,"="&amp;$C76,[2]Data!$M$5:$M$997,"="&amp;"Hit")+COUNTIFS([2]Data!$C$5:$C$997,"="&amp;$A76,[2]Data!$E$5:$E$997,"="&amp;$B76,[2]Data!$D$5:$D$997,"="&amp;$C76,[2]Data!$M$5:$M$997,"="&amp;"Miss")</f>
        <v>43</v>
      </c>
      <c r="H76" s="48">
        <f>(COUNTIFS([2]Data!$C$5:$C$997,"="&amp;$A76,[2]Data!$E$5:$E$997,"="&amp;$B76,[2]Data!$D$5:$D$997,"="&amp;$C76,[2]Data!$M$5:$M$997,"="&amp;"Hit")+COUNTIFS([2]Data!$C$5:$C$997,"="&amp;$A76,[2]Data!$E$5:$E$997,"="&amp;$B76,[2]Data!$D$5:$D$997,"="&amp;$C76,[2]Data!$M$5:$M$997,"="&amp;"Miss"))-(SUMIFS([2]Data!$N$5:$N$997,[2]Data!$C$5:$C$997,"="&amp;$A76,[2]Data!$E$5:$E$997,"="&amp;$B76,[2]Data!$D$5:$D$997,"="&amp;$C76))</f>
        <v>40</v>
      </c>
      <c r="I76" s="49">
        <f t="shared" ref="I76:I83" si="20">IFERROR(H76/G76,"")</f>
        <v>0.93023255813953487</v>
      </c>
      <c r="J76" s="50">
        <f>COUNTIFS([2]Data!$C$5:$C$997,"="&amp;$A76,[2]Data!$E$5:$E$997,"="&amp;$B76,[2]Data!$D$5:$D$997,"="&amp;$C76,[2]Data!$M$5:$M$997,"="&amp;"Hit")+COUNTIFS([2]Data!$C$5:$C$997,"="&amp;$A76,[2]Data!$E$5:$E$997,"="&amp;$B76,[2]Data!$D$5:$D$997,"="&amp;$C76,[2]Data!$M$5:$M$997,"="&amp;"Miss")</f>
        <v>43</v>
      </c>
      <c r="K76" s="48">
        <f>(COUNTIFS([2]Data!$C$5:$C$997,"="&amp;$A76,[2]Data!$E$5:$E$997,"="&amp;$B76,[2]Data!$D$5:$D$997,"="&amp;$C76,[2]Data!$M$5:$M$997,"="&amp;"Hit")+COUNTIFS([2]Data!$C$5:$C$997,"="&amp;$A76,[2]Data!$E$5:$E$997,"="&amp;$B76,[2]Data!$D$5:$D$997,"="&amp;$C76,[2]Data!$M$5:$M$997,"="&amp;"Miss"))-(SUMIFS([2]Data!$O$5:$O$997,[2]Data!$C$5:$C$997,"="&amp;$A76,[2]Data!$E$5:$E$997,"="&amp;$B76,[2]Data!$D$5:$D$997,"="&amp;$C76))</f>
        <v>37</v>
      </c>
      <c r="L76" s="51">
        <f t="shared" ref="L76:L83" si="21">IFERROR(K76/J76,"")</f>
        <v>0.86046511627906974</v>
      </c>
      <c r="M76" s="47">
        <f>COUNTIFS([2]Data!$C$5:$C$997,"="&amp;$A76,[2]Data!$E$5:$E$997,"="&amp;$B76,[2]Data!$D$5:$D$997,"="&amp;$C76,[2]Data!$M$5:$M$997,"="&amp;"Hit")+COUNTIFS([2]Data!$C$5:$C$997,"="&amp;$A76,[2]Data!$E$5:$E$997,"="&amp;$B76,[2]Data!$D$5:$D$997,"="&amp;$C76,[2]Data!$M$5:$M$997,"="&amp;"Miss")</f>
        <v>43</v>
      </c>
      <c r="N76" s="48">
        <f>(COUNTIFS([2]Data!$C$5:$C$997,"="&amp;$A76,[2]Data!$E$5:$E$997,"="&amp;$B76,[2]Data!$D$5:$D$997,"="&amp;$C76,[2]Data!$M$5:$M$997,"="&amp;"Hit")+COUNTIFS([2]Data!$C$5:$C$997,"="&amp;$A76,[2]Data!$E$5:$E$997,"="&amp;$B76,[2]Data!$D$5:$D$997,"="&amp;$C76,[2]Data!$M$5:$M$997,"="&amp;"Miss"))-(SUMIFS([2]Data!$P$5:$P$997,[2]Data!$C$5:$C$997,"="&amp;$A76,[2]Data!$E$5:$E$997,"="&amp;$B76,[2]Data!$D$5:$D$997,"="&amp;$C76))</f>
        <v>42</v>
      </c>
      <c r="O76" s="49">
        <f t="shared" ref="O76:O83" si="22">IFERROR(N76/M76,"")</f>
        <v>0.97674418604651159</v>
      </c>
      <c r="P76" s="47">
        <f>COUNTIFS([2]Data!$C$5:$C$997,"="&amp;$A76,[2]Data!$E$5:$E$997,"="&amp;$B76,[2]Data!$D$5:$D$997,"="&amp;$C76,[2]Data!$M$5:$M$997,"="&amp;"Hit")+COUNTIFS([2]Data!$C$5:$C$997,"="&amp;$A76,[2]Data!$E$5:$E$997,"="&amp;$B76,[2]Data!$D$5:$D$997,"="&amp;$C76,[2]Data!$M$5:$M$997,"="&amp;"Miss")</f>
        <v>43</v>
      </c>
      <c r="Q76" s="48">
        <f>(COUNTIFS([2]Data!$C$5:$C$997,"="&amp;$A76,[2]Data!$E$5:$E$997,"="&amp;$B76,[2]Data!$D$5:$D$997,"="&amp;$C76,[2]Data!$M$5:$M$997,"="&amp;"Hit")+COUNTIFS([2]Data!$C$5:$C$997,"="&amp;$A76,[2]Data!$E$5:$E$997,"="&amp;$B76,[2]Data!$D$5:$D$997,"="&amp;$C76,[2]Data!$M$5:$M$997,"="&amp;"Miss"))-(SUMIFS([2]Data!$Q$5:$Q$997,[2]Data!$C$5:$C$997,"="&amp;$A76,[2]Data!$E$5:$E$997,"="&amp;$B76,[2]Data!$D$5:$D$997,"="&amp;$C76))</f>
        <v>43</v>
      </c>
      <c r="R76" s="49">
        <f t="shared" ref="R76:R83" si="23">IFERROR(Q76/P76,"")</f>
        <v>1</v>
      </c>
    </row>
    <row r="77" spans="1:18" x14ac:dyDescent="0.25">
      <c r="A77" s="52" t="s">
        <v>33</v>
      </c>
      <c r="B77" s="53" t="s">
        <v>16</v>
      </c>
      <c r="C77" s="54" t="s">
        <v>18</v>
      </c>
      <c r="D77" s="55">
        <f>COUNTIFS([2]Data!$C$5:$C$997,"="&amp;$A77,[2]Data!$E$5:$E$997,"="&amp;$B77,[2]Data!$D$5:$D$997,"="&amp;$C77,[2]Data!$M$5:$M$997,"="&amp;"Hit")+COUNTIFS([2]Data!$C$5:$C$997,"="&amp;$A77,[2]Data!$E$5:$E$997,"="&amp;$B77,[2]Data!$D$5:$D$997,"="&amp;$C77,[2]Data!$M$5:$M$997,"="&amp;"Miss")</f>
        <v>10</v>
      </c>
      <c r="E77" s="56">
        <f>COUNTIFS([2]Data!$C$5:$C$997,"="&amp;$A77,[2]Data!$E$5:$E$997,"="&amp;$B77,[2]Data!$D$5:$D$997,"="&amp;$C77,[2]Data!$M$5:$M$997,"="&amp;"Hit")</f>
        <v>7</v>
      </c>
      <c r="F77" s="57">
        <f t="shared" si="19"/>
        <v>0.7</v>
      </c>
      <c r="G77" s="55">
        <f>COUNTIFS([2]Data!$C$5:$C$997,"="&amp;$A77,[2]Data!$E$5:$E$997,"="&amp;$B77,[2]Data!$D$5:$D$997,"="&amp;$C77,[2]Data!$M$5:$M$997,"="&amp;"Hit")+COUNTIFS([2]Data!$C$5:$C$997,"="&amp;$A77,[2]Data!$E$5:$E$997,"="&amp;$B77,[2]Data!$D$5:$D$997,"="&amp;$C77,[2]Data!$M$5:$M$997,"="&amp;"Miss")</f>
        <v>10</v>
      </c>
      <c r="H77" s="56">
        <f>(COUNTIFS([2]Data!$C$5:$C$997,"="&amp;$A77,[2]Data!$E$5:$E$997,"="&amp;$B77,[2]Data!$D$5:$D$997,"="&amp;$C77,[2]Data!$M$5:$M$997,"="&amp;"Hit")+COUNTIFS([2]Data!$C$5:$C$997,"="&amp;$A77,[2]Data!$E$5:$E$997,"="&amp;$B77,[2]Data!$D$5:$D$997,"="&amp;$C77,[2]Data!$M$5:$M$997,"="&amp;"Miss"))-(SUMIFS([2]Data!$N$5:$N$997,[2]Data!$C$5:$C$997,"="&amp;$A77,[2]Data!$E$5:$E$997,"="&amp;$B77,[2]Data!$D$5:$D$997,"="&amp;$C77))</f>
        <v>8</v>
      </c>
      <c r="I77" s="57">
        <f t="shared" si="20"/>
        <v>0.8</v>
      </c>
      <c r="J77" s="58">
        <f>COUNTIFS([2]Data!$C$5:$C$997,"="&amp;$A77,[2]Data!$E$5:$E$997,"="&amp;$B77,[2]Data!$D$5:$D$997,"="&amp;$C77,[2]Data!$M$5:$M$997,"="&amp;"Hit")+COUNTIFS([2]Data!$C$5:$C$997,"="&amp;$A77,[2]Data!$E$5:$E$997,"="&amp;$B77,[2]Data!$D$5:$D$997,"="&amp;$C77,[2]Data!$M$5:$M$997,"="&amp;"Miss")</f>
        <v>10</v>
      </c>
      <c r="K77" s="56">
        <f>(COUNTIFS([2]Data!$C$5:$C$997,"="&amp;$A77,[2]Data!$E$5:$E$997,"="&amp;$B77,[2]Data!$D$5:$D$997,"="&amp;$C77,[2]Data!$M$5:$M$997,"="&amp;"Hit")+COUNTIFS([2]Data!$C$5:$C$997,"="&amp;$A77,[2]Data!$E$5:$E$997,"="&amp;$B77,[2]Data!$D$5:$D$997,"="&amp;$C77,[2]Data!$M$5:$M$997,"="&amp;"Miss"))-(SUMIFS([2]Data!$O$5:$O$997,[2]Data!$C$5:$C$997,"="&amp;$A77,[2]Data!$E$5:$E$997,"="&amp;$B77,[2]Data!$D$5:$D$997,"="&amp;$C77))</f>
        <v>10</v>
      </c>
      <c r="L77" s="59">
        <f t="shared" si="21"/>
        <v>1</v>
      </c>
      <c r="M77" s="55">
        <f>COUNTIFS([2]Data!$C$5:$C$997,"="&amp;$A77,[2]Data!$E$5:$E$997,"="&amp;$B77,[2]Data!$D$5:$D$997,"="&amp;$C77,[2]Data!$M$5:$M$997,"="&amp;"Hit")+COUNTIFS([2]Data!$C$5:$C$997,"="&amp;$A77,[2]Data!$E$5:$E$997,"="&amp;$B77,[2]Data!$D$5:$D$997,"="&amp;$C77,[2]Data!$M$5:$M$997,"="&amp;"Miss")</f>
        <v>10</v>
      </c>
      <c r="N77" s="56">
        <f>(COUNTIFS([2]Data!$C$5:$C$997,"="&amp;$A77,[2]Data!$E$5:$E$997,"="&amp;$B77,[2]Data!$D$5:$D$997,"="&amp;$C77,[2]Data!$M$5:$M$997,"="&amp;"Hit")+COUNTIFS([2]Data!$C$5:$C$997,"="&amp;$A77,[2]Data!$E$5:$E$997,"="&amp;$B77,[2]Data!$D$5:$D$997,"="&amp;$C77,[2]Data!$M$5:$M$997,"="&amp;"Miss"))-(SUMIFS([2]Data!$P$5:$P$997,[2]Data!$C$5:$C$997,"="&amp;$A77,[2]Data!$E$5:$E$997,"="&amp;$B77,[2]Data!$D$5:$D$997,"="&amp;$C77))</f>
        <v>9</v>
      </c>
      <c r="O77" s="57">
        <f t="shared" si="22"/>
        <v>0.9</v>
      </c>
      <c r="P77" s="55">
        <f>COUNTIFS([2]Data!$C$5:$C$997,"="&amp;$A77,[2]Data!$E$5:$E$997,"="&amp;$B77,[2]Data!$D$5:$D$997,"="&amp;$C77,[2]Data!$M$5:$M$997,"="&amp;"Hit")+COUNTIFS([2]Data!$C$5:$C$997,"="&amp;$A77,[2]Data!$E$5:$E$997,"="&amp;$B77,[2]Data!$D$5:$D$997,"="&amp;$C77,[2]Data!$M$5:$M$997,"="&amp;"Miss")</f>
        <v>10</v>
      </c>
      <c r="Q77" s="56">
        <f>(COUNTIFS([2]Data!$C$5:$C$997,"="&amp;$A77,[2]Data!$E$5:$E$997,"="&amp;$B77,[2]Data!$D$5:$D$997,"="&amp;$C77,[2]Data!$M$5:$M$997,"="&amp;"Hit")+COUNTIFS([2]Data!$C$5:$C$997,"="&amp;$A77,[2]Data!$E$5:$E$997,"="&amp;$B77,[2]Data!$D$5:$D$997,"="&amp;$C77,[2]Data!$M$5:$M$997,"="&amp;"Miss"))-(SUMIFS([2]Data!$Q$5:$Q$997,[2]Data!$C$5:$C$997,"="&amp;$A77,[2]Data!$E$5:$E$997,"="&amp;$B77,[2]Data!$D$5:$D$997,"="&amp;$C77))</f>
        <v>10</v>
      </c>
      <c r="R77" s="57">
        <f t="shared" si="23"/>
        <v>1</v>
      </c>
    </row>
    <row r="78" spans="1:18" x14ac:dyDescent="0.25">
      <c r="A78" s="52" t="s">
        <v>33</v>
      </c>
      <c r="B78" s="53" t="s">
        <v>16</v>
      </c>
      <c r="C78" s="54" t="s">
        <v>19</v>
      </c>
      <c r="D78" s="55">
        <f>COUNTIFS([2]Data!$C$5:$C$997,"="&amp;$A78,[2]Data!$E$5:$E$997,"="&amp;$B78,[2]Data!$D$5:$D$997,"="&amp;$C78,[2]Data!$M$5:$M$997,"="&amp;"Hit")+COUNTIFS([2]Data!$C$5:$C$997,"="&amp;$A78,[2]Data!$E$5:$E$997,"="&amp;$B78,[2]Data!$D$5:$D$997,"="&amp;$C78,[2]Data!$M$5:$M$997,"="&amp;"Miss")</f>
        <v>1</v>
      </c>
      <c r="E78" s="56">
        <f>COUNTIFS([2]Data!$C$5:$C$997,"="&amp;$A78,[2]Data!$E$5:$E$997,"="&amp;$B78,[2]Data!$D$5:$D$997,"="&amp;$C78,[2]Data!$M$5:$M$997,"="&amp;"Hit")</f>
        <v>0</v>
      </c>
      <c r="F78" s="57">
        <f t="shared" si="19"/>
        <v>0</v>
      </c>
      <c r="G78" s="55">
        <f>COUNTIFS([2]Data!$C$5:$C$997,"="&amp;$A78,[2]Data!$E$5:$E$997,"="&amp;$B78,[2]Data!$D$5:$D$997,"="&amp;$C78,[2]Data!$M$5:$M$997,"="&amp;"Hit")+COUNTIFS([2]Data!$C$5:$C$997,"="&amp;$A78,[2]Data!$E$5:$E$997,"="&amp;$B78,[2]Data!$D$5:$D$997,"="&amp;$C78,[2]Data!$M$5:$M$997,"="&amp;"Miss")</f>
        <v>1</v>
      </c>
      <c r="H78" s="56">
        <f>(COUNTIFS([2]Data!$C$5:$C$997,"="&amp;$A78,[2]Data!$E$5:$E$997,"="&amp;$B78,[2]Data!$D$5:$D$997,"="&amp;$C78,[2]Data!$M$5:$M$997,"="&amp;"Hit")+COUNTIFS([2]Data!$C$5:$C$997,"="&amp;$A78,[2]Data!$E$5:$E$997,"="&amp;$B78,[2]Data!$D$5:$D$997,"="&amp;$C78,[2]Data!$M$5:$M$997,"="&amp;"Miss"))-(SUMIFS([2]Data!$N$5:$N$997,[2]Data!$C$5:$C$997,"="&amp;$A78,[2]Data!$E$5:$E$997,"="&amp;$B78,[2]Data!$D$5:$D$997,"="&amp;$C78))</f>
        <v>0</v>
      </c>
      <c r="I78" s="57">
        <f t="shared" si="20"/>
        <v>0</v>
      </c>
      <c r="J78" s="58">
        <f>COUNTIFS([2]Data!$C$5:$C$997,"="&amp;$A78,[2]Data!$E$5:$E$997,"="&amp;$B78,[2]Data!$D$5:$D$997,"="&amp;$C78,[2]Data!$M$5:$M$997,"="&amp;"Hit")+COUNTIFS([2]Data!$C$5:$C$997,"="&amp;$A78,[2]Data!$E$5:$E$997,"="&amp;$B78,[2]Data!$D$5:$D$997,"="&amp;$C78,[2]Data!$M$5:$M$997,"="&amp;"Miss")</f>
        <v>1</v>
      </c>
      <c r="K78" s="56">
        <f>(COUNTIFS([2]Data!$C$5:$C$997,"="&amp;$A78,[2]Data!$E$5:$E$997,"="&amp;$B78,[2]Data!$D$5:$D$997,"="&amp;$C78,[2]Data!$M$5:$M$997,"="&amp;"Hit")+COUNTIFS([2]Data!$C$5:$C$997,"="&amp;$A78,[2]Data!$E$5:$E$997,"="&amp;$B78,[2]Data!$D$5:$D$997,"="&amp;$C78,[2]Data!$M$5:$M$997,"="&amp;"Miss"))-(SUMIFS([2]Data!$O$5:$O$997,[2]Data!$C$5:$C$997,"="&amp;$A78,[2]Data!$E$5:$E$997,"="&amp;$B78,[2]Data!$D$5:$D$997,"="&amp;$C78))</f>
        <v>1</v>
      </c>
      <c r="L78" s="59">
        <f t="shared" si="21"/>
        <v>1</v>
      </c>
      <c r="M78" s="55">
        <f>COUNTIFS([2]Data!$C$5:$C$997,"="&amp;$A78,[2]Data!$E$5:$E$997,"="&amp;$B78,[2]Data!$D$5:$D$997,"="&amp;$C78,[2]Data!$M$5:$M$997,"="&amp;"Hit")+COUNTIFS([2]Data!$C$5:$C$997,"="&amp;$A78,[2]Data!$E$5:$E$997,"="&amp;$B78,[2]Data!$D$5:$D$997,"="&amp;$C78,[2]Data!$M$5:$M$997,"="&amp;"Miss")</f>
        <v>1</v>
      </c>
      <c r="N78" s="56">
        <f>(COUNTIFS([2]Data!$C$5:$C$997,"="&amp;$A78,[2]Data!$E$5:$E$997,"="&amp;$B78,[2]Data!$D$5:$D$997,"="&amp;$C78,[2]Data!$M$5:$M$997,"="&amp;"Hit")+COUNTIFS([2]Data!$C$5:$C$997,"="&amp;$A78,[2]Data!$E$5:$E$997,"="&amp;$B78,[2]Data!$D$5:$D$997,"="&amp;$C78,[2]Data!$M$5:$M$997,"="&amp;"Miss"))-(SUMIFS([2]Data!$P$5:$P$997,[2]Data!$C$5:$C$997,"="&amp;$A78,[2]Data!$E$5:$E$997,"="&amp;$B78,[2]Data!$D$5:$D$997,"="&amp;$C78))</f>
        <v>1</v>
      </c>
      <c r="O78" s="57">
        <f t="shared" si="22"/>
        <v>1</v>
      </c>
      <c r="P78" s="55">
        <f>COUNTIFS([2]Data!$C$5:$C$997,"="&amp;$A78,[2]Data!$E$5:$E$997,"="&amp;$B78,[2]Data!$D$5:$D$997,"="&amp;$C78,[2]Data!$M$5:$M$997,"="&amp;"Hit")+COUNTIFS([2]Data!$C$5:$C$997,"="&amp;$A78,[2]Data!$E$5:$E$997,"="&amp;$B78,[2]Data!$D$5:$D$997,"="&amp;$C78,[2]Data!$M$5:$M$997,"="&amp;"Miss")</f>
        <v>1</v>
      </c>
      <c r="Q78" s="56">
        <f>(COUNTIFS([2]Data!$C$5:$C$997,"="&amp;$A78,[2]Data!$E$5:$E$997,"="&amp;$B78,[2]Data!$D$5:$D$997,"="&amp;$C78,[2]Data!$M$5:$M$997,"="&amp;"Hit")+COUNTIFS([2]Data!$C$5:$C$997,"="&amp;$A78,[2]Data!$E$5:$E$997,"="&amp;$B78,[2]Data!$D$5:$D$997,"="&amp;$C78,[2]Data!$M$5:$M$997,"="&amp;"Miss"))-(SUMIFS([2]Data!$Q$5:$Q$997,[2]Data!$C$5:$C$997,"="&amp;$A78,[2]Data!$E$5:$E$997,"="&amp;$B78,[2]Data!$D$5:$D$997,"="&amp;$C78))</f>
        <v>1</v>
      </c>
      <c r="R78" s="57">
        <f t="shared" si="23"/>
        <v>1</v>
      </c>
    </row>
    <row r="79" spans="1:18" x14ac:dyDescent="0.25">
      <c r="A79" s="52" t="s">
        <v>33</v>
      </c>
      <c r="B79" s="53" t="s">
        <v>20</v>
      </c>
      <c r="C79" s="54" t="s">
        <v>17</v>
      </c>
      <c r="D79" s="55">
        <f>COUNTIFS([2]Data!$C$5:$C$997,"="&amp;$A79,[2]Data!$E$5:$E$997,"="&amp;$B79,[2]Data!$D$5:$D$997,"="&amp;$C79,[2]Data!$M$5:$M$997,"="&amp;"Hit")+COUNTIFS([2]Data!$C$5:$C$997,"="&amp;$A79,[2]Data!$E$5:$E$997,"="&amp;$B79,[2]Data!$D$5:$D$997,"="&amp;$C79,[2]Data!$M$5:$M$997,"="&amp;"Miss")</f>
        <v>71</v>
      </c>
      <c r="E79" s="56">
        <f>COUNTIFS([2]Data!$C$5:$C$997,"="&amp;$A79,[2]Data!$E$5:$E$997,"="&amp;$B79,[2]Data!$D$5:$D$997,"="&amp;$C79,[2]Data!$M$5:$M$997,"="&amp;"Hit")</f>
        <v>60</v>
      </c>
      <c r="F79" s="57">
        <f t="shared" si="19"/>
        <v>0.84507042253521125</v>
      </c>
      <c r="G79" s="55">
        <f>COUNTIFS([2]Data!$C$5:$C$997,"="&amp;$A79,[2]Data!$E$5:$E$997,"="&amp;$B79,[2]Data!$D$5:$D$997,"="&amp;$C79,[2]Data!$M$5:$M$997,"="&amp;"Hit")+COUNTIFS([2]Data!$C$5:$C$997,"="&amp;$A79,[2]Data!$E$5:$E$997,"="&amp;$B79,[2]Data!$D$5:$D$997,"="&amp;$C79,[2]Data!$M$5:$M$997,"="&amp;"Miss")</f>
        <v>71</v>
      </c>
      <c r="H79" s="56">
        <f>(COUNTIFS([2]Data!$C$5:$C$997,"="&amp;$A79,[2]Data!$E$5:$E$997,"="&amp;$B79,[2]Data!$D$5:$D$997,"="&amp;$C79,[2]Data!$M$5:$M$997,"="&amp;"Hit")+COUNTIFS([2]Data!$C$5:$C$997,"="&amp;$A79,[2]Data!$E$5:$E$997,"="&amp;$B79,[2]Data!$D$5:$D$997,"="&amp;$C79,[2]Data!$M$5:$M$997,"="&amp;"Miss"))-(SUMIFS([2]Data!$N$5:$N$997,[2]Data!$C$5:$C$997,"="&amp;$A79,[2]Data!$E$5:$E$997,"="&amp;$B79,[2]Data!$D$5:$D$997,"="&amp;$C79))</f>
        <v>70</v>
      </c>
      <c r="I79" s="57">
        <f t="shared" si="20"/>
        <v>0.9859154929577465</v>
      </c>
      <c r="J79" s="58">
        <f>COUNTIFS([2]Data!$C$5:$C$997,"="&amp;$A79,[2]Data!$E$5:$E$997,"="&amp;$B79,[2]Data!$D$5:$D$997,"="&amp;$C79,[2]Data!$M$5:$M$997,"="&amp;"Hit")+COUNTIFS([2]Data!$C$5:$C$997,"="&amp;$A79,[2]Data!$E$5:$E$997,"="&amp;$B79,[2]Data!$D$5:$D$997,"="&amp;$C79,[2]Data!$M$5:$M$997,"="&amp;"Miss")</f>
        <v>71</v>
      </c>
      <c r="K79" s="56">
        <f>(COUNTIFS([2]Data!$C$5:$C$997,"="&amp;$A79,[2]Data!$E$5:$E$997,"="&amp;$B79,[2]Data!$D$5:$D$997,"="&amp;$C79,[2]Data!$M$5:$M$997,"="&amp;"Hit")+COUNTIFS([2]Data!$C$5:$C$997,"="&amp;$A79,[2]Data!$E$5:$E$997,"="&amp;$B79,[2]Data!$D$5:$D$997,"="&amp;$C79,[2]Data!$M$5:$M$997,"="&amp;"Miss"))-(SUMIFS([2]Data!$O$5:$O$997,[2]Data!$C$5:$C$997,"="&amp;$A79,[2]Data!$E$5:$E$997,"="&amp;$B79,[2]Data!$D$5:$D$997,"="&amp;$C79))</f>
        <v>64</v>
      </c>
      <c r="L79" s="59">
        <f t="shared" si="21"/>
        <v>0.90140845070422537</v>
      </c>
      <c r="M79" s="55">
        <f>COUNTIFS([2]Data!$C$5:$C$997,"="&amp;$A79,[2]Data!$E$5:$E$997,"="&amp;$B79,[2]Data!$D$5:$D$997,"="&amp;$C79,[2]Data!$M$5:$M$997,"="&amp;"Hit")+COUNTIFS([2]Data!$C$5:$C$997,"="&amp;$A79,[2]Data!$E$5:$E$997,"="&amp;$B79,[2]Data!$D$5:$D$997,"="&amp;$C79,[2]Data!$M$5:$M$997,"="&amp;"Miss")</f>
        <v>71</v>
      </c>
      <c r="N79" s="56">
        <f>(COUNTIFS([2]Data!$C$5:$C$997,"="&amp;$A79,[2]Data!$E$5:$E$997,"="&amp;$B79,[2]Data!$D$5:$D$997,"="&amp;$C79,[2]Data!$M$5:$M$997,"="&amp;"Hit")+COUNTIFS([2]Data!$C$5:$C$997,"="&amp;$A79,[2]Data!$E$5:$E$997,"="&amp;$B79,[2]Data!$D$5:$D$997,"="&amp;$C79,[2]Data!$M$5:$M$997,"="&amp;"Miss"))-(SUMIFS([2]Data!$P$5:$P$997,[2]Data!$C$5:$C$997,"="&amp;$A79,[2]Data!$E$5:$E$997,"="&amp;$B79,[2]Data!$D$5:$D$997,"="&amp;$C79))</f>
        <v>68</v>
      </c>
      <c r="O79" s="57">
        <f t="shared" si="22"/>
        <v>0.95774647887323938</v>
      </c>
      <c r="P79" s="55">
        <f>COUNTIFS([2]Data!$C$5:$C$997,"="&amp;$A79,[2]Data!$E$5:$E$997,"="&amp;$B79,[2]Data!$D$5:$D$997,"="&amp;$C79,[2]Data!$M$5:$M$997,"="&amp;"Hit")+COUNTIFS([2]Data!$C$5:$C$997,"="&amp;$A79,[2]Data!$E$5:$E$997,"="&amp;$B79,[2]Data!$D$5:$D$997,"="&amp;$C79,[2]Data!$M$5:$M$997,"="&amp;"Miss")</f>
        <v>71</v>
      </c>
      <c r="Q79" s="56">
        <f>(COUNTIFS([2]Data!$C$5:$C$997,"="&amp;$A79,[2]Data!$E$5:$E$997,"="&amp;$B79,[2]Data!$D$5:$D$997,"="&amp;$C79,[2]Data!$M$5:$M$997,"="&amp;"Hit")+COUNTIFS([2]Data!$C$5:$C$997,"="&amp;$A79,[2]Data!$E$5:$E$997,"="&amp;$B79,[2]Data!$D$5:$D$997,"="&amp;$C79,[2]Data!$M$5:$M$997,"="&amp;"Miss"))-(SUMIFS([2]Data!$Q$5:$Q$997,[2]Data!$C$5:$C$997,"="&amp;$A79,[2]Data!$E$5:$E$997,"="&amp;$B79,[2]Data!$D$5:$D$997,"="&amp;$C79))</f>
        <v>71</v>
      </c>
      <c r="R79" s="57">
        <f t="shared" si="23"/>
        <v>1</v>
      </c>
    </row>
    <row r="80" spans="1:18" x14ac:dyDescent="0.25">
      <c r="A80" s="52" t="s">
        <v>34</v>
      </c>
      <c r="B80" s="53" t="s">
        <v>20</v>
      </c>
      <c r="C80" s="54" t="s">
        <v>35</v>
      </c>
      <c r="D80" s="55">
        <f>COUNTIFS([2]Data!$C$5:$C$997,"="&amp;$A80,[2]Data!$E$5:$E$997,"="&amp;$B80,[2]Data!$D$5:$D$997,"="&amp;$C80,[2]Data!$M$5:$M$997,"="&amp;"Hit")+COUNTIFS([2]Data!$C$5:$C$997,"="&amp;$A80,[2]Data!$E$5:$E$997,"="&amp;$B80,[2]Data!$D$5:$D$997,"="&amp;$C80,[2]Data!$M$5:$M$997,"="&amp;"Miss")</f>
        <v>14</v>
      </c>
      <c r="E80" s="56">
        <f>COUNTIFS([2]Data!$C$5:$C$997,"="&amp;$A80,[2]Data!$E$5:$E$997,"="&amp;$B80,[2]Data!$D$5:$D$997,"="&amp;$C80,[2]Data!$M$5:$M$997,"="&amp;"Hit")</f>
        <v>14</v>
      </c>
      <c r="F80" s="57">
        <f t="shared" si="19"/>
        <v>1</v>
      </c>
      <c r="G80" s="55">
        <f>COUNTIFS([2]Data!$C$5:$C$997,"="&amp;$A80,[2]Data!$E$5:$E$997,"="&amp;$B80,[2]Data!$D$5:$D$997,"="&amp;$C80,[2]Data!$M$5:$M$997,"="&amp;"Hit")+COUNTIFS([2]Data!$C$5:$C$997,"="&amp;$A80,[2]Data!$E$5:$E$997,"="&amp;$B80,[2]Data!$D$5:$D$997,"="&amp;$C80,[2]Data!$M$5:$M$997,"="&amp;"Miss")</f>
        <v>14</v>
      </c>
      <c r="H80" s="56">
        <f>(COUNTIFS([2]Data!$C$5:$C$997,"="&amp;$A80,[2]Data!$E$5:$E$997,"="&amp;$B80,[2]Data!$D$5:$D$997,"="&amp;$C80,[2]Data!$M$5:$M$997,"="&amp;"Hit")+COUNTIFS([2]Data!$C$5:$C$997,"="&amp;$A80,[2]Data!$E$5:$E$997,"="&amp;$B80,[2]Data!$D$5:$D$997,"="&amp;$C80,[2]Data!$M$5:$M$997,"="&amp;"Miss"))-(SUMIFS([2]Data!$N$5:$N$997,[2]Data!$C$5:$C$997,"="&amp;$A80,[2]Data!$E$5:$E$997,"="&amp;$B80,[2]Data!$D$5:$D$997,"="&amp;$C80))</f>
        <v>14</v>
      </c>
      <c r="I80" s="57">
        <f t="shared" si="20"/>
        <v>1</v>
      </c>
      <c r="J80" s="58">
        <f>COUNTIFS([2]Data!$C$5:$C$997,"="&amp;$A80,[2]Data!$E$5:$E$997,"="&amp;$B80,[2]Data!$D$5:$D$997,"="&amp;$C80,[2]Data!$M$5:$M$997,"="&amp;"Hit")+COUNTIFS([2]Data!$C$5:$C$997,"="&amp;$A80,[2]Data!$E$5:$E$997,"="&amp;$B80,[2]Data!$D$5:$D$997,"="&amp;$C80,[2]Data!$M$5:$M$997,"="&amp;"Miss")</f>
        <v>14</v>
      </c>
      <c r="K80" s="56">
        <f>(COUNTIFS([2]Data!$C$5:$C$997,"="&amp;$A80,[2]Data!$E$5:$E$997,"="&amp;$B80,[2]Data!$D$5:$D$997,"="&amp;$C80,[2]Data!$M$5:$M$997,"="&amp;"Hit")+COUNTIFS([2]Data!$C$5:$C$997,"="&amp;$A80,[2]Data!$E$5:$E$997,"="&amp;$B80,[2]Data!$D$5:$D$997,"="&amp;$C80,[2]Data!$M$5:$M$997,"="&amp;"Miss"))-(SUMIFS([2]Data!$O$5:$O$997,[2]Data!$C$5:$C$997,"="&amp;$A80,[2]Data!$E$5:$E$997,"="&amp;$B80,[2]Data!$D$5:$D$997,"="&amp;$C80))</f>
        <v>14</v>
      </c>
      <c r="L80" s="59">
        <f t="shared" si="21"/>
        <v>1</v>
      </c>
      <c r="M80" s="55">
        <f>COUNTIFS([2]Data!$C$5:$C$997,"="&amp;$A80,[2]Data!$E$5:$E$997,"="&amp;$B80,[2]Data!$D$5:$D$997,"="&amp;$C80,[2]Data!$M$5:$M$997,"="&amp;"Hit")+COUNTIFS([2]Data!$C$5:$C$997,"="&amp;$A80,[2]Data!$E$5:$E$997,"="&amp;$B80,[2]Data!$D$5:$D$997,"="&amp;$C80,[2]Data!$M$5:$M$997,"="&amp;"Miss")</f>
        <v>14</v>
      </c>
      <c r="N80" s="56">
        <f>(COUNTIFS([2]Data!$C$5:$C$997,"="&amp;$A80,[2]Data!$E$5:$E$997,"="&amp;$B80,[2]Data!$D$5:$D$997,"="&amp;$C80,[2]Data!$M$5:$M$997,"="&amp;"Hit")+COUNTIFS([2]Data!$C$5:$C$997,"="&amp;$A80,[2]Data!$E$5:$E$997,"="&amp;$B80,[2]Data!$D$5:$D$997,"="&amp;$C80,[2]Data!$M$5:$M$997,"="&amp;"Miss"))-(SUMIFS([2]Data!$P$5:$P$997,[2]Data!$C$5:$C$997,"="&amp;$A80,[2]Data!$E$5:$E$997,"="&amp;$B80,[2]Data!$D$5:$D$997,"="&amp;$C80))</f>
        <v>14</v>
      </c>
      <c r="O80" s="57">
        <f t="shared" si="22"/>
        <v>1</v>
      </c>
      <c r="P80" s="55">
        <f>COUNTIFS([2]Data!$C$5:$C$997,"="&amp;$A80,[2]Data!$E$5:$E$997,"="&amp;$B80,[2]Data!$D$5:$D$997,"="&amp;$C80,[2]Data!$M$5:$M$997,"="&amp;"Hit")+COUNTIFS([2]Data!$C$5:$C$997,"="&amp;$A80,[2]Data!$E$5:$E$997,"="&amp;$B80,[2]Data!$D$5:$D$997,"="&amp;$C80,[2]Data!$M$5:$M$997,"="&amp;"Miss")</f>
        <v>14</v>
      </c>
      <c r="Q80" s="56">
        <f>(COUNTIFS([2]Data!$C$5:$C$997,"="&amp;$A80,[2]Data!$E$5:$E$997,"="&amp;$B80,[2]Data!$D$5:$D$997,"="&amp;$C80,[2]Data!$M$5:$M$997,"="&amp;"Hit")+COUNTIFS([2]Data!$C$5:$C$997,"="&amp;$A80,[2]Data!$E$5:$E$997,"="&amp;$B80,[2]Data!$D$5:$D$997,"="&amp;$C80,[2]Data!$M$5:$M$997,"="&amp;"Miss"))-(SUMIFS([2]Data!$Q$5:$Q$997,[2]Data!$C$5:$C$997,"="&amp;$A80,[2]Data!$E$5:$E$997,"="&amp;$B80,[2]Data!$D$5:$D$997,"="&amp;$C80))</f>
        <v>14</v>
      </c>
      <c r="R80" s="57">
        <f t="shared" si="23"/>
        <v>1</v>
      </c>
    </row>
    <row r="81" spans="1:18" x14ac:dyDescent="0.25">
      <c r="A81" s="52" t="s">
        <v>34</v>
      </c>
      <c r="B81" s="53" t="s">
        <v>16</v>
      </c>
      <c r="C81" s="54" t="s">
        <v>35</v>
      </c>
      <c r="D81" s="55">
        <f>COUNTIFS([2]Data!$C$5:$C$997,"="&amp;$A81,[2]Data!$E$5:$E$997,"="&amp;$B81,[2]Data!$D$5:$D$997,"="&amp;$C81,[2]Data!$M$5:$M$997,"="&amp;"Hit")+COUNTIFS([2]Data!$C$5:$C$997,"="&amp;$A81,[2]Data!$E$5:$E$997,"="&amp;$B81,[2]Data!$D$5:$D$997,"="&amp;$C81,[2]Data!$M$5:$M$997,"="&amp;"Miss")</f>
        <v>10</v>
      </c>
      <c r="E81" s="56">
        <f>COUNTIFS([2]Data!$C$5:$C$997,"="&amp;$A81,[2]Data!$E$5:$E$997,"="&amp;$B81,[2]Data!$D$5:$D$997,"="&amp;$C81,[2]Data!$M$5:$M$997,"="&amp;"Hit")</f>
        <v>6</v>
      </c>
      <c r="F81" s="57">
        <f t="shared" si="19"/>
        <v>0.6</v>
      </c>
      <c r="G81" s="55">
        <f>COUNTIFS([2]Data!$C$5:$C$997,"="&amp;$A81,[2]Data!$E$5:$E$997,"="&amp;$B81,[2]Data!$D$5:$D$997,"="&amp;$C81,[2]Data!$M$5:$M$997,"="&amp;"Hit")+COUNTIFS([2]Data!$C$5:$C$997,"="&amp;$A81,[2]Data!$E$5:$E$997,"="&amp;$B81,[2]Data!$D$5:$D$997,"="&amp;$C81,[2]Data!$M$5:$M$997,"="&amp;"Miss")</f>
        <v>10</v>
      </c>
      <c r="H81" s="56">
        <f>(COUNTIFS([2]Data!$C$5:$C$997,"="&amp;$A81,[2]Data!$E$5:$E$997,"="&amp;$B81,[2]Data!$D$5:$D$997,"="&amp;$C81,[2]Data!$M$5:$M$997,"="&amp;"Hit")+COUNTIFS([2]Data!$C$5:$C$997,"="&amp;$A81,[2]Data!$E$5:$E$997,"="&amp;$B81,[2]Data!$D$5:$D$997,"="&amp;$C81,[2]Data!$M$5:$M$997,"="&amp;"Miss"))-(SUMIFS([2]Data!$N$5:$N$997,[2]Data!$C$5:$C$997,"="&amp;$A81,[2]Data!$E$5:$E$997,"="&amp;$B81,[2]Data!$D$5:$D$997,"="&amp;$C81))</f>
        <v>6</v>
      </c>
      <c r="I81" s="57">
        <f t="shared" si="20"/>
        <v>0.6</v>
      </c>
      <c r="J81" s="58">
        <f>COUNTIFS([2]Data!$C$5:$C$997,"="&amp;$A81,[2]Data!$E$5:$E$997,"="&amp;$B81,[2]Data!$D$5:$D$997,"="&amp;$C81,[2]Data!$M$5:$M$997,"="&amp;"Hit")+COUNTIFS([2]Data!$C$5:$C$997,"="&amp;$A81,[2]Data!$E$5:$E$997,"="&amp;$B81,[2]Data!$D$5:$D$997,"="&amp;$C81,[2]Data!$M$5:$M$997,"="&amp;"Miss")</f>
        <v>10</v>
      </c>
      <c r="K81" s="56">
        <f>(COUNTIFS([2]Data!$C$5:$C$997,"="&amp;$A81,[2]Data!$E$5:$E$997,"="&amp;$B81,[2]Data!$D$5:$D$997,"="&amp;$C81,[2]Data!$M$5:$M$997,"="&amp;"Hit")+COUNTIFS([2]Data!$C$5:$C$997,"="&amp;$A81,[2]Data!$E$5:$E$997,"="&amp;$B81,[2]Data!$D$5:$D$997,"="&amp;$C81,[2]Data!$M$5:$M$997,"="&amp;"Miss"))-(SUMIFS([2]Data!$O$5:$O$997,[2]Data!$C$5:$C$997,"="&amp;$A81,[2]Data!$E$5:$E$997,"="&amp;$B81,[2]Data!$D$5:$D$997,"="&amp;$C81))</f>
        <v>10</v>
      </c>
      <c r="L81" s="59">
        <f t="shared" si="21"/>
        <v>1</v>
      </c>
      <c r="M81" s="55">
        <f>COUNTIFS([2]Data!$C$5:$C$997,"="&amp;$A81,[2]Data!$E$5:$E$997,"="&amp;$B81,[2]Data!$D$5:$D$997,"="&amp;$C81,[2]Data!$M$5:$M$997,"="&amp;"Hit")+COUNTIFS([2]Data!$C$5:$C$997,"="&amp;$A81,[2]Data!$E$5:$E$997,"="&amp;$B81,[2]Data!$D$5:$D$997,"="&amp;$C81,[2]Data!$M$5:$M$997,"="&amp;"Miss")</f>
        <v>10</v>
      </c>
      <c r="N81" s="56">
        <f>(COUNTIFS([2]Data!$C$5:$C$997,"="&amp;$A81,[2]Data!$E$5:$E$997,"="&amp;$B81,[2]Data!$D$5:$D$997,"="&amp;$C81,[2]Data!$M$5:$M$997,"="&amp;"Hit")+COUNTIFS([2]Data!$C$5:$C$997,"="&amp;$A81,[2]Data!$E$5:$E$997,"="&amp;$B81,[2]Data!$D$5:$D$997,"="&amp;$C81,[2]Data!$M$5:$M$997,"="&amp;"Miss"))-(SUMIFS([2]Data!$P$5:$P$997,[2]Data!$C$5:$C$997,"="&amp;$A81,[2]Data!$E$5:$E$997,"="&amp;$B81,[2]Data!$D$5:$D$997,"="&amp;$C81))</f>
        <v>10</v>
      </c>
      <c r="O81" s="57">
        <f t="shared" si="22"/>
        <v>1</v>
      </c>
      <c r="P81" s="55">
        <f>COUNTIFS([2]Data!$C$5:$C$997,"="&amp;$A81,[2]Data!$E$5:$E$997,"="&amp;$B81,[2]Data!$D$5:$D$997,"="&amp;$C81,[2]Data!$M$5:$M$997,"="&amp;"Hit")+COUNTIFS([2]Data!$C$5:$C$997,"="&amp;$A81,[2]Data!$E$5:$E$997,"="&amp;$B81,[2]Data!$D$5:$D$997,"="&amp;$C81,[2]Data!$M$5:$M$997,"="&amp;"Miss")</f>
        <v>10</v>
      </c>
      <c r="Q81" s="56">
        <f>(COUNTIFS([2]Data!$C$5:$C$997,"="&amp;$A81,[2]Data!$E$5:$E$997,"="&amp;$B81,[2]Data!$D$5:$D$997,"="&amp;$C81,[2]Data!$M$5:$M$997,"="&amp;"Hit")+COUNTIFS([2]Data!$C$5:$C$997,"="&amp;$A81,[2]Data!$E$5:$E$997,"="&amp;$B81,[2]Data!$D$5:$D$997,"="&amp;$C81,[2]Data!$M$5:$M$997,"="&amp;"Miss"))-(SUMIFS([2]Data!$Q$5:$Q$997,[2]Data!$C$5:$C$997,"="&amp;$A81,[2]Data!$E$5:$E$997,"="&amp;$B81,[2]Data!$D$5:$D$997,"="&amp;$C81))</f>
        <v>10</v>
      </c>
      <c r="R81" s="57">
        <f t="shared" si="23"/>
        <v>1</v>
      </c>
    </row>
    <row r="82" spans="1:18" x14ac:dyDescent="0.25">
      <c r="A82" s="52" t="s">
        <v>36</v>
      </c>
      <c r="B82" s="53" t="s">
        <v>16</v>
      </c>
      <c r="C82" s="54" t="s">
        <v>19</v>
      </c>
      <c r="D82" s="55">
        <f>COUNTIFS([2]Data!$C$5:$C$997,"="&amp;$A82,[2]Data!$E$5:$E$997,"="&amp;$B82,[2]Data!$D$5:$D$997,"="&amp;$C82,[2]Data!$M$5:$M$997,"="&amp;"Hit")+COUNTIFS([2]Data!$C$5:$C$997,"="&amp;$A82,[2]Data!$E$5:$E$997,"="&amp;$B82,[2]Data!$D$5:$D$997,"="&amp;$C82,[2]Data!$M$5:$M$997,"="&amp;"Miss")</f>
        <v>1</v>
      </c>
      <c r="E82" s="56">
        <f>COUNTIFS([2]Data!$C$5:$C$997,"="&amp;$A82,[2]Data!$E$5:$E$997,"="&amp;$B82,[2]Data!$D$5:$D$997,"="&amp;$C82,[2]Data!$M$5:$M$997,"="&amp;"Hit")</f>
        <v>0</v>
      </c>
      <c r="F82" s="57">
        <f t="shared" si="19"/>
        <v>0</v>
      </c>
      <c r="G82" s="55">
        <f>COUNTIFS([2]Data!$C$5:$C$997,"="&amp;$A82,[2]Data!$E$5:$E$997,"="&amp;$B82,[2]Data!$D$5:$D$997,"="&amp;$C82,[2]Data!$M$5:$M$997,"="&amp;"Hit")+COUNTIFS([2]Data!$C$5:$C$997,"="&amp;$A82,[2]Data!$E$5:$E$997,"="&amp;$B82,[2]Data!$D$5:$D$997,"="&amp;$C82,[2]Data!$M$5:$M$997,"="&amp;"Miss")</f>
        <v>1</v>
      </c>
      <c r="H82" s="56">
        <f>(COUNTIFS([2]Data!$C$5:$C$997,"="&amp;$A82,[2]Data!$E$5:$E$997,"="&amp;$B82,[2]Data!$D$5:$D$997,"="&amp;$C82,[2]Data!$M$5:$M$997,"="&amp;"Hit")+COUNTIFS([2]Data!$C$5:$C$997,"="&amp;$A82,[2]Data!$E$5:$E$997,"="&amp;$B82,[2]Data!$D$5:$D$997,"="&amp;$C82,[2]Data!$M$5:$M$997,"="&amp;"Miss"))-(SUMIFS([2]Data!$N$5:$N$997,[2]Data!$C$5:$C$997,"="&amp;$A82,[2]Data!$E$5:$E$997,"="&amp;$B82,[2]Data!$D$5:$D$997,"="&amp;$C82))</f>
        <v>0</v>
      </c>
      <c r="I82" s="57">
        <f t="shared" si="20"/>
        <v>0</v>
      </c>
      <c r="J82" s="58">
        <f>COUNTIFS([2]Data!$C$5:$C$997,"="&amp;$A82,[2]Data!$E$5:$E$997,"="&amp;$B82,[2]Data!$D$5:$D$997,"="&amp;$C82,[2]Data!$M$5:$M$997,"="&amp;"Hit")+COUNTIFS([2]Data!$C$5:$C$997,"="&amp;$A82,[2]Data!$E$5:$E$997,"="&amp;$B82,[2]Data!$D$5:$D$997,"="&amp;$C82,[2]Data!$M$5:$M$997,"="&amp;"Miss")</f>
        <v>1</v>
      </c>
      <c r="K82" s="56">
        <f>(COUNTIFS([2]Data!$C$5:$C$997,"="&amp;$A82,[2]Data!$E$5:$E$997,"="&amp;$B82,[2]Data!$D$5:$D$997,"="&amp;$C82,[2]Data!$M$5:$M$997,"="&amp;"Hit")+COUNTIFS([2]Data!$C$5:$C$997,"="&amp;$A82,[2]Data!$E$5:$E$997,"="&amp;$B82,[2]Data!$D$5:$D$997,"="&amp;$C82,[2]Data!$M$5:$M$997,"="&amp;"Miss"))-(SUMIFS([2]Data!$O$5:$O$997,[2]Data!$C$5:$C$997,"="&amp;$A82,[2]Data!$E$5:$E$997,"="&amp;$B82,[2]Data!$D$5:$D$997,"="&amp;$C82))</f>
        <v>1</v>
      </c>
      <c r="L82" s="59">
        <f t="shared" si="21"/>
        <v>1</v>
      </c>
      <c r="M82" s="55">
        <f>COUNTIFS([2]Data!$C$5:$C$997,"="&amp;$A82,[2]Data!$E$5:$E$997,"="&amp;$B82,[2]Data!$D$5:$D$997,"="&amp;$C82,[2]Data!$M$5:$M$997,"="&amp;"Hit")+COUNTIFS([2]Data!$C$5:$C$997,"="&amp;$A82,[2]Data!$E$5:$E$997,"="&amp;$B82,[2]Data!$D$5:$D$997,"="&amp;$C82,[2]Data!$M$5:$M$997,"="&amp;"Miss")</f>
        <v>1</v>
      </c>
      <c r="N82" s="56">
        <f>(COUNTIFS([2]Data!$C$5:$C$997,"="&amp;$A82,[2]Data!$E$5:$E$997,"="&amp;$B82,[2]Data!$D$5:$D$997,"="&amp;$C82,[2]Data!$M$5:$M$997,"="&amp;"Hit")+COUNTIFS([2]Data!$C$5:$C$997,"="&amp;$A82,[2]Data!$E$5:$E$997,"="&amp;$B82,[2]Data!$D$5:$D$997,"="&amp;$C82,[2]Data!$M$5:$M$997,"="&amp;"Miss"))-(SUMIFS([2]Data!$P$5:$P$997,[2]Data!$C$5:$C$997,"="&amp;$A82,[2]Data!$E$5:$E$997,"="&amp;$B82,[2]Data!$D$5:$D$997,"="&amp;$C82))</f>
        <v>1</v>
      </c>
      <c r="O82" s="57">
        <f t="shared" si="22"/>
        <v>1</v>
      </c>
      <c r="P82" s="55">
        <f>COUNTIFS([2]Data!$C$5:$C$997,"="&amp;$A82,[2]Data!$E$5:$E$997,"="&amp;$B82,[2]Data!$D$5:$D$997,"="&amp;$C82,[2]Data!$M$5:$M$997,"="&amp;"Hit")+COUNTIFS([2]Data!$C$5:$C$997,"="&amp;$A82,[2]Data!$E$5:$E$997,"="&amp;$B82,[2]Data!$D$5:$D$997,"="&amp;$C82,[2]Data!$M$5:$M$997,"="&amp;"Miss")</f>
        <v>1</v>
      </c>
      <c r="Q82" s="56">
        <f>(COUNTIFS([2]Data!$C$5:$C$997,"="&amp;$A82,[2]Data!$E$5:$E$997,"="&amp;$B82,[2]Data!$D$5:$D$997,"="&amp;$C82,[2]Data!$M$5:$M$997,"="&amp;"Hit")+COUNTIFS([2]Data!$C$5:$C$997,"="&amp;$A82,[2]Data!$E$5:$E$997,"="&amp;$B82,[2]Data!$D$5:$D$997,"="&amp;$C82,[2]Data!$M$5:$M$997,"="&amp;"Miss"))-(SUMIFS([2]Data!$Q$5:$Q$997,[2]Data!$C$5:$C$997,"="&amp;$A82,[2]Data!$E$5:$E$997,"="&amp;$B82,[2]Data!$D$5:$D$997,"="&amp;$C82))</f>
        <v>1</v>
      </c>
      <c r="R82" s="57">
        <f t="shared" si="23"/>
        <v>1</v>
      </c>
    </row>
    <row r="83" spans="1:18" x14ac:dyDescent="0.25">
      <c r="A83" s="52" t="s">
        <v>36</v>
      </c>
      <c r="B83" s="53" t="s">
        <v>16</v>
      </c>
      <c r="C83" s="54" t="s">
        <v>17</v>
      </c>
      <c r="D83" s="55">
        <f>COUNTIFS([2]Data!$C$5:$C$997,"="&amp;$A83,[2]Data!$E$5:$E$997,"="&amp;$B83,[2]Data!$D$5:$D$997,"="&amp;$C83,[2]Data!$M$5:$M$997,"="&amp;"Hit")+COUNTIFS([2]Data!$C$5:$C$997,"="&amp;$A83,[2]Data!$E$5:$E$997,"="&amp;$B83,[2]Data!$D$5:$D$997,"="&amp;$C83,[2]Data!$M$5:$M$997,"="&amp;"Miss")</f>
        <v>1</v>
      </c>
      <c r="E83" s="56">
        <f>COUNTIFS([2]Data!$C$5:$C$997,"="&amp;$A83,[2]Data!$E$5:$E$997,"="&amp;$B83,[2]Data!$D$5:$D$997,"="&amp;$C83,[2]Data!$M$5:$M$997,"="&amp;"Hit")</f>
        <v>1</v>
      </c>
      <c r="F83" s="57">
        <f t="shared" si="19"/>
        <v>1</v>
      </c>
      <c r="G83" s="55">
        <f>COUNTIFS([2]Data!$C$5:$C$997,"="&amp;$A83,[2]Data!$E$5:$E$997,"="&amp;$B83,[2]Data!$D$5:$D$997,"="&amp;$C83,[2]Data!$M$5:$M$997,"="&amp;"Hit")+COUNTIFS([2]Data!$C$5:$C$997,"="&amp;$A83,[2]Data!$E$5:$E$997,"="&amp;$B83,[2]Data!$D$5:$D$997,"="&amp;$C83,[2]Data!$M$5:$M$997,"="&amp;"Miss")</f>
        <v>1</v>
      </c>
      <c r="H83" s="56">
        <f>(COUNTIFS([2]Data!$C$5:$C$997,"="&amp;$A83,[2]Data!$E$5:$E$997,"="&amp;$B83,[2]Data!$D$5:$D$997,"="&amp;$C83,[2]Data!$M$5:$M$997,"="&amp;"Hit")+COUNTIFS([2]Data!$C$5:$C$997,"="&amp;$A83,[2]Data!$E$5:$E$997,"="&amp;$B83,[2]Data!$D$5:$D$997,"="&amp;$C83,[2]Data!$M$5:$M$997,"="&amp;"Miss"))-(SUMIFS([2]Data!$N$5:$N$997,[2]Data!$C$5:$C$997,"="&amp;$A83,[2]Data!$E$5:$E$997,"="&amp;$B83,[2]Data!$D$5:$D$997,"="&amp;$C83))</f>
        <v>1</v>
      </c>
      <c r="I83" s="57">
        <f t="shared" si="20"/>
        <v>1</v>
      </c>
      <c r="J83" s="58">
        <f>COUNTIFS([2]Data!$C$5:$C$997,"="&amp;$A83,[2]Data!$E$5:$E$997,"="&amp;$B83,[2]Data!$D$5:$D$997,"="&amp;$C83,[2]Data!$M$5:$M$997,"="&amp;"Hit")+COUNTIFS([2]Data!$C$5:$C$997,"="&amp;$A83,[2]Data!$E$5:$E$997,"="&amp;$B83,[2]Data!$D$5:$D$997,"="&amp;$C83,[2]Data!$M$5:$M$997,"="&amp;"Miss")</f>
        <v>1</v>
      </c>
      <c r="K83" s="56">
        <f>(COUNTIFS([2]Data!$C$5:$C$997,"="&amp;$A83,[2]Data!$E$5:$E$997,"="&amp;$B83,[2]Data!$D$5:$D$997,"="&amp;$C83,[2]Data!$M$5:$M$997,"="&amp;"Hit")+COUNTIFS([2]Data!$C$5:$C$997,"="&amp;$A83,[2]Data!$E$5:$E$997,"="&amp;$B83,[2]Data!$D$5:$D$997,"="&amp;$C83,[2]Data!$M$5:$M$997,"="&amp;"Miss"))-(SUMIFS([2]Data!$O$5:$O$997,[2]Data!$C$5:$C$997,"="&amp;$A83,[2]Data!$E$5:$E$997,"="&amp;$B83,[2]Data!$D$5:$D$997,"="&amp;$C83))</f>
        <v>1</v>
      </c>
      <c r="L83" s="59">
        <f t="shared" si="21"/>
        <v>1</v>
      </c>
      <c r="M83" s="55">
        <f>COUNTIFS([2]Data!$C$5:$C$997,"="&amp;$A83,[2]Data!$E$5:$E$997,"="&amp;$B83,[2]Data!$D$5:$D$997,"="&amp;$C83,[2]Data!$M$5:$M$997,"="&amp;"Hit")+COUNTIFS([2]Data!$C$5:$C$997,"="&amp;$A83,[2]Data!$E$5:$E$997,"="&amp;$B83,[2]Data!$D$5:$D$997,"="&amp;$C83,[2]Data!$M$5:$M$997,"="&amp;"Miss")</f>
        <v>1</v>
      </c>
      <c r="N83" s="56">
        <f>(COUNTIFS([2]Data!$C$5:$C$997,"="&amp;$A83,[2]Data!$E$5:$E$997,"="&amp;$B83,[2]Data!$D$5:$D$997,"="&amp;$C83,[2]Data!$M$5:$M$997,"="&amp;"Hit")+COUNTIFS([2]Data!$C$5:$C$997,"="&amp;$A83,[2]Data!$E$5:$E$997,"="&amp;$B83,[2]Data!$D$5:$D$997,"="&amp;$C83,[2]Data!$M$5:$M$997,"="&amp;"Miss"))-(SUMIFS([2]Data!$P$5:$P$997,[2]Data!$C$5:$C$997,"="&amp;$A83,[2]Data!$E$5:$E$997,"="&amp;$B83,[2]Data!$D$5:$D$997,"="&amp;$C83))</f>
        <v>1</v>
      </c>
      <c r="O83" s="57">
        <f t="shared" si="22"/>
        <v>1</v>
      </c>
      <c r="P83" s="55">
        <f>COUNTIFS([2]Data!$C$5:$C$997,"="&amp;$A83,[2]Data!$E$5:$E$997,"="&amp;$B83,[2]Data!$D$5:$D$997,"="&amp;$C83,[2]Data!$M$5:$M$997,"="&amp;"Hit")+COUNTIFS([2]Data!$C$5:$C$997,"="&amp;$A83,[2]Data!$E$5:$E$997,"="&amp;$B83,[2]Data!$D$5:$D$997,"="&amp;$C83,[2]Data!$M$5:$M$997,"="&amp;"Miss")</f>
        <v>1</v>
      </c>
      <c r="Q83" s="56">
        <f>(COUNTIFS([2]Data!$C$5:$C$997,"="&amp;$A83,[2]Data!$E$5:$E$997,"="&amp;$B83,[2]Data!$D$5:$D$997,"="&amp;$C83,[2]Data!$M$5:$M$997,"="&amp;"Hit")+COUNTIFS([2]Data!$C$5:$C$997,"="&amp;$A83,[2]Data!$E$5:$E$997,"="&amp;$B83,[2]Data!$D$5:$D$997,"="&amp;$C83,[2]Data!$M$5:$M$997,"="&amp;"Miss"))-(SUMIFS([2]Data!$Q$5:$Q$997,[2]Data!$C$5:$C$997,"="&amp;$A83,[2]Data!$E$5:$E$997,"="&amp;$B83,[2]Data!$D$5:$D$997,"="&amp;$C83))</f>
        <v>1</v>
      </c>
      <c r="R83" s="57">
        <f t="shared" si="23"/>
        <v>1</v>
      </c>
    </row>
    <row r="84" spans="1:18" ht="15.75" thickBot="1" x14ac:dyDescent="0.3">
      <c r="A84" s="60" t="s">
        <v>36</v>
      </c>
      <c r="B84" s="61" t="s">
        <v>16</v>
      </c>
      <c r="C84" s="62" t="s">
        <v>37</v>
      </c>
      <c r="D84" s="63">
        <f>COUNTIFS([2]Data!$C$5:$C$997,"="&amp;$A84,[2]Data!$E$5:$E$997,"="&amp;$B84,[2]Data!$D$5:$D$997,"="&amp;$C84,[2]Data!$M$5:$M$997,"="&amp;"Hit")+COUNTIFS([2]Data!$C$5:$C$997,"="&amp;$A84,[2]Data!$E$5:$E$997,"="&amp;$B84,[2]Data!$D$5:$D$997,"="&amp;$C84,[2]Data!$M$5:$M$997,"="&amp;"Miss")</f>
        <v>0</v>
      </c>
      <c r="E84" s="64">
        <f>COUNTIFS([2]Data!$C$5:$C$997,"="&amp;$A84,[2]Data!$E$5:$E$997,"="&amp;$B84,[2]Data!$D$5:$D$997,"="&amp;$C84,[2]Data!$M$5:$M$997,"="&amp;"Hit")</f>
        <v>0</v>
      </c>
      <c r="F84" s="65" t="str">
        <f>IFERROR(E84/D84,"")</f>
        <v/>
      </c>
      <c r="G84" s="63">
        <f>COUNTIFS([2]Data!$C$5:$C$997,"="&amp;$A84,[2]Data!$E$5:$E$997,"="&amp;$B84,[2]Data!$D$5:$D$997,"="&amp;$C84,[2]Data!$M$5:$M$997,"="&amp;"Hit")+COUNTIFS([2]Data!$C$5:$C$997,"="&amp;$A84,[2]Data!$E$5:$E$997,"="&amp;$B84,[2]Data!$D$5:$D$997,"="&amp;$C84,[2]Data!$M$5:$M$997,"="&amp;"Miss")</f>
        <v>0</v>
      </c>
      <c r="H84" s="64">
        <f>(COUNTIFS([2]Data!$C$5:$C$997,"="&amp;$A84,[2]Data!$E$5:$E$997,"="&amp;$B84,[2]Data!$D$5:$D$997,"="&amp;$C84,[2]Data!$M$5:$M$997,"="&amp;"Hit")+COUNTIFS([2]Data!$C$5:$C$997,"="&amp;$A84,[2]Data!$E$5:$E$997,"="&amp;$B84,[2]Data!$D$5:$D$997,"="&amp;$C84,[2]Data!$M$5:$M$997,"="&amp;"Miss"))-(SUMIFS([2]Data!$N$5:$N$997,[2]Data!$C$5:$C$997,"="&amp;$A84,[2]Data!$E$5:$E$997,"="&amp;$B84,[2]Data!$D$5:$D$997,"="&amp;$C84))</f>
        <v>0</v>
      </c>
      <c r="I84" s="65" t="str">
        <f>IFERROR(H84/G84,"")</f>
        <v/>
      </c>
      <c r="J84" s="66">
        <f>COUNTIFS([2]Data!$C$5:$C$997,"="&amp;$A84,[2]Data!$E$5:$E$997,"="&amp;$B84,[2]Data!$D$5:$D$997,"="&amp;$C84,[2]Data!$M$5:$M$997,"="&amp;"Hit")+COUNTIFS([2]Data!$C$5:$C$997,"="&amp;$A84,[2]Data!$E$5:$E$997,"="&amp;$B84,[2]Data!$D$5:$D$997,"="&amp;$C84,[2]Data!$M$5:$M$997,"="&amp;"Miss")</f>
        <v>0</v>
      </c>
      <c r="K84" s="64">
        <f>(COUNTIFS([2]Data!$C$5:$C$997,"="&amp;$A84,[2]Data!$E$5:$E$997,"="&amp;$B84,[2]Data!$D$5:$D$997,"="&amp;$C84,[2]Data!$M$5:$M$997,"="&amp;"Hit")+COUNTIFS([2]Data!$C$5:$C$997,"="&amp;$A84,[2]Data!$E$5:$E$997,"="&amp;$B84,[2]Data!$D$5:$D$997,"="&amp;$C84,[2]Data!$M$5:$M$997,"="&amp;"Miss"))-(SUMIFS([2]Data!$O$5:$O$997,[2]Data!$C$5:$C$997,"="&amp;$A84,[2]Data!$E$5:$E$997,"="&amp;$B84,[2]Data!$D$5:$D$997,"="&amp;$C84))</f>
        <v>0</v>
      </c>
      <c r="L84" s="67" t="str">
        <f>IFERROR(K84/J84,"")</f>
        <v/>
      </c>
      <c r="M84" s="63">
        <f>COUNTIFS([2]Data!$C$5:$C$997,"="&amp;$A84,[2]Data!$E$5:$E$997,"="&amp;$B84,[2]Data!$D$5:$D$997,"="&amp;$C84,[2]Data!$M$5:$M$997,"="&amp;"Hit")+COUNTIFS([2]Data!$C$5:$C$997,"="&amp;$A84,[2]Data!$E$5:$E$997,"="&amp;$B84,[2]Data!$D$5:$D$997,"="&amp;$C84,[2]Data!$M$5:$M$997,"="&amp;"Miss")</f>
        <v>0</v>
      </c>
      <c r="N84" s="64">
        <f>(COUNTIFS([2]Data!$C$5:$C$997,"="&amp;$A84,[2]Data!$E$5:$E$997,"="&amp;$B84,[2]Data!$D$5:$D$997,"="&amp;$C84,[2]Data!$M$5:$M$997,"="&amp;"Hit")+COUNTIFS([2]Data!$C$5:$C$997,"="&amp;$A84,[2]Data!$E$5:$E$997,"="&amp;$B84,[2]Data!$D$5:$D$997,"="&amp;$C84,[2]Data!$M$5:$M$997,"="&amp;"Miss"))-(SUMIFS([2]Data!$P$5:$P$997,[2]Data!$C$5:$C$997,"="&amp;$A84,[2]Data!$E$5:$E$997,"="&amp;$B84,[2]Data!$D$5:$D$997,"="&amp;$C84))</f>
        <v>0</v>
      </c>
      <c r="O84" s="65" t="str">
        <f>IFERROR(N84/M84,"")</f>
        <v/>
      </c>
      <c r="P84" s="63">
        <f>COUNTIFS([2]Data!$C$5:$C$997,"="&amp;$A84,[2]Data!$E$5:$E$997,"="&amp;$B84,[2]Data!$D$5:$D$997,"="&amp;$C84,[2]Data!$M$5:$M$997,"="&amp;"Hit")+COUNTIFS([2]Data!$C$5:$C$997,"="&amp;$A84,[2]Data!$E$5:$E$997,"="&amp;$B84,[2]Data!$D$5:$D$997,"="&amp;$C84,[2]Data!$M$5:$M$997,"="&amp;"Miss")</f>
        <v>0</v>
      </c>
      <c r="Q84" s="64">
        <f>(COUNTIFS([2]Data!$C$5:$C$997,"="&amp;$A84,[2]Data!$E$5:$E$997,"="&amp;$B84,[2]Data!$D$5:$D$997,"="&amp;$C84,[2]Data!$M$5:$M$997,"="&amp;"Hit")+COUNTIFS([2]Data!$C$5:$C$997,"="&amp;$A84,[2]Data!$E$5:$E$997,"="&amp;$B84,[2]Data!$D$5:$D$997,"="&amp;$C84,[2]Data!$M$5:$M$997,"="&amp;"Miss"))-(SUMIFS([2]Data!$Q$5:$Q$997,[2]Data!$C$5:$C$997,"="&amp;$A84,[2]Data!$E$5:$E$997,"="&amp;$B84,[2]Data!$D$5:$D$997,"="&amp;$C84))</f>
        <v>0</v>
      </c>
      <c r="R84" s="65" t="str">
        <f>IFERROR(Q84/P84,"")</f>
        <v/>
      </c>
    </row>
    <row r="85" spans="1:18" ht="15.75" thickBot="1" x14ac:dyDescent="0.3">
      <c r="A85" s="135" t="s">
        <v>38</v>
      </c>
      <c r="B85" s="136"/>
      <c r="C85" s="137"/>
      <c r="D85" s="68">
        <f>SUM(D76:D84)</f>
        <v>151</v>
      </c>
      <c r="E85" s="69">
        <f>SUM(E76:E84)</f>
        <v>121</v>
      </c>
      <c r="F85" s="70">
        <f t="shared" ref="F85" si="24">IFERROR(E85/D85,"")</f>
        <v>0.80132450331125826</v>
      </c>
      <c r="G85" s="68">
        <f>SUM(G76:G84)</f>
        <v>151</v>
      </c>
      <c r="H85" s="69">
        <f>SUM(H76:H84)</f>
        <v>139</v>
      </c>
      <c r="I85" s="70">
        <f t="shared" ref="I85" si="25">IFERROR(H85/G85,"")</f>
        <v>0.92052980132450335</v>
      </c>
      <c r="J85" s="71">
        <f t="shared" ref="J85:K85" si="26">SUM(J76:J84)</f>
        <v>151</v>
      </c>
      <c r="K85" s="69">
        <f t="shared" si="26"/>
        <v>138</v>
      </c>
      <c r="L85" s="72">
        <f t="shared" ref="L85" si="27">IFERROR(K85/J85,"")</f>
        <v>0.91390728476821192</v>
      </c>
      <c r="M85" s="68">
        <f t="shared" ref="M85" si="28">SUM(M76:M84)</f>
        <v>151</v>
      </c>
      <c r="N85" s="73">
        <f t="shared" ref="N85" si="29">SUM(N76:N84)</f>
        <v>146</v>
      </c>
      <c r="O85" s="70">
        <f t="shared" ref="O85" si="30">IFERROR(N85/M85,"")</f>
        <v>0.9668874172185431</v>
      </c>
      <c r="P85" s="68">
        <f t="shared" ref="P85" si="31">SUM(P76:P84)</f>
        <v>151</v>
      </c>
      <c r="Q85" s="69">
        <f t="shared" ref="Q85" si="32">SUM(Q76:Q84)</f>
        <v>151</v>
      </c>
      <c r="R85" s="70">
        <f t="shared" ref="R85" si="33">IFERROR(Q85/P85,"")</f>
        <v>1</v>
      </c>
    </row>
    <row r="86" spans="1:18" ht="15.75" thickBot="1" x14ac:dyDescent="0.3"/>
    <row r="87" spans="1:18" ht="15.75" thickBot="1" x14ac:dyDescent="0.3">
      <c r="B87" s="18" t="s">
        <v>10</v>
      </c>
      <c r="C87" s="19"/>
      <c r="D87" s="138" t="s">
        <v>2</v>
      </c>
      <c r="E87" s="139"/>
      <c r="F87" s="140"/>
    </row>
    <row r="88" spans="1:18" x14ac:dyDescent="0.25">
      <c r="B88" s="20" t="s">
        <v>11</v>
      </c>
      <c r="C88" s="21" t="s">
        <v>12</v>
      </c>
      <c r="D88" s="22" t="s">
        <v>13</v>
      </c>
      <c r="E88" s="23" t="s">
        <v>14</v>
      </c>
      <c r="F88" s="24" t="s">
        <v>15</v>
      </c>
    </row>
    <row r="89" spans="1:18" x14ac:dyDescent="0.25">
      <c r="B89" s="25" t="s">
        <v>16</v>
      </c>
      <c r="C89" s="26" t="s">
        <v>17</v>
      </c>
      <c r="D89" s="27">
        <f>D76</f>
        <v>43</v>
      </c>
      <c r="E89" s="28">
        <v>0</v>
      </c>
      <c r="F89" s="29">
        <f>(D89-E89)/D89%</f>
        <v>100</v>
      </c>
    </row>
    <row r="90" spans="1:18" x14ac:dyDescent="0.25">
      <c r="B90" s="25"/>
      <c r="C90" s="26" t="s">
        <v>18</v>
      </c>
      <c r="D90" s="27">
        <f>D77</f>
        <v>10</v>
      </c>
      <c r="E90" s="28">
        <v>0</v>
      </c>
      <c r="F90" s="29">
        <f t="shared" ref="F90:F92" si="34">(D90-E90)/D90%</f>
        <v>100</v>
      </c>
    </row>
    <row r="91" spans="1:18" x14ac:dyDescent="0.25">
      <c r="B91" s="25"/>
      <c r="C91" s="26" t="s">
        <v>19</v>
      </c>
      <c r="D91" s="27">
        <f>D78</f>
        <v>1</v>
      </c>
      <c r="E91" s="28">
        <v>0</v>
      </c>
      <c r="F91" s="29">
        <f t="shared" si="34"/>
        <v>100</v>
      </c>
    </row>
    <row r="92" spans="1:18" x14ac:dyDescent="0.25">
      <c r="B92" s="30" t="s">
        <v>20</v>
      </c>
      <c r="C92" s="26" t="s">
        <v>17</v>
      </c>
      <c r="D92" s="27">
        <f>D79</f>
        <v>71</v>
      </c>
      <c r="E92" s="28">
        <v>3</v>
      </c>
      <c r="F92" s="29">
        <f t="shared" si="34"/>
        <v>95.774647887323951</v>
      </c>
    </row>
    <row r="93" spans="1:18" x14ac:dyDescent="0.25">
      <c r="B93" s="31" t="s">
        <v>34</v>
      </c>
      <c r="C93" s="32"/>
      <c r="D93" s="27">
        <f>D84+D83+D82+D81+D80</f>
        <v>26</v>
      </c>
      <c r="E93" s="28">
        <v>0</v>
      </c>
      <c r="F93" s="29">
        <v>100</v>
      </c>
    </row>
    <row r="94" spans="1:18" ht="15.75" thickBot="1" x14ac:dyDescent="0.3">
      <c r="B94" s="33" t="s">
        <v>22</v>
      </c>
      <c r="C94" s="34"/>
      <c r="D94" s="35">
        <f>SUM(D89:D93)</f>
        <v>151</v>
      </c>
      <c r="E94" s="35">
        <f>SUM(E89:E93)</f>
        <v>3</v>
      </c>
      <c r="F94" s="38">
        <f>(D94-E94)/D94%</f>
        <v>98.013245033112582</v>
      </c>
    </row>
    <row r="95" spans="1:18" x14ac:dyDescent="0.25">
      <c r="B95" s="109"/>
      <c r="C95" s="110"/>
      <c r="D95" s="111"/>
      <c r="E95" s="111"/>
      <c r="F95" s="112"/>
    </row>
    <row r="96" spans="1:18" ht="16.5" thickBot="1" x14ac:dyDescent="0.3">
      <c r="A96" s="1">
        <v>42614</v>
      </c>
      <c r="B96" s="113"/>
      <c r="C96" s="110"/>
      <c r="D96" s="111"/>
      <c r="E96" s="111"/>
      <c r="F96" s="112"/>
    </row>
    <row r="97" spans="1:18" x14ac:dyDescent="0.25">
      <c r="A97" s="144" t="s">
        <v>23</v>
      </c>
      <c r="B97" s="146" t="s">
        <v>24</v>
      </c>
      <c r="C97" s="148" t="s">
        <v>25</v>
      </c>
      <c r="D97" s="141" t="s">
        <v>26</v>
      </c>
      <c r="E97" s="142"/>
      <c r="F97" s="143"/>
      <c r="G97" s="141" t="s">
        <v>27</v>
      </c>
      <c r="H97" s="142"/>
      <c r="I97" s="143"/>
      <c r="J97" s="150" t="s">
        <v>6</v>
      </c>
      <c r="K97" s="142"/>
      <c r="L97" s="151"/>
      <c r="M97" s="141" t="s">
        <v>28</v>
      </c>
      <c r="N97" s="142"/>
      <c r="O97" s="143"/>
      <c r="P97" s="141" t="s">
        <v>29</v>
      </c>
      <c r="Q97" s="142"/>
      <c r="R97" s="143"/>
    </row>
    <row r="98" spans="1:18" ht="15.75" thickBot="1" x14ac:dyDescent="0.3">
      <c r="A98" s="145"/>
      <c r="B98" s="147"/>
      <c r="C98" s="149"/>
      <c r="D98" s="39" t="s">
        <v>30</v>
      </c>
      <c r="E98" s="40" t="s">
        <v>31</v>
      </c>
      <c r="F98" s="41" t="s">
        <v>32</v>
      </c>
      <c r="G98" s="39" t="s">
        <v>30</v>
      </c>
      <c r="H98" s="40" t="s">
        <v>31</v>
      </c>
      <c r="I98" s="41" t="s">
        <v>32</v>
      </c>
      <c r="J98" s="42" t="s">
        <v>30</v>
      </c>
      <c r="K98" s="40" t="s">
        <v>31</v>
      </c>
      <c r="L98" s="43" t="s">
        <v>32</v>
      </c>
      <c r="M98" s="39" t="s">
        <v>30</v>
      </c>
      <c r="N98" s="40" t="s">
        <v>31</v>
      </c>
      <c r="O98" s="41" t="s">
        <v>32</v>
      </c>
      <c r="P98" s="39" t="s">
        <v>30</v>
      </c>
      <c r="Q98" s="40" t="s">
        <v>31</v>
      </c>
      <c r="R98" s="41" t="s">
        <v>32</v>
      </c>
    </row>
    <row r="99" spans="1:18" x14ac:dyDescent="0.25">
      <c r="A99" s="44" t="s">
        <v>33</v>
      </c>
      <c r="B99" s="45" t="s">
        <v>16</v>
      </c>
      <c r="C99" s="46" t="s">
        <v>17</v>
      </c>
      <c r="D99" s="47">
        <f>COUNTIFS([3]Data!$C$5:$C$997,"="&amp;$A99,[3]Data!$E$5:$E$997,"="&amp;$B99,[3]Data!$D$5:$D$997,"="&amp;$C99,[3]Data!$M$5:$M$997,"="&amp;"Hit")+COUNTIFS([3]Data!$C$5:$C$997,"="&amp;$A99,[3]Data!$E$5:$E$997,"="&amp;$B99,[3]Data!$D$5:$D$997,"="&amp;$C99,[3]Data!$M$5:$M$997,"="&amp;"Miss")</f>
        <v>48</v>
      </c>
      <c r="E99" s="48">
        <f>COUNTIFS([3]Data!$C$5:$C$997,"="&amp;$A99,[3]Data!$E$5:$E$997,"="&amp;$B99,[3]Data!$D$5:$D$997,"="&amp;$C99,[3]Data!$M$5:$M$997,"="&amp;"Hit")</f>
        <v>37</v>
      </c>
      <c r="F99" s="49">
        <f t="shared" ref="F99:F106" si="35">IFERROR(E99/D99,"")</f>
        <v>0.77083333333333337</v>
      </c>
      <c r="G99" s="47">
        <f>COUNTIFS([3]Data!$C$5:$C$997,"="&amp;$A99,[3]Data!$E$5:$E$997,"="&amp;$B99,[3]Data!$D$5:$D$997,"="&amp;$C99,[3]Data!$M$5:$M$997,"="&amp;"Hit")+COUNTIFS([3]Data!$C$5:$C$997,"="&amp;$A99,[3]Data!$E$5:$E$997,"="&amp;$B99,[3]Data!$D$5:$D$997,"="&amp;$C99,[3]Data!$M$5:$M$997,"="&amp;"Miss")</f>
        <v>48</v>
      </c>
      <c r="H99" s="48">
        <f>(COUNTIFS([3]Data!$C$5:$C$997,"="&amp;$A99,[3]Data!$E$5:$E$997,"="&amp;$B99,[3]Data!$D$5:$D$997,"="&amp;$C99,[3]Data!$M$5:$M$997,"="&amp;"Hit")+COUNTIFS([3]Data!$C$5:$C$997,"="&amp;$A99,[3]Data!$E$5:$E$997,"="&amp;$B99,[3]Data!$D$5:$D$997,"="&amp;$C99,[3]Data!$M$5:$M$997,"="&amp;"Miss"))-(SUMIFS([3]Data!$N$5:$N$997,[3]Data!$C$5:$C$997,"="&amp;$A99,[3]Data!$E$5:$E$997,"="&amp;$B99,[3]Data!$D$5:$D$997,"="&amp;$C99))</f>
        <v>42.5</v>
      </c>
      <c r="I99" s="49">
        <f t="shared" ref="I99:I106" si="36">IFERROR(H99/G99,"")</f>
        <v>0.88541666666666663</v>
      </c>
      <c r="J99" s="50">
        <f>COUNTIFS([3]Data!$C$5:$C$997,"="&amp;$A99,[3]Data!$E$5:$E$997,"="&amp;$B99,[3]Data!$D$5:$D$997,"="&amp;$C99,[3]Data!$M$5:$M$997,"="&amp;"Hit")+COUNTIFS([3]Data!$C$5:$C$997,"="&amp;$A99,[3]Data!$E$5:$E$997,"="&amp;$B99,[3]Data!$D$5:$D$997,"="&amp;$C99,[3]Data!$M$5:$M$997,"="&amp;"Miss")</f>
        <v>48</v>
      </c>
      <c r="K99" s="48">
        <f>(COUNTIFS([3]Data!$C$5:$C$997,"="&amp;$A99,[3]Data!$E$5:$E$997,"="&amp;$B99,[3]Data!$D$5:$D$997,"="&amp;$C99,[3]Data!$M$5:$M$997,"="&amp;"Hit")+COUNTIFS([3]Data!$C$5:$C$997,"="&amp;$A99,[3]Data!$E$5:$E$997,"="&amp;$B99,[3]Data!$D$5:$D$997,"="&amp;$C99,[3]Data!$M$5:$M$997,"="&amp;"Miss"))-(SUMIFS([3]Data!$O$5:$O$997,[3]Data!$C$5:$C$997,"="&amp;$A99,[3]Data!$E$5:$E$997,"="&amp;$B99,[3]Data!$D$5:$D$997,"="&amp;$C99))</f>
        <v>48</v>
      </c>
      <c r="L99" s="51">
        <f t="shared" ref="L99:L106" si="37">IFERROR(K99/J99,"")</f>
        <v>1</v>
      </c>
      <c r="M99" s="47">
        <f>COUNTIFS([3]Data!$C$5:$C$997,"="&amp;$A99,[3]Data!$E$5:$E$997,"="&amp;$B99,[3]Data!$D$5:$D$997,"="&amp;$C99,[3]Data!$M$5:$M$997,"="&amp;"Hit")+COUNTIFS([3]Data!$C$5:$C$997,"="&amp;$A99,[3]Data!$E$5:$E$997,"="&amp;$B99,[3]Data!$D$5:$D$997,"="&amp;$C99,[3]Data!$M$5:$M$997,"="&amp;"Miss")</f>
        <v>48</v>
      </c>
      <c r="N99" s="48">
        <f>(COUNTIFS([3]Data!$C$5:$C$997,"="&amp;$A99,[3]Data!$E$5:$E$997,"="&amp;$B99,[3]Data!$D$5:$D$997,"="&amp;$C99,[3]Data!$M$5:$M$997,"="&amp;"Hit")+COUNTIFS([3]Data!$C$5:$C$997,"="&amp;$A99,[3]Data!$E$5:$E$997,"="&amp;$B99,[3]Data!$D$5:$D$997,"="&amp;$C99,[3]Data!$M$5:$M$997,"="&amp;"Miss"))-(SUMIFS([3]Data!$P$5:$P$997,[3]Data!$C$5:$C$997,"="&amp;$A99,[3]Data!$E$5:$E$997,"="&amp;$B99,[3]Data!$D$5:$D$997,"="&amp;$C99))</f>
        <v>47.5</v>
      </c>
      <c r="O99" s="49">
        <f t="shared" ref="O99:O106" si="38">IFERROR(N99/M99,"")</f>
        <v>0.98958333333333337</v>
      </c>
      <c r="P99" s="47">
        <f>COUNTIFS([3]Data!$C$5:$C$997,"="&amp;$A99,[3]Data!$E$5:$E$997,"="&amp;$B99,[3]Data!$D$5:$D$997,"="&amp;$C99,[3]Data!$M$5:$M$997,"="&amp;"Hit")+COUNTIFS([3]Data!$C$5:$C$997,"="&amp;$A99,[3]Data!$E$5:$E$997,"="&amp;$B99,[3]Data!$D$5:$D$997,"="&amp;$C99,[3]Data!$M$5:$M$997,"="&amp;"Miss")</f>
        <v>48</v>
      </c>
      <c r="Q99" s="48">
        <f>(COUNTIFS([3]Data!$C$5:$C$997,"="&amp;$A99,[3]Data!$E$5:$E$997,"="&amp;$B99,[3]Data!$D$5:$D$997,"="&amp;$C99,[3]Data!$M$5:$M$997,"="&amp;"Hit")+COUNTIFS([3]Data!$C$5:$C$997,"="&amp;$A99,[3]Data!$E$5:$E$997,"="&amp;$B99,[3]Data!$D$5:$D$997,"="&amp;$C99,[3]Data!$M$5:$M$997,"="&amp;"Miss"))-(SUMIFS([3]Data!$Q$5:$Q$997,[3]Data!$C$5:$C$997,"="&amp;$A99,[3]Data!$E$5:$E$997,"="&amp;$B99,[3]Data!$D$5:$D$997,"="&amp;$C99))</f>
        <v>43</v>
      </c>
      <c r="R99" s="49">
        <f t="shared" ref="R99:R106" si="39">IFERROR(Q99/P99,"")</f>
        <v>0.89583333333333337</v>
      </c>
    </row>
    <row r="100" spans="1:18" x14ac:dyDescent="0.25">
      <c r="A100" s="52" t="s">
        <v>33</v>
      </c>
      <c r="B100" s="53" t="s">
        <v>16</v>
      </c>
      <c r="C100" s="54" t="s">
        <v>18</v>
      </c>
      <c r="D100" s="55">
        <f>COUNTIFS([3]Data!$C$5:$C$997,"="&amp;$A100,[3]Data!$E$5:$E$997,"="&amp;$B100,[3]Data!$D$5:$D$997,"="&amp;$C100,[3]Data!$M$5:$M$997,"="&amp;"Hit")+COUNTIFS([3]Data!$C$5:$C$997,"="&amp;$A100,[3]Data!$E$5:$E$997,"="&amp;$B100,[3]Data!$D$5:$D$997,"="&amp;$C100,[3]Data!$M$5:$M$997,"="&amp;"Miss")</f>
        <v>13</v>
      </c>
      <c r="E100" s="56">
        <f>COUNTIFS([3]Data!$C$5:$C$997,"="&amp;$A100,[3]Data!$E$5:$E$997,"="&amp;$B100,[3]Data!$D$5:$D$997,"="&amp;$C100,[3]Data!$M$5:$M$997,"="&amp;"Hit")</f>
        <v>5</v>
      </c>
      <c r="F100" s="57">
        <f t="shared" si="35"/>
        <v>0.38461538461538464</v>
      </c>
      <c r="G100" s="55">
        <f>COUNTIFS([3]Data!$C$5:$C$997,"="&amp;$A100,[3]Data!$E$5:$E$997,"="&amp;$B100,[3]Data!$D$5:$D$997,"="&amp;$C100,[3]Data!$M$5:$M$997,"="&amp;"Hit")+COUNTIFS([3]Data!$C$5:$C$997,"="&amp;$A100,[3]Data!$E$5:$E$997,"="&amp;$B100,[3]Data!$D$5:$D$997,"="&amp;$C100,[3]Data!$M$5:$M$997,"="&amp;"Miss")</f>
        <v>13</v>
      </c>
      <c r="H100" s="56">
        <f>(COUNTIFS([3]Data!$C$5:$C$997,"="&amp;$A100,[3]Data!$E$5:$E$997,"="&amp;$B100,[3]Data!$D$5:$D$997,"="&amp;$C100,[3]Data!$M$5:$M$997,"="&amp;"Hit")+COUNTIFS([3]Data!$C$5:$C$997,"="&amp;$A100,[3]Data!$E$5:$E$997,"="&amp;$B100,[3]Data!$D$5:$D$997,"="&amp;$C100,[3]Data!$M$5:$M$997,"="&amp;"Miss"))-(SUMIFS([3]Data!$N$5:$N$997,[3]Data!$C$5:$C$997,"="&amp;$A100,[3]Data!$E$5:$E$997,"="&amp;$B100,[3]Data!$D$5:$D$997,"="&amp;$C100))</f>
        <v>7</v>
      </c>
      <c r="I100" s="57">
        <f t="shared" si="36"/>
        <v>0.53846153846153844</v>
      </c>
      <c r="J100" s="58">
        <f>COUNTIFS([3]Data!$C$5:$C$997,"="&amp;$A100,[3]Data!$E$5:$E$997,"="&amp;$B100,[3]Data!$D$5:$D$997,"="&amp;$C100,[3]Data!$M$5:$M$997,"="&amp;"Hit")+COUNTIFS([3]Data!$C$5:$C$997,"="&amp;$A100,[3]Data!$E$5:$E$997,"="&amp;$B100,[3]Data!$D$5:$D$997,"="&amp;$C100,[3]Data!$M$5:$M$997,"="&amp;"Miss")</f>
        <v>13</v>
      </c>
      <c r="K100" s="56">
        <f>(COUNTIFS([3]Data!$C$5:$C$997,"="&amp;$A100,[3]Data!$E$5:$E$997,"="&amp;$B100,[3]Data!$D$5:$D$997,"="&amp;$C100,[3]Data!$M$5:$M$997,"="&amp;"Hit")+COUNTIFS([3]Data!$C$5:$C$997,"="&amp;$A100,[3]Data!$E$5:$E$997,"="&amp;$B100,[3]Data!$D$5:$D$997,"="&amp;$C100,[3]Data!$M$5:$M$997,"="&amp;"Miss"))-(SUMIFS([3]Data!$O$5:$O$997,[3]Data!$C$5:$C$997,"="&amp;$A100,[3]Data!$E$5:$E$997,"="&amp;$B100,[3]Data!$D$5:$D$997,"="&amp;$C100))</f>
        <v>11</v>
      </c>
      <c r="L100" s="59">
        <f t="shared" si="37"/>
        <v>0.84615384615384615</v>
      </c>
      <c r="M100" s="55">
        <f>COUNTIFS([3]Data!$C$5:$C$997,"="&amp;$A100,[3]Data!$E$5:$E$997,"="&amp;$B100,[3]Data!$D$5:$D$997,"="&amp;$C100,[3]Data!$M$5:$M$997,"="&amp;"Hit")+COUNTIFS([3]Data!$C$5:$C$997,"="&amp;$A100,[3]Data!$E$5:$E$997,"="&amp;$B100,[3]Data!$D$5:$D$997,"="&amp;$C100,[3]Data!$M$5:$M$997,"="&amp;"Miss")</f>
        <v>13</v>
      </c>
      <c r="N100" s="56">
        <f>(COUNTIFS([3]Data!$C$5:$C$997,"="&amp;$A100,[3]Data!$E$5:$E$997,"="&amp;$B100,[3]Data!$D$5:$D$997,"="&amp;$C100,[3]Data!$M$5:$M$997,"="&amp;"Hit")+COUNTIFS([3]Data!$C$5:$C$997,"="&amp;$A100,[3]Data!$E$5:$E$997,"="&amp;$B100,[3]Data!$D$5:$D$997,"="&amp;$C100,[3]Data!$M$5:$M$997,"="&amp;"Miss"))-(SUMIFS([3]Data!$P$5:$P$997,[3]Data!$C$5:$C$997,"="&amp;$A100,[3]Data!$E$5:$E$997,"="&amp;$B100,[3]Data!$D$5:$D$997,"="&amp;$C100))</f>
        <v>13</v>
      </c>
      <c r="O100" s="57">
        <f t="shared" si="38"/>
        <v>1</v>
      </c>
      <c r="P100" s="55">
        <f>COUNTIFS([3]Data!$C$5:$C$997,"="&amp;$A100,[3]Data!$E$5:$E$997,"="&amp;$B100,[3]Data!$D$5:$D$997,"="&amp;$C100,[3]Data!$M$5:$M$997,"="&amp;"Hit")+COUNTIFS([3]Data!$C$5:$C$997,"="&amp;$A100,[3]Data!$E$5:$E$997,"="&amp;$B100,[3]Data!$D$5:$D$997,"="&amp;$C100,[3]Data!$M$5:$M$997,"="&amp;"Miss")</f>
        <v>13</v>
      </c>
      <c r="Q100" s="56">
        <f>(COUNTIFS([3]Data!$C$5:$C$997,"="&amp;$A100,[3]Data!$E$5:$E$997,"="&amp;$B100,[3]Data!$D$5:$D$997,"="&amp;$C100,[3]Data!$M$5:$M$997,"="&amp;"Hit")+COUNTIFS([3]Data!$C$5:$C$997,"="&amp;$A100,[3]Data!$E$5:$E$997,"="&amp;$B100,[3]Data!$D$5:$D$997,"="&amp;$C100,[3]Data!$M$5:$M$997,"="&amp;"Miss"))-(SUMIFS([3]Data!$Q$5:$Q$997,[3]Data!$C$5:$C$997,"="&amp;$A100,[3]Data!$E$5:$E$997,"="&amp;$B100,[3]Data!$D$5:$D$997,"="&amp;$C100))</f>
        <v>13</v>
      </c>
      <c r="R100" s="57">
        <f t="shared" si="39"/>
        <v>1</v>
      </c>
    </row>
    <row r="101" spans="1:18" x14ac:dyDescent="0.25">
      <c r="A101" s="52" t="s">
        <v>33</v>
      </c>
      <c r="B101" s="53" t="s">
        <v>16</v>
      </c>
      <c r="C101" s="54" t="s">
        <v>19</v>
      </c>
      <c r="D101" s="55">
        <f>COUNTIFS([3]Data!$C$5:$C$997,"="&amp;$A101,[3]Data!$E$5:$E$997,"="&amp;$B101,[3]Data!$D$5:$D$997,"="&amp;$C101,[3]Data!$M$5:$M$997,"="&amp;"Hit")+COUNTIFS([3]Data!$C$5:$C$997,"="&amp;$A101,[3]Data!$E$5:$E$997,"="&amp;$B101,[3]Data!$D$5:$D$997,"="&amp;$C101,[3]Data!$M$5:$M$997,"="&amp;"Miss")</f>
        <v>1</v>
      </c>
      <c r="E101" s="56">
        <f>COUNTIFS([3]Data!$C$5:$C$997,"="&amp;$A101,[3]Data!$E$5:$E$997,"="&amp;$B101,[3]Data!$D$5:$D$997,"="&amp;$C101,[3]Data!$M$5:$M$997,"="&amp;"Hit")</f>
        <v>0</v>
      </c>
      <c r="F101" s="57">
        <f t="shared" si="35"/>
        <v>0</v>
      </c>
      <c r="G101" s="55">
        <f>COUNTIFS([3]Data!$C$5:$C$997,"="&amp;$A101,[3]Data!$E$5:$E$997,"="&amp;$B101,[3]Data!$D$5:$D$997,"="&amp;$C101,[3]Data!$M$5:$M$997,"="&amp;"Hit")+COUNTIFS([3]Data!$C$5:$C$997,"="&amp;$A101,[3]Data!$E$5:$E$997,"="&amp;$B101,[3]Data!$D$5:$D$997,"="&amp;$C101,[3]Data!$M$5:$M$997,"="&amp;"Miss")</f>
        <v>1</v>
      </c>
      <c r="H101" s="56">
        <f>(COUNTIFS([3]Data!$C$5:$C$997,"="&amp;$A101,[3]Data!$E$5:$E$997,"="&amp;$B101,[3]Data!$D$5:$D$997,"="&amp;$C101,[3]Data!$M$5:$M$997,"="&amp;"Hit")+COUNTIFS([3]Data!$C$5:$C$997,"="&amp;$A101,[3]Data!$E$5:$E$997,"="&amp;$B101,[3]Data!$D$5:$D$997,"="&amp;$C101,[3]Data!$M$5:$M$997,"="&amp;"Miss"))-(SUMIFS([3]Data!$N$5:$N$997,[3]Data!$C$5:$C$997,"="&amp;$A101,[3]Data!$E$5:$E$997,"="&amp;$B101,[3]Data!$D$5:$D$997,"="&amp;$C101))</f>
        <v>1</v>
      </c>
      <c r="I101" s="57">
        <f t="shared" si="36"/>
        <v>1</v>
      </c>
      <c r="J101" s="58">
        <f>COUNTIFS([3]Data!$C$5:$C$997,"="&amp;$A101,[3]Data!$E$5:$E$997,"="&amp;$B101,[3]Data!$D$5:$D$997,"="&amp;$C101,[3]Data!$M$5:$M$997,"="&amp;"Hit")+COUNTIFS([3]Data!$C$5:$C$997,"="&amp;$A101,[3]Data!$E$5:$E$997,"="&amp;$B101,[3]Data!$D$5:$D$997,"="&amp;$C101,[3]Data!$M$5:$M$997,"="&amp;"Miss")</f>
        <v>1</v>
      </c>
      <c r="K101" s="56">
        <f>(COUNTIFS([3]Data!$C$5:$C$997,"="&amp;$A101,[3]Data!$E$5:$E$997,"="&amp;$B101,[3]Data!$D$5:$D$997,"="&amp;$C101,[3]Data!$M$5:$M$997,"="&amp;"Hit")+COUNTIFS([3]Data!$C$5:$C$997,"="&amp;$A101,[3]Data!$E$5:$E$997,"="&amp;$B101,[3]Data!$D$5:$D$997,"="&amp;$C101,[3]Data!$M$5:$M$997,"="&amp;"Miss"))-(SUMIFS([3]Data!$O$5:$O$997,[3]Data!$C$5:$C$997,"="&amp;$A101,[3]Data!$E$5:$E$997,"="&amp;$B101,[3]Data!$D$5:$D$997,"="&amp;$C101))</f>
        <v>1</v>
      </c>
      <c r="L101" s="59">
        <f t="shared" si="37"/>
        <v>1</v>
      </c>
      <c r="M101" s="55">
        <f>COUNTIFS([3]Data!$C$5:$C$997,"="&amp;$A101,[3]Data!$E$5:$E$997,"="&amp;$B101,[3]Data!$D$5:$D$997,"="&amp;$C101,[3]Data!$M$5:$M$997,"="&amp;"Hit")+COUNTIFS([3]Data!$C$5:$C$997,"="&amp;$A101,[3]Data!$E$5:$E$997,"="&amp;$B101,[3]Data!$D$5:$D$997,"="&amp;$C101,[3]Data!$M$5:$M$997,"="&amp;"Miss")</f>
        <v>1</v>
      </c>
      <c r="N101" s="56">
        <f>(COUNTIFS([3]Data!$C$5:$C$997,"="&amp;$A101,[3]Data!$E$5:$E$997,"="&amp;$B101,[3]Data!$D$5:$D$997,"="&amp;$C101,[3]Data!$M$5:$M$997,"="&amp;"Hit")+COUNTIFS([3]Data!$C$5:$C$997,"="&amp;$A101,[3]Data!$E$5:$E$997,"="&amp;$B101,[3]Data!$D$5:$D$997,"="&amp;$C101,[3]Data!$M$5:$M$997,"="&amp;"Miss"))-(SUMIFS([3]Data!$P$5:$P$997,[3]Data!$C$5:$C$997,"="&amp;$A101,[3]Data!$E$5:$E$997,"="&amp;$B101,[3]Data!$D$5:$D$997,"="&amp;$C101))</f>
        <v>1</v>
      </c>
      <c r="O101" s="57">
        <f t="shared" si="38"/>
        <v>1</v>
      </c>
      <c r="P101" s="55">
        <f>COUNTIFS([3]Data!$C$5:$C$997,"="&amp;$A101,[3]Data!$E$5:$E$997,"="&amp;$B101,[3]Data!$D$5:$D$997,"="&amp;$C101,[3]Data!$M$5:$M$997,"="&amp;"Hit")+COUNTIFS([3]Data!$C$5:$C$997,"="&amp;$A101,[3]Data!$E$5:$E$997,"="&amp;$B101,[3]Data!$D$5:$D$997,"="&amp;$C101,[3]Data!$M$5:$M$997,"="&amp;"Miss")</f>
        <v>1</v>
      </c>
      <c r="Q101" s="56">
        <f>(COUNTIFS([3]Data!$C$5:$C$997,"="&amp;$A101,[3]Data!$E$5:$E$997,"="&amp;$B101,[3]Data!$D$5:$D$997,"="&amp;$C101,[3]Data!$M$5:$M$997,"="&amp;"Hit")+COUNTIFS([3]Data!$C$5:$C$997,"="&amp;$A101,[3]Data!$E$5:$E$997,"="&amp;$B101,[3]Data!$D$5:$D$997,"="&amp;$C101,[3]Data!$M$5:$M$997,"="&amp;"Miss"))-(SUMIFS([3]Data!$Q$5:$Q$997,[3]Data!$C$5:$C$997,"="&amp;$A101,[3]Data!$E$5:$E$997,"="&amp;$B101,[3]Data!$D$5:$D$997,"="&amp;$C101))</f>
        <v>0</v>
      </c>
      <c r="R101" s="57">
        <f t="shared" si="39"/>
        <v>0</v>
      </c>
    </row>
    <row r="102" spans="1:18" x14ac:dyDescent="0.25">
      <c r="A102" s="52" t="s">
        <v>33</v>
      </c>
      <c r="B102" s="53" t="s">
        <v>20</v>
      </c>
      <c r="C102" s="54" t="s">
        <v>17</v>
      </c>
      <c r="D102" s="55">
        <f>COUNTIFS([3]Data!$C$5:$C$997,"="&amp;$A102,[3]Data!$E$5:$E$997,"="&amp;$B102,[3]Data!$D$5:$D$997,"="&amp;$C102,[3]Data!$M$5:$M$997,"="&amp;"Hit")+COUNTIFS([3]Data!$C$5:$C$997,"="&amp;$A102,[3]Data!$E$5:$E$997,"="&amp;$B102,[3]Data!$D$5:$D$997,"="&amp;$C102,[3]Data!$M$5:$M$997,"="&amp;"Miss")</f>
        <v>77</v>
      </c>
      <c r="E102" s="56">
        <f>COUNTIFS([3]Data!$C$5:$C$997,"="&amp;$A102,[3]Data!$E$5:$E$997,"="&amp;$B102,[3]Data!$D$5:$D$997,"="&amp;$C102,[3]Data!$M$5:$M$997,"="&amp;"Hit")</f>
        <v>37</v>
      </c>
      <c r="F102" s="57">
        <f t="shared" si="35"/>
        <v>0.48051948051948051</v>
      </c>
      <c r="G102" s="55">
        <f>COUNTIFS([3]Data!$C$5:$C$997,"="&amp;$A102,[3]Data!$E$5:$E$997,"="&amp;$B102,[3]Data!$D$5:$D$997,"="&amp;$C102,[3]Data!$M$5:$M$997,"="&amp;"Hit")+COUNTIFS([3]Data!$C$5:$C$997,"="&amp;$A102,[3]Data!$E$5:$E$997,"="&amp;$B102,[3]Data!$D$5:$D$997,"="&amp;$C102,[3]Data!$M$5:$M$997,"="&amp;"Miss")</f>
        <v>77</v>
      </c>
      <c r="H102" s="56">
        <f>(COUNTIFS([3]Data!$C$5:$C$997,"="&amp;$A102,[3]Data!$E$5:$E$997,"="&amp;$B102,[3]Data!$D$5:$D$997,"="&amp;$C102,[3]Data!$M$5:$M$997,"="&amp;"Hit")+COUNTIFS([3]Data!$C$5:$C$997,"="&amp;$A102,[3]Data!$E$5:$E$997,"="&amp;$B102,[3]Data!$D$5:$D$997,"="&amp;$C102,[3]Data!$M$5:$M$997,"="&amp;"Miss"))-(SUMIFS([3]Data!$N$5:$N$997,[3]Data!$C$5:$C$997,"="&amp;$A102,[3]Data!$E$5:$E$997,"="&amp;$B102,[3]Data!$D$5:$D$997,"="&amp;$C102))</f>
        <v>75</v>
      </c>
      <c r="I102" s="57">
        <f t="shared" si="36"/>
        <v>0.97402597402597402</v>
      </c>
      <c r="J102" s="58">
        <f>COUNTIFS([3]Data!$C$5:$C$997,"="&amp;$A102,[3]Data!$E$5:$E$997,"="&amp;$B102,[3]Data!$D$5:$D$997,"="&amp;$C102,[3]Data!$M$5:$M$997,"="&amp;"Hit")+COUNTIFS([3]Data!$C$5:$C$997,"="&amp;$A102,[3]Data!$E$5:$E$997,"="&amp;$B102,[3]Data!$D$5:$D$997,"="&amp;$C102,[3]Data!$M$5:$M$997,"="&amp;"Miss")</f>
        <v>77</v>
      </c>
      <c r="K102" s="56">
        <f>(COUNTIFS([3]Data!$C$5:$C$997,"="&amp;$A102,[3]Data!$E$5:$E$997,"="&amp;$B102,[3]Data!$D$5:$D$997,"="&amp;$C102,[3]Data!$M$5:$M$997,"="&amp;"Hit")+COUNTIFS([3]Data!$C$5:$C$997,"="&amp;$A102,[3]Data!$E$5:$E$997,"="&amp;$B102,[3]Data!$D$5:$D$997,"="&amp;$C102,[3]Data!$M$5:$M$997,"="&amp;"Miss"))-(SUMIFS([3]Data!$O$5:$O$997,[3]Data!$C$5:$C$997,"="&amp;$A102,[3]Data!$E$5:$E$997,"="&amp;$B102,[3]Data!$D$5:$D$997,"="&amp;$C102))</f>
        <v>74</v>
      </c>
      <c r="L102" s="59">
        <f t="shared" si="37"/>
        <v>0.96103896103896103</v>
      </c>
      <c r="M102" s="55">
        <f>COUNTIFS([3]Data!$C$5:$C$997,"="&amp;$A102,[3]Data!$E$5:$E$997,"="&amp;$B102,[3]Data!$D$5:$D$997,"="&amp;$C102,[3]Data!$M$5:$M$997,"="&amp;"Hit")+COUNTIFS([3]Data!$C$5:$C$997,"="&amp;$A102,[3]Data!$E$5:$E$997,"="&amp;$B102,[3]Data!$D$5:$D$997,"="&amp;$C102,[3]Data!$M$5:$M$997,"="&amp;"Miss")</f>
        <v>77</v>
      </c>
      <c r="N102" s="56">
        <f>(COUNTIFS([3]Data!$C$5:$C$997,"="&amp;$A102,[3]Data!$E$5:$E$997,"="&amp;$B102,[3]Data!$D$5:$D$997,"="&amp;$C102,[3]Data!$M$5:$M$997,"="&amp;"Hit")+COUNTIFS([3]Data!$C$5:$C$997,"="&amp;$A102,[3]Data!$E$5:$E$997,"="&amp;$B102,[3]Data!$D$5:$D$997,"="&amp;$C102,[3]Data!$M$5:$M$997,"="&amp;"Miss"))-(SUMIFS([3]Data!$P$5:$P$997,[3]Data!$C$5:$C$997,"="&amp;$A102,[3]Data!$E$5:$E$997,"="&amp;$B102,[3]Data!$D$5:$D$997,"="&amp;$C102))</f>
        <v>76</v>
      </c>
      <c r="O102" s="57">
        <f t="shared" si="38"/>
        <v>0.98701298701298701</v>
      </c>
      <c r="P102" s="55">
        <f>COUNTIFS([3]Data!$C$5:$C$997,"="&amp;$A102,[3]Data!$E$5:$E$997,"="&amp;$B102,[3]Data!$D$5:$D$997,"="&amp;$C102,[3]Data!$M$5:$M$997,"="&amp;"Hit")+COUNTIFS([3]Data!$C$5:$C$997,"="&amp;$A102,[3]Data!$E$5:$E$997,"="&amp;$B102,[3]Data!$D$5:$D$997,"="&amp;$C102,[3]Data!$M$5:$M$997,"="&amp;"Miss")</f>
        <v>77</v>
      </c>
      <c r="Q102" s="56">
        <f>(COUNTIFS([3]Data!$C$5:$C$997,"="&amp;$A102,[3]Data!$E$5:$E$997,"="&amp;$B102,[3]Data!$D$5:$D$997,"="&amp;$C102,[3]Data!$M$5:$M$997,"="&amp;"Hit")+COUNTIFS([3]Data!$C$5:$C$997,"="&amp;$A102,[3]Data!$E$5:$E$997,"="&amp;$B102,[3]Data!$D$5:$D$997,"="&amp;$C102,[3]Data!$M$5:$M$997,"="&amp;"Miss"))-(SUMIFS([3]Data!$Q$5:$Q$997,[3]Data!$C$5:$C$997,"="&amp;$A102,[3]Data!$E$5:$E$997,"="&amp;$B102,[3]Data!$D$5:$D$997,"="&amp;$C102))</f>
        <v>43</v>
      </c>
      <c r="R102" s="57">
        <f t="shared" si="39"/>
        <v>0.55844155844155841</v>
      </c>
    </row>
    <row r="103" spans="1:18" x14ac:dyDescent="0.25">
      <c r="A103" s="52" t="s">
        <v>34</v>
      </c>
      <c r="B103" s="53" t="s">
        <v>20</v>
      </c>
      <c r="C103" s="54" t="s">
        <v>35</v>
      </c>
      <c r="D103" s="55">
        <f>COUNTIFS([3]Data!$C$5:$C$997,"="&amp;$A103,[3]Data!$E$5:$E$997,"="&amp;$B103,[3]Data!$D$5:$D$997,"="&amp;$C103,[3]Data!$M$5:$M$997,"="&amp;"Hit")+COUNTIFS([3]Data!$C$5:$C$997,"="&amp;$A103,[3]Data!$E$5:$E$997,"="&amp;$B103,[3]Data!$D$5:$D$997,"="&amp;$C103,[3]Data!$M$5:$M$997,"="&amp;"Miss")</f>
        <v>18</v>
      </c>
      <c r="E103" s="56">
        <f>COUNTIFS([3]Data!$C$5:$C$997,"="&amp;$A103,[3]Data!$E$5:$E$997,"="&amp;$B103,[3]Data!$D$5:$D$997,"="&amp;$C103,[3]Data!$M$5:$M$997,"="&amp;"Hit")</f>
        <v>15</v>
      </c>
      <c r="F103" s="57">
        <f t="shared" si="35"/>
        <v>0.83333333333333337</v>
      </c>
      <c r="G103" s="55">
        <f>COUNTIFS([3]Data!$C$5:$C$997,"="&amp;$A103,[3]Data!$E$5:$E$997,"="&amp;$B103,[3]Data!$D$5:$D$997,"="&amp;$C103,[3]Data!$M$5:$M$997,"="&amp;"Hit")+COUNTIFS([3]Data!$C$5:$C$997,"="&amp;$A103,[3]Data!$E$5:$E$997,"="&amp;$B103,[3]Data!$D$5:$D$997,"="&amp;$C103,[3]Data!$M$5:$M$997,"="&amp;"Miss")</f>
        <v>18</v>
      </c>
      <c r="H103" s="56">
        <f>(COUNTIFS([3]Data!$C$5:$C$997,"="&amp;$A103,[3]Data!$E$5:$E$997,"="&amp;$B103,[3]Data!$D$5:$D$997,"="&amp;$C103,[3]Data!$M$5:$M$997,"="&amp;"Hit")+COUNTIFS([3]Data!$C$5:$C$997,"="&amp;$A103,[3]Data!$E$5:$E$997,"="&amp;$B103,[3]Data!$D$5:$D$997,"="&amp;$C103,[3]Data!$M$5:$M$997,"="&amp;"Miss"))-(SUMIFS([3]Data!$N$5:$N$997,[3]Data!$C$5:$C$997,"="&amp;$A103,[3]Data!$E$5:$E$997,"="&amp;$B103,[3]Data!$D$5:$D$997,"="&amp;$C103))</f>
        <v>18</v>
      </c>
      <c r="I103" s="57">
        <f t="shared" si="36"/>
        <v>1</v>
      </c>
      <c r="J103" s="58">
        <f>COUNTIFS([3]Data!$C$5:$C$997,"="&amp;$A103,[3]Data!$E$5:$E$997,"="&amp;$B103,[3]Data!$D$5:$D$997,"="&amp;$C103,[3]Data!$M$5:$M$997,"="&amp;"Hit")+COUNTIFS([3]Data!$C$5:$C$997,"="&amp;$A103,[3]Data!$E$5:$E$997,"="&amp;$B103,[3]Data!$D$5:$D$997,"="&amp;$C103,[3]Data!$M$5:$M$997,"="&amp;"Miss")</f>
        <v>18</v>
      </c>
      <c r="K103" s="56">
        <f>(COUNTIFS([3]Data!$C$5:$C$997,"="&amp;$A103,[3]Data!$E$5:$E$997,"="&amp;$B103,[3]Data!$D$5:$D$997,"="&amp;$C103,[3]Data!$M$5:$M$997,"="&amp;"Hit")+COUNTIFS([3]Data!$C$5:$C$997,"="&amp;$A103,[3]Data!$E$5:$E$997,"="&amp;$B103,[3]Data!$D$5:$D$997,"="&amp;$C103,[3]Data!$M$5:$M$997,"="&amp;"Miss"))-(SUMIFS([3]Data!$O$5:$O$997,[3]Data!$C$5:$C$997,"="&amp;$A103,[3]Data!$E$5:$E$997,"="&amp;$B103,[3]Data!$D$5:$D$997,"="&amp;$C103))</f>
        <v>15</v>
      </c>
      <c r="L103" s="59">
        <f t="shared" si="37"/>
        <v>0.83333333333333337</v>
      </c>
      <c r="M103" s="55">
        <f>COUNTIFS([3]Data!$C$5:$C$997,"="&amp;$A103,[3]Data!$E$5:$E$997,"="&amp;$B103,[3]Data!$D$5:$D$997,"="&amp;$C103,[3]Data!$M$5:$M$997,"="&amp;"Hit")+COUNTIFS([3]Data!$C$5:$C$997,"="&amp;$A103,[3]Data!$E$5:$E$997,"="&amp;$B103,[3]Data!$D$5:$D$997,"="&amp;$C103,[3]Data!$M$5:$M$997,"="&amp;"Miss")</f>
        <v>18</v>
      </c>
      <c r="N103" s="56">
        <f>(COUNTIFS([3]Data!$C$5:$C$997,"="&amp;$A103,[3]Data!$E$5:$E$997,"="&amp;$B103,[3]Data!$D$5:$D$997,"="&amp;$C103,[3]Data!$M$5:$M$997,"="&amp;"Hit")+COUNTIFS([3]Data!$C$5:$C$997,"="&amp;$A103,[3]Data!$E$5:$E$997,"="&amp;$B103,[3]Data!$D$5:$D$997,"="&amp;$C103,[3]Data!$M$5:$M$997,"="&amp;"Miss"))-(SUMIFS([3]Data!$P$5:$P$997,[3]Data!$C$5:$C$997,"="&amp;$A103,[3]Data!$E$5:$E$997,"="&amp;$B103,[3]Data!$D$5:$D$997,"="&amp;$C103))</f>
        <v>18</v>
      </c>
      <c r="O103" s="57">
        <f t="shared" si="38"/>
        <v>1</v>
      </c>
      <c r="P103" s="55">
        <f>COUNTIFS([3]Data!$C$5:$C$997,"="&amp;$A103,[3]Data!$E$5:$E$997,"="&amp;$B103,[3]Data!$D$5:$D$997,"="&amp;$C103,[3]Data!$M$5:$M$997,"="&amp;"Hit")+COUNTIFS([3]Data!$C$5:$C$997,"="&amp;$A103,[3]Data!$E$5:$E$997,"="&amp;$B103,[3]Data!$D$5:$D$997,"="&amp;$C103,[3]Data!$M$5:$M$997,"="&amp;"Miss")</f>
        <v>18</v>
      </c>
      <c r="Q103" s="56">
        <f>(COUNTIFS([3]Data!$C$5:$C$997,"="&amp;$A103,[3]Data!$E$5:$E$997,"="&amp;$B103,[3]Data!$D$5:$D$997,"="&amp;$C103,[3]Data!$M$5:$M$997,"="&amp;"Hit")+COUNTIFS([3]Data!$C$5:$C$997,"="&amp;$A103,[3]Data!$E$5:$E$997,"="&amp;$B103,[3]Data!$D$5:$D$997,"="&amp;$C103,[3]Data!$M$5:$M$997,"="&amp;"Miss"))-(SUMIFS([3]Data!$Q$5:$Q$997,[3]Data!$C$5:$C$997,"="&amp;$A103,[3]Data!$E$5:$E$997,"="&amp;$B103,[3]Data!$D$5:$D$997,"="&amp;$C103))</f>
        <v>18</v>
      </c>
      <c r="R103" s="57">
        <f t="shared" si="39"/>
        <v>1</v>
      </c>
    </row>
    <row r="104" spans="1:18" x14ac:dyDescent="0.25">
      <c r="A104" s="52" t="s">
        <v>34</v>
      </c>
      <c r="B104" s="53" t="s">
        <v>16</v>
      </c>
      <c r="C104" s="54" t="s">
        <v>35</v>
      </c>
      <c r="D104" s="55">
        <f>COUNTIFS([3]Data!$C$5:$C$997,"="&amp;$A104,[3]Data!$E$5:$E$997,"="&amp;$B104,[3]Data!$D$5:$D$997,"="&amp;$C104,[3]Data!$M$5:$M$997,"="&amp;"Hit")+COUNTIFS([3]Data!$C$5:$C$997,"="&amp;$A104,[3]Data!$E$5:$E$997,"="&amp;$B104,[3]Data!$D$5:$D$997,"="&amp;$C104,[3]Data!$M$5:$M$997,"="&amp;"Miss")</f>
        <v>15</v>
      </c>
      <c r="E104" s="56">
        <f>COUNTIFS([3]Data!$C$5:$C$997,"="&amp;$A104,[3]Data!$E$5:$E$997,"="&amp;$B104,[3]Data!$D$5:$D$997,"="&amp;$C104,[3]Data!$M$5:$M$997,"="&amp;"Hit")</f>
        <v>11</v>
      </c>
      <c r="F104" s="57">
        <f t="shared" si="35"/>
        <v>0.73333333333333328</v>
      </c>
      <c r="G104" s="55">
        <f>COUNTIFS([3]Data!$C$5:$C$997,"="&amp;$A104,[3]Data!$E$5:$E$997,"="&amp;$B104,[3]Data!$D$5:$D$997,"="&amp;$C104,[3]Data!$M$5:$M$997,"="&amp;"Hit")+COUNTIFS([3]Data!$C$5:$C$997,"="&amp;$A104,[3]Data!$E$5:$E$997,"="&amp;$B104,[3]Data!$D$5:$D$997,"="&amp;$C104,[3]Data!$M$5:$M$997,"="&amp;"Miss")</f>
        <v>15</v>
      </c>
      <c r="H104" s="56">
        <f>(COUNTIFS([3]Data!$C$5:$C$997,"="&amp;$A104,[3]Data!$E$5:$E$997,"="&amp;$B104,[3]Data!$D$5:$D$997,"="&amp;$C104,[3]Data!$M$5:$M$997,"="&amp;"Hit")+COUNTIFS([3]Data!$C$5:$C$997,"="&amp;$A104,[3]Data!$E$5:$E$997,"="&amp;$B104,[3]Data!$D$5:$D$997,"="&amp;$C104,[3]Data!$M$5:$M$997,"="&amp;"Miss"))-(SUMIFS([3]Data!$N$5:$N$997,[3]Data!$C$5:$C$997,"="&amp;$A104,[3]Data!$E$5:$E$997,"="&amp;$B104,[3]Data!$D$5:$D$997,"="&amp;$C104))</f>
        <v>12</v>
      </c>
      <c r="I104" s="57">
        <f t="shared" si="36"/>
        <v>0.8</v>
      </c>
      <c r="J104" s="58">
        <f>COUNTIFS([3]Data!$C$5:$C$997,"="&amp;$A104,[3]Data!$E$5:$E$997,"="&amp;$B104,[3]Data!$D$5:$D$997,"="&amp;$C104,[3]Data!$M$5:$M$997,"="&amp;"Hit")+COUNTIFS([3]Data!$C$5:$C$997,"="&amp;$A104,[3]Data!$E$5:$E$997,"="&amp;$B104,[3]Data!$D$5:$D$997,"="&amp;$C104,[3]Data!$M$5:$M$997,"="&amp;"Miss")</f>
        <v>15</v>
      </c>
      <c r="K104" s="56">
        <f>(COUNTIFS([3]Data!$C$5:$C$997,"="&amp;$A104,[3]Data!$E$5:$E$997,"="&amp;$B104,[3]Data!$D$5:$D$997,"="&amp;$C104,[3]Data!$M$5:$M$997,"="&amp;"Hit")+COUNTIFS([3]Data!$C$5:$C$997,"="&amp;$A104,[3]Data!$E$5:$E$997,"="&amp;$B104,[3]Data!$D$5:$D$997,"="&amp;$C104,[3]Data!$M$5:$M$997,"="&amp;"Miss"))-(SUMIFS([3]Data!$O$5:$O$997,[3]Data!$C$5:$C$997,"="&amp;$A104,[3]Data!$E$5:$E$997,"="&amp;$B104,[3]Data!$D$5:$D$997,"="&amp;$C104))</f>
        <v>15</v>
      </c>
      <c r="L104" s="59">
        <f t="shared" si="37"/>
        <v>1</v>
      </c>
      <c r="M104" s="55">
        <f>COUNTIFS([3]Data!$C$5:$C$997,"="&amp;$A104,[3]Data!$E$5:$E$997,"="&amp;$B104,[3]Data!$D$5:$D$997,"="&amp;$C104,[3]Data!$M$5:$M$997,"="&amp;"Hit")+COUNTIFS([3]Data!$C$5:$C$997,"="&amp;$A104,[3]Data!$E$5:$E$997,"="&amp;$B104,[3]Data!$D$5:$D$997,"="&amp;$C104,[3]Data!$M$5:$M$997,"="&amp;"Miss")</f>
        <v>15</v>
      </c>
      <c r="N104" s="56">
        <f>(COUNTIFS([3]Data!$C$5:$C$997,"="&amp;$A104,[3]Data!$E$5:$E$997,"="&amp;$B104,[3]Data!$D$5:$D$997,"="&amp;$C104,[3]Data!$M$5:$M$997,"="&amp;"Hit")+COUNTIFS([3]Data!$C$5:$C$997,"="&amp;$A104,[3]Data!$E$5:$E$997,"="&amp;$B104,[3]Data!$D$5:$D$997,"="&amp;$C104,[3]Data!$M$5:$M$997,"="&amp;"Miss"))-(SUMIFS([3]Data!$P$5:$P$997,[3]Data!$C$5:$C$997,"="&amp;$A104,[3]Data!$E$5:$E$997,"="&amp;$B104,[3]Data!$D$5:$D$997,"="&amp;$C104))</f>
        <v>14</v>
      </c>
      <c r="O104" s="57">
        <f t="shared" si="38"/>
        <v>0.93333333333333335</v>
      </c>
      <c r="P104" s="55">
        <f>COUNTIFS([3]Data!$C$5:$C$997,"="&amp;$A104,[3]Data!$E$5:$E$997,"="&amp;$B104,[3]Data!$D$5:$D$997,"="&amp;$C104,[3]Data!$M$5:$M$997,"="&amp;"Hit")+COUNTIFS([3]Data!$C$5:$C$997,"="&amp;$A104,[3]Data!$E$5:$E$997,"="&amp;$B104,[3]Data!$D$5:$D$997,"="&amp;$C104,[3]Data!$M$5:$M$997,"="&amp;"Miss")</f>
        <v>15</v>
      </c>
      <c r="Q104" s="56">
        <f>(COUNTIFS([3]Data!$C$5:$C$997,"="&amp;$A104,[3]Data!$E$5:$E$997,"="&amp;$B104,[3]Data!$D$5:$D$997,"="&amp;$C104,[3]Data!$M$5:$M$997,"="&amp;"Hit")+COUNTIFS([3]Data!$C$5:$C$997,"="&amp;$A104,[3]Data!$E$5:$E$997,"="&amp;$B104,[3]Data!$D$5:$D$997,"="&amp;$C104,[3]Data!$M$5:$M$997,"="&amp;"Miss"))-(SUMIFS([3]Data!$Q$5:$Q$997,[3]Data!$C$5:$C$997,"="&amp;$A104,[3]Data!$E$5:$E$997,"="&amp;$B104,[3]Data!$D$5:$D$997,"="&amp;$C104))</f>
        <v>15</v>
      </c>
      <c r="R104" s="57">
        <f t="shared" si="39"/>
        <v>1</v>
      </c>
    </row>
    <row r="105" spans="1:18" x14ac:dyDescent="0.25">
      <c r="A105" s="52" t="s">
        <v>36</v>
      </c>
      <c r="B105" s="53" t="s">
        <v>16</v>
      </c>
      <c r="C105" s="54" t="s">
        <v>19</v>
      </c>
      <c r="D105" s="55">
        <f>COUNTIFS([3]Data!$C$5:$C$997,"="&amp;$A105,[3]Data!$E$5:$E$997,"="&amp;$B105,[3]Data!$D$5:$D$997,"="&amp;$C105,[3]Data!$M$5:$M$997,"="&amp;"Hit")+COUNTIFS([3]Data!$C$5:$C$997,"="&amp;$A105,[3]Data!$E$5:$E$997,"="&amp;$B105,[3]Data!$D$5:$D$997,"="&amp;$C105,[3]Data!$M$5:$M$997,"="&amp;"Miss")</f>
        <v>1</v>
      </c>
      <c r="E105" s="56">
        <f>COUNTIFS([3]Data!$C$5:$C$997,"="&amp;$A105,[3]Data!$E$5:$E$997,"="&amp;$B105,[3]Data!$D$5:$D$997,"="&amp;$C105,[3]Data!$M$5:$M$997,"="&amp;"Hit")</f>
        <v>0</v>
      </c>
      <c r="F105" s="57">
        <f t="shared" si="35"/>
        <v>0</v>
      </c>
      <c r="G105" s="55">
        <f>COUNTIFS([3]Data!$C$5:$C$997,"="&amp;$A105,[3]Data!$E$5:$E$997,"="&amp;$B105,[3]Data!$D$5:$D$997,"="&amp;$C105,[3]Data!$M$5:$M$997,"="&amp;"Hit")+COUNTIFS([3]Data!$C$5:$C$997,"="&amp;$A105,[3]Data!$E$5:$E$997,"="&amp;$B105,[3]Data!$D$5:$D$997,"="&amp;$C105,[3]Data!$M$5:$M$997,"="&amp;"Miss")</f>
        <v>1</v>
      </c>
      <c r="H105" s="56">
        <f>(COUNTIFS([3]Data!$C$5:$C$997,"="&amp;$A105,[3]Data!$E$5:$E$997,"="&amp;$B105,[3]Data!$D$5:$D$997,"="&amp;$C105,[3]Data!$M$5:$M$997,"="&amp;"Hit")+COUNTIFS([3]Data!$C$5:$C$997,"="&amp;$A105,[3]Data!$E$5:$E$997,"="&amp;$B105,[3]Data!$D$5:$D$997,"="&amp;$C105,[3]Data!$M$5:$M$997,"="&amp;"Miss"))-(SUMIFS([3]Data!$N$5:$N$997,[3]Data!$C$5:$C$997,"="&amp;$A105,[3]Data!$E$5:$E$997,"="&amp;$B105,[3]Data!$D$5:$D$997,"="&amp;$C105))</f>
        <v>0</v>
      </c>
      <c r="I105" s="57">
        <f t="shared" si="36"/>
        <v>0</v>
      </c>
      <c r="J105" s="58">
        <f>COUNTIFS([3]Data!$C$5:$C$997,"="&amp;$A105,[3]Data!$E$5:$E$997,"="&amp;$B105,[3]Data!$D$5:$D$997,"="&amp;$C105,[3]Data!$M$5:$M$997,"="&amp;"Hit")+COUNTIFS([3]Data!$C$5:$C$997,"="&amp;$A105,[3]Data!$E$5:$E$997,"="&amp;$B105,[3]Data!$D$5:$D$997,"="&amp;$C105,[3]Data!$M$5:$M$997,"="&amp;"Miss")</f>
        <v>1</v>
      </c>
      <c r="K105" s="56">
        <f>(COUNTIFS([3]Data!$C$5:$C$997,"="&amp;$A105,[3]Data!$E$5:$E$997,"="&amp;$B105,[3]Data!$D$5:$D$997,"="&amp;$C105,[3]Data!$M$5:$M$997,"="&amp;"Hit")+COUNTIFS([3]Data!$C$5:$C$997,"="&amp;$A105,[3]Data!$E$5:$E$997,"="&amp;$B105,[3]Data!$D$5:$D$997,"="&amp;$C105,[3]Data!$M$5:$M$997,"="&amp;"Miss"))-(SUMIFS([3]Data!$O$5:$O$997,[3]Data!$C$5:$C$997,"="&amp;$A105,[3]Data!$E$5:$E$997,"="&amp;$B105,[3]Data!$D$5:$D$997,"="&amp;$C105))</f>
        <v>1</v>
      </c>
      <c r="L105" s="59">
        <f t="shared" si="37"/>
        <v>1</v>
      </c>
      <c r="M105" s="55">
        <f>COUNTIFS([3]Data!$C$5:$C$997,"="&amp;$A105,[3]Data!$E$5:$E$997,"="&amp;$B105,[3]Data!$D$5:$D$997,"="&amp;$C105,[3]Data!$M$5:$M$997,"="&amp;"Hit")+COUNTIFS([3]Data!$C$5:$C$997,"="&amp;$A105,[3]Data!$E$5:$E$997,"="&amp;$B105,[3]Data!$D$5:$D$997,"="&amp;$C105,[3]Data!$M$5:$M$997,"="&amp;"Miss")</f>
        <v>1</v>
      </c>
      <c r="N105" s="56">
        <f>(COUNTIFS([3]Data!$C$5:$C$997,"="&amp;$A105,[3]Data!$E$5:$E$997,"="&amp;$B105,[3]Data!$D$5:$D$997,"="&amp;$C105,[3]Data!$M$5:$M$997,"="&amp;"Hit")+COUNTIFS([3]Data!$C$5:$C$997,"="&amp;$A105,[3]Data!$E$5:$E$997,"="&amp;$B105,[3]Data!$D$5:$D$997,"="&amp;$C105,[3]Data!$M$5:$M$997,"="&amp;"Miss"))-(SUMIFS([3]Data!$P$5:$P$997,[3]Data!$C$5:$C$997,"="&amp;$A105,[3]Data!$E$5:$E$997,"="&amp;$B105,[3]Data!$D$5:$D$997,"="&amp;$C105))</f>
        <v>1</v>
      </c>
      <c r="O105" s="57">
        <f t="shared" si="38"/>
        <v>1</v>
      </c>
      <c r="P105" s="55">
        <f>COUNTIFS([3]Data!$C$5:$C$997,"="&amp;$A105,[3]Data!$E$5:$E$997,"="&amp;$B105,[3]Data!$D$5:$D$997,"="&amp;$C105,[3]Data!$M$5:$M$997,"="&amp;"Hit")+COUNTIFS([3]Data!$C$5:$C$997,"="&amp;$A105,[3]Data!$E$5:$E$997,"="&amp;$B105,[3]Data!$D$5:$D$997,"="&amp;$C105,[3]Data!$M$5:$M$997,"="&amp;"Miss")</f>
        <v>1</v>
      </c>
      <c r="Q105" s="56">
        <f>(COUNTIFS([3]Data!$C$5:$C$997,"="&amp;$A105,[3]Data!$E$5:$E$997,"="&amp;$B105,[3]Data!$D$5:$D$997,"="&amp;$C105,[3]Data!$M$5:$M$997,"="&amp;"Hit")+COUNTIFS([3]Data!$C$5:$C$997,"="&amp;$A105,[3]Data!$E$5:$E$997,"="&amp;$B105,[3]Data!$D$5:$D$997,"="&amp;$C105,[3]Data!$M$5:$M$997,"="&amp;"Miss"))-(SUMIFS([3]Data!$Q$5:$Q$997,[3]Data!$C$5:$C$997,"="&amp;$A105,[3]Data!$E$5:$E$997,"="&amp;$B105,[3]Data!$D$5:$D$997,"="&amp;$C105))</f>
        <v>1</v>
      </c>
      <c r="R105" s="57">
        <f t="shared" si="39"/>
        <v>1</v>
      </c>
    </row>
    <row r="106" spans="1:18" x14ac:dyDescent="0.25">
      <c r="A106" s="52" t="s">
        <v>36</v>
      </c>
      <c r="B106" s="53" t="s">
        <v>16</v>
      </c>
      <c r="C106" s="54" t="s">
        <v>17</v>
      </c>
      <c r="D106" s="55">
        <f>COUNTIFS([3]Data!$C$5:$C$997,"="&amp;$A106,[3]Data!$E$5:$E$997,"="&amp;$B106,[3]Data!$D$5:$D$997,"="&amp;$C106,[3]Data!$M$5:$M$997,"="&amp;"Hit")+COUNTIFS([3]Data!$C$5:$C$997,"="&amp;$A106,[3]Data!$E$5:$E$997,"="&amp;$B106,[3]Data!$D$5:$D$997,"="&amp;$C106,[3]Data!$M$5:$M$997,"="&amp;"Miss")</f>
        <v>0</v>
      </c>
      <c r="E106" s="56">
        <f>COUNTIFS([3]Data!$C$5:$C$997,"="&amp;$A106,[3]Data!$E$5:$E$997,"="&amp;$B106,[3]Data!$D$5:$D$997,"="&amp;$C106,[3]Data!$M$5:$M$997,"="&amp;"Hit")</f>
        <v>0</v>
      </c>
      <c r="F106" s="57" t="str">
        <f t="shared" si="35"/>
        <v/>
      </c>
      <c r="G106" s="55">
        <f>COUNTIFS([3]Data!$C$5:$C$997,"="&amp;$A106,[3]Data!$E$5:$E$997,"="&amp;$B106,[3]Data!$D$5:$D$997,"="&amp;$C106,[3]Data!$M$5:$M$997,"="&amp;"Hit")+COUNTIFS([3]Data!$C$5:$C$997,"="&amp;$A106,[3]Data!$E$5:$E$997,"="&amp;$B106,[3]Data!$D$5:$D$997,"="&amp;$C106,[3]Data!$M$5:$M$997,"="&amp;"Miss")</f>
        <v>0</v>
      </c>
      <c r="H106" s="56">
        <f>(COUNTIFS([3]Data!$C$5:$C$997,"="&amp;$A106,[3]Data!$E$5:$E$997,"="&amp;$B106,[3]Data!$D$5:$D$997,"="&amp;$C106,[3]Data!$M$5:$M$997,"="&amp;"Hit")+COUNTIFS([3]Data!$C$5:$C$997,"="&amp;$A106,[3]Data!$E$5:$E$997,"="&amp;$B106,[3]Data!$D$5:$D$997,"="&amp;$C106,[3]Data!$M$5:$M$997,"="&amp;"Miss"))-(SUMIFS([3]Data!$N$5:$N$997,[3]Data!$C$5:$C$997,"="&amp;$A106,[3]Data!$E$5:$E$997,"="&amp;$B106,[3]Data!$D$5:$D$997,"="&amp;$C106))</f>
        <v>0</v>
      </c>
      <c r="I106" s="57" t="str">
        <f t="shared" si="36"/>
        <v/>
      </c>
      <c r="J106" s="58">
        <f>COUNTIFS([3]Data!$C$5:$C$997,"="&amp;$A106,[3]Data!$E$5:$E$997,"="&amp;$B106,[3]Data!$D$5:$D$997,"="&amp;$C106,[3]Data!$M$5:$M$997,"="&amp;"Hit")+COUNTIFS([3]Data!$C$5:$C$997,"="&amp;$A106,[3]Data!$E$5:$E$997,"="&amp;$B106,[3]Data!$D$5:$D$997,"="&amp;$C106,[3]Data!$M$5:$M$997,"="&amp;"Miss")</f>
        <v>0</v>
      </c>
      <c r="K106" s="56">
        <f>(COUNTIFS([3]Data!$C$5:$C$997,"="&amp;$A106,[3]Data!$E$5:$E$997,"="&amp;$B106,[3]Data!$D$5:$D$997,"="&amp;$C106,[3]Data!$M$5:$M$997,"="&amp;"Hit")+COUNTIFS([3]Data!$C$5:$C$997,"="&amp;$A106,[3]Data!$E$5:$E$997,"="&amp;$B106,[3]Data!$D$5:$D$997,"="&amp;$C106,[3]Data!$M$5:$M$997,"="&amp;"Miss"))-(SUMIFS([3]Data!$O$5:$O$997,[3]Data!$C$5:$C$997,"="&amp;$A106,[3]Data!$E$5:$E$997,"="&amp;$B106,[3]Data!$D$5:$D$997,"="&amp;$C106))</f>
        <v>0</v>
      </c>
      <c r="L106" s="59" t="str">
        <f t="shared" si="37"/>
        <v/>
      </c>
      <c r="M106" s="55">
        <f>COUNTIFS([3]Data!$C$5:$C$997,"="&amp;$A106,[3]Data!$E$5:$E$997,"="&amp;$B106,[3]Data!$D$5:$D$997,"="&amp;$C106,[3]Data!$M$5:$M$997,"="&amp;"Hit")+COUNTIFS([3]Data!$C$5:$C$997,"="&amp;$A106,[3]Data!$E$5:$E$997,"="&amp;$B106,[3]Data!$D$5:$D$997,"="&amp;$C106,[3]Data!$M$5:$M$997,"="&amp;"Miss")</f>
        <v>0</v>
      </c>
      <c r="N106" s="56">
        <f>(COUNTIFS([3]Data!$C$5:$C$997,"="&amp;$A106,[3]Data!$E$5:$E$997,"="&amp;$B106,[3]Data!$D$5:$D$997,"="&amp;$C106,[3]Data!$M$5:$M$997,"="&amp;"Hit")+COUNTIFS([3]Data!$C$5:$C$997,"="&amp;$A106,[3]Data!$E$5:$E$997,"="&amp;$B106,[3]Data!$D$5:$D$997,"="&amp;$C106,[3]Data!$M$5:$M$997,"="&amp;"Miss"))-(SUMIFS([3]Data!$P$5:$P$997,[3]Data!$C$5:$C$997,"="&amp;$A106,[3]Data!$E$5:$E$997,"="&amp;$B106,[3]Data!$D$5:$D$997,"="&amp;$C106))</f>
        <v>0</v>
      </c>
      <c r="O106" s="57" t="str">
        <f t="shared" si="38"/>
        <v/>
      </c>
      <c r="P106" s="55">
        <f>COUNTIFS([3]Data!$C$5:$C$997,"="&amp;$A106,[3]Data!$E$5:$E$997,"="&amp;$B106,[3]Data!$D$5:$D$997,"="&amp;$C106,[3]Data!$M$5:$M$997,"="&amp;"Hit")+COUNTIFS([3]Data!$C$5:$C$997,"="&amp;$A106,[3]Data!$E$5:$E$997,"="&amp;$B106,[3]Data!$D$5:$D$997,"="&amp;$C106,[3]Data!$M$5:$M$997,"="&amp;"Miss")</f>
        <v>0</v>
      </c>
      <c r="Q106" s="56">
        <f>(COUNTIFS([3]Data!$C$5:$C$997,"="&amp;$A106,[3]Data!$E$5:$E$997,"="&amp;$B106,[3]Data!$D$5:$D$997,"="&amp;$C106,[3]Data!$M$5:$M$997,"="&amp;"Hit")+COUNTIFS([3]Data!$C$5:$C$997,"="&amp;$A106,[3]Data!$E$5:$E$997,"="&amp;$B106,[3]Data!$D$5:$D$997,"="&amp;$C106,[3]Data!$M$5:$M$997,"="&amp;"Miss"))-(SUMIFS([3]Data!$Q$5:$Q$997,[3]Data!$C$5:$C$997,"="&amp;$A106,[3]Data!$E$5:$E$997,"="&amp;$B106,[3]Data!$D$5:$D$997,"="&amp;$C106))</f>
        <v>0</v>
      </c>
      <c r="R106" s="57" t="str">
        <f t="shared" si="39"/>
        <v/>
      </c>
    </row>
    <row r="107" spans="1:18" ht="15.75" thickBot="1" x14ac:dyDescent="0.3">
      <c r="A107" s="60" t="s">
        <v>36</v>
      </c>
      <c r="B107" s="61" t="s">
        <v>16</v>
      </c>
      <c r="C107" s="62" t="s">
        <v>37</v>
      </c>
      <c r="D107" s="63">
        <f>COUNTIFS([3]Data!$C$5:$C$997,"="&amp;$A107,[3]Data!$E$5:$E$997,"="&amp;$B107,[3]Data!$D$5:$D$997,"="&amp;$C107,[3]Data!$M$5:$M$997,"="&amp;"Hit")+COUNTIFS([3]Data!$C$5:$C$997,"="&amp;$A107,[3]Data!$E$5:$E$997,"="&amp;$B107,[3]Data!$D$5:$D$997,"="&amp;$C107,[3]Data!$M$5:$M$997,"="&amp;"Miss")</f>
        <v>0</v>
      </c>
      <c r="E107" s="64">
        <f>COUNTIFS([3]Data!$C$5:$C$997,"="&amp;$A107,[3]Data!$E$5:$E$997,"="&amp;$B107,[3]Data!$D$5:$D$997,"="&amp;$C107,[3]Data!$M$5:$M$997,"="&amp;"Hit")</f>
        <v>0</v>
      </c>
      <c r="F107" s="65" t="str">
        <f>IFERROR(E107/D107,"")</f>
        <v/>
      </c>
      <c r="G107" s="63">
        <f>COUNTIFS([3]Data!$C$5:$C$997,"="&amp;$A107,[3]Data!$E$5:$E$997,"="&amp;$B107,[3]Data!$D$5:$D$997,"="&amp;$C107,[3]Data!$M$5:$M$997,"="&amp;"Hit")+COUNTIFS([3]Data!$C$5:$C$997,"="&amp;$A107,[3]Data!$E$5:$E$997,"="&amp;$B107,[3]Data!$D$5:$D$997,"="&amp;$C107,[3]Data!$M$5:$M$997,"="&amp;"Miss")</f>
        <v>0</v>
      </c>
      <c r="H107" s="64">
        <f>(COUNTIFS([3]Data!$C$5:$C$997,"="&amp;$A107,[3]Data!$E$5:$E$997,"="&amp;$B107,[3]Data!$D$5:$D$997,"="&amp;$C107,[3]Data!$M$5:$M$997,"="&amp;"Hit")+COUNTIFS([3]Data!$C$5:$C$997,"="&amp;$A107,[3]Data!$E$5:$E$997,"="&amp;$B107,[3]Data!$D$5:$D$997,"="&amp;$C107,[3]Data!$M$5:$M$997,"="&amp;"Miss"))-(SUMIFS([3]Data!$N$5:$N$997,[3]Data!$C$5:$C$997,"="&amp;$A107,[3]Data!$E$5:$E$997,"="&amp;$B107,[3]Data!$D$5:$D$997,"="&amp;$C107))</f>
        <v>0</v>
      </c>
      <c r="I107" s="65" t="str">
        <f>IFERROR(H107/G107,"")</f>
        <v/>
      </c>
      <c r="J107" s="66">
        <f>COUNTIFS([3]Data!$C$5:$C$997,"="&amp;$A107,[3]Data!$E$5:$E$997,"="&amp;$B107,[3]Data!$D$5:$D$997,"="&amp;$C107,[3]Data!$M$5:$M$997,"="&amp;"Hit")+COUNTIFS([3]Data!$C$5:$C$997,"="&amp;$A107,[3]Data!$E$5:$E$997,"="&amp;$B107,[3]Data!$D$5:$D$997,"="&amp;$C107,[3]Data!$M$5:$M$997,"="&amp;"Miss")</f>
        <v>0</v>
      </c>
      <c r="K107" s="64">
        <f>(COUNTIFS([3]Data!$C$5:$C$997,"="&amp;$A107,[3]Data!$E$5:$E$997,"="&amp;$B107,[3]Data!$D$5:$D$997,"="&amp;$C107,[3]Data!$M$5:$M$997,"="&amp;"Hit")+COUNTIFS([3]Data!$C$5:$C$997,"="&amp;$A107,[3]Data!$E$5:$E$997,"="&amp;$B107,[3]Data!$D$5:$D$997,"="&amp;$C107,[3]Data!$M$5:$M$997,"="&amp;"Miss"))-(SUMIFS([3]Data!$O$5:$O$997,[3]Data!$C$5:$C$997,"="&amp;$A107,[3]Data!$E$5:$E$997,"="&amp;$B107,[3]Data!$D$5:$D$997,"="&amp;$C107))</f>
        <v>0</v>
      </c>
      <c r="L107" s="67" t="str">
        <f>IFERROR(K107/J107,"")</f>
        <v/>
      </c>
      <c r="M107" s="63">
        <f>COUNTIFS([3]Data!$C$5:$C$997,"="&amp;$A107,[3]Data!$E$5:$E$997,"="&amp;$B107,[3]Data!$D$5:$D$997,"="&amp;$C107,[3]Data!$M$5:$M$997,"="&amp;"Hit")+COUNTIFS([3]Data!$C$5:$C$997,"="&amp;$A107,[3]Data!$E$5:$E$997,"="&amp;$B107,[3]Data!$D$5:$D$997,"="&amp;$C107,[3]Data!$M$5:$M$997,"="&amp;"Miss")</f>
        <v>0</v>
      </c>
      <c r="N107" s="64">
        <f>(COUNTIFS([3]Data!$C$5:$C$997,"="&amp;$A107,[3]Data!$E$5:$E$997,"="&amp;$B107,[3]Data!$D$5:$D$997,"="&amp;$C107,[3]Data!$M$5:$M$997,"="&amp;"Hit")+COUNTIFS([3]Data!$C$5:$C$997,"="&amp;$A107,[3]Data!$E$5:$E$997,"="&amp;$B107,[3]Data!$D$5:$D$997,"="&amp;$C107,[3]Data!$M$5:$M$997,"="&amp;"Miss"))-(SUMIFS([3]Data!$P$5:$P$997,[3]Data!$C$5:$C$997,"="&amp;$A107,[3]Data!$E$5:$E$997,"="&amp;$B107,[3]Data!$D$5:$D$997,"="&amp;$C107))</f>
        <v>0</v>
      </c>
      <c r="O107" s="65" t="str">
        <f>IFERROR(N107/M107,"")</f>
        <v/>
      </c>
      <c r="P107" s="63">
        <f>COUNTIFS([3]Data!$C$5:$C$997,"="&amp;$A107,[3]Data!$E$5:$E$997,"="&amp;$B107,[3]Data!$D$5:$D$997,"="&amp;$C107,[3]Data!$M$5:$M$997,"="&amp;"Hit")+COUNTIFS([3]Data!$C$5:$C$997,"="&amp;$A107,[3]Data!$E$5:$E$997,"="&amp;$B107,[3]Data!$D$5:$D$997,"="&amp;$C107,[3]Data!$M$5:$M$997,"="&amp;"Miss")</f>
        <v>0</v>
      </c>
      <c r="Q107" s="64">
        <f>(COUNTIFS([3]Data!$C$5:$C$997,"="&amp;$A107,[3]Data!$E$5:$E$997,"="&amp;$B107,[3]Data!$D$5:$D$997,"="&amp;$C107,[3]Data!$M$5:$M$997,"="&amp;"Hit")+COUNTIFS([3]Data!$C$5:$C$997,"="&amp;$A107,[3]Data!$E$5:$E$997,"="&amp;$B107,[3]Data!$D$5:$D$997,"="&amp;$C107,[3]Data!$M$5:$M$997,"="&amp;"Miss"))-(SUMIFS([3]Data!$Q$5:$Q$997,[3]Data!$C$5:$C$997,"="&amp;$A107,[3]Data!$E$5:$E$997,"="&amp;$B107,[3]Data!$D$5:$D$997,"="&amp;$C107))</f>
        <v>0</v>
      </c>
      <c r="R107" s="65" t="str">
        <f>IFERROR(Q107/P107,"")</f>
        <v/>
      </c>
    </row>
    <row r="108" spans="1:18" ht="15.75" thickBot="1" x14ac:dyDescent="0.3">
      <c r="A108" s="135" t="s">
        <v>38</v>
      </c>
      <c r="B108" s="136"/>
      <c r="C108" s="137"/>
      <c r="D108" s="68">
        <f>SUM(D99:D107)</f>
        <v>173</v>
      </c>
      <c r="E108" s="69">
        <f>SUM(E99:E107)</f>
        <v>105</v>
      </c>
      <c r="F108" s="133">
        <f t="shared" ref="F108" si="40">IFERROR(E108/D108,"")</f>
        <v>0.60693641618497107</v>
      </c>
      <c r="G108" s="68">
        <f>SUM(G99:G107)</f>
        <v>173</v>
      </c>
      <c r="H108" s="73">
        <f>SUM(H99:H107)</f>
        <v>155.5</v>
      </c>
      <c r="I108" s="70">
        <f t="shared" ref="I108" si="41">IFERROR(H108/G108,"")</f>
        <v>0.89884393063583812</v>
      </c>
      <c r="J108" s="71">
        <f t="shared" ref="J108:K108" si="42">SUM(J99:J107)</f>
        <v>173</v>
      </c>
      <c r="K108" s="69">
        <f t="shared" si="42"/>
        <v>165</v>
      </c>
      <c r="L108" s="72">
        <f t="shared" ref="L108" si="43">IFERROR(K108/J108,"")</f>
        <v>0.95375722543352603</v>
      </c>
      <c r="M108" s="68">
        <f t="shared" ref="M108" si="44">SUM(M99:M107)</f>
        <v>173</v>
      </c>
      <c r="N108" s="73">
        <f t="shared" ref="N108" si="45">SUM(N99:N107)</f>
        <v>170.5</v>
      </c>
      <c r="O108" s="70">
        <f t="shared" ref="O108" si="46">IFERROR(N108/M108,"")</f>
        <v>0.98554913294797686</v>
      </c>
      <c r="P108" s="68">
        <f t="shared" ref="P108" si="47">SUM(P99:P107)</f>
        <v>173</v>
      </c>
      <c r="Q108" s="69">
        <f t="shared" ref="Q108" si="48">SUM(Q99:Q107)</f>
        <v>133</v>
      </c>
      <c r="R108" s="70">
        <f t="shared" ref="R108" si="49">IFERROR(Q108/P108,"")</f>
        <v>0.76878612716763006</v>
      </c>
    </row>
    <row r="109" spans="1:18" ht="15.75" thickBot="1" x14ac:dyDescent="0.3"/>
    <row r="110" spans="1:18" ht="15.75" thickBot="1" x14ac:dyDescent="0.3">
      <c r="B110" s="18" t="s">
        <v>10</v>
      </c>
      <c r="C110" s="19"/>
      <c r="D110" s="138" t="s">
        <v>2</v>
      </c>
      <c r="E110" s="139"/>
      <c r="F110" s="140"/>
    </row>
    <row r="111" spans="1:18" x14ac:dyDescent="0.25">
      <c r="B111" s="20" t="s">
        <v>11</v>
      </c>
      <c r="C111" s="21" t="s">
        <v>12</v>
      </c>
      <c r="D111" s="22" t="s">
        <v>13</v>
      </c>
      <c r="E111" s="23" t="s">
        <v>14</v>
      </c>
      <c r="F111" s="24" t="s">
        <v>15</v>
      </c>
    </row>
    <row r="112" spans="1:18" x14ac:dyDescent="0.25">
      <c r="B112" s="25" t="s">
        <v>16</v>
      </c>
      <c r="C112" s="26" t="s">
        <v>17</v>
      </c>
      <c r="D112" s="27">
        <f>D99</f>
        <v>48</v>
      </c>
      <c r="E112" s="28">
        <v>0</v>
      </c>
      <c r="F112" s="29">
        <f>(D112-E112)/D112%</f>
        <v>100</v>
      </c>
    </row>
    <row r="113" spans="2:6" x14ac:dyDescent="0.25">
      <c r="B113" s="25"/>
      <c r="C113" s="26" t="s">
        <v>18</v>
      </c>
      <c r="D113" s="27">
        <f>D100</f>
        <v>13</v>
      </c>
      <c r="E113" s="28">
        <v>0</v>
      </c>
      <c r="F113" s="29">
        <f t="shared" ref="F113:F115" si="50">(D113-E113)/D113%</f>
        <v>100</v>
      </c>
    </row>
    <row r="114" spans="2:6" x14ac:dyDescent="0.25">
      <c r="B114" s="25"/>
      <c r="C114" s="26" t="s">
        <v>19</v>
      </c>
      <c r="D114" s="27">
        <f>D101</f>
        <v>1</v>
      </c>
      <c r="E114" s="28">
        <v>0</v>
      </c>
      <c r="F114" s="29">
        <f t="shared" si="50"/>
        <v>100</v>
      </c>
    </row>
    <row r="115" spans="2:6" x14ac:dyDescent="0.25">
      <c r="B115" s="30" t="s">
        <v>20</v>
      </c>
      <c r="C115" s="26" t="s">
        <v>17</v>
      </c>
      <c r="D115" s="27">
        <f>D102</f>
        <v>77</v>
      </c>
      <c r="E115" s="28">
        <v>1</v>
      </c>
      <c r="F115" s="29">
        <f t="shared" si="50"/>
        <v>98.701298701298697</v>
      </c>
    </row>
    <row r="116" spans="2:6" x14ac:dyDescent="0.25">
      <c r="B116" s="31" t="s">
        <v>34</v>
      </c>
      <c r="C116" s="32"/>
      <c r="D116" s="27">
        <f>D107+D106+D105+D104+D103</f>
        <v>34</v>
      </c>
      <c r="E116" s="28">
        <v>0</v>
      </c>
      <c r="F116" s="29">
        <v>100</v>
      </c>
    </row>
    <row r="117" spans="2:6" ht="15.75" thickBot="1" x14ac:dyDescent="0.3">
      <c r="B117" s="33" t="s">
        <v>22</v>
      </c>
      <c r="C117" s="34"/>
      <c r="D117" s="35">
        <f>SUM(D112:D116)</f>
        <v>173</v>
      </c>
      <c r="E117" s="35">
        <f>SUM(E112:E116)</f>
        <v>1</v>
      </c>
      <c r="F117" s="38">
        <f>(D117-E117)/D117%</f>
        <v>99.421965317919074</v>
      </c>
    </row>
    <row r="134" spans="1:18" ht="16.5" thickBot="1" x14ac:dyDescent="0.3">
      <c r="A134" s="1">
        <v>42644</v>
      </c>
    </row>
    <row r="135" spans="1:18" x14ac:dyDescent="0.25">
      <c r="A135" s="144" t="s">
        <v>23</v>
      </c>
      <c r="B135" s="146" t="s">
        <v>24</v>
      </c>
      <c r="C135" s="148" t="s">
        <v>25</v>
      </c>
      <c r="D135" s="141" t="s">
        <v>26</v>
      </c>
      <c r="E135" s="142"/>
      <c r="F135" s="143"/>
      <c r="G135" s="141" t="s">
        <v>27</v>
      </c>
      <c r="H135" s="142"/>
      <c r="I135" s="143"/>
      <c r="J135" s="150" t="s">
        <v>6</v>
      </c>
      <c r="K135" s="142"/>
      <c r="L135" s="151"/>
      <c r="M135" s="141" t="s">
        <v>28</v>
      </c>
      <c r="N135" s="142"/>
      <c r="O135" s="143"/>
      <c r="P135" s="141" t="s">
        <v>29</v>
      </c>
      <c r="Q135" s="142"/>
      <c r="R135" s="143"/>
    </row>
    <row r="136" spans="1:18" ht="15.75" thickBot="1" x14ac:dyDescent="0.3">
      <c r="A136" s="145"/>
      <c r="B136" s="147"/>
      <c r="C136" s="149"/>
      <c r="D136" s="39" t="s">
        <v>30</v>
      </c>
      <c r="E136" s="40" t="s">
        <v>31</v>
      </c>
      <c r="F136" s="41" t="s">
        <v>32</v>
      </c>
      <c r="G136" s="39" t="s">
        <v>30</v>
      </c>
      <c r="H136" s="40" t="s">
        <v>31</v>
      </c>
      <c r="I136" s="41" t="s">
        <v>32</v>
      </c>
      <c r="J136" s="42" t="s">
        <v>30</v>
      </c>
      <c r="K136" s="40" t="s">
        <v>31</v>
      </c>
      <c r="L136" s="43" t="s">
        <v>32</v>
      </c>
      <c r="M136" s="39" t="s">
        <v>30</v>
      </c>
      <c r="N136" s="40" t="s">
        <v>31</v>
      </c>
      <c r="O136" s="41" t="s">
        <v>32</v>
      </c>
      <c r="P136" s="39" t="s">
        <v>30</v>
      </c>
      <c r="Q136" s="40" t="s">
        <v>31</v>
      </c>
      <c r="R136" s="41" t="s">
        <v>32</v>
      </c>
    </row>
    <row r="137" spans="1:18" x14ac:dyDescent="0.25">
      <c r="A137" s="44" t="s">
        <v>33</v>
      </c>
      <c r="B137" s="45" t="s">
        <v>16</v>
      </c>
      <c r="C137" s="46" t="s">
        <v>17</v>
      </c>
      <c r="D137" s="47">
        <f>COUNTIFS([4]Data!$C$5:$C$994,"="&amp;$A137,[4]Data!$E$5:$E$994,"="&amp;$B137,[4]Data!$D$5:$D$994,"="&amp;$C137,[4]Data!$M$5:$M$994,"="&amp;"Hit")+COUNTIFS([4]Data!$C$5:$C$994,"="&amp;$A137,[4]Data!$E$5:$E$994,"="&amp;$B137,[4]Data!$D$5:$D$994,"="&amp;$C137,[4]Data!$M$5:$M$994,"="&amp;"Miss")</f>
        <v>37</v>
      </c>
      <c r="E137" s="48">
        <f>COUNTIFS([4]Data!$C$5:$C$994,"="&amp;$A137,[4]Data!$E$5:$E$994,"="&amp;$B137,[4]Data!$D$5:$D$994,"="&amp;$C137,[4]Data!$M$5:$M$994,"="&amp;"Hit")</f>
        <v>19</v>
      </c>
      <c r="F137" s="49">
        <f t="shared" ref="F137:F144" si="51">IFERROR(E137/D137,"")</f>
        <v>0.51351351351351349</v>
      </c>
      <c r="G137" s="47">
        <f>COUNTIFS([4]Data!$C$5:$C$994,"="&amp;$A137,[4]Data!$E$5:$E$994,"="&amp;$B137,[4]Data!$D$5:$D$994,"="&amp;$C137,[4]Data!$M$5:$M$994,"="&amp;"Hit")+COUNTIFS([4]Data!$C$5:$C$994,"="&amp;$A137,[4]Data!$E$5:$E$994,"="&amp;$B137,[4]Data!$D$5:$D$994,"="&amp;$C137,[4]Data!$M$5:$M$994,"="&amp;"Miss")</f>
        <v>37</v>
      </c>
      <c r="H137" s="48">
        <f>(COUNTIFS([4]Data!$C$5:$C$994,"="&amp;$A137,[4]Data!$E$5:$E$994,"="&amp;$B137,[4]Data!$D$5:$D$994,"="&amp;$C137,[4]Data!$M$5:$M$994,"="&amp;"Hit")+COUNTIFS([4]Data!$C$5:$C$994,"="&amp;$A137,[4]Data!$E$5:$E$994,"="&amp;$B137,[4]Data!$D$5:$D$994,"="&amp;$C137,[4]Data!$M$5:$M$994,"="&amp;"Miss"))-(SUMIFS([4]Data!$N$5:$N$994,[4]Data!$C$5:$C$994,"="&amp;$A137,[4]Data!$E$5:$E$994,"="&amp;$B137,[4]Data!$D$5:$D$994,"="&amp;$C137))</f>
        <v>30</v>
      </c>
      <c r="I137" s="49">
        <f t="shared" ref="I137:I144" si="52">IFERROR(H137/G137,"")</f>
        <v>0.81081081081081086</v>
      </c>
      <c r="J137" s="50">
        <f>COUNTIFS([4]Data!$C$5:$C$994,"="&amp;$A137,[4]Data!$E$5:$E$994,"="&amp;$B137,[4]Data!$D$5:$D$994,"="&amp;$C137,[4]Data!$M$5:$M$994,"="&amp;"Hit")+COUNTIFS([4]Data!$C$5:$C$994,"="&amp;$A137,[4]Data!$E$5:$E$994,"="&amp;$B137,[4]Data!$D$5:$D$994,"="&amp;$C137,[4]Data!$M$5:$M$994,"="&amp;"Miss")</f>
        <v>37</v>
      </c>
      <c r="K137" s="48">
        <f>(COUNTIFS([4]Data!$C$5:$C$994,"="&amp;$A137,[4]Data!$E$5:$E$994,"="&amp;$B137,[4]Data!$D$5:$D$994,"="&amp;$C137,[4]Data!$M$5:$M$994,"="&amp;"Hit")+COUNTIFS([4]Data!$C$5:$C$994,"="&amp;$A137,[4]Data!$E$5:$E$994,"="&amp;$B137,[4]Data!$D$5:$D$994,"="&amp;$C137,[4]Data!$M$5:$M$994,"="&amp;"Miss"))-(SUMIFS([4]Data!$O$5:$O$994,[4]Data!$C$5:$C$994,"="&amp;$A137,[4]Data!$E$5:$E$994,"="&amp;$B137,[4]Data!$D$5:$D$994,"="&amp;$C137))</f>
        <v>36</v>
      </c>
      <c r="L137" s="51">
        <f t="shared" ref="L137:L144" si="53">IFERROR(K137/J137,"")</f>
        <v>0.97297297297297303</v>
      </c>
      <c r="M137" s="47">
        <f>COUNTIFS([4]Data!$C$5:$C$994,"="&amp;$A137,[4]Data!$E$5:$E$994,"="&amp;$B137,[4]Data!$D$5:$D$994,"="&amp;$C137,[4]Data!$M$5:$M$994,"="&amp;"Hit")+COUNTIFS([4]Data!$C$5:$C$994,"="&amp;$A137,[4]Data!$E$5:$E$994,"="&amp;$B137,[4]Data!$D$5:$D$994,"="&amp;$C137,[4]Data!$M$5:$M$994,"="&amp;"Miss")</f>
        <v>37</v>
      </c>
      <c r="N137" s="48">
        <f>(COUNTIFS([4]Data!$C$5:$C$994,"="&amp;$A137,[4]Data!$E$5:$E$994,"="&amp;$B137,[4]Data!$D$5:$D$994,"="&amp;$C137,[4]Data!$M$5:$M$994,"="&amp;"Hit")+COUNTIFS([4]Data!$C$5:$C$994,"="&amp;$A137,[4]Data!$E$5:$E$994,"="&amp;$B137,[4]Data!$D$5:$D$994,"="&amp;$C137,[4]Data!$M$5:$M$994,"="&amp;"Miss"))-(SUMIFS([4]Data!$P$5:$P$994,[4]Data!$C$5:$C$994,"="&amp;$A137,[4]Data!$E$5:$E$994,"="&amp;$B137,[4]Data!$D$5:$D$994,"="&amp;$C137))</f>
        <v>34</v>
      </c>
      <c r="O137" s="49">
        <f t="shared" ref="O137:O144" si="54">IFERROR(N137/M137,"")</f>
        <v>0.91891891891891897</v>
      </c>
      <c r="P137" s="47">
        <f>COUNTIFS([4]Data!$C$5:$C$994,"="&amp;$A137,[4]Data!$E$5:$E$994,"="&amp;$B137,[4]Data!$D$5:$D$994,"="&amp;$C137,[4]Data!$M$5:$M$994,"="&amp;"Hit")+COUNTIFS([4]Data!$C$5:$C$994,"="&amp;$A137,[4]Data!$E$5:$E$994,"="&amp;$B137,[4]Data!$D$5:$D$994,"="&amp;$C137,[4]Data!$M$5:$M$994,"="&amp;"Miss")</f>
        <v>37</v>
      </c>
      <c r="Q137" s="48">
        <f>(COUNTIFS([4]Data!$C$5:$C$994,"="&amp;$A137,[4]Data!$E$5:$E$994,"="&amp;$B137,[4]Data!$D$5:$D$994,"="&amp;$C137,[4]Data!$M$5:$M$994,"="&amp;"Hit")+COUNTIFS([4]Data!$C$5:$C$994,"="&amp;$A137,[4]Data!$E$5:$E$994,"="&amp;$B137,[4]Data!$D$5:$D$994,"="&amp;$C137,[4]Data!$M$5:$M$994,"="&amp;"Miss"))-(SUMIFS([4]Data!$Q$5:$Q$994,[4]Data!$C$5:$C$994,"="&amp;$A137,[4]Data!$E$5:$E$994,"="&amp;$B137,[4]Data!$D$5:$D$994,"="&amp;$C137))</f>
        <v>30</v>
      </c>
      <c r="R137" s="49">
        <f t="shared" ref="R137:R144" si="55">IFERROR(Q137/P137,"")</f>
        <v>0.81081081081081086</v>
      </c>
    </row>
    <row r="138" spans="1:18" x14ac:dyDescent="0.25">
      <c r="A138" s="52" t="s">
        <v>33</v>
      </c>
      <c r="B138" s="53" t="s">
        <v>16</v>
      </c>
      <c r="C138" s="54" t="s">
        <v>18</v>
      </c>
      <c r="D138" s="55">
        <f>COUNTIFS([4]Data!$C$5:$C$994,"="&amp;$A138,[4]Data!$E$5:$E$994,"="&amp;$B138,[4]Data!$D$5:$D$994,"="&amp;$C138,[4]Data!$M$5:$M$994,"="&amp;"Hit")+COUNTIFS([4]Data!$C$5:$C$994,"="&amp;$A138,[4]Data!$E$5:$E$994,"="&amp;$B138,[4]Data!$D$5:$D$994,"="&amp;$C138,[4]Data!$M$5:$M$994,"="&amp;"Miss")</f>
        <v>13</v>
      </c>
      <c r="E138" s="56">
        <f>COUNTIFS([4]Data!$C$5:$C$994,"="&amp;$A138,[4]Data!$E$5:$E$994,"="&amp;$B138,[4]Data!$D$5:$D$994,"="&amp;$C138,[4]Data!$M$5:$M$994,"="&amp;"Hit")</f>
        <v>7</v>
      </c>
      <c r="F138" s="57">
        <f t="shared" si="51"/>
        <v>0.53846153846153844</v>
      </c>
      <c r="G138" s="55">
        <f>COUNTIFS([4]Data!$C$5:$C$994,"="&amp;$A138,[4]Data!$E$5:$E$994,"="&amp;$B138,[4]Data!$D$5:$D$994,"="&amp;$C138,[4]Data!$M$5:$M$994,"="&amp;"Hit")+COUNTIFS([4]Data!$C$5:$C$994,"="&amp;$A138,[4]Data!$E$5:$E$994,"="&amp;$B138,[4]Data!$D$5:$D$994,"="&amp;$C138,[4]Data!$M$5:$M$994,"="&amp;"Miss")</f>
        <v>13</v>
      </c>
      <c r="H138" s="56">
        <f>(COUNTIFS([4]Data!$C$5:$C$994,"="&amp;$A138,[4]Data!$E$5:$E$994,"="&amp;$B138,[4]Data!$D$5:$D$994,"="&amp;$C138,[4]Data!$M$5:$M$994,"="&amp;"Hit")+COUNTIFS([4]Data!$C$5:$C$994,"="&amp;$A138,[4]Data!$E$5:$E$994,"="&amp;$B138,[4]Data!$D$5:$D$994,"="&amp;$C138,[4]Data!$M$5:$M$994,"="&amp;"Miss"))-(SUMIFS([4]Data!$N$5:$N$994,[4]Data!$C$5:$C$994,"="&amp;$A138,[4]Data!$E$5:$E$994,"="&amp;$B138,[4]Data!$D$5:$D$994,"="&amp;$C138))</f>
        <v>10</v>
      </c>
      <c r="I138" s="57">
        <f t="shared" si="52"/>
        <v>0.76923076923076927</v>
      </c>
      <c r="J138" s="58">
        <f>COUNTIFS([4]Data!$C$5:$C$994,"="&amp;$A138,[4]Data!$E$5:$E$994,"="&amp;$B138,[4]Data!$D$5:$D$994,"="&amp;$C138,[4]Data!$M$5:$M$994,"="&amp;"Hit")+COUNTIFS([4]Data!$C$5:$C$994,"="&amp;$A138,[4]Data!$E$5:$E$994,"="&amp;$B138,[4]Data!$D$5:$D$994,"="&amp;$C138,[4]Data!$M$5:$M$994,"="&amp;"Miss")</f>
        <v>13</v>
      </c>
      <c r="K138" s="56">
        <f>(COUNTIFS([4]Data!$C$5:$C$994,"="&amp;$A138,[4]Data!$E$5:$E$994,"="&amp;$B138,[4]Data!$D$5:$D$994,"="&amp;$C138,[4]Data!$M$5:$M$994,"="&amp;"Hit")+COUNTIFS([4]Data!$C$5:$C$994,"="&amp;$A138,[4]Data!$E$5:$E$994,"="&amp;$B138,[4]Data!$D$5:$D$994,"="&amp;$C138,[4]Data!$M$5:$M$994,"="&amp;"Miss"))-(SUMIFS([4]Data!$O$5:$O$994,[4]Data!$C$5:$C$994,"="&amp;$A138,[4]Data!$E$5:$E$994,"="&amp;$B138,[4]Data!$D$5:$D$994,"="&amp;$C138))</f>
        <v>13</v>
      </c>
      <c r="L138" s="59">
        <f t="shared" si="53"/>
        <v>1</v>
      </c>
      <c r="M138" s="55">
        <f>COUNTIFS([4]Data!$C$5:$C$994,"="&amp;$A138,[4]Data!$E$5:$E$994,"="&amp;$B138,[4]Data!$D$5:$D$994,"="&amp;$C138,[4]Data!$M$5:$M$994,"="&amp;"Hit")+COUNTIFS([4]Data!$C$5:$C$994,"="&amp;$A138,[4]Data!$E$5:$E$994,"="&amp;$B138,[4]Data!$D$5:$D$994,"="&amp;$C138,[4]Data!$M$5:$M$994,"="&amp;"Miss")</f>
        <v>13</v>
      </c>
      <c r="N138" s="56">
        <f>(COUNTIFS([4]Data!$C$5:$C$994,"="&amp;$A138,[4]Data!$E$5:$E$994,"="&amp;$B138,[4]Data!$D$5:$D$994,"="&amp;$C138,[4]Data!$M$5:$M$994,"="&amp;"Hit")+COUNTIFS([4]Data!$C$5:$C$994,"="&amp;$A138,[4]Data!$E$5:$E$994,"="&amp;$B138,[4]Data!$D$5:$D$994,"="&amp;$C138,[4]Data!$M$5:$M$994,"="&amp;"Miss"))-(SUMIFS([4]Data!$P$5:$P$994,[4]Data!$C$5:$C$994,"="&amp;$A138,[4]Data!$E$5:$E$994,"="&amp;$B138,[4]Data!$D$5:$D$994,"="&amp;$C138))</f>
        <v>10</v>
      </c>
      <c r="O138" s="57">
        <f t="shared" si="54"/>
        <v>0.76923076923076927</v>
      </c>
      <c r="P138" s="55">
        <f>COUNTIFS([4]Data!$C$5:$C$994,"="&amp;$A138,[4]Data!$E$5:$E$994,"="&amp;$B138,[4]Data!$D$5:$D$994,"="&amp;$C138,[4]Data!$M$5:$M$994,"="&amp;"Hit")+COUNTIFS([4]Data!$C$5:$C$994,"="&amp;$A138,[4]Data!$E$5:$E$994,"="&amp;$B138,[4]Data!$D$5:$D$994,"="&amp;$C138,[4]Data!$M$5:$M$994,"="&amp;"Miss")</f>
        <v>13</v>
      </c>
      <c r="Q138" s="56">
        <f>(COUNTIFS([4]Data!$C$5:$C$994,"="&amp;$A138,[4]Data!$E$5:$E$994,"="&amp;$B138,[4]Data!$D$5:$D$994,"="&amp;$C138,[4]Data!$M$5:$M$994,"="&amp;"Hit")+COUNTIFS([4]Data!$C$5:$C$994,"="&amp;$A138,[4]Data!$E$5:$E$994,"="&amp;$B138,[4]Data!$D$5:$D$994,"="&amp;$C138,[4]Data!$M$5:$M$994,"="&amp;"Miss"))-(SUMIFS([4]Data!$Q$5:$Q$994,[4]Data!$C$5:$C$994,"="&amp;$A138,[4]Data!$E$5:$E$994,"="&amp;$B138,[4]Data!$D$5:$D$994,"="&amp;$C138))</f>
        <v>13</v>
      </c>
      <c r="R138" s="57">
        <f t="shared" si="55"/>
        <v>1</v>
      </c>
    </row>
    <row r="139" spans="1:18" x14ac:dyDescent="0.25">
      <c r="A139" s="52" t="s">
        <v>33</v>
      </c>
      <c r="B139" s="53" t="s">
        <v>16</v>
      </c>
      <c r="C139" s="54" t="s">
        <v>19</v>
      </c>
      <c r="D139" s="55">
        <f>COUNTIFS([4]Data!$C$5:$C$994,"="&amp;$A139,[4]Data!$E$5:$E$994,"="&amp;$B139,[4]Data!$D$5:$D$994,"="&amp;$C139,[4]Data!$M$5:$M$994,"="&amp;"Hit")+COUNTIFS([4]Data!$C$5:$C$994,"="&amp;$A139,[4]Data!$E$5:$E$994,"="&amp;$B139,[4]Data!$D$5:$D$994,"="&amp;$C139,[4]Data!$M$5:$M$994,"="&amp;"Miss")</f>
        <v>1</v>
      </c>
      <c r="E139" s="56">
        <f>COUNTIFS([4]Data!$C$5:$C$994,"="&amp;$A139,[4]Data!$E$5:$E$994,"="&amp;$B139,[4]Data!$D$5:$D$994,"="&amp;$C139,[4]Data!$M$5:$M$994,"="&amp;"Hit")</f>
        <v>0</v>
      </c>
      <c r="F139" s="57">
        <f t="shared" si="51"/>
        <v>0</v>
      </c>
      <c r="G139" s="55">
        <f>COUNTIFS([4]Data!$C$5:$C$994,"="&amp;$A139,[4]Data!$E$5:$E$994,"="&amp;$B139,[4]Data!$D$5:$D$994,"="&amp;$C139,[4]Data!$M$5:$M$994,"="&amp;"Hit")+COUNTIFS([4]Data!$C$5:$C$994,"="&amp;$A139,[4]Data!$E$5:$E$994,"="&amp;$B139,[4]Data!$D$5:$D$994,"="&amp;$C139,[4]Data!$M$5:$M$994,"="&amp;"Miss")</f>
        <v>1</v>
      </c>
      <c r="H139" s="56">
        <f>(COUNTIFS([4]Data!$C$5:$C$994,"="&amp;$A139,[4]Data!$E$5:$E$994,"="&amp;$B139,[4]Data!$D$5:$D$994,"="&amp;$C139,[4]Data!$M$5:$M$994,"="&amp;"Hit")+COUNTIFS([4]Data!$C$5:$C$994,"="&amp;$A139,[4]Data!$E$5:$E$994,"="&amp;$B139,[4]Data!$D$5:$D$994,"="&amp;$C139,[4]Data!$M$5:$M$994,"="&amp;"Miss"))-(SUMIFS([4]Data!$N$5:$N$994,[4]Data!$C$5:$C$994,"="&amp;$A139,[4]Data!$E$5:$E$994,"="&amp;$B139,[4]Data!$D$5:$D$994,"="&amp;$C139))</f>
        <v>1</v>
      </c>
      <c r="I139" s="57">
        <f t="shared" si="52"/>
        <v>1</v>
      </c>
      <c r="J139" s="58">
        <f>COUNTIFS([4]Data!$C$5:$C$994,"="&amp;$A139,[4]Data!$E$5:$E$994,"="&amp;$B139,[4]Data!$D$5:$D$994,"="&amp;$C139,[4]Data!$M$5:$M$994,"="&amp;"Hit")+COUNTIFS([4]Data!$C$5:$C$994,"="&amp;$A139,[4]Data!$E$5:$E$994,"="&amp;$B139,[4]Data!$D$5:$D$994,"="&amp;$C139,[4]Data!$M$5:$M$994,"="&amp;"Miss")</f>
        <v>1</v>
      </c>
      <c r="K139" s="56">
        <f>(COUNTIFS([4]Data!$C$5:$C$994,"="&amp;$A139,[4]Data!$E$5:$E$994,"="&amp;$B139,[4]Data!$D$5:$D$994,"="&amp;$C139,[4]Data!$M$5:$M$994,"="&amp;"Hit")+COUNTIFS([4]Data!$C$5:$C$994,"="&amp;$A139,[4]Data!$E$5:$E$994,"="&amp;$B139,[4]Data!$D$5:$D$994,"="&amp;$C139,[4]Data!$M$5:$M$994,"="&amp;"Miss"))-(SUMIFS([4]Data!$O$5:$O$994,[4]Data!$C$5:$C$994,"="&amp;$A139,[4]Data!$E$5:$E$994,"="&amp;$B139,[4]Data!$D$5:$D$994,"="&amp;$C139))</f>
        <v>1</v>
      </c>
      <c r="L139" s="59">
        <f t="shared" si="53"/>
        <v>1</v>
      </c>
      <c r="M139" s="55">
        <f>COUNTIFS([4]Data!$C$5:$C$994,"="&amp;$A139,[4]Data!$E$5:$E$994,"="&amp;$B139,[4]Data!$D$5:$D$994,"="&amp;$C139,[4]Data!$M$5:$M$994,"="&amp;"Hit")+COUNTIFS([4]Data!$C$5:$C$994,"="&amp;$A139,[4]Data!$E$5:$E$994,"="&amp;$B139,[4]Data!$D$5:$D$994,"="&amp;$C139,[4]Data!$M$5:$M$994,"="&amp;"Miss")</f>
        <v>1</v>
      </c>
      <c r="N139" s="56">
        <f>(COUNTIFS([4]Data!$C$5:$C$994,"="&amp;$A139,[4]Data!$E$5:$E$994,"="&amp;$B139,[4]Data!$D$5:$D$994,"="&amp;$C139,[4]Data!$M$5:$M$994,"="&amp;"Hit")+COUNTIFS([4]Data!$C$5:$C$994,"="&amp;$A139,[4]Data!$E$5:$E$994,"="&amp;$B139,[4]Data!$D$5:$D$994,"="&amp;$C139,[4]Data!$M$5:$M$994,"="&amp;"Miss"))-(SUMIFS([4]Data!$P$5:$P$994,[4]Data!$C$5:$C$994,"="&amp;$A139,[4]Data!$E$5:$E$994,"="&amp;$B139,[4]Data!$D$5:$D$994,"="&amp;$C139))</f>
        <v>1</v>
      </c>
      <c r="O139" s="57">
        <f t="shared" si="54"/>
        <v>1</v>
      </c>
      <c r="P139" s="55">
        <f>COUNTIFS([4]Data!$C$5:$C$994,"="&amp;$A139,[4]Data!$E$5:$E$994,"="&amp;$B139,[4]Data!$D$5:$D$994,"="&amp;$C139,[4]Data!$M$5:$M$994,"="&amp;"Hit")+COUNTIFS([4]Data!$C$5:$C$994,"="&amp;$A139,[4]Data!$E$5:$E$994,"="&amp;$B139,[4]Data!$D$5:$D$994,"="&amp;$C139,[4]Data!$M$5:$M$994,"="&amp;"Miss")</f>
        <v>1</v>
      </c>
      <c r="Q139" s="56">
        <f>(COUNTIFS([4]Data!$C$5:$C$994,"="&amp;$A139,[4]Data!$E$5:$E$994,"="&amp;$B139,[4]Data!$D$5:$D$994,"="&amp;$C139,[4]Data!$M$5:$M$994,"="&amp;"Hit")+COUNTIFS([4]Data!$C$5:$C$994,"="&amp;$A139,[4]Data!$E$5:$E$994,"="&amp;$B139,[4]Data!$D$5:$D$994,"="&amp;$C139,[4]Data!$M$5:$M$994,"="&amp;"Miss"))-(SUMIFS([4]Data!$Q$5:$Q$994,[4]Data!$C$5:$C$994,"="&amp;$A139,[4]Data!$E$5:$E$994,"="&amp;$B139,[4]Data!$D$5:$D$994,"="&amp;$C139))</f>
        <v>0</v>
      </c>
      <c r="R139" s="57">
        <f t="shared" si="55"/>
        <v>0</v>
      </c>
    </row>
    <row r="140" spans="1:18" x14ac:dyDescent="0.25">
      <c r="A140" s="52" t="s">
        <v>33</v>
      </c>
      <c r="B140" s="53" t="s">
        <v>20</v>
      </c>
      <c r="C140" s="54" t="s">
        <v>17</v>
      </c>
      <c r="D140" s="55">
        <f>COUNTIFS([4]Data!$C$5:$C$994,"="&amp;$A140,[4]Data!$E$5:$E$994,"="&amp;$B140,[4]Data!$D$5:$D$994,"="&amp;$C140,[4]Data!$M$5:$M$994,"="&amp;"Hit")+COUNTIFS([4]Data!$C$5:$C$994,"="&amp;$A140,[4]Data!$E$5:$E$994,"="&amp;$B140,[4]Data!$D$5:$D$994,"="&amp;$C140,[4]Data!$M$5:$M$994,"="&amp;"Miss")</f>
        <v>64</v>
      </c>
      <c r="E140" s="56">
        <f>COUNTIFS([4]Data!$C$5:$C$994,"="&amp;$A140,[4]Data!$E$5:$E$994,"="&amp;$B140,[4]Data!$D$5:$D$994,"="&amp;$C140,[4]Data!$M$5:$M$994,"="&amp;"Hit")</f>
        <v>27</v>
      </c>
      <c r="F140" s="57">
        <f t="shared" si="51"/>
        <v>0.421875</v>
      </c>
      <c r="G140" s="55">
        <f>COUNTIFS([4]Data!$C$5:$C$994,"="&amp;$A140,[4]Data!$E$5:$E$994,"="&amp;$B140,[4]Data!$D$5:$D$994,"="&amp;$C140,[4]Data!$M$5:$M$994,"="&amp;"Hit")+COUNTIFS([4]Data!$C$5:$C$994,"="&amp;$A140,[4]Data!$E$5:$E$994,"="&amp;$B140,[4]Data!$D$5:$D$994,"="&amp;$C140,[4]Data!$M$5:$M$994,"="&amp;"Miss")</f>
        <v>64</v>
      </c>
      <c r="H140" s="56">
        <f>(COUNTIFS([4]Data!$C$5:$C$994,"="&amp;$A140,[4]Data!$E$5:$E$994,"="&amp;$B140,[4]Data!$D$5:$D$994,"="&amp;$C140,[4]Data!$M$5:$M$994,"="&amp;"Hit")+COUNTIFS([4]Data!$C$5:$C$994,"="&amp;$A140,[4]Data!$E$5:$E$994,"="&amp;$B140,[4]Data!$D$5:$D$994,"="&amp;$C140,[4]Data!$M$5:$M$994,"="&amp;"Miss"))-(SUMIFS([4]Data!$N$5:$N$994,[4]Data!$C$5:$C$994,"="&amp;$A140,[4]Data!$E$5:$E$994,"="&amp;$B140,[4]Data!$D$5:$D$994,"="&amp;$C140))</f>
        <v>63</v>
      </c>
      <c r="I140" s="57">
        <f t="shared" si="52"/>
        <v>0.984375</v>
      </c>
      <c r="J140" s="58">
        <f>COUNTIFS([4]Data!$C$5:$C$994,"="&amp;$A140,[4]Data!$E$5:$E$994,"="&amp;$B140,[4]Data!$D$5:$D$994,"="&amp;$C140,[4]Data!$M$5:$M$994,"="&amp;"Hit")+COUNTIFS([4]Data!$C$5:$C$994,"="&amp;$A140,[4]Data!$E$5:$E$994,"="&amp;$B140,[4]Data!$D$5:$D$994,"="&amp;$C140,[4]Data!$M$5:$M$994,"="&amp;"Miss")</f>
        <v>64</v>
      </c>
      <c r="K140" s="56">
        <f>(COUNTIFS([4]Data!$C$5:$C$994,"="&amp;$A140,[4]Data!$E$5:$E$994,"="&amp;$B140,[4]Data!$D$5:$D$994,"="&amp;$C140,[4]Data!$M$5:$M$994,"="&amp;"Hit")+COUNTIFS([4]Data!$C$5:$C$994,"="&amp;$A140,[4]Data!$E$5:$E$994,"="&amp;$B140,[4]Data!$D$5:$D$994,"="&amp;$C140,[4]Data!$M$5:$M$994,"="&amp;"Miss"))-(SUMIFS([4]Data!$O$5:$O$994,[4]Data!$C$5:$C$994,"="&amp;$A140,[4]Data!$E$5:$E$994,"="&amp;$B140,[4]Data!$D$5:$D$994,"="&amp;$C140))</f>
        <v>63</v>
      </c>
      <c r="L140" s="59">
        <f t="shared" si="53"/>
        <v>0.984375</v>
      </c>
      <c r="M140" s="55">
        <f>COUNTIFS([4]Data!$C$5:$C$994,"="&amp;$A140,[4]Data!$E$5:$E$994,"="&amp;$B140,[4]Data!$D$5:$D$994,"="&amp;$C140,[4]Data!$M$5:$M$994,"="&amp;"Hit")+COUNTIFS([4]Data!$C$5:$C$994,"="&amp;$A140,[4]Data!$E$5:$E$994,"="&amp;$B140,[4]Data!$D$5:$D$994,"="&amp;$C140,[4]Data!$M$5:$M$994,"="&amp;"Miss")</f>
        <v>64</v>
      </c>
      <c r="N140" s="56">
        <f>(COUNTIFS([4]Data!$C$5:$C$994,"="&amp;$A140,[4]Data!$E$5:$E$994,"="&amp;$B140,[4]Data!$D$5:$D$994,"="&amp;$C140,[4]Data!$M$5:$M$994,"="&amp;"Hit")+COUNTIFS([4]Data!$C$5:$C$994,"="&amp;$A140,[4]Data!$E$5:$E$994,"="&amp;$B140,[4]Data!$D$5:$D$994,"="&amp;$C140,[4]Data!$M$5:$M$994,"="&amp;"Miss"))-(SUMIFS([4]Data!$P$5:$P$994,[4]Data!$C$5:$C$994,"="&amp;$A140,[4]Data!$E$5:$E$994,"="&amp;$B140,[4]Data!$D$5:$D$994,"="&amp;$C140))</f>
        <v>64</v>
      </c>
      <c r="O140" s="57">
        <f t="shared" si="54"/>
        <v>1</v>
      </c>
      <c r="P140" s="55">
        <f>COUNTIFS([4]Data!$C$5:$C$994,"="&amp;$A140,[4]Data!$E$5:$E$994,"="&amp;$B140,[4]Data!$D$5:$D$994,"="&amp;$C140,[4]Data!$M$5:$M$994,"="&amp;"Hit")+COUNTIFS([4]Data!$C$5:$C$994,"="&amp;$A140,[4]Data!$E$5:$E$994,"="&amp;$B140,[4]Data!$D$5:$D$994,"="&amp;$C140,[4]Data!$M$5:$M$994,"="&amp;"Miss")</f>
        <v>64</v>
      </c>
      <c r="Q140" s="56">
        <f>(COUNTIFS([4]Data!$C$5:$C$994,"="&amp;$A140,[4]Data!$E$5:$E$994,"="&amp;$B140,[4]Data!$D$5:$D$994,"="&amp;$C140,[4]Data!$M$5:$M$994,"="&amp;"Hit")+COUNTIFS([4]Data!$C$5:$C$994,"="&amp;$A140,[4]Data!$E$5:$E$994,"="&amp;$B140,[4]Data!$D$5:$D$994,"="&amp;$C140,[4]Data!$M$5:$M$994,"="&amp;"Miss"))-(SUMIFS([4]Data!$Q$5:$Q$994,[4]Data!$C$5:$C$994,"="&amp;$A140,[4]Data!$E$5:$E$994,"="&amp;$B140,[4]Data!$D$5:$D$994,"="&amp;$C140))</f>
        <v>29</v>
      </c>
      <c r="R140" s="57">
        <f t="shared" si="55"/>
        <v>0.453125</v>
      </c>
    </row>
    <row r="141" spans="1:18" x14ac:dyDescent="0.25">
      <c r="A141" s="52" t="s">
        <v>34</v>
      </c>
      <c r="B141" s="53" t="s">
        <v>20</v>
      </c>
      <c r="C141" s="54" t="s">
        <v>35</v>
      </c>
      <c r="D141" s="55">
        <f>COUNTIFS([4]Data!$C$5:$C$994,"="&amp;$A141,[4]Data!$E$5:$E$994,"="&amp;$B141,[4]Data!$D$5:$D$994,"="&amp;$C141,[4]Data!$M$5:$M$994,"="&amp;"Hit")+COUNTIFS([4]Data!$C$5:$C$994,"="&amp;$A141,[4]Data!$E$5:$E$994,"="&amp;$B141,[4]Data!$D$5:$D$994,"="&amp;$C141,[4]Data!$M$5:$M$994,"="&amp;"Miss")</f>
        <v>18</v>
      </c>
      <c r="E141" s="56">
        <f>COUNTIFS([4]Data!$C$5:$C$994,"="&amp;$A141,[4]Data!$E$5:$E$994,"="&amp;$B141,[4]Data!$D$5:$D$994,"="&amp;$C141,[4]Data!$M$5:$M$994,"="&amp;"Hit")</f>
        <v>16</v>
      </c>
      <c r="F141" s="57">
        <f t="shared" si="51"/>
        <v>0.88888888888888884</v>
      </c>
      <c r="G141" s="55">
        <f>COUNTIFS([4]Data!$C$5:$C$994,"="&amp;$A141,[4]Data!$E$5:$E$994,"="&amp;$B141,[4]Data!$D$5:$D$994,"="&amp;$C141,[4]Data!$M$5:$M$994,"="&amp;"Hit")+COUNTIFS([4]Data!$C$5:$C$994,"="&amp;$A141,[4]Data!$E$5:$E$994,"="&amp;$B141,[4]Data!$D$5:$D$994,"="&amp;$C141,[4]Data!$M$5:$M$994,"="&amp;"Miss")</f>
        <v>18</v>
      </c>
      <c r="H141" s="56">
        <f>(COUNTIFS([4]Data!$C$5:$C$994,"="&amp;$A141,[4]Data!$E$5:$E$994,"="&amp;$B141,[4]Data!$D$5:$D$994,"="&amp;$C141,[4]Data!$M$5:$M$994,"="&amp;"Hit")+COUNTIFS([4]Data!$C$5:$C$994,"="&amp;$A141,[4]Data!$E$5:$E$994,"="&amp;$B141,[4]Data!$D$5:$D$994,"="&amp;$C141,[4]Data!$M$5:$M$994,"="&amp;"Miss"))-(SUMIFS([4]Data!$N$5:$N$994,[4]Data!$C$5:$C$994,"="&amp;$A141,[4]Data!$E$5:$E$994,"="&amp;$B141,[4]Data!$D$5:$D$994,"="&amp;$C141))</f>
        <v>16</v>
      </c>
      <c r="I141" s="57">
        <f t="shared" si="52"/>
        <v>0.88888888888888884</v>
      </c>
      <c r="J141" s="58">
        <f>COUNTIFS([4]Data!$C$5:$C$994,"="&amp;$A141,[4]Data!$E$5:$E$994,"="&amp;$B141,[4]Data!$D$5:$D$994,"="&amp;$C141,[4]Data!$M$5:$M$994,"="&amp;"Hit")+COUNTIFS([4]Data!$C$5:$C$994,"="&amp;$A141,[4]Data!$E$5:$E$994,"="&amp;$B141,[4]Data!$D$5:$D$994,"="&amp;$C141,[4]Data!$M$5:$M$994,"="&amp;"Miss")</f>
        <v>18</v>
      </c>
      <c r="K141" s="56">
        <f>(COUNTIFS([4]Data!$C$5:$C$994,"="&amp;$A141,[4]Data!$E$5:$E$994,"="&amp;$B141,[4]Data!$D$5:$D$994,"="&amp;$C141,[4]Data!$M$5:$M$994,"="&amp;"Hit")+COUNTIFS([4]Data!$C$5:$C$994,"="&amp;$A141,[4]Data!$E$5:$E$994,"="&amp;$B141,[4]Data!$D$5:$D$994,"="&amp;$C141,[4]Data!$M$5:$M$994,"="&amp;"Miss"))-(SUMIFS([4]Data!$O$5:$O$994,[4]Data!$C$5:$C$994,"="&amp;$A141,[4]Data!$E$5:$E$994,"="&amp;$B141,[4]Data!$D$5:$D$994,"="&amp;$C141))</f>
        <v>18</v>
      </c>
      <c r="L141" s="59">
        <f t="shared" si="53"/>
        <v>1</v>
      </c>
      <c r="M141" s="55">
        <f>COUNTIFS([4]Data!$C$5:$C$994,"="&amp;$A141,[4]Data!$E$5:$E$994,"="&amp;$B141,[4]Data!$D$5:$D$994,"="&amp;$C141,[4]Data!$M$5:$M$994,"="&amp;"Hit")+COUNTIFS([4]Data!$C$5:$C$994,"="&amp;$A141,[4]Data!$E$5:$E$994,"="&amp;$B141,[4]Data!$D$5:$D$994,"="&amp;$C141,[4]Data!$M$5:$M$994,"="&amp;"Miss")</f>
        <v>18</v>
      </c>
      <c r="N141" s="56">
        <f>(COUNTIFS([4]Data!$C$5:$C$994,"="&amp;$A141,[4]Data!$E$5:$E$994,"="&amp;$B141,[4]Data!$D$5:$D$994,"="&amp;$C141,[4]Data!$M$5:$M$994,"="&amp;"Hit")+COUNTIFS([4]Data!$C$5:$C$994,"="&amp;$A141,[4]Data!$E$5:$E$994,"="&amp;$B141,[4]Data!$D$5:$D$994,"="&amp;$C141,[4]Data!$M$5:$M$994,"="&amp;"Miss"))-(SUMIFS([4]Data!$P$5:$P$994,[4]Data!$C$5:$C$994,"="&amp;$A141,[4]Data!$E$5:$E$994,"="&amp;$B141,[4]Data!$D$5:$D$994,"="&amp;$C141))</f>
        <v>18</v>
      </c>
      <c r="O141" s="57">
        <f t="shared" si="54"/>
        <v>1</v>
      </c>
      <c r="P141" s="55">
        <f>COUNTIFS([4]Data!$C$5:$C$994,"="&amp;$A141,[4]Data!$E$5:$E$994,"="&amp;$B141,[4]Data!$D$5:$D$994,"="&amp;$C141,[4]Data!$M$5:$M$994,"="&amp;"Hit")+COUNTIFS([4]Data!$C$5:$C$994,"="&amp;$A141,[4]Data!$E$5:$E$994,"="&amp;$B141,[4]Data!$D$5:$D$994,"="&amp;$C141,[4]Data!$M$5:$M$994,"="&amp;"Miss")</f>
        <v>18</v>
      </c>
      <c r="Q141" s="56">
        <f>(COUNTIFS([4]Data!$C$5:$C$994,"="&amp;$A141,[4]Data!$E$5:$E$994,"="&amp;$B141,[4]Data!$D$5:$D$994,"="&amp;$C141,[4]Data!$M$5:$M$994,"="&amp;"Hit")+COUNTIFS([4]Data!$C$5:$C$994,"="&amp;$A141,[4]Data!$E$5:$E$994,"="&amp;$B141,[4]Data!$D$5:$D$994,"="&amp;$C141,[4]Data!$M$5:$M$994,"="&amp;"Miss"))-(SUMIFS([4]Data!$Q$5:$Q$994,[4]Data!$C$5:$C$994,"="&amp;$A141,[4]Data!$E$5:$E$994,"="&amp;$B141,[4]Data!$D$5:$D$994,"="&amp;$C141))</f>
        <v>18</v>
      </c>
      <c r="R141" s="57">
        <f t="shared" si="55"/>
        <v>1</v>
      </c>
    </row>
    <row r="142" spans="1:18" x14ac:dyDescent="0.25">
      <c r="A142" s="52" t="s">
        <v>34</v>
      </c>
      <c r="B142" s="53" t="s">
        <v>16</v>
      </c>
      <c r="C142" s="54" t="s">
        <v>35</v>
      </c>
      <c r="D142" s="55">
        <f>COUNTIFS([4]Data!$C$5:$C$994,"="&amp;$A142,[4]Data!$E$5:$E$994,"="&amp;$B142,[4]Data!$D$5:$D$994,"="&amp;$C142,[4]Data!$M$5:$M$994,"="&amp;"Hit")+COUNTIFS([4]Data!$C$5:$C$994,"="&amp;$A142,[4]Data!$E$5:$E$994,"="&amp;$B142,[4]Data!$D$5:$D$994,"="&amp;$C142,[4]Data!$M$5:$M$994,"="&amp;"Miss")</f>
        <v>8</v>
      </c>
      <c r="E142" s="56">
        <f>COUNTIFS([4]Data!$C$5:$C$994,"="&amp;$A142,[4]Data!$E$5:$E$994,"="&amp;$B142,[4]Data!$D$5:$D$994,"="&amp;$C142,[4]Data!$M$5:$M$994,"="&amp;"Hit")</f>
        <v>7</v>
      </c>
      <c r="F142" s="57">
        <f t="shared" si="51"/>
        <v>0.875</v>
      </c>
      <c r="G142" s="55">
        <f>COUNTIFS([4]Data!$C$5:$C$994,"="&amp;$A142,[4]Data!$E$5:$E$994,"="&amp;$B142,[4]Data!$D$5:$D$994,"="&amp;$C142,[4]Data!$M$5:$M$994,"="&amp;"Hit")+COUNTIFS([4]Data!$C$5:$C$994,"="&amp;$A142,[4]Data!$E$5:$E$994,"="&amp;$B142,[4]Data!$D$5:$D$994,"="&amp;$C142,[4]Data!$M$5:$M$994,"="&amp;"Miss")</f>
        <v>8</v>
      </c>
      <c r="H142" s="56">
        <f>(COUNTIFS([4]Data!$C$5:$C$994,"="&amp;$A142,[4]Data!$E$5:$E$994,"="&amp;$B142,[4]Data!$D$5:$D$994,"="&amp;$C142,[4]Data!$M$5:$M$994,"="&amp;"Hit")+COUNTIFS([4]Data!$C$5:$C$994,"="&amp;$A142,[4]Data!$E$5:$E$994,"="&amp;$B142,[4]Data!$D$5:$D$994,"="&amp;$C142,[4]Data!$M$5:$M$994,"="&amp;"Miss"))-(SUMIFS([4]Data!$N$5:$N$994,[4]Data!$C$5:$C$994,"="&amp;$A142,[4]Data!$E$5:$E$994,"="&amp;$B142,[4]Data!$D$5:$D$994,"="&amp;$C142))</f>
        <v>7</v>
      </c>
      <c r="I142" s="57">
        <f t="shared" si="52"/>
        <v>0.875</v>
      </c>
      <c r="J142" s="58">
        <f>COUNTIFS([4]Data!$C$5:$C$994,"="&amp;$A142,[4]Data!$E$5:$E$994,"="&amp;$B142,[4]Data!$D$5:$D$994,"="&amp;$C142,[4]Data!$M$5:$M$994,"="&amp;"Hit")+COUNTIFS([4]Data!$C$5:$C$994,"="&amp;$A142,[4]Data!$E$5:$E$994,"="&amp;$B142,[4]Data!$D$5:$D$994,"="&amp;$C142,[4]Data!$M$5:$M$994,"="&amp;"Miss")</f>
        <v>8</v>
      </c>
      <c r="K142" s="56">
        <f>(COUNTIFS([4]Data!$C$5:$C$994,"="&amp;$A142,[4]Data!$E$5:$E$994,"="&amp;$B142,[4]Data!$D$5:$D$994,"="&amp;$C142,[4]Data!$M$5:$M$994,"="&amp;"Hit")+COUNTIFS([4]Data!$C$5:$C$994,"="&amp;$A142,[4]Data!$E$5:$E$994,"="&amp;$B142,[4]Data!$D$5:$D$994,"="&amp;$C142,[4]Data!$M$5:$M$994,"="&amp;"Miss"))-(SUMIFS([4]Data!$O$5:$O$994,[4]Data!$C$5:$C$994,"="&amp;$A142,[4]Data!$E$5:$E$994,"="&amp;$B142,[4]Data!$D$5:$D$994,"="&amp;$C142))</f>
        <v>8</v>
      </c>
      <c r="L142" s="59">
        <f t="shared" si="53"/>
        <v>1</v>
      </c>
      <c r="M142" s="55">
        <f>COUNTIFS([4]Data!$C$5:$C$994,"="&amp;$A142,[4]Data!$E$5:$E$994,"="&amp;$B142,[4]Data!$D$5:$D$994,"="&amp;$C142,[4]Data!$M$5:$M$994,"="&amp;"Hit")+COUNTIFS([4]Data!$C$5:$C$994,"="&amp;$A142,[4]Data!$E$5:$E$994,"="&amp;$B142,[4]Data!$D$5:$D$994,"="&amp;$C142,[4]Data!$M$5:$M$994,"="&amp;"Miss")</f>
        <v>8</v>
      </c>
      <c r="N142" s="56">
        <f>(COUNTIFS([4]Data!$C$5:$C$994,"="&amp;$A142,[4]Data!$E$5:$E$994,"="&amp;$B142,[4]Data!$D$5:$D$994,"="&amp;$C142,[4]Data!$M$5:$M$994,"="&amp;"Hit")+COUNTIFS([4]Data!$C$5:$C$994,"="&amp;$A142,[4]Data!$E$5:$E$994,"="&amp;$B142,[4]Data!$D$5:$D$994,"="&amp;$C142,[4]Data!$M$5:$M$994,"="&amp;"Miss"))-(SUMIFS([4]Data!$P$5:$P$994,[4]Data!$C$5:$C$994,"="&amp;$A142,[4]Data!$E$5:$E$994,"="&amp;$B142,[4]Data!$D$5:$D$994,"="&amp;$C142))</f>
        <v>8</v>
      </c>
      <c r="O142" s="57">
        <f t="shared" si="54"/>
        <v>1</v>
      </c>
      <c r="P142" s="55">
        <f>COUNTIFS([4]Data!$C$5:$C$994,"="&amp;$A142,[4]Data!$E$5:$E$994,"="&amp;$B142,[4]Data!$D$5:$D$994,"="&amp;$C142,[4]Data!$M$5:$M$994,"="&amp;"Hit")+COUNTIFS([4]Data!$C$5:$C$994,"="&amp;$A142,[4]Data!$E$5:$E$994,"="&amp;$B142,[4]Data!$D$5:$D$994,"="&amp;$C142,[4]Data!$M$5:$M$994,"="&amp;"Miss")</f>
        <v>8</v>
      </c>
      <c r="Q142" s="56">
        <f>(COUNTIFS([4]Data!$C$5:$C$994,"="&amp;$A142,[4]Data!$E$5:$E$994,"="&amp;$B142,[4]Data!$D$5:$D$994,"="&amp;$C142,[4]Data!$M$5:$M$994,"="&amp;"Hit")+COUNTIFS([4]Data!$C$5:$C$994,"="&amp;$A142,[4]Data!$E$5:$E$994,"="&amp;$B142,[4]Data!$D$5:$D$994,"="&amp;$C142,[4]Data!$M$5:$M$994,"="&amp;"Miss"))-(SUMIFS([4]Data!$Q$5:$Q$994,[4]Data!$C$5:$C$994,"="&amp;$A142,[4]Data!$E$5:$E$994,"="&amp;$B142,[4]Data!$D$5:$D$994,"="&amp;$C142))</f>
        <v>8</v>
      </c>
      <c r="R142" s="57">
        <f t="shared" si="55"/>
        <v>1</v>
      </c>
    </row>
    <row r="143" spans="1:18" x14ac:dyDescent="0.25">
      <c r="A143" s="52" t="s">
        <v>36</v>
      </c>
      <c r="B143" s="53" t="s">
        <v>16</v>
      </c>
      <c r="C143" s="54" t="s">
        <v>19</v>
      </c>
      <c r="D143" s="55">
        <f>COUNTIFS([4]Data!$C$5:$C$994,"="&amp;$A143,[4]Data!$E$5:$E$994,"="&amp;$B143,[4]Data!$D$5:$D$994,"="&amp;$C143,[4]Data!$M$5:$M$994,"="&amp;"Hit")+COUNTIFS([4]Data!$C$5:$C$994,"="&amp;$A143,[4]Data!$E$5:$E$994,"="&amp;$B143,[4]Data!$D$5:$D$994,"="&amp;$C143,[4]Data!$M$5:$M$994,"="&amp;"Miss")</f>
        <v>1</v>
      </c>
      <c r="E143" s="56">
        <f>COUNTIFS([4]Data!$C$5:$C$994,"="&amp;$A143,[4]Data!$E$5:$E$994,"="&amp;$B143,[4]Data!$D$5:$D$994,"="&amp;$C143,[4]Data!$M$5:$M$994,"="&amp;"Hit")</f>
        <v>0</v>
      </c>
      <c r="F143" s="57">
        <f t="shared" si="51"/>
        <v>0</v>
      </c>
      <c r="G143" s="55">
        <f>COUNTIFS([4]Data!$C$5:$C$994,"="&amp;$A143,[4]Data!$E$5:$E$994,"="&amp;$B143,[4]Data!$D$5:$D$994,"="&amp;$C143,[4]Data!$M$5:$M$994,"="&amp;"Hit")+COUNTIFS([4]Data!$C$5:$C$994,"="&amp;$A143,[4]Data!$E$5:$E$994,"="&amp;$B143,[4]Data!$D$5:$D$994,"="&amp;$C143,[4]Data!$M$5:$M$994,"="&amp;"Miss")</f>
        <v>1</v>
      </c>
      <c r="H143" s="56">
        <f>(COUNTIFS([4]Data!$C$5:$C$994,"="&amp;$A143,[4]Data!$E$5:$E$994,"="&amp;$B143,[4]Data!$D$5:$D$994,"="&amp;$C143,[4]Data!$M$5:$M$994,"="&amp;"Hit")+COUNTIFS([4]Data!$C$5:$C$994,"="&amp;$A143,[4]Data!$E$5:$E$994,"="&amp;$B143,[4]Data!$D$5:$D$994,"="&amp;$C143,[4]Data!$M$5:$M$994,"="&amp;"Miss"))-(SUMIFS([4]Data!$N$5:$N$994,[4]Data!$C$5:$C$994,"="&amp;$A143,[4]Data!$E$5:$E$994,"="&amp;$B143,[4]Data!$D$5:$D$994,"="&amp;$C143))</f>
        <v>0</v>
      </c>
      <c r="I143" s="57">
        <f t="shared" si="52"/>
        <v>0</v>
      </c>
      <c r="J143" s="58">
        <f>COUNTIFS([4]Data!$C$5:$C$994,"="&amp;$A143,[4]Data!$E$5:$E$994,"="&amp;$B143,[4]Data!$D$5:$D$994,"="&amp;$C143,[4]Data!$M$5:$M$994,"="&amp;"Hit")+COUNTIFS([4]Data!$C$5:$C$994,"="&amp;$A143,[4]Data!$E$5:$E$994,"="&amp;$B143,[4]Data!$D$5:$D$994,"="&amp;$C143,[4]Data!$M$5:$M$994,"="&amp;"Miss")</f>
        <v>1</v>
      </c>
      <c r="K143" s="56">
        <f>(COUNTIFS([4]Data!$C$5:$C$994,"="&amp;$A143,[4]Data!$E$5:$E$994,"="&amp;$B143,[4]Data!$D$5:$D$994,"="&amp;$C143,[4]Data!$M$5:$M$994,"="&amp;"Hit")+COUNTIFS([4]Data!$C$5:$C$994,"="&amp;$A143,[4]Data!$E$5:$E$994,"="&amp;$B143,[4]Data!$D$5:$D$994,"="&amp;$C143,[4]Data!$M$5:$M$994,"="&amp;"Miss"))-(SUMIFS([4]Data!$O$5:$O$994,[4]Data!$C$5:$C$994,"="&amp;$A143,[4]Data!$E$5:$E$994,"="&amp;$B143,[4]Data!$D$5:$D$994,"="&amp;$C143))</f>
        <v>1</v>
      </c>
      <c r="L143" s="59">
        <f t="shared" si="53"/>
        <v>1</v>
      </c>
      <c r="M143" s="55">
        <f>COUNTIFS([4]Data!$C$5:$C$994,"="&amp;$A143,[4]Data!$E$5:$E$994,"="&amp;$B143,[4]Data!$D$5:$D$994,"="&amp;$C143,[4]Data!$M$5:$M$994,"="&amp;"Hit")+COUNTIFS([4]Data!$C$5:$C$994,"="&amp;$A143,[4]Data!$E$5:$E$994,"="&amp;$B143,[4]Data!$D$5:$D$994,"="&amp;$C143,[4]Data!$M$5:$M$994,"="&amp;"Miss")</f>
        <v>1</v>
      </c>
      <c r="N143" s="56">
        <f>(COUNTIFS([4]Data!$C$5:$C$994,"="&amp;$A143,[4]Data!$E$5:$E$994,"="&amp;$B143,[4]Data!$D$5:$D$994,"="&amp;$C143,[4]Data!$M$5:$M$994,"="&amp;"Hit")+COUNTIFS([4]Data!$C$5:$C$994,"="&amp;$A143,[4]Data!$E$5:$E$994,"="&amp;$B143,[4]Data!$D$5:$D$994,"="&amp;$C143,[4]Data!$M$5:$M$994,"="&amp;"Miss"))-(SUMIFS([4]Data!$P$5:$P$994,[4]Data!$C$5:$C$994,"="&amp;$A143,[4]Data!$E$5:$E$994,"="&amp;$B143,[4]Data!$D$5:$D$994,"="&amp;$C143))</f>
        <v>1</v>
      </c>
      <c r="O143" s="57">
        <f t="shared" si="54"/>
        <v>1</v>
      </c>
      <c r="P143" s="55">
        <f>COUNTIFS([4]Data!$C$5:$C$994,"="&amp;$A143,[4]Data!$E$5:$E$994,"="&amp;$B143,[4]Data!$D$5:$D$994,"="&amp;$C143,[4]Data!$M$5:$M$994,"="&amp;"Hit")+COUNTIFS([4]Data!$C$5:$C$994,"="&amp;$A143,[4]Data!$E$5:$E$994,"="&amp;$B143,[4]Data!$D$5:$D$994,"="&amp;$C143,[4]Data!$M$5:$M$994,"="&amp;"Miss")</f>
        <v>1</v>
      </c>
      <c r="Q143" s="56">
        <f>(COUNTIFS([4]Data!$C$5:$C$994,"="&amp;$A143,[4]Data!$E$5:$E$994,"="&amp;$B143,[4]Data!$D$5:$D$994,"="&amp;$C143,[4]Data!$M$5:$M$994,"="&amp;"Hit")+COUNTIFS([4]Data!$C$5:$C$994,"="&amp;$A143,[4]Data!$E$5:$E$994,"="&amp;$B143,[4]Data!$D$5:$D$994,"="&amp;$C143,[4]Data!$M$5:$M$994,"="&amp;"Miss"))-(SUMIFS([4]Data!$Q$5:$Q$994,[4]Data!$C$5:$C$994,"="&amp;$A143,[4]Data!$E$5:$E$994,"="&amp;$B143,[4]Data!$D$5:$D$994,"="&amp;$C143))</f>
        <v>1</v>
      </c>
      <c r="R143" s="57">
        <f t="shared" si="55"/>
        <v>1</v>
      </c>
    </row>
    <row r="144" spans="1:18" x14ac:dyDescent="0.25">
      <c r="A144" s="52" t="s">
        <v>36</v>
      </c>
      <c r="B144" s="53" t="s">
        <v>16</v>
      </c>
      <c r="C144" s="54" t="s">
        <v>17</v>
      </c>
      <c r="D144" s="55">
        <f>COUNTIFS([4]Data!$C$5:$C$994,"="&amp;$A144,[4]Data!$E$5:$E$994,"="&amp;$B144,[4]Data!$D$5:$D$994,"="&amp;$C144,[4]Data!$M$5:$M$994,"="&amp;"Hit")+COUNTIFS([4]Data!$C$5:$C$994,"="&amp;$A144,[4]Data!$E$5:$E$994,"="&amp;$B144,[4]Data!$D$5:$D$994,"="&amp;$C144,[4]Data!$M$5:$M$994,"="&amp;"Miss")</f>
        <v>0</v>
      </c>
      <c r="E144" s="56">
        <f>COUNTIFS([4]Data!$C$5:$C$994,"="&amp;$A144,[4]Data!$E$5:$E$994,"="&amp;$B144,[4]Data!$D$5:$D$994,"="&amp;$C144,[4]Data!$M$5:$M$994,"="&amp;"Hit")</f>
        <v>0</v>
      </c>
      <c r="F144" s="57" t="str">
        <f t="shared" si="51"/>
        <v/>
      </c>
      <c r="G144" s="55">
        <f>COUNTIFS([4]Data!$C$5:$C$994,"="&amp;$A144,[4]Data!$E$5:$E$994,"="&amp;$B144,[4]Data!$D$5:$D$994,"="&amp;$C144,[4]Data!$M$5:$M$994,"="&amp;"Hit")+COUNTIFS([4]Data!$C$5:$C$994,"="&amp;$A144,[4]Data!$E$5:$E$994,"="&amp;$B144,[4]Data!$D$5:$D$994,"="&amp;$C144,[4]Data!$M$5:$M$994,"="&amp;"Miss")</f>
        <v>0</v>
      </c>
      <c r="H144" s="56">
        <f>(COUNTIFS([4]Data!$C$5:$C$994,"="&amp;$A144,[4]Data!$E$5:$E$994,"="&amp;$B144,[4]Data!$D$5:$D$994,"="&amp;$C144,[4]Data!$M$5:$M$994,"="&amp;"Hit")+COUNTIFS([4]Data!$C$5:$C$994,"="&amp;$A144,[4]Data!$E$5:$E$994,"="&amp;$B144,[4]Data!$D$5:$D$994,"="&amp;$C144,[4]Data!$M$5:$M$994,"="&amp;"Miss"))-(SUMIFS([4]Data!$N$5:$N$994,[4]Data!$C$5:$C$994,"="&amp;$A144,[4]Data!$E$5:$E$994,"="&amp;$B144,[4]Data!$D$5:$D$994,"="&amp;$C144))</f>
        <v>0</v>
      </c>
      <c r="I144" s="57" t="str">
        <f t="shared" si="52"/>
        <v/>
      </c>
      <c r="J144" s="58">
        <f>COUNTIFS([4]Data!$C$5:$C$994,"="&amp;$A144,[4]Data!$E$5:$E$994,"="&amp;$B144,[4]Data!$D$5:$D$994,"="&amp;$C144,[4]Data!$M$5:$M$994,"="&amp;"Hit")+COUNTIFS([4]Data!$C$5:$C$994,"="&amp;$A144,[4]Data!$E$5:$E$994,"="&amp;$B144,[4]Data!$D$5:$D$994,"="&amp;$C144,[4]Data!$M$5:$M$994,"="&amp;"Miss")</f>
        <v>0</v>
      </c>
      <c r="K144" s="56">
        <f>(COUNTIFS([4]Data!$C$5:$C$994,"="&amp;$A144,[4]Data!$E$5:$E$994,"="&amp;$B144,[4]Data!$D$5:$D$994,"="&amp;$C144,[4]Data!$M$5:$M$994,"="&amp;"Hit")+COUNTIFS([4]Data!$C$5:$C$994,"="&amp;$A144,[4]Data!$E$5:$E$994,"="&amp;$B144,[4]Data!$D$5:$D$994,"="&amp;$C144,[4]Data!$M$5:$M$994,"="&amp;"Miss"))-(SUMIFS([4]Data!$O$5:$O$994,[4]Data!$C$5:$C$994,"="&amp;$A144,[4]Data!$E$5:$E$994,"="&amp;$B144,[4]Data!$D$5:$D$994,"="&amp;$C144))</f>
        <v>0</v>
      </c>
      <c r="L144" s="59" t="str">
        <f t="shared" si="53"/>
        <v/>
      </c>
      <c r="M144" s="55">
        <f>COUNTIFS([4]Data!$C$5:$C$994,"="&amp;$A144,[4]Data!$E$5:$E$994,"="&amp;$B144,[4]Data!$D$5:$D$994,"="&amp;$C144,[4]Data!$M$5:$M$994,"="&amp;"Hit")+COUNTIFS([4]Data!$C$5:$C$994,"="&amp;$A144,[4]Data!$E$5:$E$994,"="&amp;$B144,[4]Data!$D$5:$D$994,"="&amp;$C144,[4]Data!$M$5:$M$994,"="&amp;"Miss")</f>
        <v>0</v>
      </c>
      <c r="N144" s="56">
        <f>(COUNTIFS([4]Data!$C$5:$C$994,"="&amp;$A144,[4]Data!$E$5:$E$994,"="&amp;$B144,[4]Data!$D$5:$D$994,"="&amp;$C144,[4]Data!$M$5:$M$994,"="&amp;"Hit")+COUNTIFS([4]Data!$C$5:$C$994,"="&amp;$A144,[4]Data!$E$5:$E$994,"="&amp;$B144,[4]Data!$D$5:$D$994,"="&amp;$C144,[4]Data!$M$5:$M$994,"="&amp;"Miss"))-(SUMIFS([4]Data!$P$5:$P$994,[4]Data!$C$5:$C$994,"="&amp;$A144,[4]Data!$E$5:$E$994,"="&amp;$B144,[4]Data!$D$5:$D$994,"="&amp;$C144))</f>
        <v>0</v>
      </c>
      <c r="O144" s="57" t="str">
        <f t="shared" si="54"/>
        <v/>
      </c>
      <c r="P144" s="55">
        <f>COUNTIFS([4]Data!$C$5:$C$994,"="&amp;$A144,[4]Data!$E$5:$E$994,"="&amp;$B144,[4]Data!$D$5:$D$994,"="&amp;$C144,[4]Data!$M$5:$M$994,"="&amp;"Hit")+COUNTIFS([4]Data!$C$5:$C$994,"="&amp;$A144,[4]Data!$E$5:$E$994,"="&amp;$B144,[4]Data!$D$5:$D$994,"="&amp;$C144,[4]Data!$M$5:$M$994,"="&amp;"Miss")</f>
        <v>0</v>
      </c>
      <c r="Q144" s="56">
        <f>(COUNTIFS([4]Data!$C$5:$C$994,"="&amp;$A144,[4]Data!$E$5:$E$994,"="&amp;$B144,[4]Data!$D$5:$D$994,"="&amp;$C144,[4]Data!$M$5:$M$994,"="&amp;"Hit")+COUNTIFS([4]Data!$C$5:$C$994,"="&amp;$A144,[4]Data!$E$5:$E$994,"="&amp;$B144,[4]Data!$D$5:$D$994,"="&amp;$C144,[4]Data!$M$5:$M$994,"="&amp;"Miss"))-(SUMIFS([4]Data!$Q$5:$Q$994,[4]Data!$C$5:$C$994,"="&amp;$A144,[4]Data!$E$5:$E$994,"="&amp;$B144,[4]Data!$D$5:$D$994,"="&amp;$C144))</f>
        <v>0</v>
      </c>
      <c r="R144" s="57" t="str">
        <f t="shared" si="55"/>
        <v/>
      </c>
    </row>
    <row r="145" spans="1:20" ht="15.75" thickBot="1" x14ac:dyDescent="0.3">
      <c r="A145" s="60" t="s">
        <v>36</v>
      </c>
      <c r="B145" s="61" t="s">
        <v>16</v>
      </c>
      <c r="C145" s="62" t="s">
        <v>37</v>
      </c>
      <c r="D145" s="63">
        <f>COUNTIFS([4]Data!$C$5:$C$994,"="&amp;$A145,[4]Data!$E$5:$E$994,"="&amp;$B145,[4]Data!$D$5:$D$994,"="&amp;$C145,[4]Data!$M$5:$M$994,"="&amp;"Hit")+COUNTIFS([4]Data!$C$5:$C$994,"="&amp;$A145,[4]Data!$E$5:$E$994,"="&amp;$B145,[4]Data!$D$5:$D$994,"="&amp;$C145,[4]Data!$M$5:$M$994,"="&amp;"Miss")</f>
        <v>0</v>
      </c>
      <c r="E145" s="64">
        <f>COUNTIFS([4]Data!$C$5:$C$994,"="&amp;$A145,[4]Data!$E$5:$E$994,"="&amp;$B145,[4]Data!$D$5:$D$994,"="&amp;$C145,[4]Data!$M$5:$M$994,"="&amp;"Hit")</f>
        <v>0</v>
      </c>
      <c r="F145" s="65" t="str">
        <f>IFERROR(E145/D145,"")</f>
        <v/>
      </c>
      <c r="G145" s="63">
        <f>COUNTIFS([4]Data!$C$5:$C$994,"="&amp;$A145,[4]Data!$E$5:$E$994,"="&amp;$B145,[4]Data!$D$5:$D$994,"="&amp;$C145,[4]Data!$M$5:$M$994,"="&amp;"Hit")+COUNTIFS([4]Data!$C$5:$C$994,"="&amp;$A145,[4]Data!$E$5:$E$994,"="&amp;$B145,[4]Data!$D$5:$D$994,"="&amp;$C145,[4]Data!$M$5:$M$994,"="&amp;"Miss")</f>
        <v>0</v>
      </c>
      <c r="H145" s="64">
        <f>(COUNTIFS([4]Data!$C$5:$C$994,"="&amp;$A145,[4]Data!$E$5:$E$994,"="&amp;$B145,[4]Data!$D$5:$D$994,"="&amp;$C145,[4]Data!$M$5:$M$994,"="&amp;"Hit")+COUNTIFS([4]Data!$C$5:$C$994,"="&amp;$A145,[4]Data!$E$5:$E$994,"="&amp;$B145,[4]Data!$D$5:$D$994,"="&amp;$C145,[4]Data!$M$5:$M$994,"="&amp;"Miss"))-(SUMIFS([4]Data!$N$5:$N$994,[4]Data!$C$5:$C$994,"="&amp;$A145,[4]Data!$E$5:$E$994,"="&amp;$B145,[4]Data!$D$5:$D$994,"="&amp;$C145))</f>
        <v>0</v>
      </c>
      <c r="I145" s="65" t="str">
        <f>IFERROR(H145/G145,"")</f>
        <v/>
      </c>
      <c r="J145" s="66">
        <f>COUNTIFS([4]Data!$C$5:$C$994,"="&amp;$A145,[4]Data!$E$5:$E$994,"="&amp;$B145,[4]Data!$D$5:$D$994,"="&amp;$C145,[4]Data!$M$5:$M$994,"="&amp;"Hit")+COUNTIFS([4]Data!$C$5:$C$994,"="&amp;$A145,[4]Data!$E$5:$E$994,"="&amp;$B145,[4]Data!$D$5:$D$994,"="&amp;$C145,[4]Data!$M$5:$M$994,"="&amp;"Miss")</f>
        <v>0</v>
      </c>
      <c r="K145" s="64">
        <f>(COUNTIFS([4]Data!$C$5:$C$994,"="&amp;$A145,[4]Data!$E$5:$E$994,"="&amp;$B145,[4]Data!$D$5:$D$994,"="&amp;$C145,[4]Data!$M$5:$M$994,"="&amp;"Hit")+COUNTIFS([4]Data!$C$5:$C$994,"="&amp;$A145,[4]Data!$E$5:$E$994,"="&amp;$B145,[4]Data!$D$5:$D$994,"="&amp;$C145,[4]Data!$M$5:$M$994,"="&amp;"Miss"))-(SUMIFS([4]Data!$O$5:$O$994,[4]Data!$C$5:$C$994,"="&amp;$A145,[4]Data!$E$5:$E$994,"="&amp;$B145,[4]Data!$D$5:$D$994,"="&amp;$C145))</f>
        <v>0</v>
      </c>
      <c r="L145" s="67" t="str">
        <f>IFERROR(K145/J145,"")</f>
        <v/>
      </c>
      <c r="M145" s="63">
        <f>COUNTIFS([4]Data!$C$5:$C$994,"="&amp;$A145,[4]Data!$E$5:$E$994,"="&amp;$B145,[4]Data!$D$5:$D$994,"="&amp;$C145,[4]Data!$M$5:$M$994,"="&amp;"Hit")+COUNTIFS([4]Data!$C$5:$C$994,"="&amp;$A145,[4]Data!$E$5:$E$994,"="&amp;$B145,[4]Data!$D$5:$D$994,"="&amp;$C145,[4]Data!$M$5:$M$994,"="&amp;"Miss")</f>
        <v>0</v>
      </c>
      <c r="N145" s="64">
        <f>(COUNTIFS([4]Data!$C$5:$C$994,"="&amp;$A145,[4]Data!$E$5:$E$994,"="&amp;$B145,[4]Data!$D$5:$D$994,"="&amp;$C145,[4]Data!$M$5:$M$994,"="&amp;"Hit")+COUNTIFS([4]Data!$C$5:$C$994,"="&amp;$A145,[4]Data!$E$5:$E$994,"="&amp;$B145,[4]Data!$D$5:$D$994,"="&amp;$C145,[4]Data!$M$5:$M$994,"="&amp;"Miss"))-(SUMIFS([4]Data!$P$5:$P$994,[4]Data!$C$5:$C$994,"="&amp;$A145,[4]Data!$E$5:$E$994,"="&amp;$B145,[4]Data!$D$5:$D$994,"="&amp;$C145))</f>
        <v>0</v>
      </c>
      <c r="O145" s="65" t="str">
        <f>IFERROR(N145/M145,"")</f>
        <v/>
      </c>
      <c r="P145" s="63">
        <f>COUNTIFS([4]Data!$C$5:$C$994,"="&amp;$A145,[4]Data!$E$5:$E$994,"="&amp;$B145,[4]Data!$D$5:$D$994,"="&amp;$C145,[4]Data!$M$5:$M$994,"="&amp;"Hit")+COUNTIFS([4]Data!$C$5:$C$994,"="&amp;$A145,[4]Data!$E$5:$E$994,"="&amp;$B145,[4]Data!$D$5:$D$994,"="&amp;$C145,[4]Data!$M$5:$M$994,"="&amp;"Miss")</f>
        <v>0</v>
      </c>
      <c r="Q145" s="64">
        <f>(COUNTIFS([4]Data!$C$5:$C$994,"="&amp;$A145,[4]Data!$E$5:$E$994,"="&amp;$B145,[4]Data!$D$5:$D$994,"="&amp;$C145,[4]Data!$M$5:$M$994,"="&amp;"Hit")+COUNTIFS([4]Data!$C$5:$C$994,"="&amp;$A145,[4]Data!$E$5:$E$994,"="&amp;$B145,[4]Data!$D$5:$D$994,"="&amp;$C145,[4]Data!$M$5:$M$994,"="&amp;"Miss"))-(SUMIFS([4]Data!$Q$5:$Q$994,[4]Data!$C$5:$C$994,"="&amp;$A145,[4]Data!$E$5:$E$994,"="&amp;$B145,[4]Data!$D$5:$D$994,"="&amp;$C145))</f>
        <v>0</v>
      </c>
      <c r="R145" s="65" t="str">
        <f>IFERROR(Q145/P145,"")</f>
        <v/>
      </c>
    </row>
    <row r="146" spans="1:20" ht="15.75" thickBot="1" x14ac:dyDescent="0.3">
      <c r="A146" s="135" t="s">
        <v>38</v>
      </c>
      <c r="B146" s="136"/>
      <c r="C146" s="137"/>
      <c r="D146" s="68">
        <f>SUM(D137:D145)</f>
        <v>142</v>
      </c>
      <c r="E146" s="69">
        <f>SUM(E137:E145)</f>
        <v>76</v>
      </c>
      <c r="F146" s="121">
        <f>IFERROR(E146/D146,"")</f>
        <v>0.53521126760563376</v>
      </c>
      <c r="G146" s="68">
        <f>SUM(G137:G145)</f>
        <v>142</v>
      </c>
      <c r="H146" s="73">
        <f>SUM(H137:H145)</f>
        <v>127</v>
      </c>
      <c r="I146" s="122">
        <f t="shared" ref="I146" si="56">IFERROR(H146/G146,"")</f>
        <v>0.89436619718309862</v>
      </c>
      <c r="J146" s="71">
        <f t="shared" ref="J146:K146" si="57">SUM(J137:J145)</f>
        <v>142</v>
      </c>
      <c r="K146" s="69">
        <f t="shared" si="57"/>
        <v>140</v>
      </c>
      <c r="L146" s="123">
        <f t="shared" ref="L146" si="58">IFERROR(K146/J146,"")</f>
        <v>0.9859154929577465</v>
      </c>
      <c r="M146" s="68">
        <f t="shared" ref="M146" si="59">SUM(M137:M145)</f>
        <v>142</v>
      </c>
      <c r="N146" s="73">
        <f t="shared" ref="N146" si="60">SUM(N137:N145)</f>
        <v>136</v>
      </c>
      <c r="O146" s="122">
        <f t="shared" ref="O146" si="61">IFERROR(N146/M146,"")</f>
        <v>0.95774647887323938</v>
      </c>
      <c r="P146" s="68">
        <f t="shared" ref="P146" si="62">SUM(P137:P145)</f>
        <v>142</v>
      </c>
      <c r="Q146" s="69">
        <f t="shared" ref="Q146" si="63">SUM(Q137:Q145)</f>
        <v>99</v>
      </c>
      <c r="R146" s="122">
        <f t="shared" ref="R146" si="64">IFERROR(Q146/P146,"")</f>
        <v>0.69718309859154926</v>
      </c>
      <c r="S146" s="124"/>
      <c r="T146" s="124"/>
    </row>
    <row r="147" spans="1:20" ht="15.75" thickBot="1" x14ac:dyDescent="0.3"/>
    <row r="148" spans="1:20" ht="15.75" thickBot="1" x14ac:dyDescent="0.3">
      <c r="B148" s="18" t="s">
        <v>10</v>
      </c>
      <c r="C148" s="19"/>
      <c r="D148" s="138" t="s">
        <v>2</v>
      </c>
      <c r="E148" s="139"/>
      <c r="F148" s="140"/>
    </row>
    <row r="149" spans="1:20" x14ac:dyDescent="0.25">
      <c r="B149" s="20" t="s">
        <v>11</v>
      </c>
      <c r="C149" s="21" t="s">
        <v>12</v>
      </c>
      <c r="D149" s="22" t="s">
        <v>13</v>
      </c>
      <c r="E149" s="23" t="s">
        <v>14</v>
      </c>
      <c r="F149" s="24" t="s">
        <v>15</v>
      </c>
    </row>
    <row r="150" spans="1:20" x14ac:dyDescent="0.25">
      <c r="B150" s="25" t="s">
        <v>16</v>
      </c>
      <c r="C150" s="26" t="s">
        <v>17</v>
      </c>
      <c r="D150" s="27">
        <f>D137</f>
        <v>37</v>
      </c>
      <c r="E150" s="28">
        <v>0</v>
      </c>
      <c r="F150" s="29">
        <f>(D150-E150)/D150%</f>
        <v>100</v>
      </c>
    </row>
    <row r="151" spans="1:20" x14ac:dyDescent="0.25">
      <c r="B151" s="25"/>
      <c r="C151" s="26" t="s">
        <v>18</v>
      </c>
      <c r="D151" s="27">
        <f>D138</f>
        <v>13</v>
      </c>
      <c r="E151" s="28">
        <v>0</v>
      </c>
      <c r="F151" s="29">
        <f t="shared" ref="F151:F153" si="65">(D151-E151)/D151%</f>
        <v>100</v>
      </c>
    </row>
    <row r="152" spans="1:20" x14ac:dyDescent="0.25">
      <c r="B152" s="25"/>
      <c r="C152" s="26" t="s">
        <v>19</v>
      </c>
      <c r="D152" s="27">
        <f>D139</f>
        <v>1</v>
      </c>
      <c r="E152" s="28">
        <v>0</v>
      </c>
      <c r="F152" s="29">
        <f t="shared" si="65"/>
        <v>100</v>
      </c>
    </row>
    <row r="153" spans="1:20" x14ac:dyDescent="0.25">
      <c r="B153" s="30" t="s">
        <v>20</v>
      </c>
      <c r="C153" s="26" t="s">
        <v>17</v>
      </c>
      <c r="D153" s="27">
        <f>D140</f>
        <v>64</v>
      </c>
      <c r="E153" s="28">
        <v>0</v>
      </c>
      <c r="F153" s="29">
        <f t="shared" si="65"/>
        <v>100</v>
      </c>
    </row>
    <row r="154" spans="1:20" x14ac:dyDescent="0.25">
      <c r="B154" s="31" t="s">
        <v>34</v>
      </c>
      <c r="C154" s="32"/>
      <c r="D154" s="27">
        <f>D145+D144+D143+D142+D141</f>
        <v>27</v>
      </c>
      <c r="E154" s="28">
        <v>0</v>
      </c>
      <c r="F154" s="29">
        <v>100</v>
      </c>
    </row>
    <row r="155" spans="1:20" ht="15.75" thickBot="1" x14ac:dyDescent="0.3">
      <c r="B155" s="33" t="s">
        <v>22</v>
      </c>
      <c r="C155" s="34"/>
      <c r="D155" s="35">
        <f>SUM(D150:D154)</f>
        <v>142</v>
      </c>
      <c r="E155" s="35">
        <f>SUM(E150:E154)</f>
        <v>0</v>
      </c>
      <c r="F155" s="38">
        <f>(D155-E155)/D155%</f>
        <v>100</v>
      </c>
    </row>
    <row r="158" spans="1:20" ht="16.5" thickBot="1" x14ac:dyDescent="0.3">
      <c r="A158" s="1">
        <v>42675</v>
      </c>
    </row>
    <row r="159" spans="1:20" x14ac:dyDescent="0.25">
      <c r="A159" s="144" t="s">
        <v>23</v>
      </c>
      <c r="B159" s="146" t="s">
        <v>24</v>
      </c>
      <c r="C159" s="148" t="s">
        <v>25</v>
      </c>
      <c r="D159" s="141" t="s">
        <v>26</v>
      </c>
      <c r="E159" s="142"/>
      <c r="F159" s="143"/>
      <c r="G159" s="141" t="s">
        <v>27</v>
      </c>
      <c r="H159" s="142"/>
      <c r="I159" s="143"/>
      <c r="J159" s="150" t="s">
        <v>6</v>
      </c>
      <c r="K159" s="142"/>
      <c r="L159" s="151"/>
      <c r="M159" s="141" t="s">
        <v>28</v>
      </c>
      <c r="N159" s="142"/>
      <c r="O159" s="143"/>
      <c r="P159" s="141" t="s">
        <v>29</v>
      </c>
      <c r="Q159" s="142"/>
      <c r="R159" s="143"/>
    </row>
    <row r="160" spans="1:20" ht="15.75" thickBot="1" x14ac:dyDescent="0.3">
      <c r="A160" s="145"/>
      <c r="B160" s="147"/>
      <c r="C160" s="149"/>
      <c r="D160" s="39" t="s">
        <v>30</v>
      </c>
      <c r="E160" s="40" t="s">
        <v>31</v>
      </c>
      <c r="F160" s="41" t="s">
        <v>32</v>
      </c>
      <c r="G160" s="39" t="s">
        <v>30</v>
      </c>
      <c r="H160" s="40" t="s">
        <v>31</v>
      </c>
      <c r="I160" s="41" t="s">
        <v>32</v>
      </c>
      <c r="J160" s="42" t="s">
        <v>30</v>
      </c>
      <c r="K160" s="40" t="s">
        <v>31</v>
      </c>
      <c r="L160" s="43" t="s">
        <v>32</v>
      </c>
      <c r="M160" s="39" t="s">
        <v>30</v>
      </c>
      <c r="N160" s="40" t="s">
        <v>31</v>
      </c>
      <c r="O160" s="41" t="s">
        <v>32</v>
      </c>
      <c r="P160" s="39" t="s">
        <v>30</v>
      </c>
      <c r="Q160" s="40" t="s">
        <v>31</v>
      </c>
      <c r="R160" s="41" t="s">
        <v>32</v>
      </c>
    </row>
    <row r="161" spans="1:18" x14ac:dyDescent="0.25">
      <c r="A161" s="44" t="s">
        <v>33</v>
      </c>
      <c r="B161" s="45" t="s">
        <v>16</v>
      </c>
      <c r="C161" s="46" t="s">
        <v>17</v>
      </c>
      <c r="D161" s="47">
        <f>COUNTIFS([5]Data!$C$5:$C$992,"="&amp;$A161,[5]Data!$E$5:$E$992,"="&amp;$B161,[5]Data!$D$5:$D$992,"="&amp;$C161,[5]Data!$M$5:$M$992,"="&amp;"Hit")+COUNTIFS([5]Data!$C$5:$C$992,"="&amp;$A161,[5]Data!$E$5:$E$992,"="&amp;$B161,[5]Data!$D$5:$D$992,"="&amp;$C161,[5]Data!$M$5:$M$992,"="&amp;"Miss")</f>
        <v>39</v>
      </c>
      <c r="E161" s="48">
        <f>COUNTIFS([5]Data!$C$5:$C$992,"="&amp;$A161,[5]Data!$E$5:$E$992,"="&amp;$B161,[5]Data!$D$5:$D$992,"="&amp;$C161,[5]Data!$M$5:$M$992,"="&amp;"Hit")</f>
        <v>32</v>
      </c>
      <c r="F161" s="49">
        <f t="shared" ref="F161:F168" si="66">IFERROR(E161/D161,"")</f>
        <v>0.82051282051282048</v>
      </c>
      <c r="G161" s="47">
        <f>COUNTIFS([5]Data!$C$5:$C$992,"="&amp;$A161,[5]Data!$E$5:$E$992,"="&amp;$B161,[5]Data!$D$5:$D$992,"="&amp;$C161,[5]Data!$M$5:$M$992,"="&amp;"Hit")+COUNTIFS([5]Data!$C$5:$C$992,"="&amp;$A161,[5]Data!$E$5:$E$992,"="&amp;$B161,[5]Data!$D$5:$D$992,"="&amp;$C161,[5]Data!$M$5:$M$992,"="&amp;"Miss")</f>
        <v>39</v>
      </c>
      <c r="H161" s="48">
        <f>(COUNTIFS([5]Data!$C$5:$C$992,"="&amp;$A161,[5]Data!$E$5:$E$992,"="&amp;$B161,[5]Data!$D$5:$D$992,"="&amp;$C161,[5]Data!$M$5:$M$992,"="&amp;"Hit")+COUNTIFS([5]Data!$C$5:$C$992,"="&amp;$A161,[5]Data!$E$5:$E$992,"="&amp;$B161,[5]Data!$D$5:$D$992,"="&amp;$C161,[5]Data!$M$5:$M$992,"="&amp;"Miss"))-(SUMIFS([5]Data!$N$5:$N$992,[5]Data!$C$5:$C$992,"="&amp;$A161,[5]Data!$E$5:$E$992,"="&amp;$B161,[5]Data!$D$5:$D$992,"="&amp;$C161))</f>
        <v>34</v>
      </c>
      <c r="I161" s="49">
        <f t="shared" ref="I161:I168" si="67">IFERROR(H161/G161,"")</f>
        <v>0.87179487179487181</v>
      </c>
      <c r="J161" s="50">
        <f>COUNTIFS([5]Data!$C$5:$C$992,"="&amp;$A161,[5]Data!$E$5:$E$992,"="&amp;$B161,[5]Data!$D$5:$D$992,"="&amp;$C161,[5]Data!$M$5:$M$992,"="&amp;"Hit")+COUNTIFS([5]Data!$C$5:$C$992,"="&amp;$A161,[5]Data!$E$5:$E$992,"="&amp;$B161,[5]Data!$D$5:$D$992,"="&amp;$C161,[5]Data!$M$5:$M$992,"="&amp;"Miss")</f>
        <v>39</v>
      </c>
      <c r="K161" s="48">
        <f>(COUNTIFS([5]Data!$C$5:$C$992,"="&amp;$A161,[5]Data!$E$5:$E$992,"="&amp;$B161,[5]Data!$D$5:$D$992,"="&amp;$C161,[5]Data!$M$5:$M$992,"="&amp;"Hit")+COUNTIFS([5]Data!$C$5:$C$992,"="&amp;$A161,[5]Data!$E$5:$E$992,"="&amp;$B161,[5]Data!$D$5:$D$992,"="&amp;$C161,[5]Data!$M$5:$M$992,"="&amp;"Miss"))-(SUMIFS([5]Data!$O$5:$O$992,[5]Data!$C$5:$C$992,"="&amp;$A161,[5]Data!$E$5:$E$992,"="&amp;$B161,[5]Data!$D$5:$D$992,"="&amp;$C161))</f>
        <v>38</v>
      </c>
      <c r="L161" s="51">
        <f t="shared" ref="L161:L168" si="68">IFERROR(K161/J161,"")</f>
        <v>0.97435897435897434</v>
      </c>
      <c r="M161" s="47">
        <f>COUNTIFS([5]Data!$C$5:$C$992,"="&amp;$A161,[5]Data!$E$5:$E$992,"="&amp;$B161,[5]Data!$D$5:$D$992,"="&amp;$C161,[5]Data!$M$5:$M$992,"="&amp;"Hit")+COUNTIFS([5]Data!$C$5:$C$992,"="&amp;$A161,[5]Data!$E$5:$E$992,"="&amp;$B161,[5]Data!$D$5:$D$992,"="&amp;$C161,[5]Data!$M$5:$M$992,"="&amp;"Miss")</f>
        <v>39</v>
      </c>
      <c r="N161" s="48">
        <f>(COUNTIFS([5]Data!$C$5:$C$992,"="&amp;$A161,[5]Data!$E$5:$E$992,"="&amp;$B161,[5]Data!$D$5:$D$992,"="&amp;$C161,[5]Data!$M$5:$M$992,"="&amp;"Hit")+COUNTIFS([5]Data!$C$5:$C$992,"="&amp;$A161,[5]Data!$E$5:$E$992,"="&amp;$B161,[5]Data!$D$5:$D$992,"="&amp;$C161,[5]Data!$M$5:$M$992,"="&amp;"Miss"))-(SUMIFS([5]Data!$P$5:$P$992,[5]Data!$C$5:$C$992,"="&amp;$A161,[5]Data!$E$5:$E$992,"="&amp;$B161,[5]Data!$D$5:$D$992,"="&amp;$C161))</f>
        <v>39</v>
      </c>
      <c r="O161" s="49">
        <f t="shared" ref="O161:O168" si="69">IFERROR(N161/M161,"")</f>
        <v>1</v>
      </c>
      <c r="P161" s="47">
        <f>COUNTIFS([5]Data!$C$5:$C$992,"="&amp;$A161,[5]Data!$E$5:$E$992,"="&amp;$B161,[5]Data!$D$5:$D$992,"="&amp;$C161,[5]Data!$M$5:$M$992,"="&amp;"Hit")+COUNTIFS([5]Data!$C$5:$C$992,"="&amp;$A161,[5]Data!$E$5:$E$992,"="&amp;$B161,[5]Data!$D$5:$D$992,"="&amp;$C161,[5]Data!$M$5:$M$992,"="&amp;"Miss")</f>
        <v>39</v>
      </c>
      <c r="Q161" s="48">
        <f>(COUNTIFS([5]Data!$C$5:$C$992,"="&amp;$A161,[5]Data!$E$5:$E$992,"="&amp;$B161,[5]Data!$D$5:$D$992,"="&amp;$C161,[5]Data!$M$5:$M$992,"="&amp;"Hit")+COUNTIFS([5]Data!$C$5:$C$992,"="&amp;$A161,[5]Data!$E$5:$E$992,"="&amp;$B161,[5]Data!$D$5:$D$992,"="&amp;$C161,[5]Data!$M$5:$M$992,"="&amp;"Miss"))-(SUMIFS([5]Data!$Q$5:$Q$992,[5]Data!$C$5:$C$992,"="&amp;$A161,[5]Data!$E$5:$E$992,"="&amp;$B161,[5]Data!$D$5:$D$992,"="&amp;$C161))</f>
        <v>39</v>
      </c>
      <c r="R161" s="49">
        <f t="shared" ref="R161:R168" si="70">IFERROR(Q161/P161,"")</f>
        <v>1</v>
      </c>
    </row>
    <row r="162" spans="1:18" x14ac:dyDescent="0.25">
      <c r="A162" s="52" t="s">
        <v>33</v>
      </c>
      <c r="B162" s="53" t="s">
        <v>16</v>
      </c>
      <c r="C162" s="54" t="s">
        <v>18</v>
      </c>
      <c r="D162" s="55">
        <f>COUNTIFS([5]Data!$C$5:$C$992,"="&amp;$A162,[5]Data!$E$5:$E$992,"="&amp;$B162,[5]Data!$D$5:$D$992,"="&amp;$C162,[5]Data!$M$5:$M$992,"="&amp;"Hit")+COUNTIFS([5]Data!$C$5:$C$992,"="&amp;$A162,[5]Data!$E$5:$E$992,"="&amp;$B162,[5]Data!$D$5:$D$992,"="&amp;$C162,[5]Data!$M$5:$M$992,"="&amp;"Miss")</f>
        <v>14</v>
      </c>
      <c r="E162" s="56">
        <f>COUNTIFS([5]Data!$C$5:$C$992,"="&amp;$A162,[5]Data!$E$5:$E$992,"="&amp;$B162,[5]Data!$D$5:$D$992,"="&amp;$C162,[5]Data!$M$5:$M$992,"="&amp;"Hit")</f>
        <v>10</v>
      </c>
      <c r="F162" s="57">
        <f t="shared" si="66"/>
        <v>0.7142857142857143</v>
      </c>
      <c r="G162" s="55">
        <f>COUNTIFS([5]Data!$C$5:$C$992,"="&amp;$A162,[5]Data!$E$5:$E$992,"="&amp;$B162,[5]Data!$D$5:$D$992,"="&amp;$C162,[5]Data!$M$5:$M$992,"="&amp;"Hit")+COUNTIFS([5]Data!$C$5:$C$992,"="&amp;$A162,[5]Data!$E$5:$E$992,"="&amp;$B162,[5]Data!$D$5:$D$992,"="&amp;$C162,[5]Data!$M$5:$M$992,"="&amp;"Miss")</f>
        <v>14</v>
      </c>
      <c r="H162" s="56">
        <f>(COUNTIFS([5]Data!$C$5:$C$992,"="&amp;$A162,[5]Data!$E$5:$E$992,"="&amp;$B162,[5]Data!$D$5:$D$992,"="&amp;$C162,[5]Data!$M$5:$M$992,"="&amp;"Hit")+COUNTIFS([5]Data!$C$5:$C$992,"="&amp;$A162,[5]Data!$E$5:$E$992,"="&amp;$B162,[5]Data!$D$5:$D$992,"="&amp;$C162,[5]Data!$M$5:$M$992,"="&amp;"Miss"))-(SUMIFS([5]Data!$N$5:$N$992,[5]Data!$C$5:$C$992,"="&amp;$A162,[5]Data!$E$5:$E$992,"="&amp;$B162,[5]Data!$D$5:$D$992,"="&amp;$C162))</f>
        <v>14</v>
      </c>
      <c r="I162" s="57">
        <f t="shared" si="67"/>
        <v>1</v>
      </c>
      <c r="J162" s="58">
        <f>COUNTIFS([5]Data!$C$5:$C$992,"="&amp;$A162,[5]Data!$E$5:$E$992,"="&amp;$B162,[5]Data!$D$5:$D$992,"="&amp;$C162,[5]Data!$M$5:$M$992,"="&amp;"Hit")+COUNTIFS([5]Data!$C$5:$C$992,"="&amp;$A162,[5]Data!$E$5:$E$992,"="&amp;$B162,[5]Data!$D$5:$D$992,"="&amp;$C162,[5]Data!$M$5:$M$992,"="&amp;"Miss")</f>
        <v>14</v>
      </c>
      <c r="K162" s="56">
        <f>(COUNTIFS([5]Data!$C$5:$C$992,"="&amp;$A162,[5]Data!$E$5:$E$992,"="&amp;$B162,[5]Data!$D$5:$D$992,"="&amp;$C162,[5]Data!$M$5:$M$992,"="&amp;"Hit")+COUNTIFS([5]Data!$C$5:$C$992,"="&amp;$A162,[5]Data!$E$5:$E$992,"="&amp;$B162,[5]Data!$D$5:$D$992,"="&amp;$C162,[5]Data!$M$5:$M$992,"="&amp;"Miss"))-(SUMIFS([5]Data!$O$5:$O$992,[5]Data!$C$5:$C$992,"="&amp;$A162,[5]Data!$E$5:$E$992,"="&amp;$B162,[5]Data!$D$5:$D$992,"="&amp;$C162))</f>
        <v>14</v>
      </c>
      <c r="L162" s="59">
        <f t="shared" si="68"/>
        <v>1</v>
      </c>
      <c r="M162" s="55">
        <f>COUNTIFS([5]Data!$C$5:$C$992,"="&amp;$A162,[5]Data!$E$5:$E$992,"="&amp;$B162,[5]Data!$D$5:$D$992,"="&amp;$C162,[5]Data!$M$5:$M$992,"="&amp;"Hit")+COUNTIFS([5]Data!$C$5:$C$992,"="&amp;$A162,[5]Data!$E$5:$E$992,"="&amp;$B162,[5]Data!$D$5:$D$992,"="&amp;$C162,[5]Data!$M$5:$M$992,"="&amp;"Miss")</f>
        <v>14</v>
      </c>
      <c r="N162" s="56">
        <f>(COUNTIFS([5]Data!$C$5:$C$992,"="&amp;$A162,[5]Data!$E$5:$E$992,"="&amp;$B162,[5]Data!$D$5:$D$992,"="&amp;$C162,[5]Data!$M$5:$M$992,"="&amp;"Hit")+COUNTIFS([5]Data!$C$5:$C$992,"="&amp;$A162,[5]Data!$E$5:$E$992,"="&amp;$B162,[5]Data!$D$5:$D$992,"="&amp;$C162,[5]Data!$M$5:$M$992,"="&amp;"Miss"))-(SUMIFS([5]Data!$P$5:$P$992,[5]Data!$C$5:$C$992,"="&amp;$A162,[5]Data!$E$5:$E$992,"="&amp;$B162,[5]Data!$D$5:$D$992,"="&amp;$C162))</f>
        <v>10</v>
      </c>
      <c r="O162" s="57">
        <f t="shared" si="69"/>
        <v>0.7142857142857143</v>
      </c>
      <c r="P162" s="55">
        <f>COUNTIFS([5]Data!$C$5:$C$992,"="&amp;$A162,[5]Data!$E$5:$E$992,"="&amp;$B162,[5]Data!$D$5:$D$992,"="&amp;$C162,[5]Data!$M$5:$M$992,"="&amp;"Hit")+COUNTIFS([5]Data!$C$5:$C$992,"="&amp;$A162,[5]Data!$E$5:$E$992,"="&amp;$B162,[5]Data!$D$5:$D$992,"="&amp;$C162,[5]Data!$M$5:$M$992,"="&amp;"Miss")</f>
        <v>14</v>
      </c>
      <c r="Q162" s="56">
        <f>(COUNTIFS([5]Data!$C$5:$C$992,"="&amp;$A162,[5]Data!$E$5:$E$992,"="&amp;$B162,[5]Data!$D$5:$D$992,"="&amp;$C162,[5]Data!$M$5:$M$992,"="&amp;"Hit")+COUNTIFS([5]Data!$C$5:$C$992,"="&amp;$A162,[5]Data!$E$5:$E$992,"="&amp;$B162,[5]Data!$D$5:$D$992,"="&amp;$C162,[5]Data!$M$5:$M$992,"="&amp;"Miss"))-(SUMIFS([5]Data!$Q$5:$Q$992,[5]Data!$C$5:$C$992,"="&amp;$A162,[5]Data!$E$5:$E$992,"="&amp;$B162,[5]Data!$D$5:$D$992,"="&amp;$C162))</f>
        <v>14</v>
      </c>
      <c r="R162" s="57">
        <f t="shared" si="70"/>
        <v>1</v>
      </c>
    </row>
    <row r="163" spans="1:18" x14ac:dyDescent="0.25">
      <c r="A163" s="52" t="s">
        <v>33</v>
      </c>
      <c r="B163" s="53" t="s">
        <v>16</v>
      </c>
      <c r="C163" s="54" t="s">
        <v>19</v>
      </c>
      <c r="D163" s="55">
        <f>COUNTIFS([5]Data!$C$5:$C$992,"="&amp;$A163,[5]Data!$E$5:$E$992,"="&amp;$B163,[5]Data!$D$5:$D$992,"="&amp;$C163,[5]Data!$M$5:$M$992,"="&amp;"Hit")+COUNTIFS([5]Data!$C$5:$C$992,"="&amp;$A163,[5]Data!$E$5:$E$992,"="&amp;$B163,[5]Data!$D$5:$D$992,"="&amp;$C163,[5]Data!$M$5:$M$992,"="&amp;"Miss")</f>
        <v>1</v>
      </c>
      <c r="E163" s="56">
        <f>COUNTIFS([5]Data!$C$5:$C$992,"="&amp;$A163,[5]Data!$E$5:$E$992,"="&amp;$B163,[5]Data!$D$5:$D$992,"="&amp;$C163,[5]Data!$M$5:$M$992,"="&amp;"Hit")</f>
        <v>0</v>
      </c>
      <c r="F163" s="57">
        <f t="shared" si="66"/>
        <v>0</v>
      </c>
      <c r="G163" s="55">
        <f>COUNTIFS([5]Data!$C$5:$C$992,"="&amp;$A163,[5]Data!$E$5:$E$992,"="&amp;$B163,[5]Data!$D$5:$D$992,"="&amp;$C163,[5]Data!$M$5:$M$992,"="&amp;"Hit")+COUNTIFS([5]Data!$C$5:$C$992,"="&amp;$A163,[5]Data!$E$5:$E$992,"="&amp;$B163,[5]Data!$D$5:$D$992,"="&amp;$C163,[5]Data!$M$5:$M$992,"="&amp;"Miss")</f>
        <v>1</v>
      </c>
      <c r="H163" s="56">
        <f>(COUNTIFS([5]Data!$C$5:$C$992,"="&amp;$A163,[5]Data!$E$5:$E$992,"="&amp;$B163,[5]Data!$D$5:$D$992,"="&amp;$C163,[5]Data!$M$5:$M$992,"="&amp;"Hit")+COUNTIFS([5]Data!$C$5:$C$992,"="&amp;$A163,[5]Data!$E$5:$E$992,"="&amp;$B163,[5]Data!$D$5:$D$992,"="&amp;$C163,[5]Data!$M$5:$M$992,"="&amp;"Miss"))-(SUMIFS([5]Data!$N$5:$N$992,[5]Data!$C$5:$C$992,"="&amp;$A163,[5]Data!$E$5:$E$992,"="&amp;$B163,[5]Data!$D$5:$D$992,"="&amp;$C163))</f>
        <v>0</v>
      </c>
      <c r="I163" s="57">
        <f t="shared" si="67"/>
        <v>0</v>
      </c>
      <c r="J163" s="58">
        <f>COUNTIFS([5]Data!$C$5:$C$992,"="&amp;$A163,[5]Data!$E$5:$E$992,"="&amp;$B163,[5]Data!$D$5:$D$992,"="&amp;$C163,[5]Data!$M$5:$M$992,"="&amp;"Hit")+COUNTIFS([5]Data!$C$5:$C$992,"="&amp;$A163,[5]Data!$E$5:$E$992,"="&amp;$B163,[5]Data!$D$5:$D$992,"="&amp;$C163,[5]Data!$M$5:$M$992,"="&amp;"Miss")</f>
        <v>1</v>
      </c>
      <c r="K163" s="56">
        <f>(COUNTIFS([5]Data!$C$5:$C$992,"="&amp;$A163,[5]Data!$E$5:$E$992,"="&amp;$B163,[5]Data!$D$5:$D$992,"="&amp;$C163,[5]Data!$M$5:$M$992,"="&amp;"Hit")+COUNTIFS([5]Data!$C$5:$C$992,"="&amp;$A163,[5]Data!$E$5:$E$992,"="&amp;$B163,[5]Data!$D$5:$D$992,"="&amp;$C163,[5]Data!$M$5:$M$992,"="&amp;"Miss"))-(SUMIFS([5]Data!$O$5:$O$992,[5]Data!$C$5:$C$992,"="&amp;$A163,[5]Data!$E$5:$E$992,"="&amp;$B163,[5]Data!$D$5:$D$992,"="&amp;$C163))</f>
        <v>1</v>
      </c>
      <c r="L163" s="59">
        <f t="shared" si="68"/>
        <v>1</v>
      </c>
      <c r="M163" s="55">
        <f>COUNTIFS([5]Data!$C$5:$C$992,"="&amp;$A163,[5]Data!$E$5:$E$992,"="&amp;$B163,[5]Data!$D$5:$D$992,"="&amp;$C163,[5]Data!$M$5:$M$992,"="&amp;"Hit")+COUNTIFS([5]Data!$C$5:$C$992,"="&amp;$A163,[5]Data!$E$5:$E$992,"="&amp;$B163,[5]Data!$D$5:$D$992,"="&amp;$C163,[5]Data!$M$5:$M$992,"="&amp;"Miss")</f>
        <v>1</v>
      </c>
      <c r="N163" s="56">
        <f>(COUNTIFS([5]Data!$C$5:$C$992,"="&amp;$A163,[5]Data!$E$5:$E$992,"="&amp;$B163,[5]Data!$D$5:$D$992,"="&amp;$C163,[5]Data!$M$5:$M$992,"="&amp;"Hit")+COUNTIFS([5]Data!$C$5:$C$992,"="&amp;$A163,[5]Data!$E$5:$E$992,"="&amp;$B163,[5]Data!$D$5:$D$992,"="&amp;$C163,[5]Data!$M$5:$M$992,"="&amp;"Miss"))-(SUMIFS([5]Data!$P$5:$P$992,[5]Data!$C$5:$C$992,"="&amp;$A163,[5]Data!$E$5:$E$992,"="&amp;$B163,[5]Data!$D$5:$D$992,"="&amp;$C163))</f>
        <v>1</v>
      </c>
      <c r="O163" s="57">
        <f t="shared" si="69"/>
        <v>1</v>
      </c>
      <c r="P163" s="55">
        <f>COUNTIFS([5]Data!$C$5:$C$992,"="&amp;$A163,[5]Data!$E$5:$E$992,"="&amp;$B163,[5]Data!$D$5:$D$992,"="&amp;$C163,[5]Data!$M$5:$M$992,"="&amp;"Hit")+COUNTIFS([5]Data!$C$5:$C$992,"="&amp;$A163,[5]Data!$E$5:$E$992,"="&amp;$B163,[5]Data!$D$5:$D$992,"="&amp;$C163,[5]Data!$M$5:$M$992,"="&amp;"Miss")</f>
        <v>1</v>
      </c>
      <c r="Q163" s="56">
        <f>(COUNTIFS([5]Data!$C$5:$C$992,"="&amp;$A163,[5]Data!$E$5:$E$992,"="&amp;$B163,[5]Data!$D$5:$D$992,"="&amp;$C163,[5]Data!$M$5:$M$992,"="&amp;"Hit")+COUNTIFS([5]Data!$C$5:$C$992,"="&amp;$A163,[5]Data!$E$5:$E$992,"="&amp;$B163,[5]Data!$D$5:$D$992,"="&amp;$C163,[5]Data!$M$5:$M$992,"="&amp;"Miss"))-(SUMIFS([5]Data!$Q$5:$Q$992,[5]Data!$C$5:$C$992,"="&amp;$A163,[5]Data!$E$5:$E$992,"="&amp;$B163,[5]Data!$D$5:$D$992,"="&amp;$C163))</f>
        <v>1</v>
      </c>
      <c r="R163" s="57">
        <f t="shared" si="70"/>
        <v>1</v>
      </c>
    </row>
    <row r="164" spans="1:18" x14ac:dyDescent="0.25">
      <c r="A164" s="52" t="s">
        <v>33</v>
      </c>
      <c r="B164" s="53" t="s">
        <v>20</v>
      </c>
      <c r="C164" s="54" t="s">
        <v>17</v>
      </c>
      <c r="D164" s="55">
        <f>COUNTIFS([5]Data!$C$5:$C$992,"="&amp;$A164,[5]Data!$E$5:$E$992,"="&amp;$B164,[5]Data!$D$5:$D$992,"="&amp;$C164,[5]Data!$M$5:$M$992,"="&amp;"Hit")+COUNTIFS([5]Data!$C$5:$C$992,"="&amp;$A164,[5]Data!$E$5:$E$992,"="&amp;$B164,[5]Data!$D$5:$D$992,"="&amp;$C164,[5]Data!$M$5:$M$992,"="&amp;"Miss")</f>
        <v>50</v>
      </c>
      <c r="E164" s="56">
        <f>COUNTIFS([5]Data!$C$5:$C$992,"="&amp;$A164,[5]Data!$E$5:$E$992,"="&amp;$B164,[5]Data!$D$5:$D$992,"="&amp;$C164,[5]Data!$M$5:$M$992,"="&amp;"Hit")</f>
        <v>42</v>
      </c>
      <c r="F164" s="57">
        <f t="shared" si="66"/>
        <v>0.84</v>
      </c>
      <c r="G164" s="55">
        <f>COUNTIFS([5]Data!$C$5:$C$992,"="&amp;$A164,[5]Data!$E$5:$E$992,"="&amp;$B164,[5]Data!$D$5:$D$992,"="&amp;$C164,[5]Data!$M$5:$M$992,"="&amp;"Hit")+COUNTIFS([5]Data!$C$5:$C$992,"="&amp;$A164,[5]Data!$E$5:$E$992,"="&amp;$B164,[5]Data!$D$5:$D$992,"="&amp;$C164,[5]Data!$M$5:$M$992,"="&amp;"Miss")</f>
        <v>50</v>
      </c>
      <c r="H164" s="56">
        <f>(COUNTIFS([5]Data!$C$5:$C$992,"="&amp;$A164,[5]Data!$E$5:$E$992,"="&amp;$B164,[5]Data!$D$5:$D$992,"="&amp;$C164,[5]Data!$M$5:$M$992,"="&amp;"Hit")+COUNTIFS([5]Data!$C$5:$C$992,"="&amp;$A164,[5]Data!$E$5:$E$992,"="&amp;$B164,[5]Data!$D$5:$D$992,"="&amp;$C164,[5]Data!$M$5:$M$992,"="&amp;"Miss"))-(SUMIFS([5]Data!$N$5:$N$992,[5]Data!$C$5:$C$992,"="&amp;$A164,[5]Data!$E$5:$E$992,"="&amp;$B164,[5]Data!$D$5:$D$992,"="&amp;$C164))</f>
        <v>48</v>
      </c>
      <c r="I164" s="57">
        <f t="shared" si="67"/>
        <v>0.96</v>
      </c>
      <c r="J164" s="58">
        <f>COUNTIFS([5]Data!$C$5:$C$992,"="&amp;$A164,[5]Data!$E$5:$E$992,"="&amp;$B164,[5]Data!$D$5:$D$992,"="&amp;$C164,[5]Data!$M$5:$M$992,"="&amp;"Hit")+COUNTIFS([5]Data!$C$5:$C$992,"="&amp;$A164,[5]Data!$E$5:$E$992,"="&amp;$B164,[5]Data!$D$5:$D$992,"="&amp;$C164,[5]Data!$M$5:$M$992,"="&amp;"Miss")</f>
        <v>50</v>
      </c>
      <c r="K164" s="56">
        <f>(COUNTIFS([5]Data!$C$5:$C$992,"="&amp;$A164,[5]Data!$E$5:$E$992,"="&amp;$B164,[5]Data!$D$5:$D$992,"="&amp;$C164,[5]Data!$M$5:$M$992,"="&amp;"Hit")+COUNTIFS([5]Data!$C$5:$C$992,"="&amp;$A164,[5]Data!$E$5:$E$992,"="&amp;$B164,[5]Data!$D$5:$D$992,"="&amp;$C164,[5]Data!$M$5:$M$992,"="&amp;"Miss"))-(SUMIFS([5]Data!$O$5:$O$992,[5]Data!$C$5:$C$992,"="&amp;$A164,[5]Data!$E$5:$E$992,"="&amp;$B164,[5]Data!$D$5:$D$992,"="&amp;$C164))</f>
        <v>46</v>
      </c>
      <c r="L164" s="59">
        <f t="shared" si="68"/>
        <v>0.92</v>
      </c>
      <c r="M164" s="55">
        <f>COUNTIFS([5]Data!$C$5:$C$992,"="&amp;$A164,[5]Data!$E$5:$E$992,"="&amp;$B164,[5]Data!$D$5:$D$992,"="&amp;$C164,[5]Data!$M$5:$M$992,"="&amp;"Hit")+COUNTIFS([5]Data!$C$5:$C$992,"="&amp;$A164,[5]Data!$E$5:$E$992,"="&amp;$B164,[5]Data!$D$5:$D$992,"="&amp;$C164,[5]Data!$M$5:$M$992,"="&amp;"Miss")</f>
        <v>50</v>
      </c>
      <c r="N164" s="56">
        <f>(COUNTIFS([5]Data!$C$5:$C$992,"="&amp;$A164,[5]Data!$E$5:$E$992,"="&amp;$B164,[5]Data!$D$5:$D$992,"="&amp;$C164,[5]Data!$M$5:$M$992,"="&amp;"Hit")+COUNTIFS([5]Data!$C$5:$C$992,"="&amp;$A164,[5]Data!$E$5:$E$992,"="&amp;$B164,[5]Data!$D$5:$D$992,"="&amp;$C164,[5]Data!$M$5:$M$992,"="&amp;"Miss"))-(SUMIFS([5]Data!$P$5:$P$992,[5]Data!$C$5:$C$992,"="&amp;$A164,[5]Data!$E$5:$E$992,"="&amp;$B164,[5]Data!$D$5:$D$992,"="&amp;$C164))</f>
        <v>48</v>
      </c>
      <c r="O164" s="57">
        <f t="shared" si="69"/>
        <v>0.96</v>
      </c>
      <c r="P164" s="55">
        <f>COUNTIFS([5]Data!$C$5:$C$992,"="&amp;$A164,[5]Data!$E$5:$E$992,"="&amp;$B164,[5]Data!$D$5:$D$992,"="&amp;$C164,[5]Data!$M$5:$M$992,"="&amp;"Hit")+COUNTIFS([5]Data!$C$5:$C$992,"="&amp;$A164,[5]Data!$E$5:$E$992,"="&amp;$B164,[5]Data!$D$5:$D$992,"="&amp;$C164,[5]Data!$M$5:$M$992,"="&amp;"Miss")</f>
        <v>50</v>
      </c>
      <c r="Q164" s="56">
        <f>(COUNTIFS([5]Data!$C$5:$C$992,"="&amp;$A164,[5]Data!$E$5:$E$992,"="&amp;$B164,[5]Data!$D$5:$D$992,"="&amp;$C164,[5]Data!$M$5:$M$992,"="&amp;"Hit")+COUNTIFS([5]Data!$C$5:$C$992,"="&amp;$A164,[5]Data!$E$5:$E$992,"="&amp;$B164,[5]Data!$D$5:$D$992,"="&amp;$C164,[5]Data!$M$5:$M$992,"="&amp;"Miss"))-(SUMIFS([5]Data!$Q$5:$Q$992,[5]Data!$C$5:$C$992,"="&amp;$A164,[5]Data!$E$5:$E$992,"="&amp;$B164,[5]Data!$D$5:$D$992,"="&amp;$C164))</f>
        <v>50</v>
      </c>
      <c r="R164" s="57">
        <f t="shared" si="70"/>
        <v>1</v>
      </c>
    </row>
    <row r="165" spans="1:18" x14ac:dyDescent="0.25">
      <c r="A165" s="52" t="s">
        <v>34</v>
      </c>
      <c r="B165" s="53" t="s">
        <v>20</v>
      </c>
      <c r="C165" s="54" t="s">
        <v>35</v>
      </c>
      <c r="D165" s="55">
        <f>COUNTIFS([5]Data!$C$5:$C$992,"="&amp;$A165,[5]Data!$E$5:$E$992,"="&amp;$B165,[5]Data!$D$5:$D$992,"="&amp;$C165,[5]Data!$M$5:$M$992,"="&amp;"Hit")+COUNTIFS([5]Data!$C$5:$C$992,"="&amp;$A165,[5]Data!$E$5:$E$992,"="&amp;$B165,[5]Data!$D$5:$D$992,"="&amp;$C165,[5]Data!$M$5:$M$992,"="&amp;"Miss")</f>
        <v>16</v>
      </c>
      <c r="E165" s="56">
        <f>COUNTIFS([5]Data!$C$5:$C$992,"="&amp;$A165,[5]Data!$E$5:$E$992,"="&amp;$B165,[5]Data!$D$5:$D$992,"="&amp;$C165,[5]Data!$M$5:$M$992,"="&amp;"Hit")</f>
        <v>15</v>
      </c>
      <c r="F165" s="57">
        <f t="shared" si="66"/>
        <v>0.9375</v>
      </c>
      <c r="G165" s="55">
        <f>COUNTIFS([5]Data!$C$5:$C$992,"="&amp;$A165,[5]Data!$E$5:$E$992,"="&amp;$B165,[5]Data!$D$5:$D$992,"="&amp;$C165,[5]Data!$M$5:$M$992,"="&amp;"Hit")+COUNTIFS([5]Data!$C$5:$C$992,"="&amp;$A165,[5]Data!$E$5:$E$992,"="&amp;$B165,[5]Data!$D$5:$D$992,"="&amp;$C165,[5]Data!$M$5:$M$992,"="&amp;"Miss")</f>
        <v>16</v>
      </c>
      <c r="H165" s="56">
        <f>(COUNTIFS([5]Data!$C$5:$C$992,"="&amp;$A165,[5]Data!$E$5:$E$992,"="&amp;$B165,[5]Data!$D$5:$D$992,"="&amp;$C165,[5]Data!$M$5:$M$992,"="&amp;"Hit")+COUNTIFS([5]Data!$C$5:$C$992,"="&amp;$A165,[5]Data!$E$5:$E$992,"="&amp;$B165,[5]Data!$D$5:$D$992,"="&amp;$C165,[5]Data!$M$5:$M$992,"="&amp;"Miss"))-(SUMIFS([5]Data!$N$5:$N$992,[5]Data!$C$5:$C$992,"="&amp;$A165,[5]Data!$E$5:$E$992,"="&amp;$B165,[5]Data!$D$5:$D$992,"="&amp;$C165))</f>
        <v>16</v>
      </c>
      <c r="I165" s="57">
        <f t="shared" si="67"/>
        <v>1</v>
      </c>
      <c r="J165" s="58">
        <f>COUNTIFS([5]Data!$C$5:$C$992,"="&amp;$A165,[5]Data!$E$5:$E$992,"="&amp;$B165,[5]Data!$D$5:$D$992,"="&amp;$C165,[5]Data!$M$5:$M$992,"="&amp;"Hit")+COUNTIFS([5]Data!$C$5:$C$992,"="&amp;$A165,[5]Data!$E$5:$E$992,"="&amp;$B165,[5]Data!$D$5:$D$992,"="&amp;$C165,[5]Data!$M$5:$M$992,"="&amp;"Miss")</f>
        <v>16</v>
      </c>
      <c r="K165" s="56">
        <f>(COUNTIFS([5]Data!$C$5:$C$992,"="&amp;$A165,[5]Data!$E$5:$E$992,"="&amp;$B165,[5]Data!$D$5:$D$992,"="&amp;$C165,[5]Data!$M$5:$M$992,"="&amp;"Hit")+COUNTIFS([5]Data!$C$5:$C$992,"="&amp;$A165,[5]Data!$E$5:$E$992,"="&amp;$B165,[5]Data!$D$5:$D$992,"="&amp;$C165,[5]Data!$M$5:$M$992,"="&amp;"Miss"))-(SUMIFS([5]Data!$O$5:$O$992,[5]Data!$C$5:$C$992,"="&amp;$A165,[5]Data!$E$5:$E$992,"="&amp;$B165,[5]Data!$D$5:$D$992,"="&amp;$C165))</f>
        <v>16</v>
      </c>
      <c r="L165" s="59">
        <f t="shared" si="68"/>
        <v>1</v>
      </c>
      <c r="M165" s="55">
        <f>COUNTIFS([5]Data!$C$5:$C$992,"="&amp;$A165,[5]Data!$E$5:$E$992,"="&amp;$B165,[5]Data!$D$5:$D$992,"="&amp;$C165,[5]Data!$M$5:$M$992,"="&amp;"Hit")+COUNTIFS([5]Data!$C$5:$C$992,"="&amp;$A165,[5]Data!$E$5:$E$992,"="&amp;$B165,[5]Data!$D$5:$D$992,"="&amp;$C165,[5]Data!$M$5:$M$992,"="&amp;"Miss")</f>
        <v>16</v>
      </c>
      <c r="N165" s="56">
        <f>(COUNTIFS([5]Data!$C$5:$C$992,"="&amp;$A165,[5]Data!$E$5:$E$992,"="&amp;$B165,[5]Data!$D$5:$D$992,"="&amp;$C165,[5]Data!$M$5:$M$992,"="&amp;"Hit")+COUNTIFS([5]Data!$C$5:$C$992,"="&amp;$A165,[5]Data!$E$5:$E$992,"="&amp;$B165,[5]Data!$D$5:$D$992,"="&amp;$C165,[5]Data!$M$5:$M$992,"="&amp;"Miss"))-(SUMIFS([5]Data!$P$5:$P$992,[5]Data!$C$5:$C$992,"="&amp;$A165,[5]Data!$E$5:$E$992,"="&amp;$B165,[5]Data!$D$5:$D$992,"="&amp;$C165))</f>
        <v>15</v>
      </c>
      <c r="O165" s="57">
        <f t="shared" si="69"/>
        <v>0.9375</v>
      </c>
      <c r="P165" s="55">
        <f>COUNTIFS([5]Data!$C$5:$C$992,"="&amp;$A165,[5]Data!$E$5:$E$992,"="&amp;$B165,[5]Data!$D$5:$D$992,"="&amp;$C165,[5]Data!$M$5:$M$992,"="&amp;"Hit")+COUNTIFS([5]Data!$C$5:$C$992,"="&amp;$A165,[5]Data!$E$5:$E$992,"="&amp;$B165,[5]Data!$D$5:$D$992,"="&amp;$C165,[5]Data!$M$5:$M$992,"="&amp;"Miss")</f>
        <v>16</v>
      </c>
      <c r="Q165" s="56">
        <f>(COUNTIFS([5]Data!$C$5:$C$992,"="&amp;$A165,[5]Data!$E$5:$E$992,"="&amp;$B165,[5]Data!$D$5:$D$992,"="&amp;$C165,[5]Data!$M$5:$M$992,"="&amp;"Hit")+COUNTIFS([5]Data!$C$5:$C$992,"="&amp;$A165,[5]Data!$E$5:$E$992,"="&amp;$B165,[5]Data!$D$5:$D$992,"="&amp;$C165,[5]Data!$M$5:$M$992,"="&amp;"Miss"))-(SUMIFS([5]Data!$Q$5:$Q$992,[5]Data!$C$5:$C$992,"="&amp;$A165,[5]Data!$E$5:$E$992,"="&amp;$B165,[5]Data!$D$5:$D$992,"="&amp;$C165))</f>
        <v>16</v>
      </c>
      <c r="R165" s="57">
        <f t="shared" si="70"/>
        <v>1</v>
      </c>
    </row>
    <row r="166" spans="1:18" x14ac:dyDescent="0.25">
      <c r="A166" s="52" t="s">
        <v>34</v>
      </c>
      <c r="B166" s="53" t="s">
        <v>16</v>
      </c>
      <c r="C166" s="54" t="s">
        <v>35</v>
      </c>
      <c r="D166" s="55">
        <f>COUNTIFS([5]Data!$C$5:$C$992,"="&amp;$A166,[5]Data!$E$5:$E$992,"="&amp;$B166,[5]Data!$D$5:$D$992,"="&amp;$C166,[5]Data!$M$5:$M$992,"="&amp;"Hit")+COUNTIFS([5]Data!$C$5:$C$992,"="&amp;$A166,[5]Data!$E$5:$E$992,"="&amp;$B166,[5]Data!$D$5:$D$992,"="&amp;$C166,[5]Data!$M$5:$M$992,"="&amp;"Miss")</f>
        <v>10</v>
      </c>
      <c r="E166" s="56">
        <f>COUNTIFS([5]Data!$C$5:$C$992,"="&amp;$A166,[5]Data!$E$5:$E$992,"="&amp;$B166,[5]Data!$D$5:$D$992,"="&amp;$C166,[5]Data!$M$5:$M$992,"="&amp;"Hit")</f>
        <v>8</v>
      </c>
      <c r="F166" s="57">
        <f t="shared" si="66"/>
        <v>0.8</v>
      </c>
      <c r="G166" s="55">
        <f>COUNTIFS([5]Data!$C$5:$C$992,"="&amp;$A166,[5]Data!$E$5:$E$992,"="&amp;$B166,[5]Data!$D$5:$D$992,"="&amp;$C166,[5]Data!$M$5:$M$992,"="&amp;"Hit")+COUNTIFS([5]Data!$C$5:$C$992,"="&amp;$A166,[5]Data!$E$5:$E$992,"="&amp;$B166,[5]Data!$D$5:$D$992,"="&amp;$C166,[5]Data!$M$5:$M$992,"="&amp;"Miss")</f>
        <v>10</v>
      </c>
      <c r="H166" s="56">
        <f>(COUNTIFS([5]Data!$C$5:$C$992,"="&amp;$A166,[5]Data!$E$5:$E$992,"="&amp;$B166,[5]Data!$D$5:$D$992,"="&amp;$C166,[5]Data!$M$5:$M$992,"="&amp;"Hit")+COUNTIFS([5]Data!$C$5:$C$992,"="&amp;$A166,[5]Data!$E$5:$E$992,"="&amp;$B166,[5]Data!$D$5:$D$992,"="&amp;$C166,[5]Data!$M$5:$M$992,"="&amp;"Miss"))-(SUMIFS([5]Data!$N$5:$N$992,[5]Data!$C$5:$C$992,"="&amp;$A166,[5]Data!$E$5:$E$992,"="&amp;$B166,[5]Data!$D$5:$D$992,"="&amp;$C166))</f>
        <v>10</v>
      </c>
      <c r="I166" s="57">
        <f t="shared" si="67"/>
        <v>1</v>
      </c>
      <c r="J166" s="58">
        <f>COUNTIFS([5]Data!$C$5:$C$992,"="&amp;$A166,[5]Data!$E$5:$E$992,"="&amp;$B166,[5]Data!$D$5:$D$992,"="&amp;$C166,[5]Data!$M$5:$M$992,"="&amp;"Hit")+COUNTIFS([5]Data!$C$5:$C$992,"="&amp;$A166,[5]Data!$E$5:$E$992,"="&amp;$B166,[5]Data!$D$5:$D$992,"="&amp;$C166,[5]Data!$M$5:$M$992,"="&amp;"Miss")</f>
        <v>10</v>
      </c>
      <c r="K166" s="56">
        <f>(COUNTIFS([5]Data!$C$5:$C$992,"="&amp;$A166,[5]Data!$E$5:$E$992,"="&amp;$B166,[5]Data!$D$5:$D$992,"="&amp;$C166,[5]Data!$M$5:$M$992,"="&amp;"Hit")+COUNTIFS([5]Data!$C$5:$C$992,"="&amp;$A166,[5]Data!$E$5:$E$992,"="&amp;$B166,[5]Data!$D$5:$D$992,"="&amp;$C166,[5]Data!$M$5:$M$992,"="&amp;"Miss"))-(SUMIFS([5]Data!$O$5:$O$992,[5]Data!$C$5:$C$992,"="&amp;$A166,[5]Data!$E$5:$E$992,"="&amp;$B166,[5]Data!$D$5:$D$992,"="&amp;$C166))</f>
        <v>8</v>
      </c>
      <c r="L166" s="59">
        <f t="shared" si="68"/>
        <v>0.8</v>
      </c>
      <c r="M166" s="55">
        <f>COUNTIFS([5]Data!$C$5:$C$992,"="&amp;$A166,[5]Data!$E$5:$E$992,"="&amp;$B166,[5]Data!$D$5:$D$992,"="&amp;$C166,[5]Data!$M$5:$M$992,"="&amp;"Hit")+COUNTIFS([5]Data!$C$5:$C$992,"="&amp;$A166,[5]Data!$E$5:$E$992,"="&amp;$B166,[5]Data!$D$5:$D$992,"="&amp;$C166,[5]Data!$M$5:$M$992,"="&amp;"Miss")</f>
        <v>10</v>
      </c>
      <c r="N166" s="56">
        <f>(COUNTIFS([5]Data!$C$5:$C$992,"="&amp;$A166,[5]Data!$E$5:$E$992,"="&amp;$B166,[5]Data!$D$5:$D$992,"="&amp;$C166,[5]Data!$M$5:$M$992,"="&amp;"Hit")+COUNTIFS([5]Data!$C$5:$C$992,"="&amp;$A166,[5]Data!$E$5:$E$992,"="&amp;$B166,[5]Data!$D$5:$D$992,"="&amp;$C166,[5]Data!$M$5:$M$992,"="&amp;"Miss"))-(SUMIFS([5]Data!$P$5:$P$992,[5]Data!$C$5:$C$992,"="&amp;$A166,[5]Data!$E$5:$E$992,"="&amp;$B166,[5]Data!$D$5:$D$992,"="&amp;$C166))</f>
        <v>10</v>
      </c>
      <c r="O166" s="57">
        <f t="shared" si="69"/>
        <v>1</v>
      </c>
      <c r="P166" s="55">
        <f>COUNTIFS([5]Data!$C$5:$C$992,"="&amp;$A166,[5]Data!$E$5:$E$992,"="&amp;$B166,[5]Data!$D$5:$D$992,"="&amp;$C166,[5]Data!$M$5:$M$992,"="&amp;"Hit")+COUNTIFS([5]Data!$C$5:$C$992,"="&amp;$A166,[5]Data!$E$5:$E$992,"="&amp;$B166,[5]Data!$D$5:$D$992,"="&amp;$C166,[5]Data!$M$5:$M$992,"="&amp;"Miss")</f>
        <v>10</v>
      </c>
      <c r="Q166" s="56">
        <f>(COUNTIFS([5]Data!$C$5:$C$992,"="&amp;$A166,[5]Data!$E$5:$E$992,"="&amp;$B166,[5]Data!$D$5:$D$992,"="&amp;$C166,[5]Data!$M$5:$M$992,"="&amp;"Hit")+COUNTIFS([5]Data!$C$5:$C$992,"="&amp;$A166,[5]Data!$E$5:$E$992,"="&amp;$B166,[5]Data!$D$5:$D$992,"="&amp;$C166,[5]Data!$M$5:$M$992,"="&amp;"Miss"))-(SUMIFS([5]Data!$Q$5:$Q$992,[5]Data!$C$5:$C$992,"="&amp;$A166,[5]Data!$E$5:$E$992,"="&amp;$B166,[5]Data!$D$5:$D$992,"="&amp;$C166))</f>
        <v>10</v>
      </c>
      <c r="R166" s="57">
        <f t="shared" si="70"/>
        <v>1</v>
      </c>
    </row>
    <row r="167" spans="1:18" x14ac:dyDescent="0.25">
      <c r="A167" s="52" t="s">
        <v>36</v>
      </c>
      <c r="B167" s="53" t="s">
        <v>16</v>
      </c>
      <c r="C167" s="54" t="s">
        <v>19</v>
      </c>
      <c r="D167" s="55">
        <f>COUNTIFS([5]Data!$C$5:$C$992,"="&amp;$A167,[5]Data!$E$5:$E$992,"="&amp;$B167,[5]Data!$D$5:$D$992,"="&amp;$C167,[5]Data!$M$5:$M$992,"="&amp;"Hit")+COUNTIFS([5]Data!$C$5:$C$992,"="&amp;$A167,[5]Data!$E$5:$E$992,"="&amp;$B167,[5]Data!$D$5:$D$992,"="&amp;$C167,[5]Data!$M$5:$M$992,"="&amp;"Miss")</f>
        <v>1</v>
      </c>
      <c r="E167" s="56">
        <f>COUNTIFS([5]Data!$C$5:$C$992,"="&amp;$A167,[5]Data!$E$5:$E$992,"="&amp;$B167,[5]Data!$D$5:$D$992,"="&amp;$C167,[5]Data!$M$5:$M$992,"="&amp;"Hit")</f>
        <v>0</v>
      </c>
      <c r="F167" s="57">
        <f t="shared" si="66"/>
        <v>0</v>
      </c>
      <c r="G167" s="55">
        <f>COUNTIFS([5]Data!$C$5:$C$992,"="&amp;$A167,[5]Data!$E$5:$E$992,"="&amp;$B167,[5]Data!$D$5:$D$992,"="&amp;$C167,[5]Data!$M$5:$M$992,"="&amp;"Hit")+COUNTIFS([5]Data!$C$5:$C$992,"="&amp;$A167,[5]Data!$E$5:$E$992,"="&amp;$B167,[5]Data!$D$5:$D$992,"="&amp;$C167,[5]Data!$M$5:$M$992,"="&amp;"Miss")</f>
        <v>1</v>
      </c>
      <c r="H167" s="56">
        <f>(COUNTIFS([5]Data!$C$5:$C$992,"="&amp;$A167,[5]Data!$E$5:$E$992,"="&amp;$B167,[5]Data!$D$5:$D$992,"="&amp;$C167,[5]Data!$M$5:$M$992,"="&amp;"Hit")+COUNTIFS([5]Data!$C$5:$C$992,"="&amp;$A167,[5]Data!$E$5:$E$992,"="&amp;$B167,[5]Data!$D$5:$D$992,"="&amp;$C167,[5]Data!$M$5:$M$992,"="&amp;"Miss"))-(SUMIFS([5]Data!$N$5:$N$992,[5]Data!$C$5:$C$992,"="&amp;$A167,[5]Data!$E$5:$E$992,"="&amp;$B167,[5]Data!$D$5:$D$992,"="&amp;$C167))</f>
        <v>0</v>
      </c>
      <c r="I167" s="57">
        <f t="shared" si="67"/>
        <v>0</v>
      </c>
      <c r="J167" s="58">
        <f>COUNTIFS([5]Data!$C$5:$C$992,"="&amp;$A167,[5]Data!$E$5:$E$992,"="&amp;$B167,[5]Data!$D$5:$D$992,"="&amp;$C167,[5]Data!$M$5:$M$992,"="&amp;"Hit")+COUNTIFS([5]Data!$C$5:$C$992,"="&amp;$A167,[5]Data!$E$5:$E$992,"="&amp;$B167,[5]Data!$D$5:$D$992,"="&amp;$C167,[5]Data!$M$5:$M$992,"="&amp;"Miss")</f>
        <v>1</v>
      </c>
      <c r="K167" s="56">
        <f>(COUNTIFS([5]Data!$C$5:$C$992,"="&amp;$A167,[5]Data!$E$5:$E$992,"="&amp;$B167,[5]Data!$D$5:$D$992,"="&amp;$C167,[5]Data!$M$5:$M$992,"="&amp;"Hit")+COUNTIFS([5]Data!$C$5:$C$992,"="&amp;$A167,[5]Data!$E$5:$E$992,"="&amp;$B167,[5]Data!$D$5:$D$992,"="&amp;$C167,[5]Data!$M$5:$M$992,"="&amp;"Miss"))-(SUMIFS([5]Data!$O$5:$O$992,[5]Data!$C$5:$C$992,"="&amp;$A167,[5]Data!$E$5:$E$992,"="&amp;$B167,[5]Data!$D$5:$D$992,"="&amp;$C167))</f>
        <v>1</v>
      </c>
      <c r="L167" s="59">
        <f t="shared" si="68"/>
        <v>1</v>
      </c>
      <c r="M167" s="55">
        <f>COUNTIFS([5]Data!$C$5:$C$992,"="&amp;$A167,[5]Data!$E$5:$E$992,"="&amp;$B167,[5]Data!$D$5:$D$992,"="&amp;$C167,[5]Data!$M$5:$M$992,"="&amp;"Hit")+COUNTIFS([5]Data!$C$5:$C$992,"="&amp;$A167,[5]Data!$E$5:$E$992,"="&amp;$B167,[5]Data!$D$5:$D$992,"="&amp;$C167,[5]Data!$M$5:$M$992,"="&amp;"Miss")</f>
        <v>1</v>
      </c>
      <c r="N167" s="56">
        <f>(COUNTIFS([5]Data!$C$5:$C$992,"="&amp;$A167,[5]Data!$E$5:$E$992,"="&amp;$B167,[5]Data!$D$5:$D$992,"="&amp;$C167,[5]Data!$M$5:$M$992,"="&amp;"Hit")+COUNTIFS([5]Data!$C$5:$C$992,"="&amp;$A167,[5]Data!$E$5:$E$992,"="&amp;$B167,[5]Data!$D$5:$D$992,"="&amp;$C167,[5]Data!$M$5:$M$992,"="&amp;"Miss"))-(SUMIFS([5]Data!$P$5:$P$992,[5]Data!$C$5:$C$992,"="&amp;$A167,[5]Data!$E$5:$E$992,"="&amp;$B167,[5]Data!$D$5:$D$992,"="&amp;$C167))</f>
        <v>1</v>
      </c>
      <c r="O167" s="57">
        <f t="shared" si="69"/>
        <v>1</v>
      </c>
      <c r="P167" s="55">
        <f>COUNTIFS([5]Data!$C$5:$C$992,"="&amp;$A167,[5]Data!$E$5:$E$992,"="&amp;$B167,[5]Data!$D$5:$D$992,"="&amp;$C167,[5]Data!$M$5:$M$992,"="&amp;"Hit")+COUNTIFS([5]Data!$C$5:$C$992,"="&amp;$A167,[5]Data!$E$5:$E$992,"="&amp;$B167,[5]Data!$D$5:$D$992,"="&amp;$C167,[5]Data!$M$5:$M$992,"="&amp;"Miss")</f>
        <v>1</v>
      </c>
      <c r="Q167" s="56">
        <f>(COUNTIFS([5]Data!$C$5:$C$992,"="&amp;$A167,[5]Data!$E$5:$E$992,"="&amp;$B167,[5]Data!$D$5:$D$992,"="&amp;$C167,[5]Data!$M$5:$M$992,"="&amp;"Hit")+COUNTIFS([5]Data!$C$5:$C$992,"="&amp;$A167,[5]Data!$E$5:$E$992,"="&amp;$B167,[5]Data!$D$5:$D$992,"="&amp;$C167,[5]Data!$M$5:$M$992,"="&amp;"Miss"))-(SUMIFS([5]Data!$Q$5:$Q$992,[5]Data!$C$5:$C$992,"="&amp;$A167,[5]Data!$E$5:$E$992,"="&amp;$B167,[5]Data!$D$5:$D$992,"="&amp;$C167))</f>
        <v>1</v>
      </c>
      <c r="R167" s="57">
        <f t="shared" si="70"/>
        <v>1</v>
      </c>
    </row>
    <row r="168" spans="1:18" x14ac:dyDescent="0.25">
      <c r="A168" s="52" t="s">
        <v>36</v>
      </c>
      <c r="B168" s="53" t="s">
        <v>16</v>
      </c>
      <c r="C168" s="54" t="s">
        <v>17</v>
      </c>
      <c r="D168" s="55">
        <f>COUNTIFS([5]Data!$C$5:$C$992,"="&amp;$A168,[5]Data!$E$5:$E$992,"="&amp;$B168,[5]Data!$D$5:$D$992,"="&amp;$C168,[5]Data!$M$5:$M$992,"="&amp;"Hit")+COUNTIFS([5]Data!$C$5:$C$992,"="&amp;$A168,[5]Data!$E$5:$E$992,"="&amp;$B168,[5]Data!$D$5:$D$992,"="&amp;$C168,[5]Data!$M$5:$M$992,"="&amp;"Miss")</f>
        <v>0</v>
      </c>
      <c r="E168" s="56">
        <f>COUNTIFS([5]Data!$C$5:$C$992,"="&amp;$A168,[5]Data!$E$5:$E$992,"="&amp;$B168,[5]Data!$D$5:$D$992,"="&amp;$C168,[5]Data!$M$5:$M$992,"="&amp;"Hit")</f>
        <v>0</v>
      </c>
      <c r="F168" s="57" t="str">
        <f t="shared" si="66"/>
        <v/>
      </c>
      <c r="G168" s="55">
        <f>COUNTIFS([5]Data!$C$5:$C$992,"="&amp;$A168,[5]Data!$E$5:$E$992,"="&amp;$B168,[5]Data!$D$5:$D$992,"="&amp;$C168,[5]Data!$M$5:$M$992,"="&amp;"Hit")+COUNTIFS([5]Data!$C$5:$C$992,"="&amp;$A168,[5]Data!$E$5:$E$992,"="&amp;$B168,[5]Data!$D$5:$D$992,"="&amp;$C168,[5]Data!$M$5:$M$992,"="&amp;"Miss")</f>
        <v>0</v>
      </c>
      <c r="H168" s="56">
        <f>(COUNTIFS([5]Data!$C$5:$C$992,"="&amp;$A168,[5]Data!$E$5:$E$992,"="&amp;$B168,[5]Data!$D$5:$D$992,"="&amp;$C168,[5]Data!$M$5:$M$992,"="&amp;"Hit")+COUNTIFS([5]Data!$C$5:$C$992,"="&amp;$A168,[5]Data!$E$5:$E$992,"="&amp;$B168,[5]Data!$D$5:$D$992,"="&amp;$C168,[5]Data!$M$5:$M$992,"="&amp;"Miss"))-(SUMIFS([5]Data!$N$5:$N$992,[5]Data!$C$5:$C$992,"="&amp;$A168,[5]Data!$E$5:$E$992,"="&amp;$B168,[5]Data!$D$5:$D$992,"="&amp;$C168))</f>
        <v>0</v>
      </c>
      <c r="I168" s="57" t="str">
        <f t="shared" si="67"/>
        <v/>
      </c>
      <c r="J168" s="58">
        <f>COUNTIFS([5]Data!$C$5:$C$992,"="&amp;$A168,[5]Data!$E$5:$E$992,"="&amp;$B168,[5]Data!$D$5:$D$992,"="&amp;$C168,[5]Data!$M$5:$M$992,"="&amp;"Hit")+COUNTIFS([5]Data!$C$5:$C$992,"="&amp;$A168,[5]Data!$E$5:$E$992,"="&amp;$B168,[5]Data!$D$5:$D$992,"="&amp;$C168,[5]Data!$M$5:$M$992,"="&amp;"Miss")</f>
        <v>0</v>
      </c>
      <c r="K168" s="56">
        <f>(COUNTIFS([5]Data!$C$5:$C$992,"="&amp;$A168,[5]Data!$E$5:$E$992,"="&amp;$B168,[5]Data!$D$5:$D$992,"="&amp;$C168,[5]Data!$M$5:$M$992,"="&amp;"Hit")+COUNTIFS([5]Data!$C$5:$C$992,"="&amp;$A168,[5]Data!$E$5:$E$992,"="&amp;$B168,[5]Data!$D$5:$D$992,"="&amp;$C168,[5]Data!$M$5:$M$992,"="&amp;"Miss"))-(SUMIFS([5]Data!$O$5:$O$992,[5]Data!$C$5:$C$992,"="&amp;$A168,[5]Data!$E$5:$E$992,"="&amp;$B168,[5]Data!$D$5:$D$992,"="&amp;$C168))</f>
        <v>0</v>
      </c>
      <c r="L168" s="59" t="str">
        <f t="shared" si="68"/>
        <v/>
      </c>
      <c r="M168" s="55">
        <f>COUNTIFS([5]Data!$C$5:$C$992,"="&amp;$A168,[5]Data!$E$5:$E$992,"="&amp;$B168,[5]Data!$D$5:$D$992,"="&amp;$C168,[5]Data!$M$5:$M$992,"="&amp;"Hit")+COUNTIFS([5]Data!$C$5:$C$992,"="&amp;$A168,[5]Data!$E$5:$E$992,"="&amp;$B168,[5]Data!$D$5:$D$992,"="&amp;$C168,[5]Data!$M$5:$M$992,"="&amp;"Miss")</f>
        <v>0</v>
      </c>
      <c r="N168" s="56">
        <f>(COUNTIFS([5]Data!$C$5:$C$992,"="&amp;$A168,[5]Data!$E$5:$E$992,"="&amp;$B168,[5]Data!$D$5:$D$992,"="&amp;$C168,[5]Data!$M$5:$M$992,"="&amp;"Hit")+COUNTIFS([5]Data!$C$5:$C$992,"="&amp;$A168,[5]Data!$E$5:$E$992,"="&amp;$B168,[5]Data!$D$5:$D$992,"="&amp;$C168,[5]Data!$M$5:$M$992,"="&amp;"Miss"))-(SUMIFS([5]Data!$P$5:$P$992,[5]Data!$C$5:$C$992,"="&amp;$A168,[5]Data!$E$5:$E$992,"="&amp;$B168,[5]Data!$D$5:$D$992,"="&amp;$C168))</f>
        <v>0</v>
      </c>
      <c r="O168" s="57" t="str">
        <f t="shared" si="69"/>
        <v/>
      </c>
      <c r="P168" s="55">
        <f>COUNTIFS([5]Data!$C$5:$C$992,"="&amp;$A168,[5]Data!$E$5:$E$992,"="&amp;$B168,[5]Data!$D$5:$D$992,"="&amp;$C168,[5]Data!$M$5:$M$992,"="&amp;"Hit")+COUNTIFS([5]Data!$C$5:$C$992,"="&amp;$A168,[5]Data!$E$5:$E$992,"="&amp;$B168,[5]Data!$D$5:$D$992,"="&amp;$C168,[5]Data!$M$5:$M$992,"="&amp;"Miss")</f>
        <v>0</v>
      </c>
      <c r="Q168" s="56">
        <f>(COUNTIFS([5]Data!$C$5:$C$992,"="&amp;$A168,[5]Data!$E$5:$E$992,"="&amp;$B168,[5]Data!$D$5:$D$992,"="&amp;$C168,[5]Data!$M$5:$M$992,"="&amp;"Hit")+COUNTIFS([5]Data!$C$5:$C$992,"="&amp;$A168,[5]Data!$E$5:$E$992,"="&amp;$B168,[5]Data!$D$5:$D$992,"="&amp;$C168,[5]Data!$M$5:$M$992,"="&amp;"Miss"))-(SUMIFS([5]Data!$Q$5:$Q$992,[5]Data!$C$5:$C$992,"="&amp;$A168,[5]Data!$E$5:$E$992,"="&amp;$B168,[5]Data!$D$5:$D$992,"="&amp;$C168))</f>
        <v>0</v>
      </c>
      <c r="R168" s="57" t="str">
        <f t="shared" si="70"/>
        <v/>
      </c>
    </row>
    <row r="169" spans="1:18" ht="15.75" thickBot="1" x14ac:dyDescent="0.3">
      <c r="A169" s="60" t="s">
        <v>36</v>
      </c>
      <c r="B169" s="61" t="s">
        <v>16</v>
      </c>
      <c r="C169" s="62" t="s">
        <v>37</v>
      </c>
      <c r="D169" s="63">
        <f>COUNTIFS([5]Data!$C$5:$C$992,"="&amp;$A169,[5]Data!$E$5:$E$992,"="&amp;$B169,[5]Data!$D$5:$D$992,"="&amp;$C169,[5]Data!$M$5:$M$992,"="&amp;"Hit")+COUNTIFS([5]Data!$C$5:$C$992,"="&amp;$A169,[5]Data!$E$5:$E$992,"="&amp;$B169,[5]Data!$D$5:$D$992,"="&amp;$C169,[5]Data!$M$5:$M$992,"="&amp;"Miss")</f>
        <v>0</v>
      </c>
      <c r="E169" s="64">
        <f>COUNTIFS([5]Data!$C$5:$C$992,"="&amp;$A169,[5]Data!$E$5:$E$992,"="&amp;$B169,[5]Data!$D$5:$D$992,"="&amp;$C169,[5]Data!$M$5:$M$992,"="&amp;"Hit")</f>
        <v>0</v>
      </c>
      <c r="F169" s="65" t="str">
        <f>IFERROR(E169/D169,"")</f>
        <v/>
      </c>
      <c r="G169" s="63">
        <f>COUNTIFS([5]Data!$C$5:$C$992,"="&amp;$A169,[5]Data!$E$5:$E$992,"="&amp;$B169,[5]Data!$D$5:$D$992,"="&amp;$C169,[5]Data!$M$5:$M$992,"="&amp;"Hit")+COUNTIFS([5]Data!$C$5:$C$992,"="&amp;$A169,[5]Data!$E$5:$E$992,"="&amp;$B169,[5]Data!$D$5:$D$992,"="&amp;$C169,[5]Data!$M$5:$M$992,"="&amp;"Miss")</f>
        <v>0</v>
      </c>
      <c r="H169" s="64">
        <f>(COUNTIFS([5]Data!$C$5:$C$992,"="&amp;$A169,[5]Data!$E$5:$E$992,"="&amp;$B169,[5]Data!$D$5:$D$992,"="&amp;$C169,[5]Data!$M$5:$M$992,"="&amp;"Hit")+COUNTIFS([5]Data!$C$5:$C$992,"="&amp;$A169,[5]Data!$E$5:$E$992,"="&amp;$B169,[5]Data!$D$5:$D$992,"="&amp;$C169,[5]Data!$M$5:$M$992,"="&amp;"Miss"))-(SUMIFS([5]Data!$N$5:$N$992,[5]Data!$C$5:$C$992,"="&amp;$A169,[5]Data!$E$5:$E$992,"="&amp;$B169,[5]Data!$D$5:$D$992,"="&amp;$C169))</f>
        <v>0</v>
      </c>
      <c r="I169" s="65" t="str">
        <f>IFERROR(H169/G169,"")</f>
        <v/>
      </c>
      <c r="J169" s="66">
        <f>COUNTIFS([5]Data!$C$5:$C$992,"="&amp;$A169,[5]Data!$E$5:$E$992,"="&amp;$B169,[5]Data!$D$5:$D$992,"="&amp;$C169,[5]Data!$M$5:$M$992,"="&amp;"Hit")+COUNTIFS([5]Data!$C$5:$C$992,"="&amp;$A169,[5]Data!$E$5:$E$992,"="&amp;$B169,[5]Data!$D$5:$D$992,"="&amp;$C169,[5]Data!$M$5:$M$992,"="&amp;"Miss")</f>
        <v>0</v>
      </c>
      <c r="K169" s="64">
        <f>(COUNTIFS([5]Data!$C$5:$C$992,"="&amp;$A169,[5]Data!$E$5:$E$992,"="&amp;$B169,[5]Data!$D$5:$D$992,"="&amp;$C169,[5]Data!$M$5:$M$992,"="&amp;"Hit")+COUNTIFS([5]Data!$C$5:$C$992,"="&amp;$A169,[5]Data!$E$5:$E$992,"="&amp;$B169,[5]Data!$D$5:$D$992,"="&amp;$C169,[5]Data!$M$5:$M$992,"="&amp;"Miss"))-(SUMIFS([5]Data!$O$5:$O$992,[5]Data!$C$5:$C$992,"="&amp;$A169,[5]Data!$E$5:$E$992,"="&amp;$B169,[5]Data!$D$5:$D$992,"="&amp;$C169))</f>
        <v>0</v>
      </c>
      <c r="L169" s="67" t="str">
        <f>IFERROR(K169/J169,"")</f>
        <v/>
      </c>
      <c r="M169" s="63">
        <f>COUNTIFS([5]Data!$C$5:$C$992,"="&amp;$A169,[5]Data!$E$5:$E$992,"="&amp;$B169,[5]Data!$D$5:$D$992,"="&amp;$C169,[5]Data!$M$5:$M$992,"="&amp;"Hit")+COUNTIFS([5]Data!$C$5:$C$992,"="&amp;$A169,[5]Data!$E$5:$E$992,"="&amp;$B169,[5]Data!$D$5:$D$992,"="&amp;$C169,[5]Data!$M$5:$M$992,"="&amp;"Miss")</f>
        <v>0</v>
      </c>
      <c r="N169" s="64">
        <f>(COUNTIFS([5]Data!$C$5:$C$992,"="&amp;$A169,[5]Data!$E$5:$E$992,"="&amp;$B169,[5]Data!$D$5:$D$992,"="&amp;$C169,[5]Data!$M$5:$M$992,"="&amp;"Hit")+COUNTIFS([5]Data!$C$5:$C$992,"="&amp;$A169,[5]Data!$E$5:$E$992,"="&amp;$B169,[5]Data!$D$5:$D$992,"="&amp;$C169,[5]Data!$M$5:$M$992,"="&amp;"Miss"))-(SUMIFS([5]Data!$P$5:$P$992,[5]Data!$C$5:$C$992,"="&amp;$A169,[5]Data!$E$5:$E$992,"="&amp;$B169,[5]Data!$D$5:$D$992,"="&amp;$C169))</f>
        <v>0</v>
      </c>
      <c r="O169" s="65" t="str">
        <f>IFERROR(N169/M169,"")</f>
        <v/>
      </c>
      <c r="P169" s="63">
        <f>COUNTIFS([5]Data!$C$5:$C$992,"="&amp;$A169,[5]Data!$E$5:$E$992,"="&amp;$B169,[5]Data!$D$5:$D$992,"="&amp;$C169,[5]Data!$M$5:$M$992,"="&amp;"Hit")+COUNTIFS([5]Data!$C$5:$C$992,"="&amp;$A169,[5]Data!$E$5:$E$992,"="&amp;$B169,[5]Data!$D$5:$D$992,"="&amp;$C169,[5]Data!$M$5:$M$992,"="&amp;"Miss")</f>
        <v>0</v>
      </c>
      <c r="Q169" s="64">
        <f>(COUNTIFS([5]Data!$C$5:$C$992,"="&amp;$A169,[5]Data!$E$5:$E$992,"="&amp;$B169,[5]Data!$D$5:$D$992,"="&amp;$C169,[5]Data!$M$5:$M$992,"="&amp;"Hit")+COUNTIFS([5]Data!$C$5:$C$992,"="&amp;$A169,[5]Data!$E$5:$E$992,"="&amp;$B169,[5]Data!$D$5:$D$992,"="&amp;$C169,[5]Data!$M$5:$M$992,"="&amp;"Miss"))-(SUMIFS([5]Data!$Q$5:$Q$992,[5]Data!$C$5:$C$992,"="&amp;$A169,[5]Data!$E$5:$E$992,"="&amp;$B169,[5]Data!$D$5:$D$992,"="&amp;$C169))</f>
        <v>0</v>
      </c>
      <c r="R169" s="65" t="str">
        <f>IFERROR(Q169/P169,"")</f>
        <v/>
      </c>
    </row>
    <row r="170" spans="1:18" ht="15.75" thickBot="1" x14ac:dyDescent="0.3">
      <c r="A170" s="135" t="s">
        <v>38</v>
      </c>
      <c r="B170" s="136"/>
      <c r="C170" s="137"/>
      <c r="D170" s="68">
        <f>SUM(D161:D169)</f>
        <v>131</v>
      </c>
      <c r="E170" s="69">
        <f>SUM(E161:E169)</f>
        <v>107</v>
      </c>
      <c r="F170" s="121">
        <f>IFERROR(E170/D170,"")</f>
        <v>0.81679389312977102</v>
      </c>
      <c r="G170" s="68">
        <f>SUM(G161:G169)</f>
        <v>131</v>
      </c>
      <c r="H170" s="73">
        <f>SUM(H161:H169)</f>
        <v>122</v>
      </c>
      <c r="I170" s="122">
        <f t="shared" ref="I170" si="71">IFERROR(H170/G170,"")</f>
        <v>0.93129770992366412</v>
      </c>
      <c r="J170" s="71">
        <f t="shared" ref="J170:K170" si="72">SUM(J161:J169)</f>
        <v>131</v>
      </c>
      <c r="K170" s="69">
        <f t="shared" si="72"/>
        <v>124</v>
      </c>
      <c r="L170" s="123">
        <f t="shared" ref="L170" si="73">IFERROR(K170/J170,"")</f>
        <v>0.94656488549618323</v>
      </c>
      <c r="M170" s="68">
        <f t="shared" ref="M170" si="74">SUM(M161:M169)</f>
        <v>131</v>
      </c>
      <c r="N170" s="73">
        <f t="shared" ref="N170" si="75">SUM(N161:N169)</f>
        <v>124</v>
      </c>
      <c r="O170" s="122">
        <f t="shared" ref="O170" si="76">IFERROR(N170/M170,"")</f>
        <v>0.94656488549618323</v>
      </c>
      <c r="P170" s="68">
        <f t="shared" ref="P170" si="77">SUM(P161:P169)</f>
        <v>131</v>
      </c>
      <c r="Q170" s="69">
        <f t="shared" ref="Q170" si="78">SUM(Q161:Q169)</f>
        <v>131</v>
      </c>
      <c r="R170" s="122">
        <f t="shared" ref="R170" si="79">IFERROR(Q170/P170,"")</f>
        <v>1</v>
      </c>
    </row>
    <row r="171" spans="1:18" ht="15.75" thickBot="1" x14ac:dyDescent="0.3"/>
    <row r="172" spans="1:18" ht="15.75" thickBot="1" x14ac:dyDescent="0.3">
      <c r="B172" s="18" t="s">
        <v>10</v>
      </c>
      <c r="C172" s="19"/>
      <c r="D172" s="138" t="s">
        <v>2</v>
      </c>
      <c r="E172" s="139"/>
      <c r="F172" s="140"/>
    </row>
    <row r="173" spans="1:18" x14ac:dyDescent="0.25">
      <c r="B173" s="20" t="s">
        <v>11</v>
      </c>
      <c r="C173" s="21" t="s">
        <v>12</v>
      </c>
      <c r="D173" s="22" t="s">
        <v>13</v>
      </c>
      <c r="E173" s="23" t="s">
        <v>14</v>
      </c>
      <c r="F173" s="24" t="s">
        <v>15</v>
      </c>
    </row>
    <row r="174" spans="1:18" x14ac:dyDescent="0.25">
      <c r="B174" s="25" t="s">
        <v>16</v>
      </c>
      <c r="C174" s="26" t="s">
        <v>17</v>
      </c>
      <c r="D174" s="27">
        <f>D161</f>
        <v>39</v>
      </c>
      <c r="E174" s="28">
        <v>0</v>
      </c>
      <c r="F174" s="29">
        <f>(D174-E174)/D174%</f>
        <v>100</v>
      </c>
    </row>
    <row r="175" spans="1:18" x14ac:dyDescent="0.25">
      <c r="B175" s="25"/>
      <c r="C175" s="26" t="s">
        <v>18</v>
      </c>
      <c r="D175" s="27">
        <f>D162</f>
        <v>14</v>
      </c>
      <c r="E175" s="28">
        <v>0</v>
      </c>
      <c r="F175" s="29">
        <f t="shared" ref="F175:F177" si="80">(D175-E175)/D175%</f>
        <v>99.999999999999986</v>
      </c>
    </row>
    <row r="176" spans="1:18" x14ac:dyDescent="0.25">
      <c r="B176" s="25"/>
      <c r="C176" s="26" t="s">
        <v>19</v>
      </c>
      <c r="D176" s="27">
        <f>D163</f>
        <v>1</v>
      </c>
      <c r="E176" s="28">
        <v>0</v>
      </c>
      <c r="F176" s="29">
        <f t="shared" si="80"/>
        <v>100</v>
      </c>
    </row>
    <row r="177" spans="1:18" x14ac:dyDescent="0.25">
      <c r="B177" s="30" t="s">
        <v>20</v>
      </c>
      <c r="C177" s="26" t="s">
        <v>17</v>
      </c>
      <c r="D177" s="27">
        <f>D164</f>
        <v>50</v>
      </c>
      <c r="E177" s="28">
        <v>0</v>
      </c>
      <c r="F177" s="29">
        <f t="shared" si="80"/>
        <v>100</v>
      </c>
    </row>
    <row r="178" spans="1:18" x14ac:dyDescent="0.25">
      <c r="B178" s="31" t="s">
        <v>34</v>
      </c>
      <c r="C178" s="32"/>
      <c r="D178" s="27">
        <f>D169+D168+D167+D166+D165</f>
        <v>27</v>
      </c>
      <c r="E178" s="28">
        <v>1</v>
      </c>
      <c r="F178" s="29">
        <v>100</v>
      </c>
    </row>
    <row r="179" spans="1:18" ht="15.75" thickBot="1" x14ac:dyDescent="0.3">
      <c r="B179" s="33" t="s">
        <v>22</v>
      </c>
      <c r="C179" s="34"/>
      <c r="D179" s="35">
        <f>SUM(D174:D178)</f>
        <v>131</v>
      </c>
      <c r="E179" s="35">
        <f>SUM(E174:E178)</f>
        <v>1</v>
      </c>
      <c r="F179" s="38">
        <f>(D179-E179)/D179%</f>
        <v>99.236641221374043</v>
      </c>
    </row>
    <row r="183" spans="1:18" ht="16.5" thickBot="1" x14ac:dyDescent="0.3">
      <c r="A183" s="1">
        <v>42705</v>
      </c>
    </row>
    <row r="184" spans="1:18" x14ac:dyDescent="0.25">
      <c r="A184" s="144" t="s">
        <v>23</v>
      </c>
      <c r="B184" s="146" t="s">
        <v>24</v>
      </c>
      <c r="C184" s="148" t="s">
        <v>25</v>
      </c>
      <c r="D184" s="141" t="s">
        <v>26</v>
      </c>
      <c r="E184" s="142"/>
      <c r="F184" s="143"/>
      <c r="G184" s="141" t="s">
        <v>27</v>
      </c>
      <c r="H184" s="142"/>
      <c r="I184" s="143"/>
      <c r="J184" s="150" t="s">
        <v>6</v>
      </c>
      <c r="K184" s="142"/>
      <c r="L184" s="151"/>
      <c r="M184" s="141" t="s">
        <v>28</v>
      </c>
      <c r="N184" s="142"/>
      <c r="O184" s="143"/>
      <c r="P184" s="141" t="s">
        <v>29</v>
      </c>
      <c r="Q184" s="142"/>
      <c r="R184" s="143"/>
    </row>
    <row r="185" spans="1:18" ht="15.75" thickBot="1" x14ac:dyDescent="0.3">
      <c r="A185" s="145"/>
      <c r="B185" s="147"/>
      <c r="C185" s="149"/>
      <c r="D185" s="39" t="s">
        <v>30</v>
      </c>
      <c r="E185" s="40" t="s">
        <v>31</v>
      </c>
      <c r="F185" s="41" t="s">
        <v>32</v>
      </c>
      <c r="G185" s="39" t="s">
        <v>30</v>
      </c>
      <c r="H185" s="40" t="s">
        <v>31</v>
      </c>
      <c r="I185" s="41" t="s">
        <v>32</v>
      </c>
      <c r="J185" s="42" t="s">
        <v>30</v>
      </c>
      <c r="K185" s="40" t="s">
        <v>31</v>
      </c>
      <c r="L185" s="43" t="s">
        <v>32</v>
      </c>
      <c r="M185" s="39" t="s">
        <v>30</v>
      </c>
      <c r="N185" s="40" t="s">
        <v>31</v>
      </c>
      <c r="O185" s="41" t="s">
        <v>32</v>
      </c>
      <c r="P185" s="39" t="s">
        <v>30</v>
      </c>
      <c r="Q185" s="40" t="s">
        <v>31</v>
      </c>
      <c r="R185" s="41" t="s">
        <v>32</v>
      </c>
    </row>
    <row r="186" spans="1:18" x14ac:dyDescent="0.25">
      <c r="A186" s="44" t="s">
        <v>33</v>
      </c>
      <c r="B186" s="45" t="s">
        <v>16</v>
      </c>
      <c r="C186" s="46" t="s">
        <v>17</v>
      </c>
      <c r="D186" s="47">
        <f>COUNTIFS([6]Data!$C$5:$C$992,"="&amp;$A186,[6]Data!$E$5:$E$992,"="&amp;$B186,[6]Data!$D$5:$D$992,"="&amp;$C186,[6]Data!$M$5:$M$992,"="&amp;"Hit")+COUNTIFS([6]Data!$C$5:$C$992,"="&amp;$A186,[6]Data!$E$5:$E$992,"="&amp;$B186,[6]Data!$D$5:$D$992,"="&amp;$C186,[6]Data!$M$5:$M$992,"="&amp;"Miss")</f>
        <v>37</v>
      </c>
      <c r="E186" s="48">
        <f>COUNTIFS([6]Data!$C$5:$C$992,"="&amp;$A186,[6]Data!$E$5:$E$992,"="&amp;$B186,[6]Data!$D$5:$D$992,"="&amp;$C186,[6]Data!$M$5:$M$992,"="&amp;"Hit")</f>
        <v>31</v>
      </c>
      <c r="F186" s="49">
        <f t="shared" ref="F186:F193" si="81">IFERROR(E186/D186,"")</f>
        <v>0.83783783783783783</v>
      </c>
      <c r="G186" s="47">
        <f>COUNTIFS([6]Data!$C$5:$C$992,"="&amp;$A186,[6]Data!$E$5:$E$992,"="&amp;$B186,[6]Data!$D$5:$D$992,"="&amp;$C186,[6]Data!$M$5:$M$992,"="&amp;"Hit")+COUNTIFS([6]Data!$C$5:$C$992,"="&amp;$A186,[6]Data!$E$5:$E$992,"="&amp;$B186,[6]Data!$D$5:$D$992,"="&amp;$C186,[6]Data!$M$5:$M$992,"="&amp;"Miss")</f>
        <v>37</v>
      </c>
      <c r="H186" s="48">
        <f>(COUNTIFS([6]Data!$C$5:$C$992,"="&amp;$A186,[6]Data!$E$5:$E$992,"="&amp;$B186,[6]Data!$D$5:$D$992,"="&amp;$C186,[6]Data!$M$5:$M$992,"="&amp;"Hit")+COUNTIFS([6]Data!$C$5:$C$992,"="&amp;$A186,[6]Data!$E$5:$E$992,"="&amp;$B186,[6]Data!$D$5:$D$992,"="&amp;$C186,[6]Data!$M$5:$M$992,"="&amp;"Miss"))-(SUMIFS([6]Data!$N$5:$N$992,[6]Data!$C$5:$C$992,"="&amp;$A186,[6]Data!$E$5:$E$992,"="&amp;$B186,[6]Data!$D$5:$D$992,"="&amp;$C186))</f>
        <v>33</v>
      </c>
      <c r="I186" s="49">
        <f t="shared" ref="I186:I193" si="82">IFERROR(H186/G186,"")</f>
        <v>0.89189189189189189</v>
      </c>
      <c r="J186" s="50">
        <f>COUNTIFS([6]Data!$C$5:$C$992,"="&amp;$A186,[6]Data!$E$5:$E$992,"="&amp;$B186,[6]Data!$D$5:$D$992,"="&amp;$C186,[6]Data!$M$5:$M$992,"="&amp;"Hit")+COUNTIFS([6]Data!$C$5:$C$992,"="&amp;$A186,[6]Data!$E$5:$E$992,"="&amp;$B186,[6]Data!$D$5:$D$992,"="&amp;$C186,[6]Data!$M$5:$M$992,"="&amp;"Miss")</f>
        <v>37</v>
      </c>
      <c r="K186" s="48">
        <f>(COUNTIFS([6]Data!$C$5:$C$992,"="&amp;$A186,[6]Data!$E$5:$E$992,"="&amp;$B186,[6]Data!$D$5:$D$992,"="&amp;$C186,[6]Data!$M$5:$M$992,"="&amp;"Hit")+COUNTIFS([6]Data!$C$5:$C$992,"="&amp;$A186,[6]Data!$E$5:$E$992,"="&amp;$B186,[6]Data!$D$5:$D$992,"="&amp;$C186,[6]Data!$M$5:$M$992,"="&amp;"Miss"))-(SUMIFS([6]Data!$O$5:$O$992,[6]Data!$C$5:$C$992,"="&amp;$A186,[6]Data!$E$5:$E$992,"="&amp;$B186,[6]Data!$D$5:$D$992,"="&amp;$C186))</f>
        <v>37</v>
      </c>
      <c r="L186" s="51">
        <f t="shared" ref="L186:L193" si="83">IFERROR(K186/J186,"")</f>
        <v>1</v>
      </c>
      <c r="M186" s="47">
        <f>COUNTIFS([6]Data!$C$5:$C$992,"="&amp;$A186,[6]Data!$E$5:$E$992,"="&amp;$B186,[6]Data!$D$5:$D$992,"="&amp;$C186,[6]Data!$M$5:$M$992,"="&amp;"Hit")+COUNTIFS([6]Data!$C$5:$C$992,"="&amp;$A186,[6]Data!$E$5:$E$992,"="&amp;$B186,[6]Data!$D$5:$D$992,"="&amp;$C186,[6]Data!$M$5:$M$992,"="&amp;"Miss")</f>
        <v>37</v>
      </c>
      <c r="N186" s="48">
        <f>(COUNTIFS([6]Data!$C$5:$C$992,"="&amp;$A186,[6]Data!$E$5:$E$992,"="&amp;$B186,[6]Data!$D$5:$D$992,"="&amp;$C186,[6]Data!$M$5:$M$992,"="&amp;"Hit")+COUNTIFS([6]Data!$C$5:$C$992,"="&amp;$A186,[6]Data!$E$5:$E$992,"="&amp;$B186,[6]Data!$D$5:$D$992,"="&amp;$C186,[6]Data!$M$5:$M$992,"="&amp;"Miss"))-(SUMIFS([6]Data!$P$5:$P$992,[6]Data!$C$5:$C$992,"="&amp;$A186,[6]Data!$E$5:$E$992,"="&amp;$B186,[6]Data!$D$5:$D$992,"="&amp;$C186))</f>
        <v>36</v>
      </c>
      <c r="O186" s="49">
        <f t="shared" ref="O186:O193" si="84">IFERROR(N186/M186,"")</f>
        <v>0.97297297297297303</v>
      </c>
      <c r="P186" s="47">
        <f>COUNTIFS([6]Data!$C$5:$C$992,"="&amp;$A186,[6]Data!$E$5:$E$992,"="&amp;$B186,[6]Data!$D$5:$D$992,"="&amp;$C186,[6]Data!$M$5:$M$992,"="&amp;"Hit")+COUNTIFS([6]Data!$C$5:$C$992,"="&amp;$A186,[6]Data!$E$5:$E$992,"="&amp;$B186,[6]Data!$D$5:$D$992,"="&amp;$C186,[6]Data!$M$5:$M$992,"="&amp;"Miss")</f>
        <v>37</v>
      </c>
      <c r="Q186" s="48">
        <f>(COUNTIFS([6]Data!$C$5:$C$992,"="&amp;$A186,[6]Data!$E$5:$E$992,"="&amp;$B186,[6]Data!$D$5:$D$992,"="&amp;$C186,[6]Data!$M$5:$M$992,"="&amp;"Hit")+COUNTIFS([6]Data!$C$5:$C$992,"="&amp;$A186,[6]Data!$E$5:$E$992,"="&amp;$B186,[6]Data!$D$5:$D$992,"="&amp;$C186,[6]Data!$M$5:$M$992,"="&amp;"Miss"))-(SUMIFS([6]Data!$Q$5:$Q$992,[6]Data!$C$5:$C$992,"="&amp;$A186,[6]Data!$E$5:$E$992,"="&amp;$B186,[6]Data!$D$5:$D$992,"="&amp;$C186))</f>
        <v>37</v>
      </c>
      <c r="R186" s="49">
        <f t="shared" ref="R186:R193" si="85">IFERROR(Q186/P186,"")</f>
        <v>1</v>
      </c>
    </row>
    <row r="187" spans="1:18" x14ac:dyDescent="0.25">
      <c r="A187" s="52" t="s">
        <v>33</v>
      </c>
      <c r="B187" s="53" t="s">
        <v>16</v>
      </c>
      <c r="C187" s="54" t="s">
        <v>18</v>
      </c>
      <c r="D187" s="55">
        <f>COUNTIFS([6]Data!$C$5:$C$992,"="&amp;$A187,[6]Data!$E$5:$E$992,"="&amp;$B187,[6]Data!$D$5:$D$992,"="&amp;$C187,[6]Data!$M$5:$M$992,"="&amp;"Hit")+COUNTIFS([6]Data!$C$5:$C$992,"="&amp;$A187,[6]Data!$E$5:$E$992,"="&amp;$B187,[6]Data!$D$5:$D$992,"="&amp;$C187,[6]Data!$M$5:$M$992,"="&amp;"Miss")</f>
        <v>16</v>
      </c>
      <c r="E187" s="56">
        <f>COUNTIFS([6]Data!$C$5:$C$992,"="&amp;$A187,[6]Data!$E$5:$E$992,"="&amp;$B187,[6]Data!$D$5:$D$992,"="&amp;$C187,[6]Data!$M$5:$M$992,"="&amp;"Hit")</f>
        <v>12</v>
      </c>
      <c r="F187" s="57">
        <f t="shared" si="81"/>
        <v>0.75</v>
      </c>
      <c r="G187" s="55">
        <f>COUNTIFS([6]Data!$C$5:$C$992,"="&amp;$A187,[6]Data!$E$5:$E$992,"="&amp;$B187,[6]Data!$D$5:$D$992,"="&amp;$C187,[6]Data!$M$5:$M$992,"="&amp;"Hit")+COUNTIFS([6]Data!$C$5:$C$992,"="&amp;$A187,[6]Data!$E$5:$E$992,"="&amp;$B187,[6]Data!$D$5:$D$992,"="&amp;$C187,[6]Data!$M$5:$M$992,"="&amp;"Miss")</f>
        <v>16</v>
      </c>
      <c r="H187" s="56">
        <f>(COUNTIFS([6]Data!$C$5:$C$992,"="&amp;$A187,[6]Data!$E$5:$E$992,"="&amp;$B187,[6]Data!$D$5:$D$992,"="&amp;$C187,[6]Data!$M$5:$M$992,"="&amp;"Hit")+COUNTIFS([6]Data!$C$5:$C$992,"="&amp;$A187,[6]Data!$E$5:$E$992,"="&amp;$B187,[6]Data!$D$5:$D$992,"="&amp;$C187,[6]Data!$M$5:$M$992,"="&amp;"Miss"))-(SUMIFS([6]Data!$N$5:$N$992,[6]Data!$C$5:$C$992,"="&amp;$A187,[6]Data!$E$5:$E$992,"="&amp;$B187,[6]Data!$D$5:$D$992,"="&amp;$C187))</f>
        <v>14</v>
      </c>
      <c r="I187" s="57">
        <f t="shared" si="82"/>
        <v>0.875</v>
      </c>
      <c r="J187" s="58">
        <f>COUNTIFS([6]Data!$C$5:$C$992,"="&amp;$A187,[6]Data!$E$5:$E$992,"="&amp;$B187,[6]Data!$D$5:$D$992,"="&amp;$C187,[6]Data!$M$5:$M$992,"="&amp;"Hit")+COUNTIFS([6]Data!$C$5:$C$992,"="&amp;$A187,[6]Data!$E$5:$E$992,"="&amp;$B187,[6]Data!$D$5:$D$992,"="&amp;$C187,[6]Data!$M$5:$M$992,"="&amp;"Miss")</f>
        <v>16</v>
      </c>
      <c r="K187" s="56">
        <f>(COUNTIFS([6]Data!$C$5:$C$992,"="&amp;$A187,[6]Data!$E$5:$E$992,"="&amp;$B187,[6]Data!$D$5:$D$992,"="&amp;$C187,[6]Data!$M$5:$M$992,"="&amp;"Hit")+COUNTIFS([6]Data!$C$5:$C$992,"="&amp;$A187,[6]Data!$E$5:$E$992,"="&amp;$B187,[6]Data!$D$5:$D$992,"="&amp;$C187,[6]Data!$M$5:$M$992,"="&amp;"Miss"))-(SUMIFS([6]Data!$O$5:$O$992,[6]Data!$C$5:$C$992,"="&amp;$A187,[6]Data!$E$5:$E$992,"="&amp;$B187,[6]Data!$D$5:$D$992,"="&amp;$C187))</f>
        <v>14</v>
      </c>
      <c r="L187" s="59">
        <f t="shared" si="83"/>
        <v>0.875</v>
      </c>
      <c r="M187" s="55">
        <f>COUNTIFS([6]Data!$C$5:$C$992,"="&amp;$A187,[6]Data!$E$5:$E$992,"="&amp;$B187,[6]Data!$D$5:$D$992,"="&amp;$C187,[6]Data!$M$5:$M$992,"="&amp;"Hit")+COUNTIFS([6]Data!$C$5:$C$992,"="&amp;$A187,[6]Data!$E$5:$E$992,"="&amp;$B187,[6]Data!$D$5:$D$992,"="&amp;$C187,[6]Data!$M$5:$M$992,"="&amp;"Miss")</f>
        <v>16</v>
      </c>
      <c r="N187" s="56">
        <f>(COUNTIFS([6]Data!$C$5:$C$992,"="&amp;$A187,[6]Data!$E$5:$E$992,"="&amp;$B187,[6]Data!$D$5:$D$992,"="&amp;$C187,[6]Data!$M$5:$M$992,"="&amp;"Hit")+COUNTIFS([6]Data!$C$5:$C$992,"="&amp;$A187,[6]Data!$E$5:$E$992,"="&amp;$B187,[6]Data!$D$5:$D$992,"="&amp;$C187,[6]Data!$M$5:$M$992,"="&amp;"Miss"))-(SUMIFS([6]Data!$P$5:$P$992,[6]Data!$C$5:$C$992,"="&amp;$A187,[6]Data!$E$5:$E$992,"="&amp;$B187,[6]Data!$D$5:$D$992,"="&amp;$C187))</f>
        <v>16</v>
      </c>
      <c r="O187" s="57">
        <f t="shared" si="84"/>
        <v>1</v>
      </c>
      <c r="P187" s="55">
        <f>COUNTIFS([6]Data!$C$5:$C$992,"="&amp;$A187,[6]Data!$E$5:$E$992,"="&amp;$B187,[6]Data!$D$5:$D$992,"="&amp;$C187,[6]Data!$M$5:$M$992,"="&amp;"Hit")+COUNTIFS([6]Data!$C$5:$C$992,"="&amp;$A187,[6]Data!$E$5:$E$992,"="&amp;$B187,[6]Data!$D$5:$D$992,"="&amp;$C187,[6]Data!$M$5:$M$992,"="&amp;"Miss")</f>
        <v>16</v>
      </c>
      <c r="Q187" s="56">
        <f>(COUNTIFS([6]Data!$C$5:$C$992,"="&amp;$A187,[6]Data!$E$5:$E$992,"="&amp;$B187,[6]Data!$D$5:$D$992,"="&amp;$C187,[6]Data!$M$5:$M$992,"="&amp;"Hit")+COUNTIFS([6]Data!$C$5:$C$992,"="&amp;$A187,[6]Data!$E$5:$E$992,"="&amp;$B187,[6]Data!$D$5:$D$992,"="&amp;$C187,[6]Data!$M$5:$M$992,"="&amp;"Miss"))-(SUMIFS([6]Data!$Q$5:$Q$992,[6]Data!$C$5:$C$992,"="&amp;$A187,[6]Data!$E$5:$E$992,"="&amp;$B187,[6]Data!$D$5:$D$992,"="&amp;$C187))</f>
        <v>16</v>
      </c>
      <c r="R187" s="57">
        <f t="shared" si="85"/>
        <v>1</v>
      </c>
    </row>
    <row r="188" spans="1:18" x14ac:dyDescent="0.25">
      <c r="A188" s="52" t="s">
        <v>33</v>
      </c>
      <c r="B188" s="53" t="s">
        <v>16</v>
      </c>
      <c r="C188" s="54" t="s">
        <v>19</v>
      </c>
      <c r="D188" s="55">
        <f>COUNTIFS([6]Data!$C$5:$C$992,"="&amp;$A188,[6]Data!$E$5:$E$992,"="&amp;$B188,[6]Data!$D$5:$D$992,"="&amp;$C188,[6]Data!$M$5:$M$992,"="&amp;"Hit")+COUNTIFS([6]Data!$C$5:$C$992,"="&amp;$A188,[6]Data!$E$5:$E$992,"="&amp;$B188,[6]Data!$D$5:$D$992,"="&amp;$C188,[6]Data!$M$5:$M$992,"="&amp;"Miss")</f>
        <v>1</v>
      </c>
      <c r="E188" s="56">
        <f>COUNTIFS([6]Data!$C$5:$C$992,"="&amp;$A188,[6]Data!$E$5:$E$992,"="&amp;$B188,[6]Data!$D$5:$D$992,"="&amp;$C188,[6]Data!$M$5:$M$992,"="&amp;"Hit")</f>
        <v>1</v>
      </c>
      <c r="F188" s="57">
        <f t="shared" si="81"/>
        <v>1</v>
      </c>
      <c r="G188" s="55">
        <f>COUNTIFS([6]Data!$C$5:$C$992,"="&amp;$A188,[6]Data!$E$5:$E$992,"="&amp;$B188,[6]Data!$D$5:$D$992,"="&amp;$C188,[6]Data!$M$5:$M$992,"="&amp;"Hit")+COUNTIFS([6]Data!$C$5:$C$992,"="&amp;$A188,[6]Data!$E$5:$E$992,"="&amp;$B188,[6]Data!$D$5:$D$992,"="&amp;$C188,[6]Data!$M$5:$M$992,"="&amp;"Miss")</f>
        <v>1</v>
      </c>
      <c r="H188" s="56">
        <f>(COUNTIFS([6]Data!$C$5:$C$992,"="&amp;$A188,[6]Data!$E$5:$E$992,"="&amp;$B188,[6]Data!$D$5:$D$992,"="&amp;$C188,[6]Data!$M$5:$M$992,"="&amp;"Hit")+COUNTIFS([6]Data!$C$5:$C$992,"="&amp;$A188,[6]Data!$E$5:$E$992,"="&amp;$B188,[6]Data!$D$5:$D$992,"="&amp;$C188,[6]Data!$M$5:$M$992,"="&amp;"Miss"))-(SUMIFS([6]Data!$N$5:$N$992,[6]Data!$C$5:$C$992,"="&amp;$A188,[6]Data!$E$5:$E$992,"="&amp;$B188,[6]Data!$D$5:$D$992,"="&amp;$C188))</f>
        <v>1</v>
      </c>
      <c r="I188" s="57">
        <f t="shared" si="82"/>
        <v>1</v>
      </c>
      <c r="J188" s="58">
        <f>COUNTIFS([6]Data!$C$5:$C$992,"="&amp;$A188,[6]Data!$E$5:$E$992,"="&amp;$B188,[6]Data!$D$5:$D$992,"="&amp;$C188,[6]Data!$M$5:$M$992,"="&amp;"Hit")+COUNTIFS([6]Data!$C$5:$C$992,"="&amp;$A188,[6]Data!$E$5:$E$992,"="&amp;$B188,[6]Data!$D$5:$D$992,"="&amp;$C188,[6]Data!$M$5:$M$992,"="&amp;"Miss")</f>
        <v>1</v>
      </c>
      <c r="K188" s="56">
        <f>(COUNTIFS([6]Data!$C$5:$C$992,"="&amp;$A188,[6]Data!$E$5:$E$992,"="&amp;$B188,[6]Data!$D$5:$D$992,"="&amp;$C188,[6]Data!$M$5:$M$992,"="&amp;"Hit")+COUNTIFS([6]Data!$C$5:$C$992,"="&amp;$A188,[6]Data!$E$5:$E$992,"="&amp;$B188,[6]Data!$D$5:$D$992,"="&amp;$C188,[6]Data!$M$5:$M$992,"="&amp;"Miss"))-(SUMIFS([6]Data!$O$5:$O$992,[6]Data!$C$5:$C$992,"="&amp;$A188,[6]Data!$E$5:$E$992,"="&amp;$B188,[6]Data!$D$5:$D$992,"="&amp;$C188))</f>
        <v>1</v>
      </c>
      <c r="L188" s="59">
        <f t="shared" si="83"/>
        <v>1</v>
      </c>
      <c r="M188" s="55">
        <f>COUNTIFS([6]Data!$C$5:$C$992,"="&amp;$A188,[6]Data!$E$5:$E$992,"="&amp;$B188,[6]Data!$D$5:$D$992,"="&amp;$C188,[6]Data!$M$5:$M$992,"="&amp;"Hit")+COUNTIFS([6]Data!$C$5:$C$992,"="&amp;$A188,[6]Data!$E$5:$E$992,"="&amp;$B188,[6]Data!$D$5:$D$992,"="&amp;$C188,[6]Data!$M$5:$M$992,"="&amp;"Miss")</f>
        <v>1</v>
      </c>
      <c r="N188" s="56">
        <f>(COUNTIFS([6]Data!$C$5:$C$992,"="&amp;$A188,[6]Data!$E$5:$E$992,"="&amp;$B188,[6]Data!$D$5:$D$992,"="&amp;$C188,[6]Data!$M$5:$M$992,"="&amp;"Hit")+COUNTIFS([6]Data!$C$5:$C$992,"="&amp;$A188,[6]Data!$E$5:$E$992,"="&amp;$B188,[6]Data!$D$5:$D$992,"="&amp;$C188,[6]Data!$M$5:$M$992,"="&amp;"Miss"))-(SUMIFS([6]Data!$P$5:$P$992,[6]Data!$C$5:$C$992,"="&amp;$A188,[6]Data!$E$5:$E$992,"="&amp;$B188,[6]Data!$D$5:$D$992,"="&amp;$C188))</f>
        <v>1</v>
      </c>
      <c r="O188" s="57">
        <f t="shared" si="84"/>
        <v>1</v>
      </c>
      <c r="P188" s="55">
        <f>COUNTIFS([6]Data!$C$5:$C$992,"="&amp;$A188,[6]Data!$E$5:$E$992,"="&amp;$B188,[6]Data!$D$5:$D$992,"="&amp;$C188,[6]Data!$M$5:$M$992,"="&amp;"Hit")+COUNTIFS([6]Data!$C$5:$C$992,"="&amp;$A188,[6]Data!$E$5:$E$992,"="&amp;$B188,[6]Data!$D$5:$D$992,"="&amp;$C188,[6]Data!$M$5:$M$992,"="&amp;"Miss")</f>
        <v>1</v>
      </c>
      <c r="Q188" s="56">
        <f>(COUNTIFS([6]Data!$C$5:$C$992,"="&amp;$A188,[6]Data!$E$5:$E$992,"="&amp;$B188,[6]Data!$D$5:$D$992,"="&amp;$C188,[6]Data!$M$5:$M$992,"="&amp;"Hit")+COUNTIFS([6]Data!$C$5:$C$992,"="&amp;$A188,[6]Data!$E$5:$E$992,"="&amp;$B188,[6]Data!$D$5:$D$992,"="&amp;$C188,[6]Data!$M$5:$M$992,"="&amp;"Miss"))-(SUMIFS([6]Data!$Q$5:$Q$992,[6]Data!$C$5:$C$992,"="&amp;$A188,[6]Data!$E$5:$E$992,"="&amp;$B188,[6]Data!$D$5:$D$992,"="&amp;$C188))</f>
        <v>1</v>
      </c>
      <c r="R188" s="57">
        <f t="shared" si="85"/>
        <v>1</v>
      </c>
    </row>
    <row r="189" spans="1:18" x14ac:dyDescent="0.25">
      <c r="A189" s="52" t="s">
        <v>33</v>
      </c>
      <c r="B189" s="53" t="s">
        <v>20</v>
      </c>
      <c r="C189" s="54" t="s">
        <v>17</v>
      </c>
      <c r="D189" s="55">
        <f>COUNTIFS([6]Data!$C$5:$C$992,"="&amp;$A189,[6]Data!$E$5:$E$992,"="&amp;$B189,[6]Data!$D$5:$D$992,"="&amp;$C189,[6]Data!$M$5:$M$992,"="&amp;"Hit")+COUNTIFS([6]Data!$C$5:$C$992,"="&amp;$A189,[6]Data!$E$5:$E$992,"="&amp;$B189,[6]Data!$D$5:$D$992,"="&amp;$C189,[6]Data!$M$5:$M$992,"="&amp;"Miss")</f>
        <v>54</v>
      </c>
      <c r="E189" s="56">
        <f>COUNTIFS([6]Data!$C$5:$C$992,"="&amp;$A189,[6]Data!$E$5:$E$992,"="&amp;$B189,[6]Data!$D$5:$D$992,"="&amp;$C189,[6]Data!$M$5:$M$992,"="&amp;"Hit")</f>
        <v>50</v>
      </c>
      <c r="F189" s="57">
        <f t="shared" si="81"/>
        <v>0.92592592592592593</v>
      </c>
      <c r="G189" s="55">
        <f>COUNTIFS([6]Data!$C$5:$C$992,"="&amp;$A189,[6]Data!$E$5:$E$992,"="&amp;$B189,[6]Data!$D$5:$D$992,"="&amp;$C189,[6]Data!$M$5:$M$992,"="&amp;"Hit")+COUNTIFS([6]Data!$C$5:$C$992,"="&amp;$A189,[6]Data!$E$5:$E$992,"="&amp;$B189,[6]Data!$D$5:$D$992,"="&amp;$C189,[6]Data!$M$5:$M$992,"="&amp;"Miss")</f>
        <v>54</v>
      </c>
      <c r="H189" s="56">
        <f>(COUNTIFS([6]Data!$C$5:$C$992,"="&amp;$A189,[6]Data!$E$5:$E$992,"="&amp;$B189,[6]Data!$D$5:$D$992,"="&amp;$C189,[6]Data!$M$5:$M$992,"="&amp;"Hit")+COUNTIFS([6]Data!$C$5:$C$992,"="&amp;$A189,[6]Data!$E$5:$E$992,"="&amp;$B189,[6]Data!$D$5:$D$992,"="&amp;$C189,[6]Data!$M$5:$M$992,"="&amp;"Miss"))-(SUMIFS([6]Data!$N$5:$N$992,[6]Data!$C$5:$C$992,"="&amp;$A189,[6]Data!$E$5:$E$992,"="&amp;$B189,[6]Data!$D$5:$D$992,"="&amp;$C189))</f>
        <v>53</v>
      </c>
      <c r="I189" s="57">
        <f t="shared" si="82"/>
        <v>0.98148148148148151</v>
      </c>
      <c r="J189" s="58">
        <f>COUNTIFS([6]Data!$C$5:$C$992,"="&amp;$A189,[6]Data!$E$5:$E$992,"="&amp;$B189,[6]Data!$D$5:$D$992,"="&amp;$C189,[6]Data!$M$5:$M$992,"="&amp;"Hit")+COUNTIFS([6]Data!$C$5:$C$992,"="&amp;$A189,[6]Data!$E$5:$E$992,"="&amp;$B189,[6]Data!$D$5:$D$992,"="&amp;$C189,[6]Data!$M$5:$M$992,"="&amp;"Miss")</f>
        <v>54</v>
      </c>
      <c r="K189" s="56">
        <f>(COUNTIFS([6]Data!$C$5:$C$992,"="&amp;$A189,[6]Data!$E$5:$E$992,"="&amp;$B189,[6]Data!$D$5:$D$992,"="&amp;$C189,[6]Data!$M$5:$M$992,"="&amp;"Hit")+COUNTIFS([6]Data!$C$5:$C$992,"="&amp;$A189,[6]Data!$E$5:$E$992,"="&amp;$B189,[6]Data!$D$5:$D$992,"="&amp;$C189,[6]Data!$M$5:$M$992,"="&amp;"Miss"))-(SUMIFS([6]Data!$O$5:$O$992,[6]Data!$C$5:$C$992,"="&amp;$A189,[6]Data!$E$5:$E$992,"="&amp;$B189,[6]Data!$D$5:$D$992,"="&amp;$C189))</f>
        <v>51</v>
      </c>
      <c r="L189" s="59">
        <f t="shared" si="83"/>
        <v>0.94444444444444442</v>
      </c>
      <c r="M189" s="55">
        <f>COUNTIFS([6]Data!$C$5:$C$992,"="&amp;$A189,[6]Data!$E$5:$E$992,"="&amp;$B189,[6]Data!$D$5:$D$992,"="&amp;$C189,[6]Data!$M$5:$M$992,"="&amp;"Hit")+COUNTIFS([6]Data!$C$5:$C$992,"="&amp;$A189,[6]Data!$E$5:$E$992,"="&amp;$B189,[6]Data!$D$5:$D$992,"="&amp;$C189,[6]Data!$M$5:$M$992,"="&amp;"Miss")</f>
        <v>54</v>
      </c>
      <c r="N189" s="56">
        <f>(COUNTIFS([6]Data!$C$5:$C$992,"="&amp;$A189,[6]Data!$E$5:$E$992,"="&amp;$B189,[6]Data!$D$5:$D$992,"="&amp;$C189,[6]Data!$M$5:$M$992,"="&amp;"Hit")+COUNTIFS([6]Data!$C$5:$C$992,"="&amp;$A189,[6]Data!$E$5:$E$992,"="&amp;$B189,[6]Data!$D$5:$D$992,"="&amp;$C189,[6]Data!$M$5:$M$992,"="&amp;"Miss"))-(SUMIFS([6]Data!$P$5:$P$992,[6]Data!$C$5:$C$992,"="&amp;$A189,[6]Data!$E$5:$E$992,"="&amp;$B189,[6]Data!$D$5:$D$992,"="&amp;$C189))</f>
        <v>54</v>
      </c>
      <c r="O189" s="57">
        <f t="shared" si="84"/>
        <v>1</v>
      </c>
      <c r="P189" s="55">
        <f>COUNTIFS([6]Data!$C$5:$C$992,"="&amp;$A189,[6]Data!$E$5:$E$992,"="&amp;$B189,[6]Data!$D$5:$D$992,"="&amp;$C189,[6]Data!$M$5:$M$992,"="&amp;"Hit")+COUNTIFS([6]Data!$C$5:$C$992,"="&amp;$A189,[6]Data!$E$5:$E$992,"="&amp;$B189,[6]Data!$D$5:$D$992,"="&amp;$C189,[6]Data!$M$5:$M$992,"="&amp;"Miss")</f>
        <v>54</v>
      </c>
      <c r="Q189" s="56">
        <f>(COUNTIFS([6]Data!$C$5:$C$992,"="&amp;$A189,[6]Data!$E$5:$E$992,"="&amp;$B189,[6]Data!$D$5:$D$992,"="&amp;$C189,[6]Data!$M$5:$M$992,"="&amp;"Hit")+COUNTIFS([6]Data!$C$5:$C$992,"="&amp;$A189,[6]Data!$E$5:$E$992,"="&amp;$B189,[6]Data!$D$5:$D$992,"="&amp;$C189,[6]Data!$M$5:$M$992,"="&amp;"Miss"))-(SUMIFS([6]Data!$Q$5:$Q$992,[6]Data!$C$5:$C$992,"="&amp;$A189,[6]Data!$E$5:$E$992,"="&amp;$B189,[6]Data!$D$5:$D$992,"="&amp;$C189))</f>
        <v>54</v>
      </c>
      <c r="R189" s="57">
        <f t="shared" si="85"/>
        <v>1</v>
      </c>
    </row>
    <row r="190" spans="1:18" x14ac:dyDescent="0.25">
      <c r="A190" s="52" t="s">
        <v>34</v>
      </c>
      <c r="B190" s="53" t="s">
        <v>20</v>
      </c>
      <c r="C190" s="54" t="s">
        <v>35</v>
      </c>
      <c r="D190" s="55">
        <f>COUNTIFS([6]Data!$C$5:$C$992,"="&amp;$A190,[6]Data!$E$5:$E$992,"="&amp;$B190,[6]Data!$D$5:$D$992,"="&amp;$C190,[6]Data!$M$5:$M$992,"="&amp;"Hit")+COUNTIFS([6]Data!$C$5:$C$992,"="&amp;$A190,[6]Data!$E$5:$E$992,"="&amp;$B190,[6]Data!$D$5:$D$992,"="&amp;$C190,[6]Data!$M$5:$M$992,"="&amp;"Miss")</f>
        <v>18</v>
      </c>
      <c r="E190" s="56">
        <f>COUNTIFS([6]Data!$C$5:$C$992,"="&amp;$A190,[6]Data!$E$5:$E$992,"="&amp;$B190,[6]Data!$D$5:$D$992,"="&amp;$C190,[6]Data!$M$5:$M$992,"="&amp;"Hit")</f>
        <v>18</v>
      </c>
      <c r="F190" s="57">
        <f t="shared" si="81"/>
        <v>1</v>
      </c>
      <c r="G190" s="55">
        <f>COUNTIFS([6]Data!$C$5:$C$992,"="&amp;$A190,[6]Data!$E$5:$E$992,"="&amp;$B190,[6]Data!$D$5:$D$992,"="&amp;$C190,[6]Data!$M$5:$M$992,"="&amp;"Hit")+COUNTIFS([6]Data!$C$5:$C$992,"="&amp;$A190,[6]Data!$E$5:$E$992,"="&amp;$B190,[6]Data!$D$5:$D$992,"="&amp;$C190,[6]Data!$M$5:$M$992,"="&amp;"Miss")</f>
        <v>18</v>
      </c>
      <c r="H190" s="56">
        <f>(COUNTIFS([6]Data!$C$5:$C$992,"="&amp;$A190,[6]Data!$E$5:$E$992,"="&amp;$B190,[6]Data!$D$5:$D$992,"="&amp;$C190,[6]Data!$M$5:$M$992,"="&amp;"Hit")+COUNTIFS([6]Data!$C$5:$C$992,"="&amp;$A190,[6]Data!$E$5:$E$992,"="&amp;$B190,[6]Data!$D$5:$D$992,"="&amp;$C190,[6]Data!$M$5:$M$992,"="&amp;"Miss"))-(SUMIFS([6]Data!$N$5:$N$992,[6]Data!$C$5:$C$992,"="&amp;$A190,[6]Data!$E$5:$E$992,"="&amp;$B190,[6]Data!$D$5:$D$992,"="&amp;$C190))</f>
        <v>18</v>
      </c>
      <c r="I190" s="57">
        <f t="shared" si="82"/>
        <v>1</v>
      </c>
      <c r="J190" s="58">
        <f>COUNTIFS([6]Data!$C$5:$C$992,"="&amp;$A190,[6]Data!$E$5:$E$992,"="&amp;$B190,[6]Data!$D$5:$D$992,"="&amp;$C190,[6]Data!$M$5:$M$992,"="&amp;"Hit")+COUNTIFS([6]Data!$C$5:$C$992,"="&amp;$A190,[6]Data!$E$5:$E$992,"="&amp;$B190,[6]Data!$D$5:$D$992,"="&amp;$C190,[6]Data!$M$5:$M$992,"="&amp;"Miss")</f>
        <v>18</v>
      </c>
      <c r="K190" s="56">
        <f>(COUNTIFS([6]Data!$C$5:$C$992,"="&amp;$A190,[6]Data!$E$5:$E$992,"="&amp;$B190,[6]Data!$D$5:$D$992,"="&amp;$C190,[6]Data!$M$5:$M$992,"="&amp;"Hit")+COUNTIFS([6]Data!$C$5:$C$992,"="&amp;$A190,[6]Data!$E$5:$E$992,"="&amp;$B190,[6]Data!$D$5:$D$992,"="&amp;$C190,[6]Data!$M$5:$M$992,"="&amp;"Miss"))-(SUMIFS([6]Data!$O$5:$O$992,[6]Data!$C$5:$C$992,"="&amp;$A190,[6]Data!$E$5:$E$992,"="&amp;$B190,[6]Data!$D$5:$D$992,"="&amp;$C190))</f>
        <v>18</v>
      </c>
      <c r="L190" s="59">
        <f t="shared" si="83"/>
        <v>1</v>
      </c>
      <c r="M190" s="55">
        <f>COUNTIFS([6]Data!$C$5:$C$992,"="&amp;$A190,[6]Data!$E$5:$E$992,"="&amp;$B190,[6]Data!$D$5:$D$992,"="&amp;$C190,[6]Data!$M$5:$M$992,"="&amp;"Hit")+COUNTIFS([6]Data!$C$5:$C$992,"="&amp;$A190,[6]Data!$E$5:$E$992,"="&amp;$B190,[6]Data!$D$5:$D$992,"="&amp;$C190,[6]Data!$M$5:$M$992,"="&amp;"Miss")</f>
        <v>18</v>
      </c>
      <c r="N190" s="56">
        <f>(COUNTIFS([6]Data!$C$5:$C$992,"="&amp;$A190,[6]Data!$E$5:$E$992,"="&amp;$B190,[6]Data!$D$5:$D$992,"="&amp;$C190,[6]Data!$M$5:$M$992,"="&amp;"Hit")+COUNTIFS([6]Data!$C$5:$C$992,"="&amp;$A190,[6]Data!$E$5:$E$992,"="&amp;$B190,[6]Data!$D$5:$D$992,"="&amp;$C190,[6]Data!$M$5:$M$992,"="&amp;"Miss"))-(SUMIFS([6]Data!$P$5:$P$992,[6]Data!$C$5:$C$992,"="&amp;$A190,[6]Data!$E$5:$E$992,"="&amp;$B190,[6]Data!$D$5:$D$992,"="&amp;$C190))</f>
        <v>18</v>
      </c>
      <c r="O190" s="57">
        <f t="shared" si="84"/>
        <v>1</v>
      </c>
      <c r="P190" s="55">
        <f>COUNTIFS([6]Data!$C$5:$C$992,"="&amp;$A190,[6]Data!$E$5:$E$992,"="&amp;$B190,[6]Data!$D$5:$D$992,"="&amp;$C190,[6]Data!$M$5:$M$992,"="&amp;"Hit")+COUNTIFS([6]Data!$C$5:$C$992,"="&amp;$A190,[6]Data!$E$5:$E$992,"="&amp;$B190,[6]Data!$D$5:$D$992,"="&amp;$C190,[6]Data!$M$5:$M$992,"="&amp;"Miss")</f>
        <v>18</v>
      </c>
      <c r="Q190" s="56">
        <f>(COUNTIFS([6]Data!$C$5:$C$992,"="&amp;$A190,[6]Data!$E$5:$E$992,"="&amp;$B190,[6]Data!$D$5:$D$992,"="&amp;$C190,[6]Data!$M$5:$M$992,"="&amp;"Hit")+COUNTIFS([6]Data!$C$5:$C$992,"="&amp;$A190,[6]Data!$E$5:$E$992,"="&amp;$B190,[6]Data!$D$5:$D$992,"="&amp;$C190,[6]Data!$M$5:$M$992,"="&amp;"Miss"))-(SUMIFS([6]Data!$Q$5:$Q$992,[6]Data!$C$5:$C$992,"="&amp;$A190,[6]Data!$E$5:$E$992,"="&amp;$B190,[6]Data!$D$5:$D$992,"="&amp;$C190))</f>
        <v>18</v>
      </c>
      <c r="R190" s="57">
        <f t="shared" si="85"/>
        <v>1</v>
      </c>
    </row>
    <row r="191" spans="1:18" x14ac:dyDescent="0.25">
      <c r="A191" s="52" t="s">
        <v>34</v>
      </c>
      <c r="B191" s="53" t="s">
        <v>16</v>
      </c>
      <c r="C191" s="54" t="s">
        <v>35</v>
      </c>
      <c r="D191" s="55">
        <f>COUNTIFS([6]Data!$C$5:$C$992,"="&amp;$A191,[6]Data!$E$5:$E$992,"="&amp;$B191,[6]Data!$D$5:$D$992,"="&amp;$C191,[6]Data!$M$5:$M$992,"="&amp;"Hit")+COUNTIFS([6]Data!$C$5:$C$992,"="&amp;$A191,[6]Data!$E$5:$E$992,"="&amp;$B191,[6]Data!$D$5:$D$992,"="&amp;$C191,[6]Data!$M$5:$M$992,"="&amp;"Miss")</f>
        <v>6</v>
      </c>
      <c r="E191" s="56">
        <f>COUNTIFS([6]Data!$C$5:$C$992,"="&amp;$A191,[6]Data!$E$5:$E$992,"="&amp;$B191,[6]Data!$D$5:$D$992,"="&amp;$C191,[6]Data!$M$5:$M$992,"="&amp;"Hit")</f>
        <v>3</v>
      </c>
      <c r="F191" s="57">
        <f t="shared" si="81"/>
        <v>0.5</v>
      </c>
      <c r="G191" s="55">
        <f>COUNTIFS([6]Data!$C$5:$C$992,"="&amp;$A191,[6]Data!$E$5:$E$992,"="&amp;$B191,[6]Data!$D$5:$D$992,"="&amp;$C191,[6]Data!$M$5:$M$992,"="&amp;"Hit")+COUNTIFS([6]Data!$C$5:$C$992,"="&amp;$A191,[6]Data!$E$5:$E$992,"="&amp;$B191,[6]Data!$D$5:$D$992,"="&amp;$C191,[6]Data!$M$5:$M$992,"="&amp;"Miss")</f>
        <v>6</v>
      </c>
      <c r="H191" s="56">
        <f>(COUNTIFS([6]Data!$C$5:$C$992,"="&amp;$A191,[6]Data!$E$5:$E$992,"="&amp;$B191,[6]Data!$D$5:$D$992,"="&amp;$C191,[6]Data!$M$5:$M$992,"="&amp;"Hit")+COUNTIFS([6]Data!$C$5:$C$992,"="&amp;$A191,[6]Data!$E$5:$E$992,"="&amp;$B191,[6]Data!$D$5:$D$992,"="&amp;$C191,[6]Data!$M$5:$M$992,"="&amp;"Miss"))-(SUMIFS([6]Data!$N$5:$N$992,[6]Data!$C$5:$C$992,"="&amp;$A191,[6]Data!$E$5:$E$992,"="&amp;$B191,[6]Data!$D$5:$D$992,"="&amp;$C191))</f>
        <v>4</v>
      </c>
      <c r="I191" s="57">
        <f t="shared" si="82"/>
        <v>0.66666666666666663</v>
      </c>
      <c r="J191" s="58">
        <f>COUNTIFS([6]Data!$C$5:$C$992,"="&amp;$A191,[6]Data!$E$5:$E$992,"="&amp;$B191,[6]Data!$D$5:$D$992,"="&amp;$C191,[6]Data!$M$5:$M$992,"="&amp;"Hit")+COUNTIFS([6]Data!$C$5:$C$992,"="&amp;$A191,[6]Data!$E$5:$E$992,"="&amp;$B191,[6]Data!$D$5:$D$992,"="&amp;$C191,[6]Data!$M$5:$M$992,"="&amp;"Miss")</f>
        <v>6</v>
      </c>
      <c r="K191" s="56">
        <f>(COUNTIFS([6]Data!$C$5:$C$992,"="&amp;$A191,[6]Data!$E$5:$E$992,"="&amp;$B191,[6]Data!$D$5:$D$992,"="&amp;$C191,[6]Data!$M$5:$M$992,"="&amp;"Hit")+COUNTIFS([6]Data!$C$5:$C$992,"="&amp;$A191,[6]Data!$E$5:$E$992,"="&amp;$B191,[6]Data!$D$5:$D$992,"="&amp;$C191,[6]Data!$M$5:$M$992,"="&amp;"Miss"))-(SUMIFS([6]Data!$O$5:$O$992,[6]Data!$C$5:$C$992,"="&amp;$A191,[6]Data!$E$5:$E$992,"="&amp;$B191,[6]Data!$D$5:$D$992,"="&amp;$C191))</f>
        <v>5</v>
      </c>
      <c r="L191" s="59">
        <f t="shared" si="83"/>
        <v>0.83333333333333337</v>
      </c>
      <c r="M191" s="55">
        <f>COUNTIFS([6]Data!$C$5:$C$992,"="&amp;$A191,[6]Data!$E$5:$E$992,"="&amp;$B191,[6]Data!$D$5:$D$992,"="&amp;$C191,[6]Data!$M$5:$M$992,"="&amp;"Hit")+COUNTIFS([6]Data!$C$5:$C$992,"="&amp;$A191,[6]Data!$E$5:$E$992,"="&amp;$B191,[6]Data!$D$5:$D$992,"="&amp;$C191,[6]Data!$M$5:$M$992,"="&amp;"Miss")</f>
        <v>6</v>
      </c>
      <c r="N191" s="56">
        <f>(COUNTIFS([6]Data!$C$5:$C$992,"="&amp;$A191,[6]Data!$E$5:$E$992,"="&amp;$B191,[6]Data!$D$5:$D$992,"="&amp;$C191,[6]Data!$M$5:$M$992,"="&amp;"Hit")+COUNTIFS([6]Data!$C$5:$C$992,"="&amp;$A191,[6]Data!$E$5:$E$992,"="&amp;$B191,[6]Data!$D$5:$D$992,"="&amp;$C191,[6]Data!$M$5:$M$992,"="&amp;"Miss"))-(SUMIFS([6]Data!$P$5:$P$992,[6]Data!$C$5:$C$992,"="&amp;$A191,[6]Data!$E$5:$E$992,"="&amp;$B191,[6]Data!$D$5:$D$992,"="&amp;$C191))</f>
        <v>6</v>
      </c>
      <c r="O191" s="57">
        <f t="shared" si="84"/>
        <v>1</v>
      </c>
      <c r="P191" s="55">
        <f>COUNTIFS([6]Data!$C$5:$C$992,"="&amp;$A191,[6]Data!$E$5:$E$992,"="&amp;$B191,[6]Data!$D$5:$D$992,"="&amp;$C191,[6]Data!$M$5:$M$992,"="&amp;"Hit")+COUNTIFS([6]Data!$C$5:$C$992,"="&amp;$A191,[6]Data!$E$5:$E$992,"="&amp;$B191,[6]Data!$D$5:$D$992,"="&amp;$C191,[6]Data!$M$5:$M$992,"="&amp;"Miss")</f>
        <v>6</v>
      </c>
      <c r="Q191" s="56">
        <f>(COUNTIFS([6]Data!$C$5:$C$992,"="&amp;$A191,[6]Data!$E$5:$E$992,"="&amp;$B191,[6]Data!$D$5:$D$992,"="&amp;$C191,[6]Data!$M$5:$M$992,"="&amp;"Hit")+COUNTIFS([6]Data!$C$5:$C$992,"="&amp;$A191,[6]Data!$E$5:$E$992,"="&amp;$B191,[6]Data!$D$5:$D$992,"="&amp;$C191,[6]Data!$M$5:$M$992,"="&amp;"Miss"))-(SUMIFS([6]Data!$Q$5:$Q$992,[6]Data!$C$5:$C$992,"="&amp;$A191,[6]Data!$E$5:$E$992,"="&amp;$B191,[6]Data!$D$5:$D$992,"="&amp;$C191))</f>
        <v>6</v>
      </c>
      <c r="R191" s="57">
        <f t="shared" si="85"/>
        <v>1</v>
      </c>
    </row>
    <row r="192" spans="1:18" x14ac:dyDescent="0.25">
      <c r="A192" s="52" t="s">
        <v>36</v>
      </c>
      <c r="B192" s="53" t="s">
        <v>16</v>
      </c>
      <c r="C192" s="54" t="s">
        <v>19</v>
      </c>
      <c r="D192" s="55">
        <f>COUNTIFS([6]Data!$C$5:$C$992,"="&amp;$A192,[6]Data!$E$5:$E$992,"="&amp;$B192,[6]Data!$D$5:$D$992,"="&amp;$C192,[6]Data!$M$5:$M$992,"="&amp;"Hit")+COUNTIFS([6]Data!$C$5:$C$992,"="&amp;$A192,[6]Data!$E$5:$E$992,"="&amp;$B192,[6]Data!$D$5:$D$992,"="&amp;$C192,[6]Data!$M$5:$M$992,"="&amp;"Miss")</f>
        <v>1</v>
      </c>
      <c r="E192" s="56">
        <f>COUNTIFS([6]Data!$C$5:$C$992,"="&amp;$A192,[6]Data!$E$5:$E$992,"="&amp;$B192,[6]Data!$D$5:$D$992,"="&amp;$C192,[6]Data!$M$5:$M$992,"="&amp;"Hit")</f>
        <v>1</v>
      </c>
      <c r="F192" s="57">
        <f t="shared" si="81"/>
        <v>1</v>
      </c>
      <c r="G192" s="55">
        <f>COUNTIFS([6]Data!$C$5:$C$992,"="&amp;$A192,[6]Data!$E$5:$E$992,"="&amp;$B192,[6]Data!$D$5:$D$992,"="&amp;$C192,[6]Data!$M$5:$M$992,"="&amp;"Hit")+COUNTIFS([6]Data!$C$5:$C$992,"="&amp;$A192,[6]Data!$E$5:$E$992,"="&amp;$B192,[6]Data!$D$5:$D$992,"="&amp;$C192,[6]Data!$M$5:$M$992,"="&amp;"Miss")</f>
        <v>1</v>
      </c>
      <c r="H192" s="56">
        <f>(COUNTIFS([6]Data!$C$5:$C$992,"="&amp;$A192,[6]Data!$E$5:$E$992,"="&amp;$B192,[6]Data!$D$5:$D$992,"="&amp;$C192,[6]Data!$M$5:$M$992,"="&amp;"Hit")+COUNTIFS([6]Data!$C$5:$C$992,"="&amp;$A192,[6]Data!$E$5:$E$992,"="&amp;$B192,[6]Data!$D$5:$D$992,"="&amp;$C192,[6]Data!$M$5:$M$992,"="&amp;"Miss"))-(SUMIFS([6]Data!$N$5:$N$992,[6]Data!$C$5:$C$992,"="&amp;$A192,[6]Data!$E$5:$E$992,"="&amp;$B192,[6]Data!$D$5:$D$992,"="&amp;$C192))</f>
        <v>1</v>
      </c>
      <c r="I192" s="57">
        <f t="shared" si="82"/>
        <v>1</v>
      </c>
      <c r="J192" s="58">
        <f>COUNTIFS([6]Data!$C$5:$C$992,"="&amp;$A192,[6]Data!$E$5:$E$992,"="&amp;$B192,[6]Data!$D$5:$D$992,"="&amp;$C192,[6]Data!$M$5:$M$992,"="&amp;"Hit")+COUNTIFS([6]Data!$C$5:$C$992,"="&amp;$A192,[6]Data!$E$5:$E$992,"="&amp;$B192,[6]Data!$D$5:$D$992,"="&amp;$C192,[6]Data!$M$5:$M$992,"="&amp;"Miss")</f>
        <v>1</v>
      </c>
      <c r="K192" s="56">
        <f>(COUNTIFS([6]Data!$C$5:$C$992,"="&amp;$A192,[6]Data!$E$5:$E$992,"="&amp;$B192,[6]Data!$D$5:$D$992,"="&amp;$C192,[6]Data!$M$5:$M$992,"="&amp;"Hit")+COUNTIFS([6]Data!$C$5:$C$992,"="&amp;$A192,[6]Data!$E$5:$E$992,"="&amp;$B192,[6]Data!$D$5:$D$992,"="&amp;$C192,[6]Data!$M$5:$M$992,"="&amp;"Miss"))-(SUMIFS([6]Data!$O$5:$O$992,[6]Data!$C$5:$C$992,"="&amp;$A192,[6]Data!$E$5:$E$992,"="&amp;$B192,[6]Data!$D$5:$D$992,"="&amp;$C192))</f>
        <v>1</v>
      </c>
      <c r="L192" s="59">
        <f t="shared" si="83"/>
        <v>1</v>
      </c>
      <c r="M192" s="55">
        <f>COUNTIFS([6]Data!$C$5:$C$992,"="&amp;$A192,[6]Data!$E$5:$E$992,"="&amp;$B192,[6]Data!$D$5:$D$992,"="&amp;$C192,[6]Data!$M$5:$M$992,"="&amp;"Hit")+COUNTIFS([6]Data!$C$5:$C$992,"="&amp;$A192,[6]Data!$E$5:$E$992,"="&amp;$B192,[6]Data!$D$5:$D$992,"="&amp;$C192,[6]Data!$M$5:$M$992,"="&amp;"Miss")</f>
        <v>1</v>
      </c>
      <c r="N192" s="56">
        <f>(COUNTIFS([6]Data!$C$5:$C$992,"="&amp;$A192,[6]Data!$E$5:$E$992,"="&amp;$B192,[6]Data!$D$5:$D$992,"="&amp;$C192,[6]Data!$M$5:$M$992,"="&amp;"Hit")+COUNTIFS([6]Data!$C$5:$C$992,"="&amp;$A192,[6]Data!$E$5:$E$992,"="&amp;$B192,[6]Data!$D$5:$D$992,"="&amp;$C192,[6]Data!$M$5:$M$992,"="&amp;"Miss"))-(SUMIFS([6]Data!$P$5:$P$992,[6]Data!$C$5:$C$992,"="&amp;$A192,[6]Data!$E$5:$E$992,"="&amp;$B192,[6]Data!$D$5:$D$992,"="&amp;$C192))</f>
        <v>1</v>
      </c>
      <c r="O192" s="57">
        <f t="shared" si="84"/>
        <v>1</v>
      </c>
      <c r="P192" s="55">
        <f>COUNTIFS([6]Data!$C$5:$C$992,"="&amp;$A192,[6]Data!$E$5:$E$992,"="&amp;$B192,[6]Data!$D$5:$D$992,"="&amp;$C192,[6]Data!$M$5:$M$992,"="&amp;"Hit")+COUNTIFS([6]Data!$C$5:$C$992,"="&amp;$A192,[6]Data!$E$5:$E$992,"="&amp;$B192,[6]Data!$D$5:$D$992,"="&amp;$C192,[6]Data!$M$5:$M$992,"="&amp;"Miss")</f>
        <v>1</v>
      </c>
      <c r="Q192" s="56">
        <f>(COUNTIFS([6]Data!$C$5:$C$992,"="&amp;$A192,[6]Data!$E$5:$E$992,"="&amp;$B192,[6]Data!$D$5:$D$992,"="&amp;$C192,[6]Data!$M$5:$M$992,"="&amp;"Hit")+COUNTIFS([6]Data!$C$5:$C$992,"="&amp;$A192,[6]Data!$E$5:$E$992,"="&amp;$B192,[6]Data!$D$5:$D$992,"="&amp;$C192,[6]Data!$M$5:$M$992,"="&amp;"Miss"))-(SUMIFS([6]Data!$Q$5:$Q$992,[6]Data!$C$5:$C$992,"="&amp;$A192,[6]Data!$E$5:$E$992,"="&amp;$B192,[6]Data!$D$5:$D$992,"="&amp;$C192))</f>
        <v>1</v>
      </c>
      <c r="R192" s="57">
        <f t="shared" si="85"/>
        <v>1</v>
      </c>
    </row>
    <row r="193" spans="1:18" x14ac:dyDescent="0.25">
      <c r="A193" s="52" t="s">
        <v>36</v>
      </c>
      <c r="B193" s="53" t="s">
        <v>16</v>
      </c>
      <c r="C193" s="54" t="s">
        <v>17</v>
      </c>
      <c r="D193" s="55">
        <f>COUNTIFS([6]Data!$C$5:$C$992,"="&amp;$A193,[6]Data!$E$5:$E$992,"="&amp;$B193,[6]Data!$D$5:$D$992,"="&amp;$C193,[6]Data!$M$5:$M$992,"="&amp;"Hit")+COUNTIFS([6]Data!$C$5:$C$992,"="&amp;$A193,[6]Data!$E$5:$E$992,"="&amp;$B193,[6]Data!$D$5:$D$992,"="&amp;$C193,[6]Data!$M$5:$M$992,"="&amp;"Miss")</f>
        <v>0</v>
      </c>
      <c r="E193" s="56">
        <f>COUNTIFS([6]Data!$C$5:$C$992,"="&amp;$A193,[6]Data!$E$5:$E$992,"="&amp;$B193,[6]Data!$D$5:$D$992,"="&amp;$C193,[6]Data!$M$5:$M$992,"="&amp;"Hit")</f>
        <v>0</v>
      </c>
      <c r="F193" s="57" t="str">
        <f t="shared" si="81"/>
        <v/>
      </c>
      <c r="G193" s="55">
        <f>COUNTIFS([6]Data!$C$5:$C$992,"="&amp;$A193,[6]Data!$E$5:$E$992,"="&amp;$B193,[6]Data!$D$5:$D$992,"="&amp;$C193,[6]Data!$M$5:$M$992,"="&amp;"Hit")+COUNTIFS([6]Data!$C$5:$C$992,"="&amp;$A193,[6]Data!$E$5:$E$992,"="&amp;$B193,[6]Data!$D$5:$D$992,"="&amp;$C193,[6]Data!$M$5:$M$992,"="&amp;"Miss")</f>
        <v>0</v>
      </c>
      <c r="H193" s="56">
        <f>(COUNTIFS([6]Data!$C$5:$C$992,"="&amp;$A193,[6]Data!$E$5:$E$992,"="&amp;$B193,[6]Data!$D$5:$D$992,"="&amp;$C193,[6]Data!$M$5:$M$992,"="&amp;"Hit")+COUNTIFS([6]Data!$C$5:$C$992,"="&amp;$A193,[6]Data!$E$5:$E$992,"="&amp;$B193,[6]Data!$D$5:$D$992,"="&amp;$C193,[6]Data!$M$5:$M$992,"="&amp;"Miss"))-(SUMIFS([6]Data!$N$5:$N$992,[6]Data!$C$5:$C$992,"="&amp;$A193,[6]Data!$E$5:$E$992,"="&amp;$B193,[6]Data!$D$5:$D$992,"="&amp;$C193))</f>
        <v>0</v>
      </c>
      <c r="I193" s="57" t="str">
        <f t="shared" si="82"/>
        <v/>
      </c>
      <c r="J193" s="58">
        <f>COUNTIFS([6]Data!$C$5:$C$992,"="&amp;$A193,[6]Data!$E$5:$E$992,"="&amp;$B193,[6]Data!$D$5:$D$992,"="&amp;$C193,[6]Data!$M$5:$M$992,"="&amp;"Hit")+COUNTIFS([6]Data!$C$5:$C$992,"="&amp;$A193,[6]Data!$E$5:$E$992,"="&amp;$B193,[6]Data!$D$5:$D$992,"="&amp;$C193,[6]Data!$M$5:$M$992,"="&amp;"Miss")</f>
        <v>0</v>
      </c>
      <c r="K193" s="56">
        <f>(COUNTIFS([6]Data!$C$5:$C$992,"="&amp;$A193,[6]Data!$E$5:$E$992,"="&amp;$B193,[6]Data!$D$5:$D$992,"="&amp;$C193,[6]Data!$M$5:$M$992,"="&amp;"Hit")+COUNTIFS([6]Data!$C$5:$C$992,"="&amp;$A193,[6]Data!$E$5:$E$992,"="&amp;$B193,[6]Data!$D$5:$D$992,"="&amp;$C193,[6]Data!$M$5:$M$992,"="&amp;"Miss"))-(SUMIFS([6]Data!$O$5:$O$992,[6]Data!$C$5:$C$992,"="&amp;$A193,[6]Data!$E$5:$E$992,"="&amp;$B193,[6]Data!$D$5:$D$992,"="&amp;$C193))</f>
        <v>0</v>
      </c>
      <c r="L193" s="59" t="str">
        <f t="shared" si="83"/>
        <v/>
      </c>
      <c r="M193" s="55">
        <f>COUNTIFS([6]Data!$C$5:$C$992,"="&amp;$A193,[6]Data!$E$5:$E$992,"="&amp;$B193,[6]Data!$D$5:$D$992,"="&amp;$C193,[6]Data!$M$5:$M$992,"="&amp;"Hit")+COUNTIFS([6]Data!$C$5:$C$992,"="&amp;$A193,[6]Data!$E$5:$E$992,"="&amp;$B193,[6]Data!$D$5:$D$992,"="&amp;$C193,[6]Data!$M$5:$M$992,"="&amp;"Miss")</f>
        <v>0</v>
      </c>
      <c r="N193" s="56">
        <f>(COUNTIFS([6]Data!$C$5:$C$992,"="&amp;$A193,[6]Data!$E$5:$E$992,"="&amp;$B193,[6]Data!$D$5:$D$992,"="&amp;$C193,[6]Data!$M$5:$M$992,"="&amp;"Hit")+COUNTIFS([6]Data!$C$5:$C$992,"="&amp;$A193,[6]Data!$E$5:$E$992,"="&amp;$B193,[6]Data!$D$5:$D$992,"="&amp;$C193,[6]Data!$M$5:$M$992,"="&amp;"Miss"))-(SUMIFS([6]Data!$P$5:$P$992,[6]Data!$C$5:$C$992,"="&amp;$A193,[6]Data!$E$5:$E$992,"="&amp;$B193,[6]Data!$D$5:$D$992,"="&amp;$C193))</f>
        <v>0</v>
      </c>
      <c r="O193" s="57" t="str">
        <f t="shared" si="84"/>
        <v/>
      </c>
      <c r="P193" s="55">
        <f>COUNTIFS([6]Data!$C$5:$C$992,"="&amp;$A193,[6]Data!$E$5:$E$992,"="&amp;$B193,[6]Data!$D$5:$D$992,"="&amp;$C193,[6]Data!$M$5:$M$992,"="&amp;"Hit")+COUNTIFS([6]Data!$C$5:$C$992,"="&amp;$A193,[6]Data!$E$5:$E$992,"="&amp;$B193,[6]Data!$D$5:$D$992,"="&amp;$C193,[6]Data!$M$5:$M$992,"="&amp;"Miss")</f>
        <v>0</v>
      </c>
      <c r="Q193" s="56">
        <f>(COUNTIFS([6]Data!$C$5:$C$992,"="&amp;$A193,[6]Data!$E$5:$E$992,"="&amp;$B193,[6]Data!$D$5:$D$992,"="&amp;$C193,[6]Data!$M$5:$M$992,"="&amp;"Hit")+COUNTIFS([6]Data!$C$5:$C$992,"="&amp;$A193,[6]Data!$E$5:$E$992,"="&amp;$B193,[6]Data!$D$5:$D$992,"="&amp;$C193,[6]Data!$M$5:$M$992,"="&amp;"Miss"))-(SUMIFS([6]Data!$Q$5:$Q$992,[6]Data!$C$5:$C$992,"="&amp;$A193,[6]Data!$E$5:$E$992,"="&amp;$B193,[6]Data!$D$5:$D$992,"="&amp;$C193))</f>
        <v>0</v>
      </c>
      <c r="R193" s="57" t="str">
        <f t="shared" si="85"/>
        <v/>
      </c>
    </row>
    <row r="194" spans="1:18" ht="15.75" thickBot="1" x14ac:dyDescent="0.3">
      <c r="A194" s="60" t="s">
        <v>36</v>
      </c>
      <c r="B194" s="61" t="s">
        <v>16</v>
      </c>
      <c r="C194" s="62" t="s">
        <v>37</v>
      </c>
      <c r="D194" s="63">
        <f>COUNTIFS([6]Data!$C$5:$C$992,"="&amp;$A194,[6]Data!$E$5:$E$992,"="&amp;$B194,[6]Data!$D$5:$D$992,"="&amp;$C194,[6]Data!$M$5:$M$992,"="&amp;"Hit")+COUNTIFS([6]Data!$C$5:$C$992,"="&amp;$A194,[6]Data!$E$5:$E$992,"="&amp;$B194,[6]Data!$D$5:$D$992,"="&amp;$C194,[6]Data!$M$5:$M$992,"="&amp;"Miss")</f>
        <v>0</v>
      </c>
      <c r="E194" s="64">
        <f>COUNTIFS([6]Data!$C$5:$C$992,"="&amp;$A194,[6]Data!$E$5:$E$992,"="&amp;$B194,[6]Data!$D$5:$D$992,"="&amp;$C194,[6]Data!$M$5:$M$992,"="&amp;"Hit")</f>
        <v>0</v>
      </c>
      <c r="F194" s="65" t="str">
        <f>IFERROR(E194/D194,"")</f>
        <v/>
      </c>
      <c r="G194" s="63">
        <f>COUNTIFS([6]Data!$C$5:$C$992,"="&amp;$A194,[6]Data!$E$5:$E$992,"="&amp;$B194,[6]Data!$D$5:$D$992,"="&amp;$C194,[6]Data!$M$5:$M$992,"="&amp;"Hit")+COUNTIFS([6]Data!$C$5:$C$992,"="&amp;$A194,[6]Data!$E$5:$E$992,"="&amp;$B194,[6]Data!$D$5:$D$992,"="&amp;$C194,[6]Data!$M$5:$M$992,"="&amp;"Miss")</f>
        <v>0</v>
      </c>
      <c r="H194" s="64">
        <f>(COUNTIFS([6]Data!$C$5:$C$992,"="&amp;$A194,[6]Data!$E$5:$E$992,"="&amp;$B194,[6]Data!$D$5:$D$992,"="&amp;$C194,[6]Data!$M$5:$M$992,"="&amp;"Hit")+COUNTIFS([6]Data!$C$5:$C$992,"="&amp;$A194,[6]Data!$E$5:$E$992,"="&amp;$B194,[6]Data!$D$5:$D$992,"="&amp;$C194,[6]Data!$M$5:$M$992,"="&amp;"Miss"))-(SUMIFS([6]Data!$N$5:$N$992,[6]Data!$C$5:$C$992,"="&amp;$A194,[6]Data!$E$5:$E$992,"="&amp;$B194,[6]Data!$D$5:$D$992,"="&amp;$C194))</f>
        <v>0</v>
      </c>
      <c r="I194" s="65" t="str">
        <f>IFERROR(H194/G194,"")</f>
        <v/>
      </c>
      <c r="J194" s="66">
        <f>COUNTIFS([6]Data!$C$5:$C$992,"="&amp;$A194,[6]Data!$E$5:$E$992,"="&amp;$B194,[6]Data!$D$5:$D$992,"="&amp;$C194,[6]Data!$M$5:$M$992,"="&amp;"Hit")+COUNTIFS([6]Data!$C$5:$C$992,"="&amp;$A194,[6]Data!$E$5:$E$992,"="&amp;$B194,[6]Data!$D$5:$D$992,"="&amp;$C194,[6]Data!$M$5:$M$992,"="&amp;"Miss")</f>
        <v>0</v>
      </c>
      <c r="K194" s="64">
        <f>(COUNTIFS([6]Data!$C$5:$C$992,"="&amp;$A194,[6]Data!$E$5:$E$992,"="&amp;$B194,[6]Data!$D$5:$D$992,"="&amp;$C194,[6]Data!$M$5:$M$992,"="&amp;"Hit")+COUNTIFS([6]Data!$C$5:$C$992,"="&amp;$A194,[6]Data!$E$5:$E$992,"="&amp;$B194,[6]Data!$D$5:$D$992,"="&amp;$C194,[6]Data!$M$5:$M$992,"="&amp;"Miss"))-(SUMIFS([6]Data!$O$5:$O$992,[6]Data!$C$5:$C$992,"="&amp;$A194,[6]Data!$E$5:$E$992,"="&amp;$B194,[6]Data!$D$5:$D$992,"="&amp;$C194))</f>
        <v>0</v>
      </c>
      <c r="L194" s="67" t="str">
        <f>IFERROR(K194/J194,"")</f>
        <v/>
      </c>
      <c r="M194" s="63">
        <f>COUNTIFS([6]Data!$C$5:$C$992,"="&amp;$A194,[6]Data!$E$5:$E$992,"="&amp;$B194,[6]Data!$D$5:$D$992,"="&amp;$C194,[6]Data!$M$5:$M$992,"="&amp;"Hit")+COUNTIFS([6]Data!$C$5:$C$992,"="&amp;$A194,[6]Data!$E$5:$E$992,"="&amp;$B194,[6]Data!$D$5:$D$992,"="&amp;$C194,[6]Data!$M$5:$M$992,"="&amp;"Miss")</f>
        <v>0</v>
      </c>
      <c r="N194" s="64">
        <f>(COUNTIFS([6]Data!$C$5:$C$992,"="&amp;$A194,[6]Data!$E$5:$E$992,"="&amp;$B194,[6]Data!$D$5:$D$992,"="&amp;$C194,[6]Data!$M$5:$M$992,"="&amp;"Hit")+COUNTIFS([6]Data!$C$5:$C$992,"="&amp;$A194,[6]Data!$E$5:$E$992,"="&amp;$B194,[6]Data!$D$5:$D$992,"="&amp;$C194,[6]Data!$M$5:$M$992,"="&amp;"Miss"))-(SUMIFS([6]Data!$P$5:$P$992,[6]Data!$C$5:$C$992,"="&amp;$A194,[6]Data!$E$5:$E$992,"="&amp;$B194,[6]Data!$D$5:$D$992,"="&amp;$C194))</f>
        <v>0</v>
      </c>
      <c r="O194" s="65" t="str">
        <f>IFERROR(N194/M194,"")</f>
        <v/>
      </c>
      <c r="P194" s="63">
        <f>COUNTIFS([6]Data!$C$5:$C$992,"="&amp;$A194,[6]Data!$E$5:$E$992,"="&amp;$B194,[6]Data!$D$5:$D$992,"="&amp;$C194,[6]Data!$M$5:$M$992,"="&amp;"Hit")+COUNTIFS([6]Data!$C$5:$C$992,"="&amp;$A194,[6]Data!$E$5:$E$992,"="&amp;$B194,[6]Data!$D$5:$D$992,"="&amp;$C194,[6]Data!$M$5:$M$992,"="&amp;"Miss")</f>
        <v>0</v>
      </c>
      <c r="Q194" s="64">
        <f>(COUNTIFS([6]Data!$C$5:$C$992,"="&amp;$A194,[6]Data!$E$5:$E$992,"="&amp;$B194,[6]Data!$D$5:$D$992,"="&amp;$C194,[6]Data!$M$5:$M$992,"="&amp;"Hit")+COUNTIFS([6]Data!$C$5:$C$992,"="&amp;$A194,[6]Data!$E$5:$E$992,"="&amp;$B194,[6]Data!$D$5:$D$992,"="&amp;$C194,[6]Data!$M$5:$M$992,"="&amp;"Miss"))-(SUMIFS([6]Data!$Q$5:$Q$992,[6]Data!$C$5:$C$992,"="&amp;$A194,[6]Data!$E$5:$E$992,"="&amp;$B194,[6]Data!$D$5:$D$992,"="&amp;$C194))</f>
        <v>0</v>
      </c>
      <c r="R194" s="65" t="str">
        <f>IFERROR(Q194/P194,"")</f>
        <v/>
      </c>
    </row>
    <row r="195" spans="1:18" ht="15.75" thickBot="1" x14ac:dyDescent="0.3">
      <c r="A195" s="135" t="s">
        <v>38</v>
      </c>
      <c r="B195" s="136"/>
      <c r="C195" s="137"/>
      <c r="D195" s="68">
        <f>SUM(D186:D194)</f>
        <v>133</v>
      </c>
      <c r="E195" s="69">
        <f>SUM(E186:E194)</f>
        <v>116</v>
      </c>
      <c r="F195" s="121">
        <f>IFERROR(E195/D195,"")</f>
        <v>0.8721804511278195</v>
      </c>
      <c r="G195" s="68">
        <f>SUM(G186:G194)</f>
        <v>133</v>
      </c>
      <c r="H195" s="73">
        <f>SUM(H186:H194)</f>
        <v>124</v>
      </c>
      <c r="I195" s="122">
        <f t="shared" ref="I195" si="86">IFERROR(H195/G195,"")</f>
        <v>0.93233082706766912</v>
      </c>
      <c r="J195" s="71">
        <f t="shared" ref="J195:K195" si="87">SUM(J186:J194)</f>
        <v>133</v>
      </c>
      <c r="K195" s="69">
        <f t="shared" si="87"/>
        <v>127</v>
      </c>
      <c r="L195" s="123">
        <f t="shared" ref="L195" si="88">IFERROR(K195/J195,"")</f>
        <v>0.95488721804511278</v>
      </c>
      <c r="M195" s="68">
        <f t="shared" ref="M195" si="89">SUM(M186:M194)</f>
        <v>133</v>
      </c>
      <c r="N195" s="73">
        <f t="shared" ref="N195" si="90">SUM(N186:N194)</f>
        <v>132</v>
      </c>
      <c r="O195" s="122">
        <f t="shared" ref="O195" si="91">IFERROR(N195/M195,"")</f>
        <v>0.99248120300751874</v>
      </c>
      <c r="P195" s="68">
        <f t="shared" ref="P195" si="92">SUM(P186:P194)</f>
        <v>133</v>
      </c>
      <c r="Q195" s="69">
        <f t="shared" ref="Q195" si="93">SUM(Q186:Q194)</f>
        <v>133</v>
      </c>
      <c r="R195" s="122">
        <f t="shared" ref="R195" si="94">IFERROR(Q195/P195,"")</f>
        <v>1</v>
      </c>
    </row>
    <row r="196" spans="1:18" ht="15.75" thickBot="1" x14ac:dyDescent="0.3"/>
    <row r="197" spans="1:18" ht="15.75" thickBot="1" x14ac:dyDescent="0.3">
      <c r="B197" s="18" t="s">
        <v>10</v>
      </c>
      <c r="C197" s="19"/>
      <c r="D197" s="138" t="s">
        <v>2</v>
      </c>
      <c r="E197" s="139"/>
      <c r="F197" s="140"/>
    </row>
    <row r="198" spans="1:18" x14ac:dyDescent="0.25">
      <c r="B198" s="20" t="s">
        <v>11</v>
      </c>
      <c r="C198" s="21" t="s">
        <v>12</v>
      </c>
      <c r="D198" s="22" t="s">
        <v>13</v>
      </c>
      <c r="E198" s="23" t="s">
        <v>14</v>
      </c>
      <c r="F198" s="24" t="s">
        <v>15</v>
      </c>
    </row>
    <row r="199" spans="1:18" x14ac:dyDescent="0.25">
      <c r="B199" s="25" t="s">
        <v>16</v>
      </c>
      <c r="C199" s="26" t="s">
        <v>17</v>
      </c>
      <c r="D199" s="27">
        <f>D186</f>
        <v>37</v>
      </c>
      <c r="E199" s="28">
        <v>0</v>
      </c>
      <c r="F199" s="29">
        <f>(D199-E199)/D199%</f>
        <v>100</v>
      </c>
    </row>
    <row r="200" spans="1:18" x14ac:dyDescent="0.25">
      <c r="B200" s="25"/>
      <c r="C200" s="26" t="s">
        <v>18</v>
      </c>
      <c r="D200" s="27">
        <f>D187</f>
        <v>16</v>
      </c>
      <c r="E200" s="28">
        <v>0</v>
      </c>
      <c r="F200" s="29">
        <f t="shared" ref="F200:F202" si="95">(D200-E200)/D200%</f>
        <v>100</v>
      </c>
    </row>
    <row r="201" spans="1:18" x14ac:dyDescent="0.25">
      <c r="B201" s="25"/>
      <c r="C201" s="26" t="s">
        <v>19</v>
      </c>
      <c r="D201" s="27">
        <f>D188</f>
        <v>1</v>
      </c>
      <c r="E201" s="28">
        <v>0</v>
      </c>
      <c r="F201" s="29">
        <f t="shared" si="95"/>
        <v>100</v>
      </c>
    </row>
    <row r="202" spans="1:18" x14ac:dyDescent="0.25">
      <c r="B202" s="30" t="s">
        <v>20</v>
      </c>
      <c r="C202" s="26" t="s">
        <v>17</v>
      </c>
      <c r="D202" s="27">
        <f>D189</f>
        <v>54</v>
      </c>
      <c r="E202" s="28">
        <v>0</v>
      </c>
      <c r="F202" s="29">
        <f t="shared" si="95"/>
        <v>100</v>
      </c>
    </row>
    <row r="203" spans="1:18" x14ac:dyDescent="0.25">
      <c r="B203" s="31" t="s">
        <v>34</v>
      </c>
      <c r="C203" s="32"/>
      <c r="D203" s="27">
        <f>D194+D193+D192+D191+D190</f>
        <v>25</v>
      </c>
      <c r="E203" s="28">
        <v>0</v>
      </c>
      <c r="F203" s="29">
        <v>100</v>
      </c>
    </row>
    <row r="204" spans="1:18" ht="15.75" thickBot="1" x14ac:dyDescent="0.3">
      <c r="B204" s="33" t="s">
        <v>22</v>
      </c>
      <c r="C204" s="34"/>
      <c r="D204" s="35">
        <f>SUM(D199:D203)</f>
        <v>133</v>
      </c>
      <c r="E204" s="35">
        <f>SUM(E199:E203)</f>
        <v>0</v>
      </c>
      <c r="F204" s="38">
        <f>(D204-E204)/D204%</f>
        <v>100</v>
      </c>
    </row>
    <row r="208" spans="1:18" ht="16.5" thickBot="1" x14ac:dyDescent="0.3">
      <c r="A208" s="1">
        <v>42736</v>
      </c>
    </row>
    <row r="209" spans="1:18" x14ac:dyDescent="0.25">
      <c r="A209" s="144" t="s">
        <v>23</v>
      </c>
      <c r="B209" s="146" t="s">
        <v>24</v>
      </c>
      <c r="C209" s="148" t="s">
        <v>25</v>
      </c>
      <c r="D209" s="141" t="s">
        <v>26</v>
      </c>
      <c r="E209" s="142"/>
      <c r="F209" s="143"/>
      <c r="G209" s="141" t="s">
        <v>27</v>
      </c>
      <c r="H209" s="142"/>
      <c r="I209" s="143"/>
      <c r="J209" s="150" t="s">
        <v>6</v>
      </c>
      <c r="K209" s="142"/>
      <c r="L209" s="151"/>
      <c r="M209" s="141" t="s">
        <v>28</v>
      </c>
      <c r="N209" s="142"/>
      <c r="O209" s="143"/>
      <c r="P209" s="141" t="s">
        <v>29</v>
      </c>
      <c r="Q209" s="142"/>
      <c r="R209" s="143"/>
    </row>
    <row r="210" spans="1:18" ht="15.75" thickBot="1" x14ac:dyDescent="0.3">
      <c r="A210" s="145"/>
      <c r="B210" s="147"/>
      <c r="C210" s="149"/>
      <c r="D210" s="39" t="s">
        <v>30</v>
      </c>
      <c r="E210" s="40" t="s">
        <v>31</v>
      </c>
      <c r="F210" s="41" t="s">
        <v>32</v>
      </c>
      <c r="G210" s="39" t="s">
        <v>30</v>
      </c>
      <c r="H210" s="40" t="s">
        <v>31</v>
      </c>
      <c r="I210" s="41" t="s">
        <v>32</v>
      </c>
      <c r="J210" s="42" t="s">
        <v>30</v>
      </c>
      <c r="K210" s="40" t="s">
        <v>31</v>
      </c>
      <c r="L210" s="43" t="s">
        <v>32</v>
      </c>
      <c r="M210" s="39" t="s">
        <v>30</v>
      </c>
      <c r="N210" s="40" t="s">
        <v>31</v>
      </c>
      <c r="O210" s="41" t="s">
        <v>32</v>
      </c>
      <c r="P210" s="39" t="s">
        <v>30</v>
      </c>
      <c r="Q210" s="40" t="s">
        <v>31</v>
      </c>
      <c r="R210" s="41" t="s">
        <v>32</v>
      </c>
    </row>
    <row r="211" spans="1:18" x14ac:dyDescent="0.25">
      <c r="A211" s="44" t="s">
        <v>33</v>
      </c>
      <c r="B211" s="45" t="s">
        <v>16</v>
      </c>
      <c r="C211" s="46" t="s">
        <v>17</v>
      </c>
      <c r="D211" s="47">
        <f>COUNTIFS([7]Data!$C$5:$C$992,"="&amp;$A211,[7]Data!$E$5:$E$992,"="&amp;$B211,[7]Data!$D$5:$D$992,"="&amp;$C211,[7]Data!$M$5:$M$992,"="&amp;"Hit")+COUNTIFS([7]Data!$C$5:$C$992,"="&amp;$A211,[7]Data!$E$5:$E$992,"="&amp;$B211,[7]Data!$D$5:$D$992,"="&amp;$C211,[7]Data!$M$5:$M$992,"="&amp;"Miss")</f>
        <v>47</v>
      </c>
      <c r="E211" s="48">
        <f>COUNTIFS([7]Data!$C$5:$C$992,"="&amp;$A211,[7]Data!$E$5:$E$992,"="&amp;$B211,[7]Data!$D$5:$D$992,"="&amp;$C211,[7]Data!$M$5:$M$992,"="&amp;"Hit")</f>
        <v>42</v>
      </c>
      <c r="F211" s="49">
        <f t="shared" ref="F211:F218" si="96">IFERROR(E211/D211,"")</f>
        <v>0.8936170212765957</v>
      </c>
      <c r="G211" s="47">
        <f>COUNTIFS([7]Data!$C$5:$C$992,"="&amp;$A211,[7]Data!$E$5:$E$992,"="&amp;$B211,[7]Data!$D$5:$D$992,"="&amp;$C211,[7]Data!$M$5:$M$992,"="&amp;"Hit")+COUNTIFS([7]Data!$C$5:$C$992,"="&amp;$A211,[7]Data!$E$5:$E$992,"="&amp;$B211,[7]Data!$D$5:$D$992,"="&amp;$C211,[7]Data!$M$5:$M$992,"="&amp;"Miss")</f>
        <v>47</v>
      </c>
      <c r="H211" s="48">
        <f>(COUNTIFS([7]Data!$C$5:$C$992,"="&amp;$A211,[7]Data!$E$5:$E$992,"="&amp;$B211,[7]Data!$D$5:$D$992,"="&amp;$C211,[7]Data!$M$5:$M$992,"="&amp;"Hit")+COUNTIFS([7]Data!$C$5:$C$992,"="&amp;$A211,[7]Data!$E$5:$E$992,"="&amp;$B211,[7]Data!$D$5:$D$992,"="&amp;$C211,[7]Data!$M$5:$M$992,"="&amp;"Miss"))-(SUMIFS([7]Data!$N$5:$N$992,[7]Data!$C$5:$C$992,"="&amp;$A211,[7]Data!$E$5:$E$992,"="&amp;$B211,[7]Data!$D$5:$D$992,"="&amp;$C211))</f>
        <v>45</v>
      </c>
      <c r="I211" s="49">
        <f t="shared" ref="I211:I218" si="97">IFERROR(H211/G211,"")</f>
        <v>0.95744680851063835</v>
      </c>
      <c r="J211" s="50">
        <f>COUNTIFS([7]Data!$C$5:$C$992,"="&amp;$A211,[7]Data!$E$5:$E$992,"="&amp;$B211,[7]Data!$D$5:$D$992,"="&amp;$C211,[7]Data!$M$5:$M$992,"="&amp;"Hit")+COUNTIFS([7]Data!$C$5:$C$992,"="&amp;$A211,[7]Data!$E$5:$E$992,"="&amp;$B211,[7]Data!$D$5:$D$992,"="&amp;$C211,[7]Data!$M$5:$M$992,"="&amp;"Miss")</f>
        <v>47</v>
      </c>
      <c r="K211" s="48">
        <f>(COUNTIFS([7]Data!$C$5:$C$992,"="&amp;$A211,[7]Data!$E$5:$E$992,"="&amp;$B211,[7]Data!$D$5:$D$992,"="&amp;$C211,[7]Data!$M$5:$M$992,"="&amp;"Hit")+COUNTIFS([7]Data!$C$5:$C$992,"="&amp;$A211,[7]Data!$E$5:$E$992,"="&amp;$B211,[7]Data!$D$5:$D$992,"="&amp;$C211,[7]Data!$M$5:$M$992,"="&amp;"Miss"))-(SUMIFS([7]Data!$O$5:$O$992,[7]Data!$C$5:$C$992,"="&amp;$A211,[7]Data!$E$5:$E$992,"="&amp;$B211,[7]Data!$D$5:$D$992,"="&amp;$C211))</f>
        <v>45</v>
      </c>
      <c r="L211" s="51">
        <f t="shared" ref="L211:L218" si="98">IFERROR(K211/J211,"")</f>
        <v>0.95744680851063835</v>
      </c>
      <c r="M211" s="47">
        <f>COUNTIFS([7]Data!$C$5:$C$992,"="&amp;$A211,[7]Data!$E$5:$E$992,"="&amp;$B211,[7]Data!$D$5:$D$992,"="&amp;$C211,[7]Data!$M$5:$M$992,"="&amp;"Hit")+COUNTIFS([7]Data!$C$5:$C$992,"="&amp;$A211,[7]Data!$E$5:$E$992,"="&amp;$B211,[7]Data!$D$5:$D$992,"="&amp;$C211,[7]Data!$M$5:$M$992,"="&amp;"Miss")</f>
        <v>47</v>
      </c>
      <c r="N211" s="48">
        <f>(COUNTIFS([7]Data!$C$5:$C$992,"="&amp;$A211,[7]Data!$E$5:$E$992,"="&amp;$B211,[7]Data!$D$5:$D$992,"="&amp;$C211,[7]Data!$M$5:$M$992,"="&amp;"Hit")+COUNTIFS([7]Data!$C$5:$C$992,"="&amp;$A211,[7]Data!$E$5:$E$992,"="&amp;$B211,[7]Data!$D$5:$D$992,"="&amp;$C211,[7]Data!$M$5:$M$992,"="&amp;"Miss"))-(SUMIFS([7]Data!$P$5:$P$992,[7]Data!$C$5:$C$992,"="&amp;$A211,[7]Data!$E$5:$E$992,"="&amp;$B211,[7]Data!$D$5:$D$992,"="&amp;$C211))</f>
        <v>46</v>
      </c>
      <c r="O211" s="49">
        <f t="shared" ref="O211:O218" si="99">IFERROR(N211/M211,"")</f>
        <v>0.97872340425531912</v>
      </c>
      <c r="P211" s="47">
        <f>COUNTIFS([7]Data!$C$5:$C$992,"="&amp;$A211,[7]Data!$E$5:$E$992,"="&amp;$B211,[7]Data!$D$5:$D$992,"="&amp;$C211,[7]Data!$M$5:$M$992,"="&amp;"Hit")+COUNTIFS([7]Data!$C$5:$C$992,"="&amp;$A211,[7]Data!$E$5:$E$992,"="&amp;$B211,[7]Data!$D$5:$D$992,"="&amp;$C211,[7]Data!$M$5:$M$992,"="&amp;"Miss")</f>
        <v>47</v>
      </c>
      <c r="Q211" s="48">
        <f>(COUNTIFS([7]Data!$C$5:$C$992,"="&amp;$A211,[7]Data!$E$5:$E$992,"="&amp;$B211,[7]Data!$D$5:$D$992,"="&amp;$C211,[7]Data!$M$5:$M$992,"="&amp;"Hit")+COUNTIFS([7]Data!$C$5:$C$992,"="&amp;$A211,[7]Data!$E$5:$E$992,"="&amp;$B211,[7]Data!$D$5:$D$992,"="&amp;$C211,[7]Data!$M$5:$M$992,"="&amp;"Miss"))-(SUMIFS([7]Data!$Q$5:$Q$992,[7]Data!$C$5:$C$992,"="&amp;$A211,[7]Data!$E$5:$E$992,"="&amp;$B211,[7]Data!$D$5:$D$992,"="&amp;$C211))</f>
        <v>47</v>
      </c>
      <c r="R211" s="49">
        <f t="shared" ref="R211:R218" si="100">IFERROR(Q211/P211,"")</f>
        <v>1</v>
      </c>
    </row>
    <row r="212" spans="1:18" x14ac:dyDescent="0.25">
      <c r="A212" s="52" t="s">
        <v>33</v>
      </c>
      <c r="B212" s="53" t="s">
        <v>16</v>
      </c>
      <c r="C212" s="54" t="s">
        <v>18</v>
      </c>
      <c r="D212" s="55">
        <f>COUNTIFS([7]Data!$C$5:$C$992,"="&amp;$A212,[7]Data!$E$5:$E$992,"="&amp;$B212,[7]Data!$D$5:$D$992,"="&amp;$C212,[7]Data!$M$5:$M$992,"="&amp;"Hit")+COUNTIFS([7]Data!$C$5:$C$992,"="&amp;$A212,[7]Data!$E$5:$E$992,"="&amp;$B212,[7]Data!$D$5:$D$992,"="&amp;$C212,[7]Data!$M$5:$M$992,"="&amp;"Miss")</f>
        <v>18</v>
      </c>
      <c r="E212" s="56">
        <f>COUNTIFS([7]Data!$C$5:$C$992,"="&amp;$A212,[7]Data!$E$5:$E$992,"="&amp;$B212,[7]Data!$D$5:$D$992,"="&amp;$C212,[7]Data!$M$5:$M$992,"="&amp;"Hit")</f>
        <v>18</v>
      </c>
      <c r="F212" s="57">
        <f t="shared" si="96"/>
        <v>1</v>
      </c>
      <c r="G212" s="55">
        <f>COUNTIFS([7]Data!$C$5:$C$992,"="&amp;$A212,[7]Data!$E$5:$E$992,"="&amp;$B212,[7]Data!$D$5:$D$992,"="&amp;$C212,[7]Data!$M$5:$M$992,"="&amp;"Hit")+COUNTIFS([7]Data!$C$5:$C$992,"="&amp;$A212,[7]Data!$E$5:$E$992,"="&amp;$B212,[7]Data!$D$5:$D$992,"="&amp;$C212,[7]Data!$M$5:$M$992,"="&amp;"Miss")</f>
        <v>18</v>
      </c>
      <c r="H212" s="56">
        <f>(COUNTIFS([7]Data!$C$5:$C$992,"="&amp;$A212,[7]Data!$E$5:$E$992,"="&amp;$B212,[7]Data!$D$5:$D$992,"="&amp;$C212,[7]Data!$M$5:$M$992,"="&amp;"Hit")+COUNTIFS([7]Data!$C$5:$C$992,"="&amp;$A212,[7]Data!$E$5:$E$992,"="&amp;$B212,[7]Data!$D$5:$D$992,"="&amp;$C212,[7]Data!$M$5:$M$992,"="&amp;"Miss"))-(SUMIFS([7]Data!$N$5:$N$992,[7]Data!$C$5:$C$992,"="&amp;$A212,[7]Data!$E$5:$E$992,"="&amp;$B212,[7]Data!$D$5:$D$992,"="&amp;$C212))</f>
        <v>18</v>
      </c>
      <c r="I212" s="57">
        <f t="shared" si="97"/>
        <v>1</v>
      </c>
      <c r="J212" s="58">
        <f>COUNTIFS([7]Data!$C$5:$C$992,"="&amp;$A212,[7]Data!$E$5:$E$992,"="&amp;$B212,[7]Data!$D$5:$D$992,"="&amp;$C212,[7]Data!$M$5:$M$992,"="&amp;"Hit")+COUNTIFS([7]Data!$C$5:$C$992,"="&amp;$A212,[7]Data!$E$5:$E$992,"="&amp;$B212,[7]Data!$D$5:$D$992,"="&amp;$C212,[7]Data!$M$5:$M$992,"="&amp;"Miss")</f>
        <v>18</v>
      </c>
      <c r="K212" s="56">
        <f>(COUNTIFS([7]Data!$C$5:$C$992,"="&amp;$A212,[7]Data!$E$5:$E$992,"="&amp;$B212,[7]Data!$D$5:$D$992,"="&amp;$C212,[7]Data!$M$5:$M$992,"="&amp;"Hit")+COUNTIFS([7]Data!$C$5:$C$992,"="&amp;$A212,[7]Data!$E$5:$E$992,"="&amp;$B212,[7]Data!$D$5:$D$992,"="&amp;$C212,[7]Data!$M$5:$M$992,"="&amp;"Miss"))-(SUMIFS([7]Data!$O$5:$O$992,[7]Data!$C$5:$C$992,"="&amp;$A212,[7]Data!$E$5:$E$992,"="&amp;$B212,[7]Data!$D$5:$D$992,"="&amp;$C212))</f>
        <v>18</v>
      </c>
      <c r="L212" s="59">
        <f t="shared" si="98"/>
        <v>1</v>
      </c>
      <c r="M212" s="55">
        <f>COUNTIFS([7]Data!$C$5:$C$992,"="&amp;$A212,[7]Data!$E$5:$E$992,"="&amp;$B212,[7]Data!$D$5:$D$992,"="&amp;$C212,[7]Data!$M$5:$M$992,"="&amp;"Hit")+COUNTIFS([7]Data!$C$5:$C$992,"="&amp;$A212,[7]Data!$E$5:$E$992,"="&amp;$B212,[7]Data!$D$5:$D$992,"="&amp;$C212,[7]Data!$M$5:$M$992,"="&amp;"Miss")</f>
        <v>18</v>
      </c>
      <c r="N212" s="56">
        <f>(COUNTIFS([7]Data!$C$5:$C$992,"="&amp;$A212,[7]Data!$E$5:$E$992,"="&amp;$B212,[7]Data!$D$5:$D$992,"="&amp;$C212,[7]Data!$M$5:$M$992,"="&amp;"Hit")+COUNTIFS([7]Data!$C$5:$C$992,"="&amp;$A212,[7]Data!$E$5:$E$992,"="&amp;$B212,[7]Data!$D$5:$D$992,"="&amp;$C212,[7]Data!$M$5:$M$992,"="&amp;"Miss"))-(SUMIFS([7]Data!$P$5:$P$992,[7]Data!$C$5:$C$992,"="&amp;$A212,[7]Data!$E$5:$E$992,"="&amp;$B212,[7]Data!$D$5:$D$992,"="&amp;$C212))</f>
        <v>18</v>
      </c>
      <c r="O212" s="57">
        <f t="shared" si="99"/>
        <v>1</v>
      </c>
      <c r="P212" s="55">
        <f>COUNTIFS([7]Data!$C$5:$C$992,"="&amp;$A212,[7]Data!$E$5:$E$992,"="&amp;$B212,[7]Data!$D$5:$D$992,"="&amp;$C212,[7]Data!$M$5:$M$992,"="&amp;"Hit")+COUNTIFS([7]Data!$C$5:$C$992,"="&amp;$A212,[7]Data!$E$5:$E$992,"="&amp;$B212,[7]Data!$D$5:$D$992,"="&amp;$C212,[7]Data!$M$5:$M$992,"="&amp;"Miss")</f>
        <v>18</v>
      </c>
      <c r="Q212" s="56">
        <f>(COUNTIFS([7]Data!$C$5:$C$992,"="&amp;$A212,[7]Data!$E$5:$E$992,"="&amp;$B212,[7]Data!$D$5:$D$992,"="&amp;$C212,[7]Data!$M$5:$M$992,"="&amp;"Hit")+COUNTIFS([7]Data!$C$5:$C$992,"="&amp;$A212,[7]Data!$E$5:$E$992,"="&amp;$B212,[7]Data!$D$5:$D$992,"="&amp;$C212,[7]Data!$M$5:$M$992,"="&amp;"Miss"))-(SUMIFS([7]Data!$Q$5:$Q$992,[7]Data!$C$5:$C$992,"="&amp;$A212,[7]Data!$E$5:$E$992,"="&amp;$B212,[7]Data!$D$5:$D$992,"="&amp;$C212))</f>
        <v>18</v>
      </c>
      <c r="R212" s="57">
        <f t="shared" si="100"/>
        <v>1</v>
      </c>
    </row>
    <row r="213" spans="1:18" x14ac:dyDescent="0.25">
      <c r="A213" s="52" t="s">
        <v>33</v>
      </c>
      <c r="B213" s="53" t="s">
        <v>16</v>
      </c>
      <c r="C213" s="54" t="s">
        <v>19</v>
      </c>
      <c r="D213" s="55">
        <f>COUNTIFS([7]Data!$C$5:$C$992,"="&amp;$A213,[7]Data!$E$5:$E$992,"="&amp;$B213,[7]Data!$D$5:$D$992,"="&amp;$C213,[7]Data!$M$5:$M$992,"="&amp;"Hit")+COUNTIFS([7]Data!$C$5:$C$992,"="&amp;$A213,[7]Data!$E$5:$E$992,"="&amp;$B213,[7]Data!$D$5:$D$992,"="&amp;$C213,[7]Data!$M$5:$M$992,"="&amp;"Miss")</f>
        <v>1</v>
      </c>
      <c r="E213" s="56">
        <f>COUNTIFS([7]Data!$C$5:$C$992,"="&amp;$A213,[7]Data!$E$5:$E$992,"="&amp;$B213,[7]Data!$D$5:$D$992,"="&amp;$C213,[7]Data!$M$5:$M$992,"="&amp;"Hit")</f>
        <v>1</v>
      </c>
      <c r="F213" s="57">
        <f t="shared" si="96"/>
        <v>1</v>
      </c>
      <c r="G213" s="55">
        <f>COUNTIFS([7]Data!$C$5:$C$992,"="&amp;$A213,[7]Data!$E$5:$E$992,"="&amp;$B213,[7]Data!$D$5:$D$992,"="&amp;$C213,[7]Data!$M$5:$M$992,"="&amp;"Hit")+COUNTIFS([7]Data!$C$5:$C$992,"="&amp;$A213,[7]Data!$E$5:$E$992,"="&amp;$B213,[7]Data!$D$5:$D$992,"="&amp;$C213,[7]Data!$M$5:$M$992,"="&amp;"Miss")</f>
        <v>1</v>
      </c>
      <c r="H213" s="56">
        <f>(COUNTIFS([7]Data!$C$5:$C$992,"="&amp;$A213,[7]Data!$E$5:$E$992,"="&amp;$B213,[7]Data!$D$5:$D$992,"="&amp;$C213,[7]Data!$M$5:$M$992,"="&amp;"Hit")+COUNTIFS([7]Data!$C$5:$C$992,"="&amp;$A213,[7]Data!$E$5:$E$992,"="&amp;$B213,[7]Data!$D$5:$D$992,"="&amp;$C213,[7]Data!$M$5:$M$992,"="&amp;"Miss"))-(SUMIFS([7]Data!$N$5:$N$992,[7]Data!$C$5:$C$992,"="&amp;$A213,[7]Data!$E$5:$E$992,"="&amp;$B213,[7]Data!$D$5:$D$992,"="&amp;$C213))</f>
        <v>1</v>
      </c>
      <c r="I213" s="57">
        <f t="shared" si="97"/>
        <v>1</v>
      </c>
      <c r="J213" s="58">
        <f>COUNTIFS([7]Data!$C$5:$C$992,"="&amp;$A213,[7]Data!$E$5:$E$992,"="&amp;$B213,[7]Data!$D$5:$D$992,"="&amp;$C213,[7]Data!$M$5:$M$992,"="&amp;"Hit")+COUNTIFS([7]Data!$C$5:$C$992,"="&amp;$A213,[7]Data!$E$5:$E$992,"="&amp;$B213,[7]Data!$D$5:$D$992,"="&amp;$C213,[7]Data!$M$5:$M$992,"="&amp;"Miss")</f>
        <v>1</v>
      </c>
      <c r="K213" s="56">
        <f>(COUNTIFS([7]Data!$C$5:$C$992,"="&amp;$A213,[7]Data!$E$5:$E$992,"="&amp;$B213,[7]Data!$D$5:$D$992,"="&amp;$C213,[7]Data!$M$5:$M$992,"="&amp;"Hit")+COUNTIFS([7]Data!$C$5:$C$992,"="&amp;$A213,[7]Data!$E$5:$E$992,"="&amp;$B213,[7]Data!$D$5:$D$992,"="&amp;$C213,[7]Data!$M$5:$M$992,"="&amp;"Miss"))-(SUMIFS([7]Data!$O$5:$O$992,[7]Data!$C$5:$C$992,"="&amp;$A213,[7]Data!$E$5:$E$992,"="&amp;$B213,[7]Data!$D$5:$D$992,"="&amp;$C213))</f>
        <v>1</v>
      </c>
      <c r="L213" s="59">
        <f t="shared" si="98"/>
        <v>1</v>
      </c>
      <c r="M213" s="55">
        <f>COUNTIFS([7]Data!$C$5:$C$992,"="&amp;$A213,[7]Data!$E$5:$E$992,"="&amp;$B213,[7]Data!$D$5:$D$992,"="&amp;$C213,[7]Data!$M$5:$M$992,"="&amp;"Hit")+COUNTIFS([7]Data!$C$5:$C$992,"="&amp;$A213,[7]Data!$E$5:$E$992,"="&amp;$B213,[7]Data!$D$5:$D$992,"="&amp;$C213,[7]Data!$M$5:$M$992,"="&amp;"Miss")</f>
        <v>1</v>
      </c>
      <c r="N213" s="56">
        <f>(COUNTIFS([7]Data!$C$5:$C$992,"="&amp;$A213,[7]Data!$E$5:$E$992,"="&amp;$B213,[7]Data!$D$5:$D$992,"="&amp;$C213,[7]Data!$M$5:$M$992,"="&amp;"Hit")+COUNTIFS([7]Data!$C$5:$C$992,"="&amp;$A213,[7]Data!$E$5:$E$992,"="&amp;$B213,[7]Data!$D$5:$D$992,"="&amp;$C213,[7]Data!$M$5:$M$992,"="&amp;"Miss"))-(SUMIFS([7]Data!$P$5:$P$992,[7]Data!$C$5:$C$992,"="&amp;$A213,[7]Data!$E$5:$E$992,"="&amp;$B213,[7]Data!$D$5:$D$992,"="&amp;$C213))</f>
        <v>1</v>
      </c>
      <c r="O213" s="57">
        <f t="shared" si="99"/>
        <v>1</v>
      </c>
      <c r="P213" s="55">
        <f>COUNTIFS([7]Data!$C$5:$C$992,"="&amp;$A213,[7]Data!$E$5:$E$992,"="&amp;$B213,[7]Data!$D$5:$D$992,"="&amp;$C213,[7]Data!$M$5:$M$992,"="&amp;"Hit")+COUNTIFS([7]Data!$C$5:$C$992,"="&amp;$A213,[7]Data!$E$5:$E$992,"="&amp;$B213,[7]Data!$D$5:$D$992,"="&amp;$C213,[7]Data!$M$5:$M$992,"="&amp;"Miss")</f>
        <v>1</v>
      </c>
      <c r="Q213" s="56">
        <f>(COUNTIFS([7]Data!$C$5:$C$992,"="&amp;$A213,[7]Data!$E$5:$E$992,"="&amp;$B213,[7]Data!$D$5:$D$992,"="&amp;$C213,[7]Data!$M$5:$M$992,"="&amp;"Hit")+COUNTIFS([7]Data!$C$5:$C$992,"="&amp;$A213,[7]Data!$E$5:$E$992,"="&amp;$B213,[7]Data!$D$5:$D$992,"="&amp;$C213,[7]Data!$M$5:$M$992,"="&amp;"Miss"))-(SUMIFS([7]Data!$Q$5:$Q$992,[7]Data!$C$5:$C$992,"="&amp;$A213,[7]Data!$E$5:$E$992,"="&amp;$B213,[7]Data!$D$5:$D$992,"="&amp;$C213))</f>
        <v>1</v>
      </c>
      <c r="R213" s="57">
        <f t="shared" si="100"/>
        <v>1</v>
      </c>
    </row>
    <row r="214" spans="1:18" x14ac:dyDescent="0.25">
      <c r="A214" s="52" t="s">
        <v>33</v>
      </c>
      <c r="B214" s="53" t="s">
        <v>20</v>
      </c>
      <c r="C214" s="54" t="s">
        <v>17</v>
      </c>
      <c r="D214" s="55">
        <f>COUNTIFS([7]Data!$C$5:$C$992,"="&amp;$A214,[7]Data!$E$5:$E$992,"="&amp;$B214,[7]Data!$D$5:$D$992,"="&amp;$C214,[7]Data!$M$5:$M$992,"="&amp;"Hit")+COUNTIFS([7]Data!$C$5:$C$992,"="&amp;$A214,[7]Data!$E$5:$E$992,"="&amp;$B214,[7]Data!$D$5:$D$992,"="&amp;$C214,[7]Data!$M$5:$M$992,"="&amp;"Miss")</f>
        <v>41</v>
      </c>
      <c r="E214" s="56">
        <f>COUNTIFS([7]Data!$C$5:$C$992,"="&amp;$A214,[7]Data!$E$5:$E$992,"="&amp;$B214,[7]Data!$D$5:$D$992,"="&amp;$C214,[7]Data!$M$5:$M$992,"="&amp;"Hit")</f>
        <v>37</v>
      </c>
      <c r="F214" s="57">
        <f t="shared" si="96"/>
        <v>0.90243902439024393</v>
      </c>
      <c r="G214" s="55">
        <f>COUNTIFS([7]Data!$C$5:$C$992,"="&amp;$A214,[7]Data!$E$5:$E$992,"="&amp;$B214,[7]Data!$D$5:$D$992,"="&amp;$C214,[7]Data!$M$5:$M$992,"="&amp;"Hit")+COUNTIFS([7]Data!$C$5:$C$992,"="&amp;$A214,[7]Data!$E$5:$E$992,"="&amp;$B214,[7]Data!$D$5:$D$992,"="&amp;$C214,[7]Data!$M$5:$M$992,"="&amp;"Miss")</f>
        <v>41</v>
      </c>
      <c r="H214" s="56">
        <f>(COUNTIFS([7]Data!$C$5:$C$992,"="&amp;$A214,[7]Data!$E$5:$E$992,"="&amp;$B214,[7]Data!$D$5:$D$992,"="&amp;$C214,[7]Data!$M$5:$M$992,"="&amp;"Hit")+COUNTIFS([7]Data!$C$5:$C$992,"="&amp;$A214,[7]Data!$E$5:$E$992,"="&amp;$B214,[7]Data!$D$5:$D$992,"="&amp;$C214,[7]Data!$M$5:$M$992,"="&amp;"Miss"))-(SUMIFS([7]Data!$N$5:$N$992,[7]Data!$C$5:$C$992,"="&amp;$A214,[7]Data!$E$5:$E$992,"="&amp;$B214,[7]Data!$D$5:$D$992,"="&amp;$C214))</f>
        <v>41</v>
      </c>
      <c r="I214" s="57">
        <f t="shared" si="97"/>
        <v>1</v>
      </c>
      <c r="J214" s="58">
        <f>COUNTIFS([7]Data!$C$5:$C$992,"="&amp;$A214,[7]Data!$E$5:$E$992,"="&amp;$B214,[7]Data!$D$5:$D$992,"="&amp;$C214,[7]Data!$M$5:$M$992,"="&amp;"Hit")+COUNTIFS([7]Data!$C$5:$C$992,"="&amp;$A214,[7]Data!$E$5:$E$992,"="&amp;$B214,[7]Data!$D$5:$D$992,"="&amp;$C214,[7]Data!$M$5:$M$992,"="&amp;"Miss")</f>
        <v>41</v>
      </c>
      <c r="K214" s="56">
        <f>(COUNTIFS([7]Data!$C$5:$C$992,"="&amp;$A214,[7]Data!$E$5:$E$992,"="&amp;$B214,[7]Data!$D$5:$D$992,"="&amp;$C214,[7]Data!$M$5:$M$992,"="&amp;"Hit")+COUNTIFS([7]Data!$C$5:$C$992,"="&amp;$A214,[7]Data!$E$5:$E$992,"="&amp;$B214,[7]Data!$D$5:$D$992,"="&amp;$C214,[7]Data!$M$5:$M$992,"="&amp;"Miss"))-(SUMIFS([7]Data!$O$5:$O$992,[7]Data!$C$5:$C$992,"="&amp;$A214,[7]Data!$E$5:$E$992,"="&amp;$B214,[7]Data!$D$5:$D$992,"="&amp;$C214))</f>
        <v>39</v>
      </c>
      <c r="L214" s="59">
        <f t="shared" si="98"/>
        <v>0.95121951219512191</v>
      </c>
      <c r="M214" s="55">
        <f>COUNTIFS([7]Data!$C$5:$C$992,"="&amp;$A214,[7]Data!$E$5:$E$992,"="&amp;$B214,[7]Data!$D$5:$D$992,"="&amp;$C214,[7]Data!$M$5:$M$992,"="&amp;"Hit")+COUNTIFS([7]Data!$C$5:$C$992,"="&amp;$A214,[7]Data!$E$5:$E$992,"="&amp;$B214,[7]Data!$D$5:$D$992,"="&amp;$C214,[7]Data!$M$5:$M$992,"="&amp;"Miss")</f>
        <v>41</v>
      </c>
      <c r="N214" s="56">
        <f>(COUNTIFS([7]Data!$C$5:$C$992,"="&amp;$A214,[7]Data!$E$5:$E$992,"="&amp;$B214,[7]Data!$D$5:$D$992,"="&amp;$C214,[7]Data!$M$5:$M$992,"="&amp;"Hit")+COUNTIFS([7]Data!$C$5:$C$992,"="&amp;$A214,[7]Data!$E$5:$E$992,"="&amp;$B214,[7]Data!$D$5:$D$992,"="&amp;$C214,[7]Data!$M$5:$M$992,"="&amp;"Miss"))-(SUMIFS([7]Data!$P$5:$P$992,[7]Data!$C$5:$C$992,"="&amp;$A214,[7]Data!$E$5:$E$992,"="&amp;$B214,[7]Data!$D$5:$D$992,"="&amp;$C214))</f>
        <v>39</v>
      </c>
      <c r="O214" s="57">
        <f t="shared" si="99"/>
        <v>0.95121951219512191</v>
      </c>
      <c r="P214" s="55">
        <f>COUNTIFS([7]Data!$C$5:$C$992,"="&amp;$A214,[7]Data!$E$5:$E$992,"="&amp;$B214,[7]Data!$D$5:$D$992,"="&amp;$C214,[7]Data!$M$5:$M$992,"="&amp;"Hit")+COUNTIFS([7]Data!$C$5:$C$992,"="&amp;$A214,[7]Data!$E$5:$E$992,"="&amp;$B214,[7]Data!$D$5:$D$992,"="&amp;$C214,[7]Data!$M$5:$M$992,"="&amp;"Miss")</f>
        <v>41</v>
      </c>
      <c r="Q214" s="56">
        <f>(COUNTIFS([7]Data!$C$5:$C$992,"="&amp;$A214,[7]Data!$E$5:$E$992,"="&amp;$B214,[7]Data!$D$5:$D$992,"="&amp;$C214,[7]Data!$M$5:$M$992,"="&amp;"Hit")+COUNTIFS([7]Data!$C$5:$C$992,"="&amp;$A214,[7]Data!$E$5:$E$992,"="&amp;$B214,[7]Data!$D$5:$D$992,"="&amp;$C214,[7]Data!$M$5:$M$992,"="&amp;"Miss"))-(SUMIFS([7]Data!$Q$5:$Q$992,[7]Data!$C$5:$C$992,"="&amp;$A214,[7]Data!$E$5:$E$992,"="&amp;$B214,[7]Data!$D$5:$D$992,"="&amp;$C214))</f>
        <v>41</v>
      </c>
      <c r="R214" s="57">
        <f t="shared" si="100"/>
        <v>1</v>
      </c>
    </row>
    <row r="215" spans="1:18" x14ac:dyDescent="0.25">
      <c r="A215" s="52" t="s">
        <v>34</v>
      </c>
      <c r="B215" s="53" t="s">
        <v>20</v>
      </c>
      <c r="C215" s="54" t="s">
        <v>35</v>
      </c>
      <c r="D215" s="55">
        <f>COUNTIFS([7]Data!$C$5:$C$992,"="&amp;$A215,[7]Data!$E$5:$E$992,"="&amp;$B215,[7]Data!$D$5:$D$992,"="&amp;$C215,[7]Data!$M$5:$M$992,"="&amp;"Hit")+COUNTIFS([7]Data!$C$5:$C$992,"="&amp;$A215,[7]Data!$E$5:$E$992,"="&amp;$B215,[7]Data!$D$5:$D$992,"="&amp;$C215,[7]Data!$M$5:$M$992,"="&amp;"Miss")</f>
        <v>17</v>
      </c>
      <c r="E215" s="56">
        <f>COUNTIFS([7]Data!$C$5:$C$992,"="&amp;$A215,[7]Data!$E$5:$E$992,"="&amp;$B215,[7]Data!$D$5:$D$992,"="&amp;$C215,[7]Data!$M$5:$M$992,"="&amp;"Hit")</f>
        <v>10</v>
      </c>
      <c r="F215" s="57">
        <f t="shared" si="96"/>
        <v>0.58823529411764708</v>
      </c>
      <c r="G215" s="55">
        <f>COUNTIFS([7]Data!$C$5:$C$992,"="&amp;$A215,[7]Data!$E$5:$E$992,"="&amp;$B215,[7]Data!$D$5:$D$992,"="&amp;$C215,[7]Data!$M$5:$M$992,"="&amp;"Hit")+COUNTIFS([7]Data!$C$5:$C$992,"="&amp;$A215,[7]Data!$E$5:$E$992,"="&amp;$B215,[7]Data!$D$5:$D$992,"="&amp;$C215,[7]Data!$M$5:$M$992,"="&amp;"Miss")</f>
        <v>17</v>
      </c>
      <c r="H215" s="56">
        <f>(COUNTIFS([7]Data!$C$5:$C$992,"="&amp;$A215,[7]Data!$E$5:$E$992,"="&amp;$B215,[7]Data!$D$5:$D$992,"="&amp;$C215,[7]Data!$M$5:$M$992,"="&amp;"Hit")+COUNTIFS([7]Data!$C$5:$C$992,"="&amp;$A215,[7]Data!$E$5:$E$992,"="&amp;$B215,[7]Data!$D$5:$D$992,"="&amp;$C215,[7]Data!$M$5:$M$992,"="&amp;"Miss"))-(SUMIFS([7]Data!$N$5:$N$992,[7]Data!$C$5:$C$992,"="&amp;$A215,[7]Data!$E$5:$E$992,"="&amp;$B215,[7]Data!$D$5:$D$992,"="&amp;$C215))</f>
        <v>14</v>
      </c>
      <c r="I215" s="57">
        <f t="shared" si="97"/>
        <v>0.82352941176470584</v>
      </c>
      <c r="J215" s="58">
        <f>COUNTIFS([7]Data!$C$5:$C$992,"="&amp;$A215,[7]Data!$E$5:$E$992,"="&amp;$B215,[7]Data!$D$5:$D$992,"="&amp;$C215,[7]Data!$M$5:$M$992,"="&amp;"Hit")+COUNTIFS([7]Data!$C$5:$C$992,"="&amp;$A215,[7]Data!$E$5:$E$992,"="&amp;$B215,[7]Data!$D$5:$D$992,"="&amp;$C215,[7]Data!$M$5:$M$992,"="&amp;"Miss")</f>
        <v>17</v>
      </c>
      <c r="K215" s="56">
        <f>(COUNTIFS([7]Data!$C$5:$C$992,"="&amp;$A215,[7]Data!$E$5:$E$992,"="&amp;$B215,[7]Data!$D$5:$D$992,"="&amp;$C215,[7]Data!$M$5:$M$992,"="&amp;"Hit")+COUNTIFS([7]Data!$C$5:$C$992,"="&amp;$A215,[7]Data!$E$5:$E$992,"="&amp;$B215,[7]Data!$D$5:$D$992,"="&amp;$C215,[7]Data!$M$5:$M$992,"="&amp;"Miss"))-(SUMIFS([7]Data!$O$5:$O$992,[7]Data!$C$5:$C$992,"="&amp;$A215,[7]Data!$E$5:$E$992,"="&amp;$B215,[7]Data!$D$5:$D$992,"="&amp;$C215))</f>
        <v>17</v>
      </c>
      <c r="L215" s="59">
        <f t="shared" si="98"/>
        <v>1</v>
      </c>
      <c r="M215" s="55">
        <f>COUNTIFS([7]Data!$C$5:$C$992,"="&amp;$A215,[7]Data!$E$5:$E$992,"="&amp;$B215,[7]Data!$D$5:$D$992,"="&amp;$C215,[7]Data!$M$5:$M$992,"="&amp;"Hit")+COUNTIFS([7]Data!$C$5:$C$992,"="&amp;$A215,[7]Data!$E$5:$E$992,"="&amp;$B215,[7]Data!$D$5:$D$992,"="&amp;$C215,[7]Data!$M$5:$M$992,"="&amp;"Miss")</f>
        <v>17</v>
      </c>
      <c r="N215" s="56">
        <f>(COUNTIFS([7]Data!$C$5:$C$992,"="&amp;$A215,[7]Data!$E$5:$E$992,"="&amp;$B215,[7]Data!$D$5:$D$992,"="&amp;$C215,[7]Data!$M$5:$M$992,"="&amp;"Hit")+COUNTIFS([7]Data!$C$5:$C$992,"="&amp;$A215,[7]Data!$E$5:$E$992,"="&amp;$B215,[7]Data!$D$5:$D$992,"="&amp;$C215,[7]Data!$M$5:$M$992,"="&amp;"Miss"))-(SUMIFS([7]Data!$P$5:$P$992,[7]Data!$C$5:$C$992,"="&amp;$A215,[7]Data!$E$5:$E$992,"="&amp;$B215,[7]Data!$D$5:$D$992,"="&amp;$C215))</f>
        <v>13</v>
      </c>
      <c r="O215" s="57">
        <f t="shared" si="99"/>
        <v>0.76470588235294112</v>
      </c>
      <c r="P215" s="55">
        <f>COUNTIFS([7]Data!$C$5:$C$992,"="&amp;$A215,[7]Data!$E$5:$E$992,"="&amp;$B215,[7]Data!$D$5:$D$992,"="&amp;$C215,[7]Data!$M$5:$M$992,"="&amp;"Hit")+COUNTIFS([7]Data!$C$5:$C$992,"="&amp;$A215,[7]Data!$E$5:$E$992,"="&amp;$B215,[7]Data!$D$5:$D$992,"="&amp;$C215,[7]Data!$M$5:$M$992,"="&amp;"Miss")</f>
        <v>17</v>
      </c>
      <c r="Q215" s="56">
        <f>(COUNTIFS([7]Data!$C$5:$C$992,"="&amp;$A215,[7]Data!$E$5:$E$992,"="&amp;$B215,[7]Data!$D$5:$D$992,"="&amp;$C215,[7]Data!$M$5:$M$992,"="&amp;"Hit")+COUNTIFS([7]Data!$C$5:$C$992,"="&amp;$A215,[7]Data!$E$5:$E$992,"="&amp;$B215,[7]Data!$D$5:$D$992,"="&amp;$C215,[7]Data!$M$5:$M$992,"="&amp;"Miss"))-(SUMIFS([7]Data!$Q$5:$Q$992,[7]Data!$C$5:$C$992,"="&amp;$A215,[7]Data!$E$5:$E$992,"="&amp;$B215,[7]Data!$D$5:$D$992,"="&amp;$C215))</f>
        <v>17</v>
      </c>
      <c r="R215" s="57">
        <f t="shared" si="100"/>
        <v>1</v>
      </c>
    </row>
    <row r="216" spans="1:18" x14ac:dyDescent="0.25">
      <c r="A216" s="52" t="s">
        <v>34</v>
      </c>
      <c r="B216" s="53" t="s">
        <v>16</v>
      </c>
      <c r="C216" s="54" t="s">
        <v>35</v>
      </c>
      <c r="D216" s="55">
        <f>COUNTIFS([7]Data!$C$5:$C$992,"="&amp;$A216,[7]Data!$E$5:$E$992,"="&amp;$B216,[7]Data!$D$5:$D$992,"="&amp;$C216,[7]Data!$M$5:$M$992,"="&amp;"Hit")+COUNTIFS([7]Data!$C$5:$C$992,"="&amp;$A216,[7]Data!$E$5:$E$992,"="&amp;$B216,[7]Data!$D$5:$D$992,"="&amp;$C216,[7]Data!$M$5:$M$992,"="&amp;"Miss")</f>
        <v>9</v>
      </c>
      <c r="E216" s="56">
        <f>COUNTIFS([7]Data!$C$5:$C$992,"="&amp;$A216,[7]Data!$E$5:$E$992,"="&amp;$B216,[7]Data!$D$5:$D$992,"="&amp;$C216,[7]Data!$M$5:$M$992,"="&amp;"Hit")</f>
        <v>9</v>
      </c>
      <c r="F216" s="57">
        <f t="shared" si="96"/>
        <v>1</v>
      </c>
      <c r="G216" s="55">
        <f>COUNTIFS([7]Data!$C$5:$C$992,"="&amp;$A216,[7]Data!$E$5:$E$992,"="&amp;$B216,[7]Data!$D$5:$D$992,"="&amp;$C216,[7]Data!$M$5:$M$992,"="&amp;"Hit")+COUNTIFS([7]Data!$C$5:$C$992,"="&amp;$A216,[7]Data!$E$5:$E$992,"="&amp;$B216,[7]Data!$D$5:$D$992,"="&amp;$C216,[7]Data!$M$5:$M$992,"="&amp;"Miss")</f>
        <v>9</v>
      </c>
      <c r="H216" s="56">
        <f>(COUNTIFS([7]Data!$C$5:$C$992,"="&amp;$A216,[7]Data!$E$5:$E$992,"="&amp;$B216,[7]Data!$D$5:$D$992,"="&amp;$C216,[7]Data!$M$5:$M$992,"="&amp;"Hit")+COUNTIFS([7]Data!$C$5:$C$992,"="&amp;$A216,[7]Data!$E$5:$E$992,"="&amp;$B216,[7]Data!$D$5:$D$992,"="&amp;$C216,[7]Data!$M$5:$M$992,"="&amp;"Miss"))-(SUMIFS([7]Data!$N$5:$N$992,[7]Data!$C$5:$C$992,"="&amp;$A216,[7]Data!$E$5:$E$992,"="&amp;$B216,[7]Data!$D$5:$D$992,"="&amp;$C216))</f>
        <v>9</v>
      </c>
      <c r="I216" s="57">
        <f t="shared" si="97"/>
        <v>1</v>
      </c>
      <c r="J216" s="58">
        <f>COUNTIFS([7]Data!$C$5:$C$992,"="&amp;$A216,[7]Data!$E$5:$E$992,"="&amp;$B216,[7]Data!$D$5:$D$992,"="&amp;$C216,[7]Data!$M$5:$M$992,"="&amp;"Hit")+COUNTIFS([7]Data!$C$5:$C$992,"="&amp;$A216,[7]Data!$E$5:$E$992,"="&amp;$B216,[7]Data!$D$5:$D$992,"="&amp;$C216,[7]Data!$M$5:$M$992,"="&amp;"Miss")</f>
        <v>9</v>
      </c>
      <c r="K216" s="56">
        <f>(COUNTIFS([7]Data!$C$5:$C$992,"="&amp;$A216,[7]Data!$E$5:$E$992,"="&amp;$B216,[7]Data!$D$5:$D$992,"="&amp;$C216,[7]Data!$M$5:$M$992,"="&amp;"Hit")+COUNTIFS([7]Data!$C$5:$C$992,"="&amp;$A216,[7]Data!$E$5:$E$992,"="&amp;$B216,[7]Data!$D$5:$D$992,"="&amp;$C216,[7]Data!$M$5:$M$992,"="&amp;"Miss"))-(SUMIFS([7]Data!$O$5:$O$992,[7]Data!$C$5:$C$992,"="&amp;$A216,[7]Data!$E$5:$E$992,"="&amp;$B216,[7]Data!$D$5:$D$992,"="&amp;$C216))</f>
        <v>9</v>
      </c>
      <c r="L216" s="59">
        <f t="shared" si="98"/>
        <v>1</v>
      </c>
      <c r="M216" s="55">
        <f>COUNTIFS([7]Data!$C$5:$C$992,"="&amp;$A216,[7]Data!$E$5:$E$992,"="&amp;$B216,[7]Data!$D$5:$D$992,"="&amp;$C216,[7]Data!$M$5:$M$992,"="&amp;"Hit")+COUNTIFS([7]Data!$C$5:$C$992,"="&amp;$A216,[7]Data!$E$5:$E$992,"="&amp;$B216,[7]Data!$D$5:$D$992,"="&amp;$C216,[7]Data!$M$5:$M$992,"="&amp;"Miss")</f>
        <v>9</v>
      </c>
      <c r="N216" s="56">
        <f>(COUNTIFS([7]Data!$C$5:$C$992,"="&amp;$A216,[7]Data!$E$5:$E$992,"="&amp;$B216,[7]Data!$D$5:$D$992,"="&amp;$C216,[7]Data!$M$5:$M$992,"="&amp;"Hit")+COUNTIFS([7]Data!$C$5:$C$992,"="&amp;$A216,[7]Data!$E$5:$E$992,"="&amp;$B216,[7]Data!$D$5:$D$992,"="&amp;$C216,[7]Data!$M$5:$M$992,"="&amp;"Miss"))-(SUMIFS([7]Data!$P$5:$P$992,[7]Data!$C$5:$C$992,"="&amp;$A216,[7]Data!$E$5:$E$992,"="&amp;$B216,[7]Data!$D$5:$D$992,"="&amp;$C216))</f>
        <v>9</v>
      </c>
      <c r="O216" s="57">
        <f t="shared" si="99"/>
        <v>1</v>
      </c>
      <c r="P216" s="55">
        <f>COUNTIFS([7]Data!$C$5:$C$992,"="&amp;$A216,[7]Data!$E$5:$E$992,"="&amp;$B216,[7]Data!$D$5:$D$992,"="&amp;$C216,[7]Data!$M$5:$M$992,"="&amp;"Hit")+COUNTIFS([7]Data!$C$5:$C$992,"="&amp;$A216,[7]Data!$E$5:$E$992,"="&amp;$B216,[7]Data!$D$5:$D$992,"="&amp;$C216,[7]Data!$M$5:$M$992,"="&amp;"Miss")</f>
        <v>9</v>
      </c>
      <c r="Q216" s="56">
        <f>(COUNTIFS([7]Data!$C$5:$C$992,"="&amp;$A216,[7]Data!$E$5:$E$992,"="&amp;$B216,[7]Data!$D$5:$D$992,"="&amp;$C216,[7]Data!$M$5:$M$992,"="&amp;"Hit")+COUNTIFS([7]Data!$C$5:$C$992,"="&amp;$A216,[7]Data!$E$5:$E$992,"="&amp;$B216,[7]Data!$D$5:$D$992,"="&amp;$C216,[7]Data!$M$5:$M$992,"="&amp;"Miss"))-(SUMIFS([7]Data!$Q$5:$Q$992,[7]Data!$C$5:$C$992,"="&amp;$A216,[7]Data!$E$5:$E$992,"="&amp;$B216,[7]Data!$D$5:$D$992,"="&amp;$C216))</f>
        <v>9</v>
      </c>
      <c r="R216" s="57">
        <f t="shared" si="100"/>
        <v>1</v>
      </c>
    </row>
    <row r="217" spans="1:18" x14ac:dyDescent="0.25">
      <c r="A217" s="52" t="s">
        <v>36</v>
      </c>
      <c r="B217" s="53" t="s">
        <v>16</v>
      </c>
      <c r="C217" s="54" t="s">
        <v>19</v>
      </c>
      <c r="D217" s="55">
        <f>COUNTIFS([7]Data!$C$5:$C$992,"="&amp;$A217,[7]Data!$E$5:$E$992,"="&amp;$B217,[7]Data!$D$5:$D$992,"="&amp;$C217,[7]Data!$M$5:$M$992,"="&amp;"Hit")+COUNTIFS([7]Data!$C$5:$C$992,"="&amp;$A217,[7]Data!$E$5:$E$992,"="&amp;$B217,[7]Data!$D$5:$D$992,"="&amp;$C217,[7]Data!$M$5:$M$992,"="&amp;"Miss")</f>
        <v>1</v>
      </c>
      <c r="E217" s="56">
        <f>COUNTIFS([7]Data!$C$5:$C$992,"="&amp;$A217,[7]Data!$E$5:$E$992,"="&amp;$B217,[7]Data!$D$5:$D$992,"="&amp;$C217,[7]Data!$M$5:$M$992,"="&amp;"Hit")</f>
        <v>0</v>
      </c>
      <c r="F217" s="57">
        <f t="shared" si="96"/>
        <v>0</v>
      </c>
      <c r="G217" s="55">
        <f>COUNTIFS([7]Data!$C$5:$C$992,"="&amp;$A217,[7]Data!$E$5:$E$992,"="&amp;$B217,[7]Data!$D$5:$D$992,"="&amp;$C217,[7]Data!$M$5:$M$992,"="&amp;"Hit")+COUNTIFS([7]Data!$C$5:$C$992,"="&amp;$A217,[7]Data!$E$5:$E$992,"="&amp;$B217,[7]Data!$D$5:$D$992,"="&amp;$C217,[7]Data!$M$5:$M$992,"="&amp;"Miss")</f>
        <v>1</v>
      </c>
      <c r="H217" s="56">
        <f>(COUNTIFS([7]Data!$C$5:$C$992,"="&amp;$A217,[7]Data!$E$5:$E$992,"="&amp;$B217,[7]Data!$D$5:$D$992,"="&amp;$C217,[7]Data!$M$5:$M$992,"="&amp;"Hit")+COUNTIFS([7]Data!$C$5:$C$992,"="&amp;$A217,[7]Data!$E$5:$E$992,"="&amp;$B217,[7]Data!$D$5:$D$992,"="&amp;$C217,[7]Data!$M$5:$M$992,"="&amp;"Miss"))-(SUMIFS([7]Data!$N$5:$N$992,[7]Data!$C$5:$C$992,"="&amp;$A217,[7]Data!$E$5:$E$992,"="&amp;$B217,[7]Data!$D$5:$D$992,"="&amp;$C217))</f>
        <v>0</v>
      </c>
      <c r="I217" s="57">
        <f t="shared" si="97"/>
        <v>0</v>
      </c>
      <c r="J217" s="58">
        <f>COUNTIFS([7]Data!$C$5:$C$992,"="&amp;$A217,[7]Data!$E$5:$E$992,"="&amp;$B217,[7]Data!$D$5:$D$992,"="&amp;$C217,[7]Data!$M$5:$M$992,"="&amp;"Hit")+COUNTIFS([7]Data!$C$5:$C$992,"="&amp;$A217,[7]Data!$E$5:$E$992,"="&amp;$B217,[7]Data!$D$5:$D$992,"="&amp;$C217,[7]Data!$M$5:$M$992,"="&amp;"Miss")</f>
        <v>1</v>
      </c>
      <c r="K217" s="56">
        <f>(COUNTIFS([7]Data!$C$5:$C$992,"="&amp;$A217,[7]Data!$E$5:$E$992,"="&amp;$B217,[7]Data!$D$5:$D$992,"="&amp;$C217,[7]Data!$M$5:$M$992,"="&amp;"Hit")+COUNTIFS([7]Data!$C$5:$C$992,"="&amp;$A217,[7]Data!$E$5:$E$992,"="&amp;$B217,[7]Data!$D$5:$D$992,"="&amp;$C217,[7]Data!$M$5:$M$992,"="&amp;"Miss"))-(SUMIFS([7]Data!$O$5:$O$992,[7]Data!$C$5:$C$992,"="&amp;$A217,[7]Data!$E$5:$E$992,"="&amp;$B217,[7]Data!$D$5:$D$992,"="&amp;$C217))</f>
        <v>1</v>
      </c>
      <c r="L217" s="59">
        <f t="shared" si="98"/>
        <v>1</v>
      </c>
      <c r="M217" s="55">
        <f>COUNTIFS([7]Data!$C$5:$C$992,"="&amp;$A217,[7]Data!$E$5:$E$992,"="&amp;$B217,[7]Data!$D$5:$D$992,"="&amp;$C217,[7]Data!$M$5:$M$992,"="&amp;"Hit")+COUNTIFS([7]Data!$C$5:$C$992,"="&amp;$A217,[7]Data!$E$5:$E$992,"="&amp;$B217,[7]Data!$D$5:$D$992,"="&amp;$C217,[7]Data!$M$5:$M$992,"="&amp;"Miss")</f>
        <v>1</v>
      </c>
      <c r="N217" s="56">
        <f>(COUNTIFS([7]Data!$C$5:$C$992,"="&amp;$A217,[7]Data!$E$5:$E$992,"="&amp;$B217,[7]Data!$D$5:$D$992,"="&amp;$C217,[7]Data!$M$5:$M$992,"="&amp;"Hit")+COUNTIFS([7]Data!$C$5:$C$992,"="&amp;$A217,[7]Data!$E$5:$E$992,"="&amp;$B217,[7]Data!$D$5:$D$992,"="&amp;$C217,[7]Data!$M$5:$M$992,"="&amp;"Miss"))-(SUMIFS([7]Data!$P$5:$P$992,[7]Data!$C$5:$C$992,"="&amp;$A217,[7]Data!$E$5:$E$992,"="&amp;$B217,[7]Data!$D$5:$D$992,"="&amp;$C217))</f>
        <v>1</v>
      </c>
      <c r="O217" s="57">
        <f t="shared" si="99"/>
        <v>1</v>
      </c>
      <c r="P217" s="55">
        <f>COUNTIFS([7]Data!$C$5:$C$992,"="&amp;$A217,[7]Data!$E$5:$E$992,"="&amp;$B217,[7]Data!$D$5:$D$992,"="&amp;$C217,[7]Data!$M$5:$M$992,"="&amp;"Hit")+COUNTIFS([7]Data!$C$5:$C$992,"="&amp;$A217,[7]Data!$E$5:$E$992,"="&amp;$B217,[7]Data!$D$5:$D$992,"="&amp;$C217,[7]Data!$M$5:$M$992,"="&amp;"Miss")</f>
        <v>1</v>
      </c>
      <c r="Q217" s="56">
        <f>(COUNTIFS([7]Data!$C$5:$C$992,"="&amp;$A217,[7]Data!$E$5:$E$992,"="&amp;$B217,[7]Data!$D$5:$D$992,"="&amp;$C217,[7]Data!$M$5:$M$992,"="&amp;"Hit")+COUNTIFS([7]Data!$C$5:$C$992,"="&amp;$A217,[7]Data!$E$5:$E$992,"="&amp;$B217,[7]Data!$D$5:$D$992,"="&amp;$C217,[7]Data!$M$5:$M$992,"="&amp;"Miss"))-(SUMIFS([7]Data!$Q$5:$Q$992,[7]Data!$C$5:$C$992,"="&amp;$A217,[7]Data!$E$5:$E$992,"="&amp;$B217,[7]Data!$D$5:$D$992,"="&amp;$C217))</f>
        <v>1</v>
      </c>
      <c r="R217" s="57">
        <f t="shared" si="100"/>
        <v>1</v>
      </c>
    </row>
    <row r="218" spans="1:18" x14ac:dyDescent="0.25">
      <c r="A218" s="52" t="s">
        <v>36</v>
      </c>
      <c r="B218" s="53" t="s">
        <v>16</v>
      </c>
      <c r="C218" s="54" t="s">
        <v>17</v>
      </c>
      <c r="D218" s="55">
        <f>COUNTIFS([7]Data!$C$5:$C$992,"="&amp;$A218,[7]Data!$E$5:$E$992,"="&amp;$B218,[7]Data!$D$5:$D$992,"="&amp;$C218,[7]Data!$M$5:$M$992,"="&amp;"Hit")+COUNTIFS([7]Data!$C$5:$C$992,"="&amp;$A218,[7]Data!$E$5:$E$992,"="&amp;$B218,[7]Data!$D$5:$D$992,"="&amp;$C218,[7]Data!$M$5:$M$992,"="&amp;"Miss")</f>
        <v>0</v>
      </c>
      <c r="E218" s="56">
        <f>COUNTIFS([7]Data!$C$5:$C$992,"="&amp;$A218,[7]Data!$E$5:$E$992,"="&amp;$B218,[7]Data!$D$5:$D$992,"="&amp;$C218,[7]Data!$M$5:$M$992,"="&amp;"Hit")</f>
        <v>0</v>
      </c>
      <c r="F218" s="57" t="str">
        <f t="shared" si="96"/>
        <v/>
      </c>
      <c r="G218" s="55">
        <f>COUNTIFS([7]Data!$C$5:$C$992,"="&amp;$A218,[7]Data!$E$5:$E$992,"="&amp;$B218,[7]Data!$D$5:$D$992,"="&amp;$C218,[7]Data!$M$5:$M$992,"="&amp;"Hit")+COUNTIFS([7]Data!$C$5:$C$992,"="&amp;$A218,[7]Data!$E$5:$E$992,"="&amp;$B218,[7]Data!$D$5:$D$992,"="&amp;$C218,[7]Data!$M$5:$M$992,"="&amp;"Miss")</f>
        <v>0</v>
      </c>
      <c r="H218" s="56">
        <f>(COUNTIFS([7]Data!$C$5:$C$992,"="&amp;$A218,[7]Data!$E$5:$E$992,"="&amp;$B218,[7]Data!$D$5:$D$992,"="&amp;$C218,[7]Data!$M$5:$M$992,"="&amp;"Hit")+COUNTIFS([7]Data!$C$5:$C$992,"="&amp;$A218,[7]Data!$E$5:$E$992,"="&amp;$B218,[7]Data!$D$5:$D$992,"="&amp;$C218,[7]Data!$M$5:$M$992,"="&amp;"Miss"))-(SUMIFS([7]Data!$N$5:$N$992,[7]Data!$C$5:$C$992,"="&amp;$A218,[7]Data!$E$5:$E$992,"="&amp;$B218,[7]Data!$D$5:$D$992,"="&amp;$C218))</f>
        <v>0</v>
      </c>
      <c r="I218" s="57" t="str">
        <f t="shared" si="97"/>
        <v/>
      </c>
      <c r="J218" s="58">
        <f>COUNTIFS([7]Data!$C$5:$C$992,"="&amp;$A218,[7]Data!$E$5:$E$992,"="&amp;$B218,[7]Data!$D$5:$D$992,"="&amp;$C218,[7]Data!$M$5:$M$992,"="&amp;"Hit")+COUNTIFS([7]Data!$C$5:$C$992,"="&amp;$A218,[7]Data!$E$5:$E$992,"="&amp;$B218,[7]Data!$D$5:$D$992,"="&amp;$C218,[7]Data!$M$5:$M$992,"="&amp;"Miss")</f>
        <v>0</v>
      </c>
      <c r="K218" s="56">
        <f>(COUNTIFS([7]Data!$C$5:$C$992,"="&amp;$A218,[7]Data!$E$5:$E$992,"="&amp;$B218,[7]Data!$D$5:$D$992,"="&amp;$C218,[7]Data!$M$5:$M$992,"="&amp;"Hit")+COUNTIFS([7]Data!$C$5:$C$992,"="&amp;$A218,[7]Data!$E$5:$E$992,"="&amp;$B218,[7]Data!$D$5:$D$992,"="&amp;$C218,[7]Data!$M$5:$M$992,"="&amp;"Miss"))-(SUMIFS([7]Data!$O$5:$O$992,[7]Data!$C$5:$C$992,"="&amp;$A218,[7]Data!$E$5:$E$992,"="&amp;$B218,[7]Data!$D$5:$D$992,"="&amp;$C218))</f>
        <v>0</v>
      </c>
      <c r="L218" s="59" t="str">
        <f t="shared" si="98"/>
        <v/>
      </c>
      <c r="M218" s="55">
        <f>COUNTIFS([7]Data!$C$5:$C$992,"="&amp;$A218,[7]Data!$E$5:$E$992,"="&amp;$B218,[7]Data!$D$5:$D$992,"="&amp;$C218,[7]Data!$M$5:$M$992,"="&amp;"Hit")+COUNTIFS([7]Data!$C$5:$C$992,"="&amp;$A218,[7]Data!$E$5:$E$992,"="&amp;$B218,[7]Data!$D$5:$D$992,"="&amp;$C218,[7]Data!$M$5:$M$992,"="&amp;"Miss")</f>
        <v>0</v>
      </c>
      <c r="N218" s="56">
        <f>(COUNTIFS([7]Data!$C$5:$C$992,"="&amp;$A218,[7]Data!$E$5:$E$992,"="&amp;$B218,[7]Data!$D$5:$D$992,"="&amp;$C218,[7]Data!$M$5:$M$992,"="&amp;"Hit")+COUNTIFS([7]Data!$C$5:$C$992,"="&amp;$A218,[7]Data!$E$5:$E$992,"="&amp;$B218,[7]Data!$D$5:$D$992,"="&amp;$C218,[7]Data!$M$5:$M$992,"="&amp;"Miss"))-(SUMIFS([7]Data!$P$5:$P$992,[7]Data!$C$5:$C$992,"="&amp;$A218,[7]Data!$E$5:$E$992,"="&amp;$B218,[7]Data!$D$5:$D$992,"="&amp;$C218))</f>
        <v>0</v>
      </c>
      <c r="O218" s="57" t="str">
        <f t="shared" si="99"/>
        <v/>
      </c>
      <c r="P218" s="55">
        <f>COUNTIFS([7]Data!$C$5:$C$992,"="&amp;$A218,[7]Data!$E$5:$E$992,"="&amp;$B218,[7]Data!$D$5:$D$992,"="&amp;$C218,[7]Data!$M$5:$M$992,"="&amp;"Hit")+COUNTIFS([7]Data!$C$5:$C$992,"="&amp;$A218,[7]Data!$E$5:$E$992,"="&amp;$B218,[7]Data!$D$5:$D$992,"="&amp;$C218,[7]Data!$M$5:$M$992,"="&amp;"Miss")</f>
        <v>0</v>
      </c>
      <c r="Q218" s="56">
        <f>(COUNTIFS([7]Data!$C$5:$C$992,"="&amp;$A218,[7]Data!$E$5:$E$992,"="&amp;$B218,[7]Data!$D$5:$D$992,"="&amp;$C218,[7]Data!$M$5:$M$992,"="&amp;"Hit")+COUNTIFS([7]Data!$C$5:$C$992,"="&amp;$A218,[7]Data!$E$5:$E$992,"="&amp;$B218,[7]Data!$D$5:$D$992,"="&amp;$C218,[7]Data!$M$5:$M$992,"="&amp;"Miss"))-(SUMIFS([7]Data!$Q$5:$Q$992,[7]Data!$C$5:$C$992,"="&amp;$A218,[7]Data!$E$5:$E$992,"="&amp;$B218,[7]Data!$D$5:$D$992,"="&amp;$C218))</f>
        <v>0</v>
      </c>
      <c r="R218" s="57" t="str">
        <f t="shared" si="100"/>
        <v/>
      </c>
    </row>
    <row r="219" spans="1:18" x14ac:dyDescent="0.25">
      <c r="A219" s="60" t="s">
        <v>36</v>
      </c>
      <c r="B219" s="61" t="s">
        <v>16</v>
      </c>
      <c r="C219" s="62" t="s">
        <v>37</v>
      </c>
      <c r="D219" s="63">
        <f>COUNTIFS([7]Data!$C$5:$C$992,"="&amp;$A219,[7]Data!$E$5:$E$992,"="&amp;$B219,[7]Data!$D$5:$D$992,"="&amp;$C219,[7]Data!$M$5:$M$992,"="&amp;"Hit")+COUNTIFS([7]Data!$C$5:$C$992,"="&amp;$A219,[7]Data!$E$5:$E$992,"="&amp;$B219,[7]Data!$D$5:$D$992,"="&amp;$C219,[7]Data!$M$5:$M$992,"="&amp;"Miss")</f>
        <v>0</v>
      </c>
      <c r="E219" s="64">
        <f>COUNTIFS([7]Data!$C$5:$C$992,"="&amp;$A219,[7]Data!$E$5:$E$992,"="&amp;$B219,[7]Data!$D$5:$D$992,"="&amp;$C219,[7]Data!$M$5:$M$992,"="&amp;"Hit")</f>
        <v>0</v>
      </c>
      <c r="F219" s="65" t="str">
        <f>IFERROR(E219/D219,"")</f>
        <v/>
      </c>
      <c r="G219" s="63">
        <f>COUNTIFS([7]Data!$C$5:$C$992,"="&amp;$A219,[7]Data!$E$5:$E$992,"="&amp;$B219,[7]Data!$D$5:$D$992,"="&amp;$C219,[7]Data!$M$5:$M$992,"="&amp;"Hit")+COUNTIFS([7]Data!$C$5:$C$992,"="&amp;$A219,[7]Data!$E$5:$E$992,"="&amp;$B219,[7]Data!$D$5:$D$992,"="&amp;$C219,[7]Data!$M$5:$M$992,"="&amp;"Miss")</f>
        <v>0</v>
      </c>
      <c r="H219" s="64">
        <f>(COUNTIFS([7]Data!$C$5:$C$992,"="&amp;$A219,[7]Data!$E$5:$E$992,"="&amp;$B219,[7]Data!$D$5:$D$992,"="&amp;$C219,[7]Data!$M$5:$M$992,"="&amp;"Hit")+COUNTIFS([7]Data!$C$5:$C$992,"="&amp;$A219,[7]Data!$E$5:$E$992,"="&amp;$B219,[7]Data!$D$5:$D$992,"="&amp;$C219,[7]Data!$M$5:$M$992,"="&amp;"Miss"))-(SUMIFS([7]Data!$N$5:$N$992,[7]Data!$C$5:$C$992,"="&amp;$A219,[7]Data!$E$5:$E$992,"="&amp;$B219,[7]Data!$D$5:$D$992,"="&amp;$C219))</f>
        <v>0</v>
      </c>
      <c r="I219" s="65" t="str">
        <f>IFERROR(H219/G219,"")</f>
        <v/>
      </c>
      <c r="J219" s="66">
        <f>COUNTIFS([7]Data!$C$5:$C$992,"="&amp;$A219,[7]Data!$E$5:$E$992,"="&amp;$B219,[7]Data!$D$5:$D$992,"="&amp;$C219,[7]Data!$M$5:$M$992,"="&amp;"Hit")+COUNTIFS([7]Data!$C$5:$C$992,"="&amp;$A219,[7]Data!$E$5:$E$992,"="&amp;$B219,[7]Data!$D$5:$D$992,"="&amp;$C219,[7]Data!$M$5:$M$992,"="&amp;"Miss")</f>
        <v>0</v>
      </c>
      <c r="K219" s="64">
        <f>(COUNTIFS([7]Data!$C$5:$C$992,"="&amp;$A219,[7]Data!$E$5:$E$992,"="&amp;$B219,[7]Data!$D$5:$D$992,"="&amp;$C219,[7]Data!$M$5:$M$992,"="&amp;"Hit")+COUNTIFS([7]Data!$C$5:$C$992,"="&amp;$A219,[7]Data!$E$5:$E$992,"="&amp;$B219,[7]Data!$D$5:$D$992,"="&amp;$C219,[7]Data!$M$5:$M$992,"="&amp;"Miss"))-(SUMIFS([7]Data!$O$5:$O$992,[7]Data!$C$5:$C$992,"="&amp;$A219,[7]Data!$E$5:$E$992,"="&amp;$B219,[7]Data!$D$5:$D$992,"="&amp;$C219))</f>
        <v>0</v>
      </c>
      <c r="L219" s="67" t="str">
        <f>IFERROR(K219/J219,"")</f>
        <v/>
      </c>
      <c r="M219" s="63">
        <f>COUNTIFS([7]Data!$C$5:$C$992,"="&amp;$A219,[7]Data!$E$5:$E$992,"="&amp;$B219,[7]Data!$D$5:$D$992,"="&amp;$C219,[7]Data!$M$5:$M$992,"="&amp;"Hit")+COUNTIFS([7]Data!$C$5:$C$992,"="&amp;$A219,[7]Data!$E$5:$E$992,"="&amp;$B219,[7]Data!$D$5:$D$992,"="&amp;$C219,[7]Data!$M$5:$M$992,"="&amp;"Miss")</f>
        <v>0</v>
      </c>
      <c r="N219" s="64">
        <f>(COUNTIFS([7]Data!$C$5:$C$992,"="&amp;$A219,[7]Data!$E$5:$E$992,"="&amp;$B219,[7]Data!$D$5:$D$992,"="&amp;$C219,[7]Data!$M$5:$M$992,"="&amp;"Hit")+COUNTIFS([7]Data!$C$5:$C$992,"="&amp;$A219,[7]Data!$E$5:$E$992,"="&amp;$B219,[7]Data!$D$5:$D$992,"="&amp;$C219,[7]Data!$M$5:$M$992,"="&amp;"Miss"))-(SUMIFS([7]Data!$P$5:$P$992,[7]Data!$C$5:$C$992,"="&amp;$A219,[7]Data!$E$5:$E$992,"="&amp;$B219,[7]Data!$D$5:$D$992,"="&amp;$C219))</f>
        <v>0</v>
      </c>
      <c r="O219" s="65" t="str">
        <f>IFERROR(N219/M219,"")</f>
        <v/>
      </c>
      <c r="P219" s="63">
        <f>COUNTIFS([7]Data!$C$5:$C$992,"="&amp;$A219,[7]Data!$E$5:$E$992,"="&amp;$B219,[7]Data!$D$5:$D$992,"="&amp;$C219,[7]Data!$M$5:$M$992,"="&amp;"Hit")+COUNTIFS([7]Data!$C$5:$C$992,"="&amp;$A219,[7]Data!$E$5:$E$992,"="&amp;$B219,[7]Data!$D$5:$D$992,"="&amp;$C219,[7]Data!$M$5:$M$992,"="&amp;"Miss")</f>
        <v>0</v>
      </c>
      <c r="Q219" s="64">
        <f>(COUNTIFS([7]Data!$C$5:$C$992,"="&amp;$A219,[7]Data!$E$5:$E$992,"="&amp;$B219,[7]Data!$D$5:$D$992,"="&amp;$C219,[7]Data!$M$5:$M$992,"="&amp;"Hit")+COUNTIFS([7]Data!$C$5:$C$992,"="&amp;$A219,[7]Data!$E$5:$E$992,"="&amp;$B219,[7]Data!$D$5:$D$992,"="&amp;$C219,[7]Data!$M$5:$M$992,"="&amp;"Miss"))-(SUMIFS([7]Data!$Q$5:$Q$992,[7]Data!$C$5:$C$992,"="&amp;$A219,[7]Data!$E$5:$E$992,"="&amp;$B219,[7]Data!$D$5:$D$992,"="&amp;$C219))</f>
        <v>0</v>
      </c>
      <c r="R219" s="65" t="str">
        <f>IFERROR(Q219/P219,"")</f>
        <v/>
      </c>
    </row>
    <row r="220" spans="1:18" ht="15.75" thickBot="1" x14ac:dyDescent="0.3">
      <c r="A220" s="125" t="s">
        <v>80</v>
      </c>
      <c r="B220" s="126" t="s">
        <v>16</v>
      </c>
      <c r="C220" s="127" t="s">
        <v>19</v>
      </c>
      <c r="D220" s="128">
        <f>COUNTIFS([7]Data!$C$5:$C$992,"="&amp;$A220,[7]Data!$E$5:$E$992,"="&amp;$B220,[7]Data!$D$5:$D$992,"="&amp;$C220,[7]Data!$M$5:$M$992,"="&amp;"Hit")+COUNTIFS([7]Data!$C$5:$C$992,"="&amp;$A220,[7]Data!$E$5:$E$992,"="&amp;$B220,[7]Data!$D$5:$D$992,"="&amp;$C220,[7]Data!$M$5:$M$992,"="&amp;"Miss")</f>
        <v>1</v>
      </c>
      <c r="E220" s="129">
        <f>COUNTIFS([7]Data!$C$5:$C$992,"="&amp;$A220,[7]Data!$E$5:$E$992,"="&amp;$B220,[7]Data!$D$5:$D$992,"="&amp;$C220,[7]Data!$M$5:$M$992,"="&amp;"Hit")</f>
        <v>0</v>
      </c>
      <c r="F220" s="130">
        <f>IFERROR(E220/D220,"")</f>
        <v>0</v>
      </c>
      <c r="G220" s="128">
        <f>COUNTIFS([7]Data!$C$5:$C$992,"="&amp;$A220,[7]Data!$E$5:$E$992,"="&amp;$B220,[7]Data!$D$5:$D$992,"="&amp;$C220,[7]Data!$M$5:$M$992,"="&amp;"Hit")+COUNTIFS([7]Data!$C$5:$C$992,"="&amp;$A220,[7]Data!$E$5:$E$992,"="&amp;$B220,[7]Data!$D$5:$D$992,"="&amp;$C220,[7]Data!$M$5:$M$992,"="&amp;"Miss")</f>
        <v>1</v>
      </c>
      <c r="H220" s="129">
        <f>(COUNTIFS([7]Data!$C$5:$C$992,"="&amp;$A220,[7]Data!$E$5:$E$992,"="&amp;$B220,[7]Data!$D$5:$D$992,"="&amp;$C220,[7]Data!$M$5:$M$992,"="&amp;"Hit")+COUNTIFS([7]Data!$C$5:$C$992,"="&amp;$A220,[7]Data!$E$5:$E$992,"="&amp;$B220,[7]Data!$D$5:$D$992,"="&amp;$C220,[7]Data!$M$5:$M$992,"="&amp;"Miss"))-(SUMIFS([7]Data!$N$5:$N$992,[7]Data!$C$5:$C$992,"="&amp;$A220,[7]Data!$E$5:$E$992,"="&amp;$B220,[7]Data!$D$5:$D$992,"="&amp;$C220))</f>
        <v>1</v>
      </c>
      <c r="I220" s="130">
        <f>IFERROR(H220/G220,"")</f>
        <v>1</v>
      </c>
      <c r="J220" s="131">
        <f>COUNTIFS([7]Data!$C$5:$C$992,"="&amp;$A220,[7]Data!$E$5:$E$992,"="&amp;$B220,[7]Data!$D$5:$D$992,"="&amp;$C220,[7]Data!$M$5:$M$992,"="&amp;"Hit")+COUNTIFS([7]Data!$C$5:$C$992,"="&amp;$A220,[7]Data!$E$5:$E$992,"="&amp;$B220,[7]Data!$D$5:$D$992,"="&amp;$C220,[7]Data!$M$5:$M$992,"="&amp;"Miss")</f>
        <v>1</v>
      </c>
      <c r="K220" s="129">
        <f>(COUNTIFS([7]Data!$C$5:$C$992,"="&amp;$A220,[7]Data!$E$5:$E$992,"="&amp;$B220,[7]Data!$D$5:$D$992,"="&amp;$C220,[7]Data!$M$5:$M$992,"="&amp;"Hit")+COUNTIFS([7]Data!$C$5:$C$992,"="&amp;$A220,[7]Data!$E$5:$E$992,"="&amp;$B220,[7]Data!$D$5:$D$992,"="&amp;$C220,[7]Data!$M$5:$M$992,"="&amp;"Miss"))-(SUMIFS([7]Data!$O$5:$O$992,[7]Data!$C$5:$C$992,"="&amp;$A220,[7]Data!$E$5:$E$992,"="&amp;$B220,[7]Data!$D$5:$D$992,"="&amp;$C220))</f>
        <v>0</v>
      </c>
      <c r="L220" s="132">
        <f>IFERROR(K220/J220,"")</f>
        <v>0</v>
      </c>
      <c r="M220" s="128">
        <f>COUNTIFS([7]Data!$C$5:$C$992,"="&amp;$A220,[7]Data!$E$5:$E$992,"="&amp;$B220,[7]Data!$D$5:$D$992,"="&amp;$C220,[7]Data!$M$5:$M$992,"="&amp;"Hit")+COUNTIFS([7]Data!$C$5:$C$992,"="&amp;$A220,[7]Data!$E$5:$E$992,"="&amp;$B220,[7]Data!$D$5:$D$992,"="&amp;$C220,[7]Data!$M$5:$M$992,"="&amp;"Miss")</f>
        <v>1</v>
      </c>
      <c r="N220" s="129">
        <f>(COUNTIFS([7]Data!$C$5:$C$992,"="&amp;$A220,[7]Data!$E$5:$E$992,"="&amp;$B220,[7]Data!$D$5:$D$992,"="&amp;$C220,[7]Data!$M$5:$M$992,"="&amp;"Hit")+COUNTIFS([7]Data!$C$5:$C$992,"="&amp;$A220,[7]Data!$E$5:$E$992,"="&amp;$B220,[7]Data!$D$5:$D$992,"="&amp;$C220,[7]Data!$M$5:$M$992,"="&amp;"Miss"))-(SUMIFS([7]Data!$P$5:$P$992,[7]Data!$C$5:$C$992,"="&amp;$A220,[7]Data!$E$5:$E$992,"="&amp;$B220,[7]Data!$D$5:$D$992,"="&amp;$C220))</f>
        <v>1</v>
      </c>
      <c r="O220" s="130">
        <f>IFERROR(N220/M220,"")</f>
        <v>1</v>
      </c>
      <c r="P220" s="128">
        <f>COUNTIFS([7]Data!$C$5:$C$992,"="&amp;$A220,[7]Data!$E$5:$E$992,"="&amp;$B220,[7]Data!$D$5:$D$992,"="&amp;$C220,[7]Data!$M$5:$M$992,"="&amp;"Hit")+COUNTIFS([7]Data!$C$5:$C$992,"="&amp;$A220,[7]Data!$E$5:$E$992,"="&amp;$B220,[7]Data!$D$5:$D$992,"="&amp;$C220,[7]Data!$M$5:$M$992,"="&amp;"Miss")</f>
        <v>1</v>
      </c>
      <c r="Q220" s="129">
        <f>(COUNTIFS([7]Data!$C$5:$C$992,"="&amp;$A220,[7]Data!$E$5:$E$992,"="&amp;$B220,[7]Data!$D$5:$D$992,"="&amp;$C220,[7]Data!$M$5:$M$992,"="&amp;"Hit")+COUNTIFS([7]Data!$C$5:$C$992,"="&amp;$A220,[7]Data!$E$5:$E$992,"="&amp;$B220,[7]Data!$D$5:$D$992,"="&amp;$C220,[7]Data!$M$5:$M$992,"="&amp;"Miss"))-(SUMIFS([7]Data!$Q$5:$Q$992,[7]Data!$C$5:$C$992,"="&amp;$A220,[7]Data!$E$5:$E$992,"="&amp;$B220,[7]Data!$D$5:$D$992,"="&amp;$C220))</f>
        <v>1</v>
      </c>
      <c r="R220" s="130">
        <f>IFERROR(Q220/P220,"")</f>
        <v>1</v>
      </c>
    </row>
    <row r="221" spans="1:18" ht="15.75" thickBot="1" x14ac:dyDescent="0.3">
      <c r="A221" s="135" t="s">
        <v>38</v>
      </c>
      <c r="B221" s="136"/>
      <c r="C221" s="137"/>
      <c r="D221" s="68">
        <f>SUM(D211:D220)</f>
        <v>135</v>
      </c>
      <c r="E221" s="69">
        <f>SUM(E211:E220)</f>
        <v>117</v>
      </c>
      <c r="F221" s="121">
        <f>IFERROR(E221/D221,"")</f>
        <v>0.8666666666666667</v>
      </c>
      <c r="G221" s="68">
        <f t="shared" ref="G221:H221" si="101">SUM(G211:G220)</f>
        <v>135</v>
      </c>
      <c r="H221" s="73">
        <f t="shared" si="101"/>
        <v>129</v>
      </c>
      <c r="I221" s="122">
        <f t="shared" ref="I221" si="102">IFERROR(H221/G221,"")</f>
        <v>0.9555555555555556</v>
      </c>
      <c r="J221" s="71">
        <f t="shared" ref="J221:K221" si="103">SUM(J211:J220)</f>
        <v>135</v>
      </c>
      <c r="K221" s="69">
        <f t="shared" si="103"/>
        <v>130</v>
      </c>
      <c r="L221" s="123">
        <f t="shared" ref="L221" si="104">IFERROR(K221/J221,"")</f>
        <v>0.96296296296296291</v>
      </c>
      <c r="M221" s="68">
        <f t="shared" ref="M221:N221" si="105">SUM(M211:M220)</f>
        <v>135</v>
      </c>
      <c r="N221" s="73">
        <f t="shared" si="105"/>
        <v>128</v>
      </c>
      <c r="O221" s="122">
        <f t="shared" ref="O221" si="106">IFERROR(N221/M221,"")</f>
        <v>0.94814814814814818</v>
      </c>
      <c r="P221" s="68">
        <f t="shared" ref="P221:Q221" si="107">SUM(P211:P220)</f>
        <v>135</v>
      </c>
      <c r="Q221" s="69">
        <f t="shared" si="107"/>
        <v>135</v>
      </c>
      <c r="R221" s="122">
        <f t="shared" ref="R221" si="108">IFERROR(Q221/P221,"")</f>
        <v>1</v>
      </c>
    </row>
    <row r="222" spans="1:18" ht="15.75" thickBot="1" x14ac:dyDescent="0.3"/>
    <row r="223" spans="1:18" ht="15.75" thickBot="1" x14ac:dyDescent="0.3">
      <c r="B223" s="18" t="s">
        <v>10</v>
      </c>
      <c r="C223" s="19"/>
      <c r="D223" s="138" t="s">
        <v>2</v>
      </c>
      <c r="E223" s="139"/>
      <c r="F223" s="140"/>
    </row>
    <row r="224" spans="1:18" x14ac:dyDescent="0.25">
      <c r="B224" s="20" t="s">
        <v>11</v>
      </c>
      <c r="C224" s="21" t="s">
        <v>12</v>
      </c>
      <c r="D224" s="22" t="s">
        <v>13</v>
      </c>
      <c r="E224" s="23" t="s">
        <v>14</v>
      </c>
      <c r="F224" s="24" t="s">
        <v>15</v>
      </c>
    </row>
    <row r="225" spans="1:18" x14ac:dyDescent="0.25">
      <c r="B225" s="25" t="s">
        <v>16</v>
      </c>
      <c r="C225" s="26" t="s">
        <v>17</v>
      </c>
      <c r="D225" s="27">
        <f>D211</f>
        <v>47</v>
      </c>
      <c r="E225" s="28">
        <v>0</v>
      </c>
      <c r="F225" s="29">
        <f>(D225-E225)/D225%</f>
        <v>100</v>
      </c>
    </row>
    <row r="226" spans="1:18" x14ac:dyDescent="0.25">
      <c r="B226" s="25"/>
      <c r="C226" s="26" t="s">
        <v>18</v>
      </c>
      <c r="D226" s="27">
        <f>D212</f>
        <v>18</v>
      </c>
      <c r="E226" s="28">
        <v>0</v>
      </c>
      <c r="F226" s="29">
        <f t="shared" ref="F226:F228" si="109">(D226-E226)/D226%</f>
        <v>100</v>
      </c>
    </row>
    <row r="227" spans="1:18" x14ac:dyDescent="0.25">
      <c r="B227" s="25"/>
      <c r="C227" s="26" t="s">
        <v>19</v>
      </c>
      <c r="D227" s="27">
        <f>D213</f>
        <v>1</v>
      </c>
      <c r="E227" s="28">
        <v>0</v>
      </c>
      <c r="F227" s="29">
        <f t="shared" si="109"/>
        <v>100</v>
      </c>
    </row>
    <row r="228" spans="1:18" x14ac:dyDescent="0.25">
      <c r="B228" s="30" t="s">
        <v>20</v>
      </c>
      <c r="C228" s="26" t="s">
        <v>17</v>
      </c>
      <c r="D228" s="27">
        <f>D214</f>
        <v>41</v>
      </c>
      <c r="E228" s="28">
        <v>0</v>
      </c>
      <c r="F228" s="29">
        <f t="shared" si="109"/>
        <v>100</v>
      </c>
    </row>
    <row r="229" spans="1:18" x14ac:dyDescent="0.25">
      <c r="B229" s="31" t="s">
        <v>34</v>
      </c>
      <c r="C229" s="32"/>
      <c r="D229" s="27">
        <f>D220+D219+D218+D217+D216</f>
        <v>11</v>
      </c>
      <c r="E229" s="28">
        <v>4</v>
      </c>
      <c r="F229" s="29">
        <v>100</v>
      </c>
    </row>
    <row r="230" spans="1:18" ht="15.75" thickBot="1" x14ac:dyDescent="0.3">
      <c r="B230" s="33" t="s">
        <v>22</v>
      </c>
      <c r="C230" s="34"/>
      <c r="D230" s="35">
        <f>SUM(D225:D229)</f>
        <v>118</v>
      </c>
      <c r="E230" s="35">
        <f>SUM(E225:E229)</f>
        <v>4</v>
      </c>
      <c r="F230" s="38">
        <f>(D230-E230)/D230%</f>
        <v>96.610169491525426</v>
      </c>
    </row>
    <row r="233" spans="1:18" ht="16.5" thickBot="1" x14ac:dyDescent="0.3">
      <c r="A233" s="1">
        <v>42767</v>
      </c>
    </row>
    <row r="234" spans="1:18" x14ac:dyDescent="0.25">
      <c r="A234" s="144" t="s">
        <v>23</v>
      </c>
      <c r="B234" s="146" t="s">
        <v>24</v>
      </c>
      <c r="C234" s="148" t="s">
        <v>25</v>
      </c>
      <c r="D234" s="141" t="s">
        <v>26</v>
      </c>
      <c r="E234" s="142"/>
      <c r="F234" s="143"/>
      <c r="G234" s="141" t="s">
        <v>27</v>
      </c>
      <c r="H234" s="142"/>
      <c r="I234" s="143"/>
      <c r="J234" s="150" t="s">
        <v>6</v>
      </c>
      <c r="K234" s="142"/>
      <c r="L234" s="151"/>
      <c r="M234" s="141" t="s">
        <v>28</v>
      </c>
      <c r="N234" s="142"/>
      <c r="O234" s="143"/>
      <c r="P234" s="141" t="s">
        <v>29</v>
      </c>
      <c r="Q234" s="142"/>
      <c r="R234" s="143"/>
    </row>
    <row r="235" spans="1:18" ht="15.75" thickBot="1" x14ac:dyDescent="0.3">
      <c r="A235" s="145"/>
      <c r="B235" s="147"/>
      <c r="C235" s="149"/>
      <c r="D235" s="39" t="s">
        <v>30</v>
      </c>
      <c r="E235" s="40" t="s">
        <v>31</v>
      </c>
      <c r="F235" s="41" t="s">
        <v>32</v>
      </c>
      <c r="G235" s="39" t="s">
        <v>30</v>
      </c>
      <c r="H235" s="40" t="s">
        <v>31</v>
      </c>
      <c r="I235" s="41" t="s">
        <v>32</v>
      </c>
      <c r="J235" s="42" t="s">
        <v>30</v>
      </c>
      <c r="K235" s="40" t="s">
        <v>31</v>
      </c>
      <c r="L235" s="43" t="s">
        <v>32</v>
      </c>
      <c r="M235" s="39" t="s">
        <v>30</v>
      </c>
      <c r="N235" s="40" t="s">
        <v>31</v>
      </c>
      <c r="O235" s="41" t="s">
        <v>32</v>
      </c>
      <c r="P235" s="39" t="s">
        <v>30</v>
      </c>
      <c r="Q235" s="40" t="s">
        <v>31</v>
      </c>
      <c r="R235" s="41" t="s">
        <v>32</v>
      </c>
    </row>
    <row r="236" spans="1:18" x14ac:dyDescent="0.25">
      <c r="A236" s="44" t="s">
        <v>33</v>
      </c>
      <c r="B236" s="45" t="s">
        <v>16</v>
      </c>
      <c r="C236" s="46" t="s">
        <v>17</v>
      </c>
      <c r="D236" s="47">
        <f>COUNTIFS([8]Data!$C$5:$C$992,"="&amp;$A236,[8]Data!$E$5:$E$992,"="&amp;$B236,[8]Data!$D$5:$D$992,"="&amp;$C236,[8]Data!$M$5:$M$992,"="&amp;"Hit")+COUNTIFS([8]Data!$C$5:$C$992,"="&amp;$A236,[8]Data!$E$5:$E$992,"="&amp;$B236,[8]Data!$D$5:$D$992,"="&amp;$C236,[8]Data!$M$5:$M$992,"="&amp;"Miss")</f>
        <v>38</v>
      </c>
      <c r="E236" s="48">
        <f>COUNTIFS([8]Data!$C$5:$C$992,"="&amp;$A236,[8]Data!$E$5:$E$992,"="&amp;$B236,[8]Data!$D$5:$D$992,"="&amp;$C236,[8]Data!$M$5:$M$992,"="&amp;"Hit")</f>
        <v>28</v>
      </c>
      <c r="F236" s="49">
        <f t="shared" ref="F236:F243" si="110">IFERROR(E236/D236,"")</f>
        <v>0.73684210526315785</v>
      </c>
      <c r="G236" s="47">
        <f>COUNTIFS([8]Data!$C$5:$C$992,"="&amp;$A236,[8]Data!$E$5:$E$992,"="&amp;$B236,[8]Data!$D$5:$D$992,"="&amp;$C236,[8]Data!$M$5:$M$992,"="&amp;"Hit")+COUNTIFS([8]Data!$C$5:$C$992,"="&amp;$A236,[8]Data!$E$5:$E$992,"="&amp;$B236,[8]Data!$D$5:$D$992,"="&amp;$C236,[8]Data!$M$5:$M$992,"="&amp;"Miss")</f>
        <v>38</v>
      </c>
      <c r="H236" s="48">
        <f>(COUNTIFS([8]Data!$C$5:$C$992,"="&amp;$A236,[8]Data!$E$5:$E$992,"="&amp;$B236,[8]Data!$D$5:$D$992,"="&amp;$C236,[8]Data!$M$5:$M$992,"="&amp;"Hit")+COUNTIFS([8]Data!$C$5:$C$992,"="&amp;$A236,[8]Data!$E$5:$E$992,"="&amp;$B236,[8]Data!$D$5:$D$992,"="&amp;$C236,[8]Data!$M$5:$M$992,"="&amp;"Miss"))-(SUMIFS([8]Data!$N$5:$N$992,[8]Data!$C$5:$C$992,"="&amp;$A236,[8]Data!$E$5:$E$992,"="&amp;$B236,[8]Data!$D$5:$D$992,"="&amp;$C236))</f>
        <v>33</v>
      </c>
      <c r="I236" s="49">
        <f t="shared" ref="I236:I243" si="111">IFERROR(H236/G236,"")</f>
        <v>0.86842105263157898</v>
      </c>
      <c r="J236" s="50">
        <f>COUNTIFS([8]Data!$C$5:$C$992,"="&amp;$A236,[8]Data!$E$5:$E$992,"="&amp;$B236,[8]Data!$D$5:$D$992,"="&amp;$C236,[8]Data!$M$5:$M$992,"="&amp;"Hit")+COUNTIFS([8]Data!$C$5:$C$992,"="&amp;$A236,[8]Data!$E$5:$E$992,"="&amp;$B236,[8]Data!$D$5:$D$992,"="&amp;$C236,[8]Data!$M$5:$M$992,"="&amp;"Miss")</f>
        <v>38</v>
      </c>
      <c r="K236" s="48">
        <f>(COUNTIFS([8]Data!$C$5:$C$992,"="&amp;$A236,[8]Data!$E$5:$E$992,"="&amp;$B236,[8]Data!$D$5:$D$992,"="&amp;$C236,[8]Data!$M$5:$M$992,"="&amp;"Hit")+COUNTIFS([8]Data!$C$5:$C$992,"="&amp;$A236,[8]Data!$E$5:$E$992,"="&amp;$B236,[8]Data!$D$5:$D$992,"="&amp;$C236,[8]Data!$M$5:$M$992,"="&amp;"Miss"))-(SUMIFS([8]Data!$O$5:$O$992,[8]Data!$C$5:$C$992,"="&amp;$A236,[8]Data!$E$5:$E$992,"="&amp;$B236,[8]Data!$D$5:$D$992,"="&amp;$C236))</f>
        <v>37</v>
      </c>
      <c r="L236" s="51">
        <f t="shared" ref="L236:L243" si="112">IFERROR(K236/J236,"")</f>
        <v>0.97368421052631582</v>
      </c>
      <c r="M236" s="47">
        <f>COUNTIFS([8]Data!$C$5:$C$992,"="&amp;$A236,[8]Data!$E$5:$E$992,"="&amp;$B236,[8]Data!$D$5:$D$992,"="&amp;$C236,[8]Data!$M$5:$M$992,"="&amp;"Hit")+COUNTIFS([8]Data!$C$5:$C$992,"="&amp;$A236,[8]Data!$E$5:$E$992,"="&amp;$B236,[8]Data!$D$5:$D$992,"="&amp;$C236,[8]Data!$M$5:$M$992,"="&amp;"Miss")</f>
        <v>38</v>
      </c>
      <c r="N236" s="48">
        <f>(COUNTIFS([8]Data!$C$5:$C$992,"="&amp;$A236,[8]Data!$E$5:$E$992,"="&amp;$B236,[8]Data!$D$5:$D$992,"="&amp;$C236,[8]Data!$M$5:$M$992,"="&amp;"Hit")+COUNTIFS([8]Data!$C$5:$C$992,"="&amp;$A236,[8]Data!$E$5:$E$992,"="&amp;$B236,[8]Data!$D$5:$D$992,"="&amp;$C236,[8]Data!$M$5:$M$992,"="&amp;"Miss"))-(SUMIFS([8]Data!$P$5:$P$992,[8]Data!$C$5:$C$992,"="&amp;$A236,[8]Data!$E$5:$E$992,"="&amp;$B236,[8]Data!$D$5:$D$992,"="&amp;$C236))</f>
        <v>37</v>
      </c>
      <c r="O236" s="49">
        <f t="shared" ref="O236:O243" si="113">IFERROR(N236/M236,"")</f>
        <v>0.97368421052631582</v>
      </c>
      <c r="P236" s="47">
        <f>COUNTIFS([8]Data!$C$5:$C$992,"="&amp;$A236,[8]Data!$E$5:$E$992,"="&amp;$B236,[8]Data!$D$5:$D$992,"="&amp;$C236,[8]Data!$M$5:$M$992,"="&amp;"Hit")+COUNTIFS([8]Data!$C$5:$C$992,"="&amp;$A236,[8]Data!$E$5:$E$992,"="&amp;$B236,[8]Data!$D$5:$D$992,"="&amp;$C236,[8]Data!$M$5:$M$992,"="&amp;"Miss")</f>
        <v>38</v>
      </c>
      <c r="Q236" s="48">
        <f>(COUNTIFS([8]Data!$C$5:$C$992,"="&amp;$A236,[8]Data!$E$5:$E$992,"="&amp;$B236,[8]Data!$D$5:$D$992,"="&amp;$C236,[8]Data!$M$5:$M$992,"="&amp;"Hit")+COUNTIFS([8]Data!$C$5:$C$992,"="&amp;$A236,[8]Data!$E$5:$E$992,"="&amp;$B236,[8]Data!$D$5:$D$992,"="&amp;$C236,[8]Data!$M$5:$M$992,"="&amp;"Miss"))-(SUMIFS([8]Data!$Q$5:$Q$992,[8]Data!$C$5:$C$992,"="&amp;$A236,[8]Data!$E$5:$E$992,"="&amp;$B236,[8]Data!$D$5:$D$992,"="&amp;$C236))</f>
        <v>37</v>
      </c>
      <c r="R236" s="49">
        <f t="shared" ref="R236:R243" si="114">IFERROR(Q236/P236,"")</f>
        <v>0.97368421052631582</v>
      </c>
    </row>
    <row r="237" spans="1:18" x14ac:dyDescent="0.25">
      <c r="A237" s="52" t="s">
        <v>33</v>
      </c>
      <c r="B237" s="53" t="s">
        <v>16</v>
      </c>
      <c r="C237" s="54" t="s">
        <v>18</v>
      </c>
      <c r="D237" s="55">
        <f>COUNTIFS([8]Data!$C$5:$C$992,"="&amp;$A237,[8]Data!$E$5:$E$992,"="&amp;$B237,[8]Data!$D$5:$D$992,"="&amp;$C237,[8]Data!$M$5:$M$992,"="&amp;"Hit")+COUNTIFS([8]Data!$C$5:$C$992,"="&amp;$A237,[8]Data!$E$5:$E$992,"="&amp;$B237,[8]Data!$D$5:$D$992,"="&amp;$C237,[8]Data!$M$5:$M$992,"="&amp;"Miss")</f>
        <v>21</v>
      </c>
      <c r="E237" s="56">
        <f>COUNTIFS([8]Data!$C$5:$C$992,"="&amp;$A237,[8]Data!$E$5:$E$992,"="&amp;$B237,[8]Data!$D$5:$D$992,"="&amp;$C237,[8]Data!$M$5:$M$992,"="&amp;"Hit")</f>
        <v>20</v>
      </c>
      <c r="F237" s="57">
        <f t="shared" si="110"/>
        <v>0.95238095238095233</v>
      </c>
      <c r="G237" s="55">
        <f>COUNTIFS([8]Data!$C$5:$C$992,"="&amp;$A237,[8]Data!$E$5:$E$992,"="&amp;$B237,[8]Data!$D$5:$D$992,"="&amp;$C237,[8]Data!$M$5:$M$992,"="&amp;"Hit")+COUNTIFS([8]Data!$C$5:$C$992,"="&amp;$A237,[8]Data!$E$5:$E$992,"="&amp;$B237,[8]Data!$D$5:$D$992,"="&amp;$C237,[8]Data!$M$5:$M$992,"="&amp;"Miss")</f>
        <v>21</v>
      </c>
      <c r="H237" s="56">
        <f>(COUNTIFS([8]Data!$C$5:$C$992,"="&amp;$A237,[8]Data!$E$5:$E$992,"="&amp;$B237,[8]Data!$D$5:$D$992,"="&amp;$C237,[8]Data!$M$5:$M$992,"="&amp;"Hit")+COUNTIFS([8]Data!$C$5:$C$992,"="&amp;$A237,[8]Data!$E$5:$E$992,"="&amp;$B237,[8]Data!$D$5:$D$992,"="&amp;$C237,[8]Data!$M$5:$M$992,"="&amp;"Miss"))-(SUMIFS([8]Data!$N$5:$N$992,[8]Data!$C$5:$C$992,"="&amp;$A237,[8]Data!$E$5:$E$992,"="&amp;$B237,[8]Data!$D$5:$D$992,"="&amp;$C237))</f>
        <v>21</v>
      </c>
      <c r="I237" s="57">
        <f t="shared" si="111"/>
        <v>1</v>
      </c>
      <c r="J237" s="58">
        <f>COUNTIFS([8]Data!$C$5:$C$992,"="&amp;$A237,[8]Data!$E$5:$E$992,"="&amp;$B237,[8]Data!$D$5:$D$992,"="&amp;$C237,[8]Data!$M$5:$M$992,"="&amp;"Hit")+COUNTIFS([8]Data!$C$5:$C$992,"="&amp;$A237,[8]Data!$E$5:$E$992,"="&amp;$B237,[8]Data!$D$5:$D$992,"="&amp;$C237,[8]Data!$M$5:$M$992,"="&amp;"Miss")</f>
        <v>21</v>
      </c>
      <c r="K237" s="56">
        <f>(COUNTIFS([8]Data!$C$5:$C$992,"="&amp;$A237,[8]Data!$E$5:$E$992,"="&amp;$B237,[8]Data!$D$5:$D$992,"="&amp;$C237,[8]Data!$M$5:$M$992,"="&amp;"Hit")+COUNTIFS([8]Data!$C$5:$C$992,"="&amp;$A237,[8]Data!$E$5:$E$992,"="&amp;$B237,[8]Data!$D$5:$D$992,"="&amp;$C237,[8]Data!$M$5:$M$992,"="&amp;"Miss"))-(SUMIFS([8]Data!$O$5:$O$992,[8]Data!$C$5:$C$992,"="&amp;$A237,[8]Data!$E$5:$E$992,"="&amp;$B237,[8]Data!$D$5:$D$992,"="&amp;$C237))</f>
        <v>21</v>
      </c>
      <c r="L237" s="59">
        <f t="shared" si="112"/>
        <v>1</v>
      </c>
      <c r="M237" s="55">
        <f>COUNTIFS([8]Data!$C$5:$C$992,"="&amp;$A237,[8]Data!$E$5:$E$992,"="&amp;$B237,[8]Data!$D$5:$D$992,"="&amp;$C237,[8]Data!$M$5:$M$992,"="&amp;"Hit")+COUNTIFS([8]Data!$C$5:$C$992,"="&amp;$A237,[8]Data!$E$5:$E$992,"="&amp;$B237,[8]Data!$D$5:$D$992,"="&amp;$C237,[8]Data!$M$5:$M$992,"="&amp;"Miss")</f>
        <v>21</v>
      </c>
      <c r="N237" s="56">
        <f>(COUNTIFS([8]Data!$C$5:$C$992,"="&amp;$A237,[8]Data!$E$5:$E$992,"="&amp;$B237,[8]Data!$D$5:$D$992,"="&amp;$C237,[8]Data!$M$5:$M$992,"="&amp;"Hit")+COUNTIFS([8]Data!$C$5:$C$992,"="&amp;$A237,[8]Data!$E$5:$E$992,"="&amp;$B237,[8]Data!$D$5:$D$992,"="&amp;$C237,[8]Data!$M$5:$M$992,"="&amp;"Miss"))-(SUMIFS([8]Data!$P$5:$P$992,[8]Data!$C$5:$C$992,"="&amp;$A237,[8]Data!$E$5:$E$992,"="&amp;$B237,[8]Data!$D$5:$D$992,"="&amp;$C237))</f>
        <v>20</v>
      </c>
      <c r="O237" s="57">
        <f t="shared" si="113"/>
        <v>0.95238095238095233</v>
      </c>
      <c r="P237" s="55">
        <f>COUNTIFS([8]Data!$C$5:$C$992,"="&amp;$A237,[8]Data!$E$5:$E$992,"="&amp;$B237,[8]Data!$D$5:$D$992,"="&amp;$C237,[8]Data!$M$5:$M$992,"="&amp;"Hit")+COUNTIFS([8]Data!$C$5:$C$992,"="&amp;$A237,[8]Data!$E$5:$E$992,"="&amp;$B237,[8]Data!$D$5:$D$992,"="&amp;$C237,[8]Data!$M$5:$M$992,"="&amp;"Miss")</f>
        <v>21</v>
      </c>
      <c r="Q237" s="56">
        <f>(COUNTIFS([8]Data!$C$5:$C$992,"="&amp;$A237,[8]Data!$E$5:$E$992,"="&amp;$B237,[8]Data!$D$5:$D$992,"="&amp;$C237,[8]Data!$M$5:$M$992,"="&amp;"Hit")+COUNTIFS([8]Data!$C$5:$C$992,"="&amp;$A237,[8]Data!$E$5:$E$992,"="&amp;$B237,[8]Data!$D$5:$D$992,"="&amp;$C237,[8]Data!$M$5:$M$992,"="&amp;"Miss"))-(SUMIFS([8]Data!$Q$5:$Q$992,[8]Data!$C$5:$C$992,"="&amp;$A237,[8]Data!$E$5:$E$992,"="&amp;$B237,[8]Data!$D$5:$D$992,"="&amp;$C237))</f>
        <v>21</v>
      </c>
      <c r="R237" s="57">
        <f t="shared" si="114"/>
        <v>1</v>
      </c>
    </row>
    <row r="238" spans="1:18" x14ac:dyDescent="0.25">
      <c r="A238" s="52" t="s">
        <v>33</v>
      </c>
      <c r="B238" s="53" t="s">
        <v>16</v>
      </c>
      <c r="C238" s="54" t="s">
        <v>19</v>
      </c>
      <c r="D238" s="55">
        <f>COUNTIFS([8]Data!$C$5:$C$992,"="&amp;$A238,[8]Data!$E$5:$E$992,"="&amp;$B238,[8]Data!$D$5:$D$992,"="&amp;$C238,[8]Data!$M$5:$M$992,"="&amp;"Hit")+COUNTIFS([8]Data!$C$5:$C$992,"="&amp;$A238,[8]Data!$E$5:$E$992,"="&amp;$B238,[8]Data!$D$5:$D$992,"="&amp;$C238,[8]Data!$M$5:$M$992,"="&amp;"Miss")</f>
        <v>2</v>
      </c>
      <c r="E238" s="56">
        <f>COUNTIFS([8]Data!$C$5:$C$992,"="&amp;$A238,[8]Data!$E$5:$E$992,"="&amp;$B238,[8]Data!$D$5:$D$992,"="&amp;$C238,[8]Data!$M$5:$M$992,"="&amp;"Hit")</f>
        <v>2</v>
      </c>
      <c r="F238" s="57">
        <f t="shared" si="110"/>
        <v>1</v>
      </c>
      <c r="G238" s="55">
        <f>COUNTIFS([8]Data!$C$5:$C$992,"="&amp;$A238,[8]Data!$E$5:$E$992,"="&amp;$B238,[8]Data!$D$5:$D$992,"="&amp;$C238,[8]Data!$M$5:$M$992,"="&amp;"Hit")+COUNTIFS([8]Data!$C$5:$C$992,"="&amp;$A238,[8]Data!$E$5:$E$992,"="&amp;$B238,[8]Data!$D$5:$D$992,"="&amp;$C238,[8]Data!$M$5:$M$992,"="&amp;"Miss")</f>
        <v>2</v>
      </c>
      <c r="H238" s="56">
        <f>(COUNTIFS([8]Data!$C$5:$C$992,"="&amp;$A238,[8]Data!$E$5:$E$992,"="&amp;$B238,[8]Data!$D$5:$D$992,"="&amp;$C238,[8]Data!$M$5:$M$992,"="&amp;"Hit")+COUNTIFS([8]Data!$C$5:$C$992,"="&amp;$A238,[8]Data!$E$5:$E$992,"="&amp;$B238,[8]Data!$D$5:$D$992,"="&amp;$C238,[8]Data!$M$5:$M$992,"="&amp;"Miss"))-(SUMIFS([8]Data!$N$5:$N$992,[8]Data!$C$5:$C$992,"="&amp;$A238,[8]Data!$E$5:$E$992,"="&amp;$B238,[8]Data!$D$5:$D$992,"="&amp;$C238))</f>
        <v>2</v>
      </c>
      <c r="I238" s="57">
        <f t="shared" si="111"/>
        <v>1</v>
      </c>
      <c r="J238" s="58">
        <f>COUNTIFS([8]Data!$C$5:$C$992,"="&amp;$A238,[8]Data!$E$5:$E$992,"="&amp;$B238,[8]Data!$D$5:$D$992,"="&amp;$C238,[8]Data!$M$5:$M$992,"="&amp;"Hit")+COUNTIFS([8]Data!$C$5:$C$992,"="&amp;$A238,[8]Data!$E$5:$E$992,"="&amp;$B238,[8]Data!$D$5:$D$992,"="&amp;$C238,[8]Data!$M$5:$M$992,"="&amp;"Miss")</f>
        <v>2</v>
      </c>
      <c r="K238" s="56">
        <f>(COUNTIFS([8]Data!$C$5:$C$992,"="&amp;$A238,[8]Data!$E$5:$E$992,"="&amp;$B238,[8]Data!$D$5:$D$992,"="&amp;$C238,[8]Data!$M$5:$M$992,"="&amp;"Hit")+COUNTIFS([8]Data!$C$5:$C$992,"="&amp;$A238,[8]Data!$E$5:$E$992,"="&amp;$B238,[8]Data!$D$5:$D$992,"="&amp;$C238,[8]Data!$M$5:$M$992,"="&amp;"Miss"))-(SUMIFS([8]Data!$O$5:$O$992,[8]Data!$C$5:$C$992,"="&amp;$A238,[8]Data!$E$5:$E$992,"="&amp;$B238,[8]Data!$D$5:$D$992,"="&amp;$C238))</f>
        <v>2</v>
      </c>
      <c r="L238" s="59">
        <f t="shared" si="112"/>
        <v>1</v>
      </c>
      <c r="M238" s="55">
        <f>COUNTIFS([8]Data!$C$5:$C$992,"="&amp;$A238,[8]Data!$E$5:$E$992,"="&amp;$B238,[8]Data!$D$5:$D$992,"="&amp;$C238,[8]Data!$M$5:$M$992,"="&amp;"Hit")+COUNTIFS([8]Data!$C$5:$C$992,"="&amp;$A238,[8]Data!$E$5:$E$992,"="&amp;$B238,[8]Data!$D$5:$D$992,"="&amp;$C238,[8]Data!$M$5:$M$992,"="&amp;"Miss")</f>
        <v>2</v>
      </c>
      <c r="N238" s="56">
        <f>(COUNTIFS([8]Data!$C$5:$C$992,"="&amp;$A238,[8]Data!$E$5:$E$992,"="&amp;$B238,[8]Data!$D$5:$D$992,"="&amp;$C238,[8]Data!$M$5:$M$992,"="&amp;"Hit")+COUNTIFS([8]Data!$C$5:$C$992,"="&amp;$A238,[8]Data!$E$5:$E$992,"="&amp;$B238,[8]Data!$D$5:$D$992,"="&amp;$C238,[8]Data!$M$5:$M$992,"="&amp;"Miss"))-(SUMIFS([8]Data!$P$5:$P$992,[8]Data!$C$5:$C$992,"="&amp;$A238,[8]Data!$E$5:$E$992,"="&amp;$B238,[8]Data!$D$5:$D$992,"="&amp;$C238))</f>
        <v>2</v>
      </c>
      <c r="O238" s="57">
        <f t="shared" si="113"/>
        <v>1</v>
      </c>
      <c r="P238" s="55">
        <f>COUNTIFS([8]Data!$C$5:$C$992,"="&amp;$A238,[8]Data!$E$5:$E$992,"="&amp;$B238,[8]Data!$D$5:$D$992,"="&amp;$C238,[8]Data!$M$5:$M$992,"="&amp;"Hit")+COUNTIFS([8]Data!$C$5:$C$992,"="&amp;$A238,[8]Data!$E$5:$E$992,"="&amp;$B238,[8]Data!$D$5:$D$992,"="&amp;$C238,[8]Data!$M$5:$M$992,"="&amp;"Miss")</f>
        <v>2</v>
      </c>
      <c r="Q238" s="56">
        <f>(COUNTIFS([8]Data!$C$5:$C$992,"="&amp;$A238,[8]Data!$E$5:$E$992,"="&amp;$B238,[8]Data!$D$5:$D$992,"="&amp;$C238,[8]Data!$M$5:$M$992,"="&amp;"Hit")+COUNTIFS([8]Data!$C$5:$C$992,"="&amp;$A238,[8]Data!$E$5:$E$992,"="&amp;$B238,[8]Data!$D$5:$D$992,"="&amp;$C238,[8]Data!$M$5:$M$992,"="&amp;"Miss"))-(SUMIFS([8]Data!$Q$5:$Q$992,[8]Data!$C$5:$C$992,"="&amp;$A238,[8]Data!$E$5:$E$992,"="&amp;$B238,[8]Data!$D$5:$D$992,"="&amp;$C238))</f>
        <v>2</v>
      </c>
      <c r="R238" s="57">
        <f t="shared" si="114"/>
        <v>1</v>
      </c>
    </row>
    <row r="239" spans="1:18" x14ac:dyDescent="0.25">
      <c r="A239" s="52" t="s">
        <v>33</v>
      </c>
      <c r="B239" s="53" t="s">
        <v>20</v>
      </c>
      <c r="C239" s="54" t="s">
        <v>17</v>
      </c>
      <c r="D239" s="55">
        <f>COUNTIFS([8]Data!$C$5:$C$992,"="&amp;$A239,[8]Data!$E$5:$E$992,"="&amp;$B239,[8]Data!$D$5:$D$992,"="&amp;$C239,[8]Data!$M$5:$M$992,"="&amp;"Hit")+COUNTIFS([8]Data!$C$5:$C$992,"="&amp;$A239,[8]Data!$E$5:$E$992,"="&amp;$B239,[8]Data!$D$5:$D$992,"="&amp;$C239,[8]Data!$M$5:$M$992,"="&amp;"Miss")</f>
        <v>58</v>
      </c>
      <c r="E239" s="56">
        <f>COUNTIFS([8]Data!$C$5:$C$992,"="&amp;$A239,[8]Data!$E$5:$E$992,"="&amp;$B239,[8]Data!$D$5:$D$992,"="&amp;$C239,[8]Data!$M$5:$M$992,"="&amp;"Hit")</f>
        <v>58</v>
      </c>
      <c r="F239" s="57">
        <f t="shared" si="110"/>
        <v>1</v>
      </c>
      <c r="G239" s="55">
        <f>COUNTIFS([8]Data!$C$5:$C$992,"="&amp;$A239,[8]Data!$E$5:$E$992,"="&amp;$B239,[8]Data!$D$5:$D$992,"="&amp;$C239,[8]Data!$M$5:$M$992,"="&amp;"Hit")+COUNTIFS([8]Data!$C$5:$C$992,"="&amp;$A239,[8]Data!$E$5:$E$992,"="&amp;$B239,[8]Data!$D$5:$D$992,"="&amp;$C239,[8]Data!$M$5:$M$992,"="&amp;"Miss")</f>
        <v>58</v>
      </c>
      <c r="H239" s="56">
        <f>(COUNTIFS([8]Data!$C$5:$C$992,"="&amp;$A239,[8]Data!$E$5:$E$992,"="&amp;$B239,[8]Data!$D$5:$D$992,"="&amp;$C239,[8]Data!$M$5:$M$992,"="&amp;"Hit")+COUNTIFS([8]Data!$C$5:$C$992,"="&amp;$A239,[8]Data!$E$5:$E$992,"="&amp;$B239,[8]Data!$D$5:$D$992,"="&amp;$C239,[8]Data!$M$5:$M$992,"="&amp;"Miss"))-(SUMIFS([8]Data!$N$5:$N$992,[8]Data!$C$5:$C$992,"="&amp;$A239,[8]Data!$E$5:$E$992,"="&amp;$B239,[8]Data!$D$5:$D$992,"="&amp;$C239))</f>
        <v>58</v>
      </c>
      <c r="I239" s="57">
        <f t="shared" si="111"/>
        <v>1</v>
      </c>
      <c r="J239" s="58">
        <f>COUNTIFS([8]Data!$C$5:$C$992,"="&amp;$A239,[8]Data!$E$5:$E$992,"="&amp;$B239,[8]Data!$D$5:$D$992,"="&amp;$C239,[8]Data!$M$5:$M$992,"="&amp;"Hit")+COUNTIFS([8]Data!$C$5:$C$992,"="&amp;$A239,[8]Data!$E$5:$E$992,"="&amp;$B239,[8]Data!$D$5:$D$992,"="&amp;$C239,[8]Data!$M$5:$M$992,"="&amp;"Miss")</f>
        <v>58</v>
      </c>
      <c r="K239" s="56">
        <f>(COUNTIFS([8]Data!$C$5:$C$992,"="&amp;$A239,[8]Data!$E$5:$E$992,"="&amp;$B239,[8]Data!$D$5:$D$992,"="&amp;$C239,[8]Data!$M$5:$M$992,"="&amp;"Hit")+COUNTIFS([8]Data!$C$5:$C$992,"="&amp;$A239,[8]Data!$E$5:$E$992,"="&amp;$B239,[8]Data!$D$5:$D$992,"="&amp;$C239,[8]Data!$M$5:$M$992,"="&amp;"Miss"))-(SUMIFS([8]Data!$O$5:$O$992,[8]Data!$C$5:$C$992,"="&amp;$A239,[8]Data!$E$5:$E$992,"="&amp;$B239,[8]Data!$D$5:$D$992,"="&amp;$C239))</f>
        <v>58</v>
      </c>
      <c r="L239" s="59">
        <f t="shared" si="112"/>
        <v>1</v>
      </c>
      <c r="M239" s="55">
        <f>COUNTIFS([8]Data!$C$5:$C$992,"="&amp;$A239,[8]Data!$E$5:$E$992,"="&amp;$B239,[8]Data!$D$5:$D$992,"="&amp;$C239,[8]Data!$M$5:$M$992,"="&amp;"Hit")+COUNTIFS([8]Data!$C$5:$C$992,"="&amp;$A239,[8]Data!$E$5:$E$992,"="&amp;$B239,[8]Data!$D$5:$D$992,"="&amp;$C239,[8]Data!$M$5:$M$992,"="&amp;"Miss")</f>
        <v>58</v>
      </c>
      <c r="N239" s="56">
        <f>(COUNTIFS([8]Data!$C$5:$C$992,"="&amp;$A239,[8]Data!$E$5:$E$992,"="&amp;$B239,[8]Data!$D$5:$D$992,"="&amp;$C239,[8]Data!$M$5:$M$992,"="&amp;"Hit")+COUNTIFS([8]Data!$C$5:$C$992,"="&amp;$A239,[8]Data!$E$5:$E$992,"="&amp;$B239,[8]Data!$D$5:$D$992,"="&amp;$C239,[8]Data!$M$5:$M$992,"="&amp;"Miss"))-(SUMIFS([8]Data!$P$5:$P$992,[8]Data!$C$5:$C$992,"="&amp;$A239,[8]Data!$E$5:$E$992,"="&amp;$B239,[8]Data!$D$5:$D$992,"="&amp;$C239))</f>
        <v>58</v>
      </c>
      <c r="O239" s="57">
        <f t="shared" si="113"/>
        <v>1</v>
      </c>
      <c r="P239" s="55">
        <f>COUNTIFS([8]Data!$C$5:$C$992,"="&amp;$A239,[8]Data!$E$5:$E$992,"="&amp;$B239,[8]Data!$D$5:$D$992,"="&amp;$C239,[8]Data!$M$5:$M$992,"="&amp;"Hit")+COUNTIFS([8]Data!$C$5:$C$992,"="&amp;$A239,[8]Data!$E$5:$E$992,"="&amp;$B239,[8]Data!$D$5:$D$992,"="&amp;$C239,[8]Data!$M$5:$M$992,"="&amp;"Miss")</f>
        <v>58</v>
      </c>
      <c r="Q239" s="56">
        <f>(COUNTIFS([8]Data!$C$5:$C$992,"="&amp;$A239,[8]Data!$E$5:$E$992,"="&amp;$B239,[8]Data!$D$5:$D$992,"="&amp;$C239,[8]Data!$M$5:$M$992,"="&amp;"Hit")+COUNTIFS([8]Data!$C$5:$C$992,"="&amp;$A239,[8]Data!$E$5:$E$992,"="&amp;$B239,[8]Data!$D$5:$D$992,"="&amp;$C239,[8]Data!$M$5:$M$992,"="&amp;"Miss"))-(SUMIFS([8]Data!$Q$5:$Q$992,[8]Data!$C$5:$C$992,"="&amp;$A239,[8]Data!$E$5:$E$992,"="&amp;$B239,[8]Data!$D$5:$D$992,"="&amp;$C239))</f>
        <v>58</v>
      </c>
      <c r="R239" s="57">
        <f t="shared" si="114"/>
        <v>1</v>
      </c>
    </row>
    <row r="240" spans="1:18" x14ac:dyDescent="0.25">
      <c r="A240" s="52" t="s">
        <v>34</v>
      </c>
      <c r="B240" s="53" t="s">
        <v>20</v>
      </c>
      <c r="C240" s="54" t="s">
        <v>35</v>
      </c>
      <c r="D240" s="55">
        <f>COUNTIFS([8]Data!$C$5:$C$992,"="&amp;$A240,[8]Data!$E$5:$E$992,"="&amp;$B240,[8]Data!$D$5:$D$992,"="&amp;$C240,[8]Data!$M$5:$M$992,"="&amp;"Hit")+COUNTIFS([8]Data!$C$5:$C$992,"="&amp;$A240,[8]Data!$E$5:$E$992,"="&amp;$B240,[8]Data!$D$5:$D$992,"="&amp;$C240,[8]Data!$M$5:$M$992,"="&amp;"Miss")</f>
        <v>17</v>
      </c>
      <c r="E240" s="56">
        <f>COUNTIFS([8]Data!$C$5:$C$992,"="&amp;$A240,[8]Data!$E$5:$E$992,"="&amp;$B240,[8]Data!$D$5:$D$992,"="&amp;$C240,[8]Data!$M$5:$M$992,"="&amp;"Hit")</f>
        <v>11</v>
      </c>
      <c r="F240" s="57">
        <f t="shared" si="110"/>
        <v>0.6470588235294118</v>
      </c>
      <c r="G240" s="55">
        <f>COUNTIFS([8]Data!$C$5:$C$992,"="&amp;$A240,[8]Data!$E$5:$E$992,"="&amp;$B240,[8]Data!$D$5:$D$992,"="&amp;$C240,[8]Data!$M$5:$M$992,"="&amp;"Hit")+COUNTIFS([8]Data!$C$5:$C$992,"="&amp;$A240,[8]Data!$E$5:$E$992,"="&amp;$B240,[8]Data!$D$5:$D$992,"="&amp;$C240,[8]Data!$M$5:$M$992,"="&amp;"Miss")</f>
        <v>17</v>
      </c>
      <c r="H240" s="56">
        <f>(COUNTIFS([8]Data!$C$5:$C$992,"="&amp;$A240,[8]Data!$E$5:$E$992,"="&amp;$B240,[8]Data!$D$5:$D$992,"="&amp;$C240,[8]Data!$M$5:$M$992,"="&amp;"Hit")+COUNTIFS([8]Data!$C$5:$C$992,"="&amp;$A240,[8]Data!$E$5:$E$992,"="&amp;$B240,[8]Data!$D$5:$D$992,"="&amp;$C240,[8]Data!$M$5:$M$992,"="&amp;"Miss"))-(SUMIFS([8]Data!$N$5:$N$992,[8]Data!$C$5:$C$992,"="&amp;$A240,[8]Data!$E$5:$E$992,"="&amp;$B240,[8]Data!$D$5:$D$992,"="&amp;$C240))</f>
        <v>17</v>
      </c>
      <c r="I240" s="57">
        <f t="shared" si="111"/>
        <v>1</v>
      </c>
      <c r="J240" s="58">
        <f>COUNTIFS([8]Data!$C$5:$C$992,"="&amp;$A240,[8]Data!$E$5:$E$992,"="&amp;$B240,[8]Data!$D$5:$D$992,"="&amp;$C240,[8]Data!$M$5:$M$992,"="&amp;"Hit")+COUNTIFS([8]Data!$C$5:$C$992,"="&amp;$A240,[8]Data!$E$5:$E$992,"="&amp;$B240,[8]Data!$D$5:$D$992,"="&amp;$C240,[8]Data!$M$5:$M$992,"="&amp;"Miss")</f>
        <v>17</v>
      </c>
      <c r="K240" s="56">
        <f>(COUNTIFS([8]Data!$C$5:$C$992,"="&amp;$A240,[8]Data!$E$5:$E$992,"="&amp;$B240,[8]Data!$D$5:$D$992,"="&amp;$C240,[8]Data!$M$5:$M$992,"="&amp;"Hit")+COUNTIFS([8]Data!$C$5:$C$992,"="&amp;$A240,[8]Data!$E$5:$E$992,"="&amp;$B240,[8]Data!$D$5:$D$992,"="&amp;$C240,[8]Data!$M$5:$M$992,"="&amp;"Miss"))-(SUMIFS([8]Data!$O$5:$O$992,[8]Data!$C$5:$C$992,"="&amp;$A240,[8]Data!$E$5:$E$992,"="&amp;$B240,[8]Data!$D$5:$D$992,"="&amp;$C240))</f>
        <v>17</v>
      </c>
      <c r="L240" s="59">
        <f t="shared" si="112"/>
        <v>1</v>
      </c>
      <c r="M240" s="55">
        <f>COUNTIFS([8]Data!$C$5:$C$992,"="&amp;$A240,[8]Data!$E$5:$E$992,"="&amp;$B240,[8]Data!$D$5:$D$992,"="&amp;$C240,[8]Data!$M$5:$M$992,"="&amp;"Hit")+COUNTIFS([8]Data!$C$5:$C$992,"="&amp;$A240,[8]Data!$E$5:$E$992,"="&amp;$B240,[8]Data!$D$5:$D$992,"="&amp;$C240,[8]Data!$M$5:$M$992,"="&amp;"Miss")</f>
        <v>17</v>
      </c>
      <c r="N240" s="56">
        <f>(COUNTIFS([8]Data!$C$5:$C$992,"="&amp;$A240,[8]Data!$E$5:$E$992,"="&amp;$B240,[8]Data!$D$5:$D$992,"="&amp;$C240,[8]Data!$M$5:$M$992,"="&amp;"Hit")+COUNTIFS([8]Data!$C$5:$C$992,"="&amp;$A240,[8]Data!$E$5:$E$992,"="&amp;$B240,[8]Data!$D$5:$D$992,"="&amp;$C240,[8]Data!$M$5:$M$992,"="&amp;"Miss"))-(SUMIFS([8]Data!$P$5:$P$992,[8]Data!$C$5:$C$992,"="&amp;$A240,[8]Data!$E$5:$E$992,"="&amp;$B240,[8]Data!$D$5:$D$992,"="&amp;$C240))</f>
        <v>11</v>
      </c>
      <c r="O240" s="57">
        <f t="shared" si="113"/>
        <v>0.6470588235294118</v>
      </c>
      <c r="P240" s="55">
        <f>COUNTIFS([8]Data!$C$5:$C$992,"="&amp;$A240,[8]Data!$E$5:$E$992,"="&amp;$B240,[8]Data!$D$5:$D$992,"="&amp;$C240,[8]Data!$M$5:$M$992,"="&amp;"Hit")+COUNTIFS([8]Data!$C$5:$C$992,"="&amp;$A240,[8]Data!$E$5:$E$992,"="&amp;$B240,[8]Data!$D$5:$D$992,"="&amp;$C240,[8]Data!$M$5:$M$992,"="&amp;"Miss")</f>
        <v>17</v>
      </c>
      <c r="Q240" s="56">
        <f>(COUNTIFS([8]Data!$C$5:$C$992,"="&amp;$A240,[8]Data!$E$5:$E$992,"="&amp;$B240,[8]Data!$D$5:$D$992,"="&amp;$C240,[8]Data!$M$5:$M$992,"="&amp;"Hit")+COUNTIFS([8]Data!$C$5:$C$992,"="&amp;$A240,[8]Data!$E$5:$E$992,"="&amp;$B240,[8]Data!$D$5:$D$992,"="&amp;$C240,[8]Data!$M$5:$M$992,"="&amp;"Miss"))-(SUMIFS([8]Data!$Q$5:$Q$992,[8]Data!$C$5:$C$992,"="&amp;$A240,[8]Data!$E$5:$E$992,"="&amp;$B240,[8]Data!$D$5:$D$992,"="&amp;$C240))</f>
        <v>17</v>
      </c>
      <c r="R240" s="57">
        <f t="shared" si="114"/>
        <v>1</v>
      </c>
    </row>
    <row r="241" spans="1:18" x14ac:dyDescent="0.25">
      <c r="A241" s="52" t="s">
        <v>34</v>
      </c>
      <c r="B241" s="53" t="s">
        <v>16</v>
      </c>
      <c r="C241" s="54" t="s">
        <v>35</v>
      </c>
      <c r="D241" s="55">
        <f>COUNTIFS([8]Data!$C$5:$C$992,"="&amp;$A241,[8]Data!$E$5:$E$992,"="&amp;$B241,[8]Data!$D$5:$D$992,"="&amp;$C241,[8]Data!$M$5:$M$992,"="&amp;"Hit")+COUNTIFS([8]Data!$C$5:$C$992,"="&amp;$A241,[8]Data!$E$5:$E$992,"="&amp;$B241,[8]Data!$D$5:$D$992,"="&amp;$C241,[8]Data!$M$5:$M$992,"="&amp;"Miss")</f>
        <v>10</v>
      </c>
      <c r="E241" s="56">
        <f>COUNTIFS([8]Data!$C$5:$C$992,"="&amp;$A241,[8]Data!$E$5:$E$992,"="&amp;$B241,[8]Data!$D$5:$D$992,"="&amp;$C241,[8]Data!$M$5:$M$992,"="&amp;"Hit")</f>
        <v>5</v>
      </c>
      <c r="F241" s="57">
        <f t="shared" si="110"/>
        <v>0.5</v>
      </c>
      <c r="G241" s="55">
        <f>COUNTIFS([8]Data!$C$5:$C$992,"="&amp;$A241,[8]Data!$E$5:$E$992,"="&amp;$B241,[8]Data!$D$5:$D$992,"="&amp;$C241,[8]Data!$M$5:$M$992,"="&amp;"Hit")+COUNTIFS([8]Data!$C$5:$C$992,"="&amp;$A241,[8]Data!$E$5:$E$992,"="&amp;$B241,[8]Data!$D$5:$D$992,"="&amp;$C241,[8]Data!$M$5:$M$992,"="&amp;"Miss")</f>
        <v>10</v>
      </c>
      <c r="H241" s="56">
        <f>(COUNTIFS([8]Data!$C$5:$C$992,"="&amp;$A241,[8]Data!$E$5:$E$992,"="&amp;$B241,[8]Data!$D$5:$D$992,"="&amp;$C241,[8]Data!$M$5:$M$992,"="&amp;"Hit")+COUNTIFS([8]Data!$C$5:$C$992,"="&amp;$A241,[8]Data!$E$5:$E$992,"="&amp;$B241,[8]Data!$D$5:$D$992,"="&amp;$C241,[8]Data!$M$5:$M$992,"="&amp;"Miss"))-(SUMIFS([8]Data!$N$5:$N$992,[8]Data!$C$5:$C$992,"="&amp;$A241,[8]Data!$E$5:$E$992,"="&amp;$B241,[8]Data!$D$5:$D$992,"="&amp;$C241))</f>
        <v>7</v>
      </c>
      <c r="I241" s="57">
        <f t="shared" si="111"/>
        <v>0.7</v>
      </c>
      <c r="J241" s="58">
        <f>COUNTIFS([8]Data!$C$5:$C$992,"="&amp;$A241,[8]Data!$E$5:$E$992,"="&amp;$B241,[8]Data!$D$5:$D$992,"="&amp;$C241,[8]Data!$M$5:$M$992,"="&amp;"Hit")+COUNTIFS([8]Data!$C$5:$C$992,"="&amp;$A241,[8]Data!$E$5:$E$992,"="&amp;$B241,[8]Data!$D$5:$D$992,"="&amp;$C241,[8]Data!$M$5:$M$992,"="&amp;"Miss")</f>
        <v>10</v>
      </c>
      <c r="K241" s="56">
        <f>(COUNTIFS([8]Data!$C$5:$C$992,"="&amp;$A241,[8]Data!$E$5:$E$992,"="&amp;$B241,[8]Data!$D$5:$D$992,"="&amp;$C241,[8]Data!$M$5:$M$992,"="&amp;"Hit")+COUNTIFS([8]Data!$C$5:$C$992,"="&amp;$A241,[8]Data!$E$5:$E$992,"="&amp;$B241,[8]Data!$D$5:$D$992,"="&amp;$C241,[8]Data!$M$5:$M$992,"="&amp;"Miss"))-(SUMIFS([8]Data!$O$5:$O$992,[8]Data!$C$5:$C$992,"="&amp;$A241,[8]Data!$E$5:$E$992,"="&amp;$B241,[8]Data!$D$5:$D$992,"="&amp;$C241))</f>
        <v>8</v>
      </c>
      <c r="L241" s="59">
        <f t="shared" si="112"/>
        <v>0.8</v>
      </c>
      <c r="M241" s="55">
        <f>COUNTIFS([8]Data!$C$5:$C$992,"="&amp;$A241,[8]Data!$E$5:$E$992,"="&amp;$B241,[8]Data!$D$5:$D$992,"="&amp;$C241,[8]Data!$M$5:$M$992,"="&amp;"Hit")+COUNTIFS([8]Data!$C$5:$C$992,"="&amp;$A241,[8]Data!$E$5:$E$992,"="&amp;$B241,[8]Data!$D$5:$D$992,"="&amp;$C241,[8]Data!$M$5:$M$992,"="&amp;"Miss")</f>
        <v>10</v>
      </c>
      <c r="N241" s="56">
        <f>(COUNTIFS([8]Data!$C$5:$C$992,"="&amp;$A241,[8]Data!$E$5:$E$992,"="&amp;$B241,[8]Data!$D$5:$D$992,"="&amp;$C241,[8]Data!$M$5:$M$992,"="&amp;"Hit")+COUNTIFS([8]Data!$C$5:$C$992,"="&amp;$A241,[8]Data!$E$5:$E$992,"="&amp;$B241,[8]Data!$D$5:$D$992,"="&amp;$C241,[8]Data!$M$5:$M$992,"="&amp;"Miss"))-(SUMIFS([8]Data!$P$5:$P$992,[8]Data!$C$5:$C$992,"="&amp;$A241,[8]Data!$E$5:$E$992,"="&amp;$B241,[8]Data!$D$5:$D$992,"="&amp;$C241))</f>
        <v>10</v>
      </c>
      <c r="O241" s="57">
        <f t="shared" si="113"/>
        <v>1</v>
      </c>
      <c r="P241" s="55">
        <f>COUNTIFS([8]Data!$C$5:$C$992,"="&amp;$A241,[8]Data!$E$5:$E$992,"="&amp;$B241,[8]Data!$D$5:$D$992,"="&amp;$C241,[8]Data!$M$5:$M$992,"="&amp;"Hit")+COUNTIFS([8]Data!$C$5:$C$992,"="&amp;$A241,[8]Data!$E$5:$E$992,"="&amp;$B241,[8]Data!$D$5:$D$992,"="&amp;$C241,[8]Data!$M$5:$M$992,"="&amp;"Miss")</f>
        <v>10</v>
      </c>
      <c r="Q241" s="56">
        <f>(COUNTIFS([8]Data!$C$5:$C$992,"="&amp;$A241,[8]Data!$E$5:$E$992,"="&amp;$B241,[8]Data!$D$5:$D$992,"="&amp;$C241,[8]Data!$M$5:$M$992,"="&amp;"Hit")+COUNTIFS([8]Data!$C$5:$C$992,"="&amp;$A241,[8]Data!$E$5:$E$992,"="&amp;$B241,[8]Data!$D$5:$D$992,"="&amp;$C241,[8]Data!$M$5:$M$992,"="&amp;"Miss"))-(SUMIFS([8]Data!$Q$5:$Q$992,[8]Data!$C$5:$C$992,"="&amp;$A241,[8]Data!$E$5:$E$992,"="&amp;$B241,[8]Data!$D$5:$D$992,"="&amp;$C241))</f>
        <v>10</v>
      </c>
      <c r="R241" s="57">
        <f t="shared" si="114"/>
        <v>1</v>
      </c>
    </row>
    <row r="242" spans="1:18" x14ac:dyDescent="0.25">
      <c r="A242" s="52" t="s">
        <v>36</v>
      </c>
      <c r="B242" s="53" t="s">
        <v>16</v>
      </c>
      <c r="C242" s="54" t="s">
        <v>19</v>
      </c>
      <c r="D242" s="55">
        <f>COUNTIFS([8]Data!$C$5:$C$992,"="&amp;$A242,[8]Data!$E$5:$E$992,"="&amp;$B242,[8]Data!$D$5:$D$992,"="&amp;$C242,[8]Data!$M$5:$M$992,"="&amp;"Hit")+COUNTIFS([8]Data!$C$5:$C$992,"="&amp;$A242,[8]Data!$E$5:$E$992,"="&amp;$B242,[8]Data!$D$5:$D$992,"="&amp;$C242,[8]Data!$M$5:$M$992,"="&amp;"Miss")</f>
        <v>1</v>
      </c>
      <c r="E242" s="56">
        <f>COUNTIFS([8]Data!$C$5:$C$992,"="&amp;$A242,[8]Data!$E$5:$E$992,"="&amp;$B242,[8]Data!$D$5:$D$992,"="&amp;$C242,[8]Data!$M$5:$M$992,"="&amp;"Hit")</f>
        <v>0</v>
      </c>
      <c r="F242" s="57">
        <f t="shared" si="110"/>
        <v>0</v>
      </c>
      <c r="G242" s="55">
        <f>COUNTIFS([8]Data!$C$5:$C$992,"="&amp;$A242,[8]Data!$E$5:$E$992,"="&amp;$B242,[8]Data!$D$5:$D$992,"="&amp;$C242,[8]Data!$M$5:$M$992,"="&amp;"Hit")+COUNTIFS([8]Data!$C$5:$C$992,"="&amp;$A242,[8]Data!$E$5:$E$992,"="&amp;$B242,[8]Data!$D$5:$D$992,"="&amp;$C242,[8]Data!$M$5:$M$992,"="&amp;"Miss")</f>
        <v>1</v>
      </c>
      <c r="H242" s="56">
        <f>(COUNTIFS([8]Data!$C$5:$C$992,"="&amp;$A242,[8]Data!$E$5:$E$992,"="&amp;$B242,[8]Data!$D$5:$D$992,"="&amp;$C242,[8]Data!$M$5:$M$992,"="&amp;"Hit")+COUNTIFS([8]Data!$C$5:$C$992,"="&amp;$A242,[8]Data!$E$5:$E$992,"="&amp;$B242,[8]Data!$D$5:$D$992,"="&amp;$C242,[8]Data!$M$5:$M$992,"="&amp;"Miss"))-(SUMIFS([8]Data!$N$5:$N$992,[8]Data!$C$5:$C$992,"="&amp;$A242,[8]Data!$E$5:$E$992,"="&amp;$B242,[8]Data!$D$5:$D$992,"="&amp;$C242))</f>
        <v>0</v>
      </c>
      <c r="I242" s="57">
        <f t="shared" si="111"/>
        <v>0</v>
      </c>
      <c r="J242" s="58">
        <f>COUNTIFS([8]Data!$C$5:$C$992,"="&amp;$A242,[8]Data!$E$5:$E$992,"="&amp;$B242,[8]Data!$D$5:$D$992,"="&amp;$C242,[8]Data!$M$5:$M$992,"="&amp;"Hit")+COUNTIFS([8]Data!$C$5:$C$992,"="&amp;$A242,[8]Data!$E$5:$E$992,"="&amp;$B242,[8]Data!$D$5:$D$992,"="&amp;$C242,[8]Data!$M$5:$M$992,"="&amp;"Miss")</f>
        <v>1</v>
      </c>
      <c r="K242" s="56">
        <f>(COUNTIFS([8]Data!$C$5:$C$992,"="&amp;$A242,[8]Data!$E$5:$E$992,"="&amp;$B242,[8]Data!$D$5:$D$992,"="&amp;$C242,[8]Data!$M$5:$M$992,"="&amp;"Hit")+COUNTIFS([8]Data!$C$5:$C$992,"="&amp;$A242,[8]Data!$E$5:$E$992,"="&amp;$B242,[8]Data!$D$5:$D$992,"="&amp;$C242,[8]Data!$M$5:$M$992,"="&amp;"Miss"))-(SUMIFS([8]Data!$O$5:$O$992,[8]Data!$C$5:$C$992,"="&amp;$A242,[8]Data!$E$5:$E$992,"="&amp;$B242,[8]Data!$D$5:$D$992,"="&amp;$C242))</f>
        <v>1</v>
      </c>
      <c r="L242" s="59">
        <f t="shared" si="112"/>
        <v>1</v>
      </c>
      <c r="M242" s="55">
        <f>COUNTIFS([8]Data!$C$5:$C$992,"="&amp;$A242,[8]Data!$E$5:$E$992,"="&amp;$B242,[8]Data!$D$5:$D$992,"="&amp;$C242,[8]Data!$M$5:$M$992,"="&amp;"Hit")+COUNTIFS([8]Data!$C$5:$C$992,"="&amp;$A242,[8]Data!$E$5:$E$992,"="&amp;$B242,[8]Data!$D$5:$D$992,"="&amp;$C242,[8]Data!$M$5:$M$992,"="&amp;"Miss")</f>
        <v>1</v>
      </c>
      <c r="N242" s="56">
        <f>(COUNTIFS([8]Data!$C$5:$C$992,"="&amp;$A242,[8]Data!$E$5:$E$992,"="&amp;$B242,[8]Data!$D$5:$D$992,"="&amp;$C242,[8]Data!$M$5:$M$992,"="&amp;"Hit")+COUNTIFS([8]Data!$C$5:$C$992,"="&amp;$A242,[8]Data!$E$5:$E$992,"="&amp;$B242,[8]Data!$D$5:$D$992,"="&amp;$C242,[8]Data!$M$5:$M$992,"="&amp;"Miss"))-(SUMIFS([8]Data!$P$5:$P$992,[8]Data!$C$5:$C$992,"="&amp;$A242,[8]Data!$E$5:$E$992,"="&amp;$B242,[8]Data!$D$5:$D$992,"="&amp;$C242))</f>
        <v>1</v>
      </c>
      <c r="O242" s="57">
        <f t="shared" si="113"/>
        <v>1</v>
      </c>
      <c r="P242" s="55">
        <f>COUNTIFS([8]Data!$C$5:$C$992,"="&amp;$A242,[8]Data!$E$5:$E$992,"="&amp;$B242,[8]Data!$D$5:$D$992,"="&amp;$C242,[8]Data!$M$5:$M$992,"="&amp;"Hit")+COUNTIFS([8]Data!$C$5:$C$992,"="&amp;$A242,[8]Data!$E$5:$E$992,"="&amp;$B242,[8]Data!$D$5:$D$992,"="&amp;$C242,[8]Data!$M$5:$M$992,"="&amp;"Miss")</f>
        <v>1</v>
      </c>
      <c r="Q242" s="56">
        <f>(COUNTIFS([8]Data!$C$5:$C$992,"="&amp;$A242,[8]Data!$E$5:$E$992,"="&amp;$B242,[8]Data!$D$5:$D$992,"="&amp;$C242,[8]Data!$M$5:$M$992,"="&amp;"Hit")+COUNTIFS([8]Data!$C$5:$C$992,"="&amp;$A242,[8]Data!$E$5:$E$992,"="&amp;$B242,[8]Data!$D$5:$D$992,"="&amp;$C242,[8]Data!$M$5:$M$992,"="&amp;"Miss"))-(SUMIFS([8]Data!$Q$5:$Q$992,[8]Data!$C$5:$C$992,"="&amp;$A242,[8]Data!$E$5:$E$992,"="&amp;$B242,[8]Data!$D$5:$D$992,"="&amp;$C242))</f>
        <v>1</v>
      </c>
      <c r="R242" s="57">
        <f t="shared" si="114"/>
        <v>1</v>
      </c>
    </row>
    <row r="243" spans="1:18" x14ac:dyDescent="0.25">
      <c r="A243" s="52" t="s">
        <v>36</v>
      </c>
      <c r="B243" s="53" t="s">
        <v>16</v>
      </c>
      <c r="C243" s="54" t="s">
        <v>17</v>
      </c>
      <c r="D243" s="55">
        <f>COUNTIFS([8]Data!$C$5:$C$992,"="&amp;$A243,[8]Data!$E$5:$E$992,"="&amp;$B243,[8]Data!$D$5:$D$992,"="&amp;$C243,[8]Data!$M$5:$M$992,"="&amp;"Hit")+COUNTIFS([8]Data!$C$5:$C$992,"="&amp;$A243,[8]Data!$E$5:$E$992,"="&amp;$B243,[8]Data!$D$5:$D$992,"="&amp;$C243,[8]Data!$M$5:$M$992,"="&amp;"Miss")</f>
        <v>0</v>
      </c>
      <c r="E243" s="56">
        <f>COUNTIFS([8]Data!$C$5:$C$992,"="&amp;$A243,[8]Data!$E$5:$E$992,"="&amp;$B243,[8]Data!$D$5:$D$992,"="&amp;$C243,[8]Data!$M$5:$M$992,"="&amp;"Hit")</f>
        <v>0</v>
      </c>
      <c r="F243" s="57" t="str">
        <f t="shared" si="110"/>
        <v/>
      </c>
      <c r="G243" s="55">
        <f>COUNTIFS([8]Data!$C$5:$C$992,"="&amp;$A243,[8]Data!$E$5:$E$992,"="&amp;$B243,[8]Data!$D$5:$D$992,"="&amp;$C243,[8]Data!$M$5:$M$992,"="&amp;"Hit")+COUNTIFS([8]Data!$C$5:$C$992,"="&amp;$A243,[8]Data!$E$5:$E$992,"="&amp;$B243,[8]Data!$D$5:$D$992,"="&amp;$C243,[8]Data!$M$5:$M$992,"="&amp;"Miss")</f>
        <v>0</v>
      </c>
      <c r="H243" s="56">
        <f>(COUNTIFS([8]Data!$C$5:$C$992,"="&amp;$A243,[8]Data!$E$5:$E$992,"="&amp;$B243,[8]Data!$D$5:$D$992,"="&amp;$C243,[8]Data!$M$5:$M$992,"="&amp;"Hit")+COUNTIFS([8]Data!$C$5:$C$992,"="&amp;$A243,[8]Data!$E$5:$E$992,"="&amp;$B243,[8]Data!$D$5:$D$992,"="&amp;$C243,[8]Data!$M$5:$M$992,"="&amp;"Miss"))-(SUMIFS([8]Data!$N$5:$N$992,[8]Data!$C$5:$C$992,"="&amp;$A243,[8]Data!$E$5:$E$992,"="&amp;$B243,[8]Data!$D$5:$D$992,"="&amp;$C243))</f>
        <v>0</v>
      </c>
      <c r="I243" s="57" t="str">
        <f t="shared" si="111"/>
        <v/>
      </c>
      <c r="J243" s="58">
        <f>COUNTIFS([8]Data!$C$5:$C$992,"="&amp;$A243,[8]Data!$E$5:$E$992,"="&amp;$B243,[8]Data!$D$5:$D$992,"="&amp;$C243,[8]Data!$M$5:$M$992,"="&amp;"Hit")+COUNTIFS([8]Data!$C$5:$C$992,"="&amp;$A243,[8]Data!$E$5:$E$992,"="&amp;$B243,[8]Data!$D$5:$D$992,"="&amp;$C243,[8]Data!$M$5:$M$992,"="&amp;"Miss")</f>
        <v>0</v>
      </c>
      <c r="K243" s="56">
        <f>(COUNTIFS([8]Data!$C$5:$C$992,"="&amp;$A243,[8]Data!$E$5:$E$992,"="&amp;$B243,[8]Data!$D$5:$D$992,"="&amp;$C243,[8]Data!$M$5:$M$992,"="&amp;"Hit")+COUNTIFS([8]Data!$C$5:$C$992,"="&amp;$A243,[8]Data!$E$5:$E$992,"="&amp;$B243,[8]Data!$D$5:$D$992,"="&amp;$C243,[8]Data!$M$5:$M$992,"="&amp;"Miss"))-(SUMIFS([8]Data!$O$5:$O$992,[8]Data!$C$5:$C$992,"="&amp;$A243,[8]Data!$E$5:$E$992,"="&amp;$B243,[8]Data!$D$5:$D$992,"="&amp;$C243))</f>
        <v>0</v>
      </c>
      <c r="L243" s="59" t="str">
        <f t="shared" si="112"/>
        <v/>
      </c>
      <c r="M243" s="55">
        <f>COUNTIFS([8]Data!$C$5:$C$992,"="&amp;$A243,[8]Data!$E$5:$E$992,"="&amp;$B243,[8]Data!$D$5:$D$992,"="&amp;$C243,[8]Data!$M$5:$M$992,"="&amp;"Hit")+COUNTIFS([8]Data!$C$5:$C$992,"="&amp;$A243,[8]Data!$E$5:$E$992,"="&amp;$B243,[8]Data!$D$5:$D$992,"="&amp;$C243,[8]Data!$M$5:$M$992,"="&amp;"Miss")</f>
        <v>0</v>
      </c>
      <c r="N243" s="56">
        <f>(COUNTIFS([8]Data!$C$5:$C$992,"="&amp;$A243,[8]Data!$E$5:$E$992,"="&amp;$B243,[8]Data!$D$5:$D$992,"="&amp;$C243,[8]Data!$M$5:$M$992,"="&amp;"Hit")+COUNTIFS([8]Data!$C$5:$C$992,"="&amp;$A243,[8]Data!$E$5:$E$992,"="&amp;$B243,[8]Data!$D$5:$D$992,"="&amp;$C243,[8]Data!$M$5:$M$992,"="&amp;"Miss"))-(SUMIFS([8]Data!$P$5:$P$992,[8]Data!$C$5:$C$992,"="&amp;$A243,[8]Data!$E$5:$E$992,"="&amp;$B243,[8]Data!$D$5:$D$992,"="&amp;$C243))</f>
        <v>0</v>
      </c>
      <c r="O243" s="57" t="str">
        <f t="shared" si="113"/>
        <v/>
      </c>
      <c r="P243" s="55">
        <f>COUNTIFS([8]Data!$C$5:$C$992,"="&amp;$A243,[8]Data!$E$5:$E$992,"="&amp;$B243,[8]Data!$D$5:$D$992,"="&amp;$C243,[8]Data!$M$5:$M$992,"="&amp;"Hit")+COUNTIFS([8]Data!$C$5:$C$992,"="&amp;$A243,[8]Data!$E$5:$E$992,"="&amp;$B243,[8]Data!$D$5:$D$992,"="&amp;$C243,[8]Data!$M$5:$M$992,"="&amp;"Miss")</f>
        <v>0</v>
      </c>
      <c r="Q243" s="56">
        <f>(COUNTIFS([8]Data!$C$5:$C$992,"="&amp;$A243,[8]Data!$E$5:$E$992,"="&amp;$B243,[8]Data!$D$5:$D$992,"="&amp;$C243,[8]Data!$M$5:$M$992,"="&amp;"Hit")+COUNTIFS([8]Data!$C$5:$C$992,"="&amp;$A243,[8]Data!$E$5:$E$992,"="&amp;$B243,[8]Data!$D$5:$D$992,"="&amp;$C243,[8]Data!$M$5:$M$992,"="&amp;"Miss"))-(SUMIFS([8]Data!$Q$5:$Q$992,[8]Data!$C$5:$C$992,"="&amp;$A243,[8]Data!$E$5:$E$992,"="&amp;$B243,[8]Data!$D$5:$D$992,"="&amp;$C243))</f>
        <v>0</v>
      </c>
      <c r="R243" s="57" t="str">
        <f t="shared" si="114"/>
        <v/>
      </c>
    </row>
    <row r="244" spans="1:18" x14ac:dyDescent="0.25">
      <c r="A244" s="60" t="s">
        <v>36</v>
      </c>
      <c r="B244" s="61" t="s">
        <v>16</v>
      </c>
      <c r="C244" s="62" t="s">
        <v>37</v>
      </c>
      <c r="D244" s="63">
        <f>COUNTIFS([8]Data!$C$5:$C$992,"="&amp;$A244,[8]Data!$E$5:$E$992,"="&amp;$B244,[8]Data!$D$5:$D$992,"="&amp;$C244,[8]Data!$M$5:$M$992,"="&amp;"Hit")+COUNTIFS([8]Data!$C$5:$C$992,"="&amp;$A244,[8]Data!$E$5:$E$992,"="&amp;$B244,[8]Data!$D$5:$D$992,"="&amp;$C244,[8]Data!$M$5:$M$992,"="&amp;"Miss")</f>
        <v>0</v>
      </c>
      <c r="E244" s="64">
        <f>COUNTIFS([8]Data!$C$5:$C$992,"="&amp;$A244,[8]Data!$E$5:$E$992,"="&amp;$B244,[8]Data!$D$5:$D$992,"="&amp;$C244,[8]Data!$M$5:$M$992,"="&amp;"Hit")</f>
        <v>0</v>
      </c>
      <c r="F244" s="65" t="str">
        <f>IFERROR(E244/D244,"")</f>
        <v/>
      </c>
      <c r="G244" s="63">
        <f>COUNTIFS([8]Data!$C$5:$C$992,"="&amp;$A244,[8]Data!$E$5:$E$992,"="&amp;$B244,[8]Data!$D$5:$D$992,"="&amp;$C244,[8]Data!$M$5:$M$992,"="&amp;"Hit")+COUNTIFS([8]Data!$C$5:$C$992,"="&amp;$A244,[8]Data!$E$5:$E$992,"="&amp;$B244,[8]Data!$D$5:$D$992,"="&amp;$C244,[8]Data!$M$5:$M$992,"="&amp;"Miss")</f>
        <v>0</v>
      </c>
      <c r="H244" s="64">
        <f>(COUNTIFS([8]Data!$C$5:$C$992,"="&amp;$A244,[8]Data!$E$5:$E$992,"="&amp;$B244,[8]Data!$D$5:$D$992,"="&amp;$C244,[8]Data!$M$5:$M$992,"="&amp;"Hit")+COUNTIFS([8]Data!$C$5:$C$992,"="&amp;$A244,[8]Data!$E$5:$E$992,"="&amp;$B244,[8]Data!$D$5:$D$992,"="&amp;$C244,[8]Data!$M$5:$M$992,"="&amp;"Miss"))-(SUMIFS([8]Data!$N$5:$N$992,[8]Data!$C$5:$C$992,"="&amp;$A244,[8]Data!$E$5:$E$992,"="&amp;$B244,[8]Data!$D$5:$D$992,"="&amp;$C244))</f>
        <v>0</v>
      </c>
      <c r="I244" s="65" t="str">
        <f>IFERROR(H244/G244,"")</f>
        <v/>
      </c>
      <c r="J244" s="66">
        <f>COUNTIFS([8]Data!$C$5:$C$992,"="&amp;$A244,[8]Data!$E$5:$E$992,"="&amp;$B244,[8]Data!$D$5:$D$992,"="&amp;$C244,[8]Data!$M$5:$M$992,"="&amp;"Hit")+COUNTIFS([8]Data!$C$5:$C$992,"="&amp;$A244,[8]Data!$E$5:$E$992,"="&amp;$B244,[8]Data!$D$5:$D$992,"="&amp;$C244,[8]Data!$M$5:$M$992,"="&amp;"Miss")</f>
        <v>0</v>
      </c>
      <c r="K244" s="64">
        <f>(COUNTIFS([8]Data!$C$5:$C$992,"="&amp;$A244,[8]Data!$E$5:$E$992,"="&amp;$B244,[8]Data!$D$5:$D$992,"="&amp;$C244,[8]Data!$M$5:$M$992,"="&amp;"Hit")+COUNTIFS([8]Data!$C$5:$C$992,"="&amp;$A244,[8]Data!$E$5:$E$992,"="&amp;$B244,[8]Data!$D$5:$D$992,"="&amp;$C244,[8]Data!$M$5:$M$992,"="&amp;"Miss"))-(SUMIFS([8]Data!$O$5:$O$992,[8]Data!$C$5:$C$992,"="&amp;$A244,[8]Data!$E$5:$E$992,"="&amp;$B244,[8]Data!$D$5:$D$992,"="&amp;$C244))</f>
        <v>0</v>
      </c>
      <c r="L244" s="67" t="str">
        <f>IFERROR(K244/J244,"")</f>
        <v/>
      </c>
      <c r="M244" s="63">
        <f>COUNTIFS([8]Data!$C$5:$C$992,"="&amp;$A244,[8]Data!$E$5:$E$992,"="&amp;$B244,[8]Data!$D$5:$D$992,"="&amp;$C244,[8]Data!$M$5:$M$992,"="&amp;"Hit")+COUNTIFS([8]Data!$C$5:$C$992,"="&amp;$A244,[8]Data!$E$5:$E$992,"="&amp;$B244,[8]Data!$D$5:$D$992,"="&amp;$C244,[8]Data!$M$5:$M$992,"="&amp;"Miss")</f>
        <v>0</v>
      </c>
      <c r="N244" s="64">
        <f>(COUNTIFS([8]Data!$C$5:$C$992,"="&amp;$A244,[8]Data!$E$5:$E$992,"="&amp;$B244,[8]Data!$D$5:$D$992,"="&amp;$C244,[8]Data!$M$5:$M$992,"="&amp;"Hit")+COUNTIFS([8]Data!$C$5:$C$992,"="&amp;$A244,[8]Data!$E$5:$E$992,"="&amp;$B244,[8]Data!$D$5:$D$992,"="&amp;$C244,[8]Data!$M$5:$M$992,"="&amp;"Miss"))-(SUMIFS([8]Data!$P$5:$P$992,[8]Data!$C$5:$C$992,"="&amp;$A244,[8]Data!$E$5:$E$992,"="&amp;$B244,[8]Data!$D$5:$D$992,"="&amp;$C244))</f>
        <v>0</v>
      </c>
      <c r="O244" s="65" t="str">
        <f>IFERROR(N244/M244,"")</f>
        <v/>
      </c>
      <c r="P244" s="63">
        <f>COUNTIFS([8]Data!$C$5:$C$992,"="&amp;$A244,[8]Data!$E$5:$E$992,"="&amp;$B244,[8]Data!$D$5:$D$992,"="&amp;$C244,[8]Data!$M$5:$M$992,"="&amp;"Hit")+COUNTIFS([8]Data!$C$5:$C$992,"="&amp;$A244,[8]Data!$E$5:$E$992,"="&amp;$B244,[8]Data!$D$5:$D$992,"="&amp;$C244,[8]Data!$M$5:$M$992,"="&amp;"Miss")</f>
        <v>0</v>
      </c>
      <c r="Q244" s="64">
        <f>(COUNTIFS([8]Data!$C$5:$C$992,"="&amp;$A244,[8]Data!$E$5:$E$992,"="&amp;$B244,[8]Data!$D$5:$D$992,"="&amp;$C244,[8]Data!$M$5:$M$992,"="&amp;"Hit")+COUNTIFS([8]Data!$C$5:$C$992,"="&amp;$A244,[8]Data!$E$5:$E$992,"="&amp;$B244,[8]Data!$D$5:$D$992,"="&amp;$C244,[8]Data!$M$5:$M$992,"="&amp;"Miss"))-(SUMIFS([8]Data!$Q$5:$Q$992,[8]Data!$C$5:$C$992,"="&amp;$A244,[8]Data!$E$5:$E$992,"="&amp;$B244,[8]Data!$D$5:$D$992,"="&amp;$C244))</f>
        <v>0</v>
      </c>
      <c r="R244" s="65" t="str">
        <f>IFERROR(Q244/P244,"")</f>
        <v/>
      </c>
    </row>
    <row r="245" spans="1:18" ht="15.75" thickBot="1" x14ac:dyDescent="0.3">
      <c r="A245" s="125" t="s">
        <v>80</v>
      </c>
      <c r="B245" s="126" t="s">
        <v>16</v>
      </c>
      <c r="C245" s="127" t="s">
        <v>19</v>
      </c>
      <c r="D245" s="128">
        <f>COUNTIFS([8]Data!$C$5:$C$992,"="&amp;$A245,[8]Data!$E$5:$E$992,"="&amp;$B245,[8]Data!$D$5:$D$992,"="&amp;$C245,[8]Data!$M$5:$M$992,"="&amp;"Hit")+COUNTIFS([8]Data!$C$5:$C$992,"="&amp;$A245,[8]Data!$E$5:$E$992,"="&amp;$B245,[8]Data!$D$5:$D$992,"="&amp;$C245,[8]Data!$M$5:$M$992,"="&amp;"Miss")</f>
        <v>0</v>
      </c>
      <c r="E245" s="129">
        <f>COUNTIFS([8]Data!$C$5:$C$992,"="&amp;$A245,[8]Data!$E$5:$E$992,"="&amp;$B245,[8]Data!$D$5:$D$992,"="&amp;$C245,[8]Data!$M$5:$M$992,"="&amp;"Hit")</f>
        <v>0</v>
      </c>
      <c r="F245" s="130" t="str">
        <f>IFERROR(E245/D245,"")</f>
        <v/>
      </c>
      <c r="G245" s="128">
        <f>COUNTIFS([8]Data!$C$5:$C$992,"="&amp;$A245,[8]Data!$E$5:$E$992,"="&amp;$B245,[8]Data!$D$5:$D$992,"="&amp;$C245,[8]Data!$M$5:$M$992,"="&amp;"Hit")+COUNTIFS([8]Data!$C$5:$C$992,"="&amp;$A245,[8]Data!$E$5:$E$992,"="&amp;$B245,[8]Data!$D$5:$D$992,"="&amp;$C245,[8]Data!$M$5:$M$992,"="&amp;"Miss")</f>
        <v>0</v>
      </c>
      <c r="H245" s="129">
        <f>(COUNTIFS([8]Data!$C$5:$C$992,"="&amp;$A245,[8]Data!$E$5:$E$992,"="&amp;$B245,[8]Data!$D$5:$D$992,"="&amp;$C245,[8]Data!$M$5:$M$992,"="&amp;"Hit")+COUNTIFS([8]Data!$C$5:$C$992,"="&amp;$A245,[8]Data!$E$5:$E$992,"="&amp;$B245,[8]Data!$D$5:$D$992,"="&amp;$C245,[8]Data!$M$5:$M$992,"="&amp;"Miss"))-(SUMIFS([8]Data!$N$5:$N$992,[8]Data!$C$5:$C$992,"="&amp;$A245,[8]Data!$E$5:$E$992,"="&amp;$B245,[8]Data!$D$5:$D$992,"="&amp;$C245))</f>
        <v>0</v>
      </c>
      <c r="I245" s="130" t="str">
        <f>IFERROR(H245/G245,"")</f>
        <v/>
      </c>
      <c r="J245" s="131">
        <f>COUNTIFS([8]Data!$C$5:$C$992,"="&amp;$A245,[8]Data!$E$5:$E$992,"="&amp;$B245,[8]Data!$D$5:$D$992,"="&amp;$C245,[8]Data!$M$5:$M$992,"="&amp;"Hit")+COUNTIFS([8]Data!$C$5:$C$992,"="&amp;$A245,[8]Data!$E$5:$E$992,"="&amp;$B245,[8]Data!$D$5:$D$992,"="&amp;$C245,[8]Data!$M$5:$M$992,"="&amp;"Miss")</f>
        <v>0</v>
      </c>
      <c r="K245" s="129">
        <f>(COUNTIFS([8]Data!$C$5:$C$992,"="&amp;$A245,[8]Data!$E$5:$E$992,"="&amp;$B245,[8]Data!$D$5:$D$992,"="&amp;$C245,[8]Data!$M$5:$M$992,"="&amp;"Hit")+COUNTIFS([8]Data!$C$5:$C$992,"="&amp;$A245,[8]Data!$E$5:$E$992,"="&amp;$B245,[8]Data!$D$5:$D$992,"="&amp;$C245,[8]Data!$M$5:$M$992,"="&amp;"Miss"))-(SUMIFS([8]Data!$O$5:$O$992,[8]Data!$C$5:$C$992,"="&amp;$A245,[8]Data!$E$5:$E$992,"="&amp;$B245,[8]Data!$D$5:$D$992,"="&amp;$C245))</f>
        <v>0</v>
      </c>
      <c r="L245" s="132" t="str">
        <f>IFERROR(K245/J245,"")</f>
        <v/>
      </c>
      <c r="M245" s="128">
        <f>COUNTIFS([8]Data!$C$5:$C$992,"="&amp;$A245,[8]Data!$E$5:$E$992,"="&amp;$B245,[8]Data!$D$5:$D$992,"="&amp;$C245,[8]Data!$M$5:$M$992,"="&amp;"Hit")+COUNTIFS([8]Data!$C$5:$C$992,"="&amp;$A245,[8]Data!$E$5:$E$992,"="&amp;$B245,[8]Data!$D$5:$D$992,"="&amp;$C245,[8]Data!$M$5:$M$992,"="&amp;"Miss")</f>
        <v>0</v>
      </c>
      <c r="N245" s="129">
        <f>(COUNTIFS([8]Data!$C$5:$C$992,"="&amp;$A245,[8]Data!$E$5:$E$992,"="&amp;$B245,[8]Data!$D$5:$D$992,"="&amp;$C245,[8]Data!$M$5:$M$992,"="&amp;"Hit")+COUNTIFS([8]Data!$C$5:$C$992,"="&amp;$A245,[8]Data!$E$5:$E$992,"="&amp;$B245,[8]Data!$D$5:$D$992,"="&amp;$C245,[8]Data!$M$5:$M$992,"="&amp;"Miss"))-(SUMIFS([8]Data!$P$5:$P$992,[8]Data!$C$5:$C$992,"="&amp;$A245,[8]Data!$E$5:$E$992,"="&amp;$B245,[8]Data!$D$5:$D$992,"="&amp;$C245))</f>
        <v>0</v>
      </c>
      <c r="O245" s="130" t="str">
        <f>IFERROR(N245/M245,"")</f>
        <v/>
      </c>
      <c r="P245" s="128">
        <f>COUNTIFS([8]Data!$C$5:$C$992,"="&amp;$A245,[8]Data!$E$5:$E$992,"="&amp;$B245,[8]Data!$D$5:$D$992,"="&amp;$C245,[8]Data!$M$5:$M$992,"="&amp;"Hit")+COUNTIFS([8]Data!$C$5:$C$992,"="&amp;$A245,[8]Data!$E$5:$E$992,"="&amp;$B245,[8]Data!$D$5:$D$992,"="&amp;$C245,[8]Data!$M$5:$M$992,"="&amp;"Miss")</f>
        <v>0</v>
      </c>
      <c r="Q245" s="129">
        <f>(COUNTIFS([8]Data!$C$5:$C$992,"="&amp;$A245,[8]Data!$E$5:$E$992,"="&amp;$B245,[8]Data!$D$5:$D$992,"="&amp;$C245,[8]Data!$M$5:$M$992,"="&amp;"Hit")+COUNTIFS([8]Data!$C$5:$C$992,"="&amp;$A245,[8]Data!$E$5:$E$992,"="&amp;$B245,[8]Data!$D$5:$D$992,"="&amp;$C245,[8]Data!$M$5:$M$992,"="&amp;"Miss"))-(SUMIFS([8]Data!$Q$5:$Q$992,[8]Data!$C$5:$C$992,"="&amp;$A245,[8]Data!$E$5:$E$992,"="&amp;$B245,[8]Data!$D$5:$D$992,"="&amp;$C245))</f>
        <v>0</v>
      </c>
      <c r="R245" s="130" t="str">
        <f>IFERROR(Q245/P245,"")</f>
        <v/>
      </c>
    </row>
    <row r="246" spans="1:18" ht="15.75" thickBot="1" x14ac:dyDescent="0.3">
      <c r="A246" s="135" t="s">
        <v>38</v>
      </c>
      <c r="B246" s="136"/>
      <c r="C246" s="137"/>
      <c r="D246" s="68">
        <f>SUM(D236:D245)</f>
        <v>147</v>
      </c>
      <c r="E246" s="69">
        <f>SUM(E236:E245)</f>
        <v>124</v>
      </c>
      <c r="F246" s="121">
        <f>IFERROR(E246/D246,"")</f>
        <v>0.84353741496598644</v>
      </c>
      <c r="G246" s="68">
        <f t="shared" ref="G246:H246" si="115">SUM(G236:G245)</f>
        <v>147</v>
      </c>
      <c r="H246" s="73">
        <f t="shared" si="115"/>
        <v>138</v>
      </c>
      <c r="I246" s="122">
        <f t="shared" ref="I246" si="116">IFERROR(H246/G246,"")</f>
        <v>0.93877551020408168</v>
      </c>
      <c r="J246" s="71">
        <f t="shared" ref="J246:K246" si="117">SUM(J236:J245)</f>
        <v>147</v>
      </c>
      <c r="K246" s="69">
        <f t="shared" si="117"/>
        <v>144</v>
      </c>
      <c r="L246" s="123">
        <f t="shared" ref="L246" si="118">IFERROR(K246/J246,"")</f>
        <v>0.97959183673469385</v>
      </c>
      <c r="M246" s="68">
        <f t="shared" ref="M246:N246" si="119">SUM(M236:M245)</f>
        <v>147</v>
      </c>
      <c r="N246" s="73">
        <f t="shared" si="119"/>
        <v>139</v>
      </c>
      <c r="O246" s="122">
        <f t="shared" ref="O246" si="120">IFERROR(N246/M246,"")</f>
        <v>0.94557823129251706</v>
      </c>
      <c r="P246" s="68">
        <f t="shared" ref="P246:Q246" si="121">SUM(P236:P245)</f>
        <v>147</v>
      </c>
      <c r="Q246" s="69">
        <f t="shared" si="121"/>
        <v>146</v>
      </c>
      <c r="R246" s="122">
        <f t="shared" ref="R246" si="122">IFERROR(Q246/P246,"")</f>
        <v>0.99319727891156462</v>
      </c>
    </row>
    <row r="247" spans="1:18" ht="15.75" thickBot="1" x14ac:dyDescent="0.3"/>
    <row r="248" spans="1:18" ht="15.75" thickBot="1" x14ac:dyDescent="0.3">
      <c r="B248" s="18" t="s">
        <v>10</v>
      </c>
      <c r="C248" s="19"/>
      <c r="D248" s="138" t="s">
        <v>2</v>
      </c>
      <c r="E248" s="139"/>
      <c r="F248" s="140"/>
    </row>
    <row r="249" spans="1:18" x14ac:dyDescent="0.25">
      <c r="B249" s="20" t="s">
        <v>11</v>
      </c>
      <c r="C249" s="21" t="s">
        <v>12</v>
      </c>
      <c r="D249" s="22" t="s">
        <v>13</v>
      </c>
      <c r="E249" s="23" t="s">
        <v>14</v>
      </c>
      <c r="F249" s="24" t="s">
        <v>15</v>
      </c>
    </row>
    <row r="250" spans="1:18" x14ac:dyDescent="0.25">
      <c r="B250" s="25" t="s">
        <v>16</v>
      </c>
      <c r="C250" s="26" t="s">
        <v>17</v>
      </c>
      <c r="D250" s="27">
        <f>D237</f>
        <v>21</v>
      </c>
      <c r="E250" s="28">
        <v>0</v>
      </c>
      <c r="F250" s="29">
        <f>(D250-E250)/D250%</f>
        <v>100</v>
      </c>
    </row>
    <row r="251" spans="1:18" x14ac:dyDescent="0.25">
      <c r="B251" s="25"/>
      <c r="C251" s="26" t="s">
        <v>18</v>
      </c>
      <c r="D251" s="27">
        <f>D238</f>
        <v>2</v>
      </c>
      <c r="E251" s="28">
        <v>0</v>
      </c>
      <c r="F251" s="29">
        <f t="shared" ref="F251:F253" si="123">(D251-E251)/D251%</f>
        <v>100</v>
      </c>
    </row>
    <row r="252" spans="1:18" x14ac:dyDescent="0.25">
      <c r="B252" s="25"/>
      <c r="C252" s="26" t="s">
        <v>19</v>
      </c>
      <c r="D252" s="27">
        <f>D239</f>
        <v>58</v>
      </c>
      <c r="E252" s="28">
        <v>0</v>
      </c>
      <c r="F252" s="29">
        <f t="shared" si="123"/>
        <v>100</v>
      </c>
    </row>
    <row r="253" spans="1:18" x14ac:dyDescent="0.25">
      <c r="B253" s="30" t="s">
        <v>20</v>
      </c>
      <c r="C253" s="26" t="s">
        <v>17</v>
      </c>
      <c r="D253" s="27">
        <f>D240</f>
        <v>17</v>
      </c>
      <c r="E253" s="28">
        <v>0</v>
      </c>
      <c r="F253" s="29">
        <f t="shared" si="123"/>
        <v>99.999999999999986</v>
      </c>
    </row>
    <row r="254" spans="1:18" x14ac:dyDescent="0.25">
      <c r="B254" s="31" t="s">
        <v>34</v>
      </c>
      <c r="C254" s="32"/>
      <c r="D254" s="27">
        <f>D245+D244+D243+D242+D241</f>
        <v>11</v>
      </c>
      <c r="E254" s="28">
        <v>6</v>
      </c>
      <c r="F254" s="29">
        <v>100</v>
      </c>
    </row>
    <row r="255" spans="1:18" ht="15.75" thickBot="1" x14ac:dyDescent="0.3">
      <c r="B255" s="33" t="s">
        <v>22</v>
      </c>
      <c r="C255" s="34"/>
      <c r="D255" s="35">
        <f>SUM(D250:D254)</f>
        <v>109</v>
      </c>
      <c r="E255" s="35">
        <f>SUM(E250:E254)</f>
        <v>6</v>
      </c>
      <c r="F255" s="38">
        <f>(D255-E255)/D255%</f>
        <v>94.495412844036693</v>
      </c>
    </row>
    <row r="258" spans="1:18" ht="16.5" thickBot="1" x14ac:dyDescent="0.3">
      <c r="A258" s="1">
        <v>42795</v>
      </c>
    </row>
    <row r="259" spans="1:18" x14ac:dyDescent="0.25">
      <c r="A259" s="144" t="s">
        <v>23</v>
      </c>
      <c r="B259" s="146" t="s">
        <v>24</v>
      </c>
      <c r="C259" s="148" t="s">
        <v>25</v>
      </c>
      <c r="D259" s="141" t="s">
        <v>26</v>
      </c>
      <c r="E259" s="142"/>
      <c r="F259" s="143"/>
      <c r="G259" s="141" t="s">
        <v>27</v>
      </c>
      <c r="H259" s="142"/>
      <c r="I259" s="143"/>
      <c r="J259" s="150" t="s">
        <v>6</v>
      </c>
      <c r="K259" s="142"/>
      <c r="L259" s="151"/>
      <c r="M259" s="141" t="s">
        <v>28</v>
      </c>
      <c r="N259" s="142"/>
      <c r="O259" s="143"/>
      <c r="P259" s="141" t="s">
        <v>29</v>
      </c>
      <c r="Q259" s="142"/>
      <c r="R259" s="143"/>
    </row>
    <row r="260" spans="1:18" ht="15.75" thickBot="1" x14ac:dyDescent="0.3">
      <c r="A260" s="145"/>
      <c r="B260" s="147"/>
      <c r="C260" s="149"/>
      <c r="D260" s="39" t="s">
        <v>30</v>
      </c>
      <c r="E260" s="40" t="s">
        <v>31</v>
      </c>
      <c r="F260" s="41" t="s">
        <v>32</v>
      </c>
      <c r="G260" s="39" t="s">
        <v>30</v>
      </c>
      <c r="H260" s="40" t="s">
        <v>31</v>
      </c>
      <c r="I260" s="41" t="s">
        <v>32</v>
      </c>
      <c r="J260" s="42" t="s">
        <v>30</v>
      </c>
      <c r="K260" s="40" t="s">
        <v>31</v>
      </c>
      <c r="L260" s="43" t="s">
        <v>32</v>
      </c>
      <c r="M260" s="39" t="s">
        <v>30</v>
      </c>
      <c r="N260" s="40" t="s">
        <v>31</v>
      </c>
      <c r="O260" s="41" t="s">
        <v>32</v>
      </c>
      <c r="P260" s="39" t="s">
        <v>30</v>
      </c>
      <c r="Q260" s="40" t="s">
        <v>31</v>
      </c>
      <c r="R260" s="41" t="s">
        <v>32</v>
      </c>
    </row>
    <row r="261" spans="1:18" x14ac:dyDescent="0.25">
      <c r="A261" s="44" t="s">
        <v>33</v>
      </c>
      <c r="B261" s="45" t="s">
        <v>16</v>
      </c>
      <c r="C261" s="46" t="s">
        <v>17</v>
      </c>
      <c r="D261" s="47">
        <f>COUNTIFS([9]Data!$C$5:$C$992,"="&amp;$A261,[9]Data!$E$5:$E$992,"="&amp;$B261,[9]Data!$D$5:$D$992,"="&amp;$C261,[9]Data!$M$5:$M$992,"="&amp;"Hit")+COUNTIFS([9]Data!$C$5:$C$992,"="&amp;$A261,[9]Data!$E$5:$E$992,"="&amp;$B261,[9]Data!$D$5:$D$992,"="&amp;$C261,[9]Data!$M$5:$M$992,"="&amp;"Miss")</f>
        <v>43</v>
      </c>
      <c r="E261" s="48">
        <f>COUNTIFS([9]Data!$C$5:$C$992,"="&amp;$A261,[9]Data!$E$5:$E$992,"="&amp;$B261,[9]Data!$D$5:$D$992,"="&amp;$C261,[9]Data!$M$5:$M$992,"="&amp;"Hit")</f>
        <v>35</v>
      </c>
      <c r="F261" s="49">
        <f t="shared" ref="F261:F268" si="124">IFERROR(E261/D261,"")</f>
        <v>0.81395348837209303</v>
      </c>
      <c r="G261" s="47">
        <f>COUNTIFS([9]Data!$C$5:$C$992,"="&amp;$A261,[9]Data!$E$5:$E$992,"="&amp;$B261,[9]Data!$D$5:$D$992,"="&amp;$C261,[9]Data!$M$5:$M$992,"="&amp;"Hit")+COUNTIFS([9]Data!$C$5:$C$992,"="&amp;$A261,[9]Data!$E$5:$E$992,"="&amp;$B261,[9]Data!$D$5:$D$992,"="&amp;$C261,[9]Data!$M$5:$M$992,"="&amp;"Miss")</f>
        <v>43</v>
      </c>
      <c r="H261" s="48">
        <f>(COUNTIFS([9]Data!$C$5:$C$992,"="&amp;$A261,[9]Data!$E$5:$E$992,"="&amp;$B261,[9]Data!$D$5:$D$992,"="&amp;$C261,[9]Data!$M$5:$M$992,"="&amp;"Hit")+COUNTIFS([9]Data!$C$5:$C$992,"="&amp;$A261,[9]Data!$E$5:$E$992,"="&amp;$B261,[9]Data!$D$5:$D$992,"="&amp;$C261,[9]Data!$M$5:$M$992,"="&amp;"Miss"))-(SUMIFS([9]Data!$N$5:$N$992,[9]Data!$C$5:$C$992,"="&amp;$A261,[9]Data!$E$5:$E$992,"="&amp;$B261,[9]Data!$D$5:$D$992,"="&amp;$C261))</f>
        <v>39</v>
      </c>
      <c r="I261" s="49">
        <f t="shared" ref="I261:I268" si="125">IFERROR(H261/G261,"")</f>
        <v>0.90697674418604646</v>
      </c>
      <c r="J261" s="50">
        <f>COUNTIFS([9]Data!$C$5:$C$992,"="&amp;$A261,[9]Data!$E$5:$E$992,"="&amp;$B261,[9]Data!$D$5:$D$992,"="&amp;$C261,[9]Data!$M$5:$M$992,"="&amp;"Hit")+COUNTIFS([9]Data!$C$5:$C$992,"="&amp;$A261,[9]Data!$E$5:$E$992,"="&amp;$B261,[9]Data!$D$5:$D$992,"="&amp;$C261,[9]Data!$M$5:$M$992,"="&amp;"Miss")</f>
        <v>43</v>
      </c>
      <c r="K261" s="48">
        <f>(COUNTIFS([9]Data!$C$5:$C$992,"="&amp;$A261,[9]Data!$E$5:$E$992,"="&amp;$B261,[9]Data!$D$5:$D$992,"="&amp;$C261,[9]Data!$M$5:$M$992,"="&amp;"Hit")+COUNTIFS([9]Data!$C$5:$C$992,"="&amp;$A261,[9]Data!$E$5:$E$992,"="&amp;$B261,[9]Data!$D$5:$D$992,"="&amp;$C261,[9]Data!$M$5:$M$992,"="&amp;"Miss"))-(SUMIFS([9]Data!$O$5:$O$992,[9]Data!$C$5:$C$992,"="&amp;$A261,[9]Data!$E$5:$E$992,"="&amp;$B261,[9]Data!$D$5:$D$992,"="&amp;$C261))</f>
        <v>42</v>
      </c>
      <c r="L261" s="51">
        <f t="shared" ref="L261:L268" si="126">IFERROR(K261/J261,"")</f>
        <v>0.97674418604651159</v>
      </c>
      <c r="M261" s="47">
        <f>COUNTIFS([9]Data!$C$5:$C$992,"="&amp;$A261,[9]Data!$E$5:$E$992,"="&amp;$B261,[9]Data!$D$5:$D$992,"="&amp;$C261,[9]Data!$M$5:$M$992,"="&amp;"Hit")+COUNTIFS([9]Data!$C$5:$C$992,"="&amp;$A261,[9]Data!$E$5:$E$992,"="&amp;$B261,[9]Data!$D$5:$D$992,"="&amp;$C261,[9]Data!$M$5:$M$992,"="&amp;"Miss")</f>
        <v>43</v>
      </c>
      <c r="N261" s="48">
        <f>(COUNTIFS([9]Data!$C$5:$C$992,"="&amp;$A261,[9]Data!$E$5:$E$992,"="&amp;$B261,[9]Data!$D$5:$D$992,"="&amp;$C261,[9]Data!$M$5:$M$992,"="&amp;"Hit")+COUNTIFS([9]Data!$C$5:$C$992,"="&amp;$A261,[9]Data!$E$5:$E$992,"="&amp;$B261,[9]Data!$D$5:$D$992,"="&amp;$C261,[9]Data!$M$5:$M$992,"="&amp;"Miss"))-(SUMIFS([9]Data!$P$5:$P$992,[9]Data!$C$5:$C$992,"="&amp;$A261,[9]Data!$E$5:$E$992,"="&amp;$B261,[9]Data!$D$5:$D$992,"="&amp;$C261))</f>
        <v>42</v>
      </c>
      <c r="O261" s="49">
        <f t="shared" ref="O261:O268" si="127">IFERROR(N261/M261,"")</f>
        <v>0.97674418604651159</v>
      </c>
      <c r="P261" s="47">
        <f>COUNTIFS([9]Data!$C$5:$C$992,"="&amp;$A261,[9]Data!$E$5:$E$992,"="&amp;$B261,[9]Data!$D$5:$D$992,"="&amp;$C261,[9]Data!$M$5:$M$992,"="&amp;"Hit")+COUNTIFS([9]Data!$C$5:$C$992,"="&amp;$A261,[9]Data!$E$5:$E$992,"="&amp;$B261,[9]Data!$D$5:$D$992,"="&amp;$C261,[9]Data!$M$5:$M$992,"="&amp;"Miss")</f>
        <v>43</v>
      </c>
      <c r="Q261" s="48">
        <f>(COUNTIFS([9]Data!$C$5:$C$992,"="&amp;$A261,[9]Data!$E$5:$E$992,"="&amp;$B261,[9]Data!$D$5:$D$992,"="&amp;$C261,[9]Data!$M$5:$M$992,"="&amp;"Hit")+COUNTIFS([9]Data!$C$5:$C$992,"="&amp;$A261,[9]Data!$E$5:$E$992,"="&amp;$B261,[9]Data!$D$5:$D$992,"="&amp;$C261,[9]Data!$M$5:$M$992,"="&amp;"Miss"))-(SUMIFS([9]Data!$Q$5:$Q$992,[9]Data!$C$5:$C$992,"="&amp;$A261,[9]Data!$E$5:$E$992,"="&amp;$B261,[9]Data!$D$5:$D$992,"="&amp;$C261))</f>
        <v>43</v>
      </c>
      <c r="R261" s="49">
        <f t="shared" ref="R261:R268" si="128">IFERROR(Q261/P261,"")</f>
        <v>1</v>
      </c>
    </row>
    <row r="262" spans="1:18" x14ac:dyDescent="0.25">
      <c r="A262" s="52" t="s">
        <v>33</v>
      </c>
      <c r="B262" s="53" t="s">
        <v>16</v>
      </c>
      <c r="C262" s="54" t="s">
        <v>18</v>
      </c>
      <c r="D262" s="55">
        <f>COUNTIFS([9]Data!$C$5:$C$992,"="&amp;$A262,[9]Data!$E$5:$E$992,"="&amp;$B262,[9]Data!$D$5:$D$992,"="&amp;$C262,[9]Data!$M$5:$M$992,"="&amp;"Hit")+COUNTIFS([9]Data!$C$5:$C$992,"="&amp;$A262,[9]Data!$E$5:$E$992,"="&amp;$B262,[9]Data!$D$5:$D$992,"="&amp;$C262,[9]Data!$M$5:$M$992,"="&amp;"Miss")</f>
        <v>19</v>
      </c>
      <c r="E262" s="56">
        <f>COUNTIFS([9]Data!$C$5:$C$992,"="&amp;$A262,[9]Data!$E$5:$E$992,"="&amp;$B262,[9]Data!$D$5:$D$992,"="&amp;$C262,[9]Data!$M$5:$M$992,"="&amp;"Hit")</f>
        <v>17</v>
      </c>
      <c r="F262" s="57">
        <f t="shared" si="124"/>
        <v>0.89473684210526316</v>
      </c>
      <c r="G262" s="55">
        <f>COUNTIFS([9]Data!$C$5:$C$992,"="&amp;$A262,[9]Data!$E$5:$E$992,"="&amp;$B262,[9]Data!$D$5:$D$992,"="&amp;$C262,[9]Data!$M$5:$M$992,"="&amp;"Hit")+COUNTIFS([9]Data!$C$5:$C$992,"="&amp;$A262,[9]Data!$E$5:$E$992,"="&amp;$B262,[9]Data!$D$5:$D$992,"="&amp;$C262,[9]Data!$M$5:$M$992,"="&amp;"Miss")</f>
        <v>19</v>
      </c>
      <c r="H262" s="56">
        <f>(COUNTIFS([9]Data!$C$5:$C$992,"="&amp;$A262,[9]Data!$E$5:$E$992,"="&amp;$B262,[9]Data!$D$5:$D$992,"="&amp;$C262,[9]Data!$M$5:$M$992,"="&amp;"Hit")+COUNTIFS([9]Data!$C$5:$C$992,"="&amp;$A262,[9]Data!$E$5:$E$992,"="&amp;$B262,[9]Data!$D$5:$D$992,"="&amp;$C262,[9]Data!$M$5:$M$992,"="&amp;"Miss"))-(SUMIFS([9]Data!$N$5:$N$992,[9]Data!$C$5:$C$992,"="&amp;$A262,[9]Data!$E$5:$E$992,"="&amp;$B262,[9]Data!$D$5:$D$992,"="&amp;$C262))</f>
        <v>18</v>
      </c>
      <c r="I262" s="57">
        <f t="shared" si="125"/>
        <v>0.94736842105263153</v>
      </c>
      <c r="J262" s="58">
        <f>COUNTIFS([9]Data!$C$5:$C$992,"="&amp;$A262,[9]Data!$E$5:$E$992,"="&amp;$B262,[9]Data!$D$5:$D$992,"="&amp;$C262,[9]Data!$M$5:$M$992,"="&amp;"Hit")+COUNTIFS([9]Data!$C$5:$C$992,"="&amp;$A262,[9]Data!$E$5:$E$992,"="&amp;$B262,[9]Data!$D$5:$D$992,"="&amp;$C262,[9]Data!$M$5:$M$992,"="&amp;"Miss")</f>
        <v>19</v>
      </c>
      <c r="K262" s="56">
        <f>(COUNTIFS([9]Data!$C$5:$C$992,"="&amp;$A262,[9]Data!$E$5:$E$992,"="&amp;$B262,[9]Data!$D$5:$D$992,"="&amp;$C262,[9]Data!$M$5:$M$992,"="&amp;"Hit")+COUNTIFS([9]Data!$C$5:$C$992,"="&amp;$A262,[9]Data!$E$5:$E$992,"="&amp;$B262,[9]Data!$D$5:$D$992,"="&amp;$C262,[9]Data!$M$5:$M$992,"="&amp;"Miss"))-(SUMIFS([9]Data!$O$5:$O$992,[9]Data!$C$5:$C$992,"="&amp;$A262,[9]Data!$E$5:$E$992,"="&amp;$B262,[9]Data!$D$5:$D$992,"="&amp;$C262))</f>
        <v>18</v>
      </c>
      <c r="L262" s="59">
        <f t="shared" si="126"/>
        <v>0.94736842105263153</v>
      </c>
      <c r="M262" s="55">
        <f>COUNTIFS([9]Data!$C$5:$C$992,"="&amp;$A262,[9]Data!$E$5:$E$992,"="&amp;$B262,[9]Data!$D$5:$D$992,"="&amp;$C262,[9]Data!$M$5:$M$992,"="&amp;"Hit")+COUNTIFS([9]Data!$C$5:$C$992,"="&amp;$A262,[9]Data!$E$5:$E$992,"="&amp;$B262,[9]Data!$D$5:$D$992,"="&amp;$C262,[9]Data!$M$5:$M$992,"="&amp;"Miss")</f>
        <v>19</v>
      </c>
      <c r="N262" s="56">
        <f>(COUNTIFS([9]Data!$C$5:$C$992,"="&amp;$A262,[9]Data!$E$5:$E$992,"="&amp;$B262,[9]Data!$D$5:$D$992,"="&amp;$C262,[9]Data!$M$5:$M$992,"="&amp;"Hit")+COUNTIFS([9]Data!$C$5:$C$992,"="&amp;$A262,[9]Data!$E$5:$E$992,"="&amp;$B262,[9]Data!$D$5:$D$992,"="&amp;$C262,[9]Data!$M$5:$M$992,"="&amp;"Miss"))-(SUMIFS([9]Data!$P$5:$P$992,[9]Data!$C$5:$C$992,"="&amp;$A262,[9]Data!$E$5:$E$992,"="&amp;$B262,[9]Data!$D$5:$D$992,"="&amp;$C262))</f>
        <v>19</v>
      </c>
      <c r="O262" s="57">
        <f t="shared" si="127"/>
        <v>1</v>
      </c>
      <c r="P262" s="55">
        <f>COUNTIFS([9]Data!$C$5:$C$992,"="&amp;$A262,[9]Data!$E$5:$E$992,"="&amp;$B262,[9]Data!$D$5:$D$992,"="&amp;$C262,[9]Data!$M$5:$M$992,"="&amp;"Hit")+COUNTIFS([9]Data!$C$5:$C$992,"="&amp;$A262,[9]Data!$E$5:$E$992,"="&amp;$B262,[9]Data!$D$5:$D$992,"="&amp;$C262,[9]Data!$M$5:$M$992,"="&amp;"Miss")</f>
        <v>19</v>
      </c>
      <c r="Q262" s="56">
        <f>(COUNTIFS([9]Data!$C$5:$C$992,"="&amp;$A262,[9]Data!$E$5:$E$992,"="&amp;$B262,[9]Data!$D$5:$D$992,"="&amp;$C262,[9]Data!$M$5:$M$992,"="&amp;"Hit")+COUNTIFS([9]Data!$C$5:$C$992,"="&amp;$A262,[9]Data!$E$5:$E$992,"="&amp;$B262,[9]Data!$D$5:$D$992,"="&amp;$C262,[9]Data!$M$5:$M$992,"="&amp;"Miss"))-(SUMIFS([9]Data!$Q$5:$Q$992,[9]Data!$C$5:$C$992,"="&amp;$A262,[9]Data!$E$5:$E$992,"="&amp;$B262,[9]Data!$D$5:$D$992,"="&amp;$C262))</f>
        <v>19</v>
      </c>
      <c r="R262" s="57">
        <f t="shared" si="128"/>
        <v>1</v>
      </c>
    </row>
    <row r="263" spans="1:18" x14ac:dyDescent="0.25">
      <c r="A263" s="52" t="s">
        <v>33</v>
      </c>
      <c r="B263" s="53" t="s">
        <v>16</v>
      </c>
      <c r="C263" s="54" t="s">
        <v>19</v>
      </c>
      <c r="D263" s="55">
        <f>COUNTIFS([9]Data!$C$5:$C$992,"="&amp;$A263,[9]Data!$E$5:$E$992,"="&amp;$B263,[9]Data!$D$5:$D$992,"="&amp;$C263,[9]Data!$M$5:$M$992,"="&amp;"Hit")+COUNTIFS([9]Data!$C$5:$C$992,"="&amp;$A263,[9]Data!$E$5:$E$992,"="&amp;$B263,[9]Data!$D$5:$D$992,"="&amp;$C263,[9]Data!$M$5:$M$992,"="&amp;"Miss")</f>
        <v>0</v>
      </c>
      <c r="E263" s="56">
        <f>COUNTIFS([9]Data!$C$5:$C$992,"="&amp;$A263,[9]Data!$E$5:$E$992,"="&amp;$B263,[9]Data!$D$5:$D$992,"="&amp;$C263,[9]Data!$M$5:$M$992,"="&amp;"Hit")</f>
        <v>0</v>
      </c>
      <c r="F263" s="57" t="str">
        <f t="shared" si="124"/>
        <v/>
      </c>
      <c r="G263" s="55">
        <f>COUNTIFS([9]Data!$C$5:$C$992,"="&amp;$A263,[9]Data!$E$5:$E$992,"="&amp;$B263,[9]Data!$D$5:$D$992,"="&amp;$C263,[9]Data!$M$5:$M$992,"="&amp;"Hit")+COUNTIFS([9]Data!$C$5:$C$992,"="&amp;$A263,[9]Data!$E$5:$E$992,"="&amp;$B263,[9]Data!$D$5:$D$992,"="&amp;$C263,[9]Data!$M$5:$M$992,"="&amp;"Miss")</f>
        <v>0</v>
      </c>
      <c r="H263" s="56">
        <f>(COUNTIFS([9]Data!$C$5:$C$992,"="&amp;$A263,[9]Data!$E$5:$E$992,"="&amp;$B263,[9]Data!$D$5:$D$992,"="&amp;$C263,[9]Data!$M$5:$M$992,"="&amp;"Hit")+COUNTIFS([9]Data!$C$5:$C$992,"="&amp;$A263,[9]Data!$E$5:$E$992,"="&amp;$B263,[9]Data!$D$5:$D$992,"="&amp;$C263,[9]Data!$M$5:$M$992,"="&amp;"Miss"))-(SUMIFS([9]Data!$N$5:$N$992,[9]Data!$C$5:$C$992,"="&amp;$A263,[9]Data!$E$5:$E$992,"="&amp;$B263,[9]Data!$D$5:$D$992,"="&amp;$C263))</f>
        <v>0</v>
      </c>
      <c r="I263" s="57" t="str">
        <f t="shared" si="125"/>
        <v/>
      </c>
      <c r="J263" s="58">
        <f>COUNTIFS([9]Data!$C$5:$C$992,"="&amp;$A263,[9]Data!$E$5:$E$992,"="&amp;$B263,[9]Data!$D$5:$D$992,"="&amp;$C263,[9]Data!$M$5:$M$992,"="&amp;"Hit")+COUNTIFS([9]Data!$C$5:$C$992,"="&amp;$A263,[9]Data!$E$5:$E$992,"="&amp;$B263,[9]Data!$D$5:$D$992,"="&amp;$C263,[9]Data!$M$5:$M$992,"="&amp;"Miss")</f>
        <v>0</v>
      </c>
      <c r="K263" s="56">
        <f>(COUNTIFS([9]Data!$C$5:$C$992,"="&amp;$A263,[9]Data!$E$5:$E$992,"="&amp;$B263,[9]Data!$D$5:$D$992,"="&amp;$C263,[9]Data!$M$5:$M$992,"="&amp;"Hit")+COUNTIFS([9]Data!$C$5:$C$992,"="&amp;$A263,[9]Data!$E$5:$E$992,"="&amp;$B263,[9]Data!$D$5:$D$992,"="&amp;$C263,[9]Data!$M$5:$M$992,"="&amp;"Miss"))-(SUMIFS([9]Data!$O$5:$O$992,[9]Data!$C$5:$C$992,"="&amp;$A263,[9]Data!$E$5:$E$992,"="&amp;$B263,[9]Data!$D$5:$D$992,"="&amp;$C263))</f>
        <v>0</v>
      </c>
      <c r="L263" s="59" t="str">
        <f t="shared" si="126"/>
        <v/>
      </c>
      <c r="M263" s="55">
        <f>COUNTIFS([9]Data!$C$5:$C$992,"="&amp;$A263,[9]Data!$E$5:$E$992,"="&amp;$B263,[9]Data!$D$5:$D$992,"="&amp;$C263,[9]Data!$M$5:$M$992,"="&amp;"Hit")+COUNTIFS([9]Data!$C$5:$C$992,"="&amp;$A263,[9]Data!$E$5:$E$992,"="&amp;$B263,[9]Data!$D$5:$D$992,"="&amp;$C263,[9]Data!$M$5:$M$992,"="&amp;"Miss")</f>
        <v>0</v>
      </c>
      <c r="N263" s="56">
        <f>(COUNTIFS([9]Data!$C$5:$C$992,"="&amp;$A263,[9]Data!$E$5:$E$992,"="&amp;$B263,[9]Data!$D$5:$D$992,"="&amp;$C263,[9]Data!$M$5:$M$992,"="&amp;"Hit")+COUNTIFS([9]Data!$C$5:$C$992,"="&amp;$A263,[9]Data!$E$5:$E$992,"="&amp;$B263,[9]Data!$D$5:$D$992,"="&amp;$C263,[9]Data!$M$5:$M$992,"="&amp;"Miss"))-(SUMIFS([9]Data!$P$5:$P$992,[9]Data!$C$5:$C$992,"="&amp;$A263,[9]Data!$E$5:$E$992,"="&amp;$B263,[9]Data!$D$5:$D$992,"="&amp;$C263))</f>
        <v>0</v>
      </c>
      <c r="O263" s="57" t="str">
        <f t="shared" si="127"/>
        <v/>
      </c>
      <c r="P263" s="55">
        <f>COUNTIFS([9]Data!$C$5:$C$992,"="&amp;$A263,[9]Data!$E$5:$E$992,"="&amp;$B263,[9]Data!$D$5:$D$992,"="&amp;$C263,[9]Data!$M$5:$M$992,"="&amp;"Hit")+COUNTIFS([9]Data!$C$5:$C$992,"="&amp;$A263,[9]Data!$E$5:$E$992,"="&amp;$B263,[9]Data!$D$5:$D$992,"="&amp;$C263,[9]Data!$M$5:$M$992,"="&amp;"Miss")</f>
        <v>0</v>
      </c>
      <c r="Q263" s="56">
        <f>(COUNTIFS([9]Data!$C$5:$C$992,"="&amp;$A263,[9]Data!$E$5:$E$992,"="&amp;$B263,[9]Data!$D$5:$D$992,"="&amp;$C263,[9]Data!$M$5:$M$992,"="&amp;"Hit")+COUNTIFS([9]Data!$C$5:$C$992,"="&amp;$A263,[9]Data!$E$5:$E$992,"="&amp;$B263,[9]Data!$D$5:$D$992,"="&amp;$C263,[9]Data!$M$5:$M$992,"="&amp;"Miss"))-(SUMIFS([9]Data!$Q$5:$Q$992,[9]Data!$C$5:$C$992,"="&amp;$A263,[9]Data!$E$5:$E$992,"="&amp;$B263,[9]Data!$D$5:$D$992,"="&amp;$C263))</f>
        <v>0</v>
      </c>
      <c r="R263" s="57" t="str">
        <f t="shared" si="128"/>
        <v/>
      </c>
    </row>
    <row r="264" spans="1:18" x14ac:dyDescent="0.25">
      <c r="A264" s="52" t="s">
        <v>33</v>
      </c>
      <c r="B264" s="53" t="s">
        <v>20</v>
      </c>
      <c r="C264" s="54" t="s">
        <v>17</v>
      </c>
      <c r="D264" s="55">
        <f>COUNTIFS([9]Data!$C$5:$C$992,"="&amp;$A264,[9]Data!$E$5:$E$992,"="&amp;$B264,[9]Data!$D$5:$D$992,"="&amp;$C264,[9]Data!$M$5:$M$992,"="&amp;"Hit")+COUNTIFS([9]Data!$C$5:$C$992,"="&amp;$A264,[9]Data!$E$5:$E$992,"="&amp;$B264,[9]Data!$D$5:$D$992,"="&amp;$C264,[9]Data!$M$5:$M$992,"="&amp;"Miss")</f>
        <v>50</v>
      </c>
      <c r="E264" s="56">
        <f>COUNTIFS([9]Data!$C$5:$C$992,"="&amp;$A264,[9]Data!$E$5:$E$992,"="&amp;$B264,[9]Data!$D$5:$D$992,"="&amp;$C264,[9]Data!$M$5:$M$992,"="&amp;"Hit")</f>
        <v>38</v>
      </c>
      <c r="F264" s="57">
        <f t="shared" si="124"/>
        <v>0.76</v>
      </c>
      <c r="G264" s="55">
        <f>COUNTIFS([9]Data!$C$5:$C$992,"="&amp;$A264,[9]Data!$E$5:$E$992,"="&amp;$B264,[9]Data!$D$5:$D$992,"="&amp;$C264,[9]Data!$M$5:$M$992,"="&amp;"Hit")+COUNTIFS([9]Data!$C$5:$C$992,"="&amp;$A264,[9]Data!$E$5:$E$992,"="&amp;$B264,[9]Data!$D$5:$D$992,"="&amp;$C264,[9]Data!$M$5:$M$992,"="&amp;"Miss")</f>
        <v>50</v>
      </c>
      <c r="H264" s="56">
        <f>(COUNTIFS([9]Data!$C$5:$C$992,"="&amp;$A264,[9]Data!$E$5:$E$992,"="&amp;$B264,[9]Data!$D$5:$D$992,"="&amp;$C264,[9]Data!$M$5:$M$992,"="&amp;"Hit")+COUNTIFS([9]Data!$C$5:$C$992,"="&amp;$A264,[9]Data!$E$5:$E$992,"="&amp;$B264,[9]Data!$D$5:$D$992,"="&amp;$C264,[9]Data!$M$5:$M$992,"="&amp;"Miss"))-(SUMIFS([9]Data!$N$5:$N$992,[9]Data!$C$5:$C$992,"="&amp;$A264,[9]Data!$E$5:$E$992,"="&amp;$B264,[9]Data!$D$5:$D$992,"="&amp;$C264))</f>
        <v>47</v>
      </c>
      <c r="I264" s="57">
        <f t="shared" si="125"/>
        <v>0.94</v>
      </c>
      <c r="J264" s="58">
        <f>COUNTIFS([9]Data!$C$5:$C$992,"="&amp;$A264,[9]Data!$E$5:$E$992,"="&amp;$B264,[9]Data!$D$5:$D$992,"="&amp;$C264,[9]Data!$M$5:$M$992,"="&amp;"Hit")+COUNTIFS([9]Data!$C$5:$C$992,"="&amp;$A264,[9]Data!$E$5:$E$992,"="&amp;$B264,[9]Data!$D$5:$D$992,"="&amp;$C264,[9]Data!$M$5:$M$992,"="&amp;"Miss")</f>
        <v>50</v>
      </c>
      <c r="K264" s="56">
        <f>(COUNTIFS([9]Data!$C$5:$C$992,"="&amp;$A264,[9]Data!$E$5:$E$992,"="&amp;$B264,[9]Data!$D$5:$D$992,"="&amp;$C264,[9]Data!$M$5:$M$992,"="&amp;"Hit")+COUNTIFS([9]Data!$C$5:$C$992,"="&amp;$A264,[9]Data!$E$5:$E$992,"="&amp;$B264,[9]Data!$D$5:$D$992,"="&amp;$C264,[9]Data!$M$5:$M$992,"="&amp;"Miss"))-(SUMIFS([9]Data!$O$5:$O$992,[9]Data!$C$5:$C$992,"="&amp;$A264,[9]Data!$E$5:$E$992,"="&amp;$B264,[9]Data!$D$5:$D$992,"="&amp;$C264))</f>
        <v>45</v>
      </c>
      <c r="L264" s="59">
        <f t="shared" si="126"/>
        <v>0.9</v>
      </c>
      <c r="M264" s="55">
        <f>COUNTIFS([9]Data!$C$5:$C$992,"="&amp;$A264,[9]Data!$E$5:$E$992,"="&amp;$B264,[9]Data!$D$5:$D$992,"="&amp;$C264,[9]Data!$M$5:$M$992,"="&amp;"Hit")+COUNTIFS([9]Data!$C$5:$C$992,"="&amp;$A264,[9]Data!$E$5:$E$992,"="&amp;$B264,[9]Data!$D$5:$D$992,"="&amp;$C264,[9]Data!$M$5:$M$992,"="&amp;"Miss")</f>
        <v>50</v>
      </c>
      <c r="N264" s="56">
        <f>(COUNTIFS([9]Data!$C$5:$C$992,"="&amp;$A264,[9]Data!$E$5:$E$992,"="&amp;$B264,[9]Data!$D$5:$D$992,"="&amp;$C264,[9]Data!$M$5:$M$992,"="&amp;"Hit")+COUNTIFS([9]Data!$C$5:$C$992,"="&amp;$A264,[9]Data!$E$5:$E$992,"="&amp;$B264,[9]Data!$D$5:$D$992,"="&amp;$C264,[9]Data!$M$5:$M$992,"="&amp;"Miss"))-(SUMIFS([9]Data!$P$5:$P$992,[9]Data!$C$5:$C$992,"="&amp;$A264,[9]Data!$E$5:$E$992,"="&amp;$B264,[9]Data!$D$5:$D$992,"="&amp;$C264))</f>
        <v>47</v>
      </c>
      <c r="O264" s="57">
        <f t="shared" si="127"/>
        <v>0.94</v>
      </c>
      <c r="P264" s="55">
        <f>COUNTIFS([9]Data!$C$5:$C$992,"="&amp;$A264,[9]Data!$E$5:$E$992,"="&amp;$B264,[9]Data!$D$5:$D$992,"="&amp;$C264,[9]Data!$M$5:$M$992,"="&amp;"Hit")+COUNTIFS([9]Data!$C$5:$C$992,"="&amp;$A264,[9]Data!$E$5:$E$992,"="&amp;$B264,[9]Data!$D$5:$D$992,"="&amp;$C264,[9]Data!$M$5:$M$992,"="&amp;"Miss")</f>
        <v>50</v>
      </c>
      <c r="Q264" s="56">
        <f>(COUNTIFS([9]Data!$C$5:$C$992,"="&amp;$A264,[9]Data!$E$5:$E$992,"="&amp;$B264,[9]Data!$D$5:$D$992,"="&amp;$C264,[9]Data!$M$5:$M$992,"="&amp;"Hit")+COUNTIFS([9]Data!$C$5:$C$992,"="&amp;$A264,[9]Data!$E$5:$E$992,"="&amp;$B264,[9]Data!$D$5:$D$992,"="&amp;$C264,[9]Data!$M$5:$M$992,"="&amp;"Miss"))-(SUMIFS([9]Data!$Q$5:$Q$992,[9]Data!$C$5:$C$992,"="&amp;$A264,[9]Data!$E$5:$E$992,"="&amp;$B264,[9]Data!$D$5:$D$992,"="&amp;$C264))</f>
        <v>50</v>
      </c>
      <c r="R264" s="57">
        <f t="shared" si="128"/>
        <v>1</v>
      </c>
    </row>
    <row r="265" spans="1:18" x14ac:dyDescent="0.25">
      <c r="A265" s="52" t="s">
        <v>34</v>
      </c>
      <c r="B265" s="53" t="s">
        <v>20</v>
      </c>
      <c r="C265" s="54" t="s">
        <v>35</v>
      </c>
      <c r="D265" s="55">
        <f>COUNTIFS([9]Data!$C$5:$C$992,"="&amp;$A265,[9]Data!$E$5:$E$992,"="&amp;$B265,[9]Data!$D$5:$D$992,"="&amp;$C265,[9]Data!$M$5:$M$992,"="&amp;"Hit")+COUNTIFS([9]Data!$C$5:$C$992,"="&amp;$A265,[9]Data!$E$5:$E$992,"="&amp;$B265,[9]Data!$D$5:$D$992,"="&amp;$C265,[9]Data!$M$5:$M$992,"="&amp;"Miss")</f>
        <v>16</v>
      </c>
      <c r="E265" s="56">
        <f>COUNTIFS([9]Data!$C$5:$C$992,"="&amp;$A265,[9]Data!$E$5:$E$992,"="&amp;$B265,[9]Data!$D$5:$D$992,"="&amp;$C265,[9]Data!$M$5:$M$992,"="&amp;"Hit")</f>
        <v>16</v>
      </c>
      <c r="F265" s="57">
        <f t="shared" si="124"/>
        <v>1</v>
      </c>
      <c r="G265" s="55">
        <f>COUNTIFS([9]Data!$C$5:$C$992,"="&amp;$A265,[9]Data!$E$5:$E$992,"="&amp;$B265,[9]Data!$D$5:$D$992,"="&amp;$C265,[9]Data!$M$5:$M$992,"="&amp;"Hit")+COUNTIFS([9]Data!$C$5:$C$992,"="&amp;$A265,[9]Data!$E$5:$E$992,"="&amp;$B265,[9]Data!$D$5:$D$992,"="&amp;$C265,[9]Data!$M$5:$M$992,"="&amp;"Miss")</f>
        <v>16</v>
      </c>
      <c r="H265" s="56">
        <f>(COUNTIFS([9]Data!$C$5:$C$992,"="&amp;$A265,[9]Data!$E$5:$E$992,"="&amp;$B265,[9]Data!$D$5:$D$992,"="&amp;$C265,[9]Data!$M$5:$M$992,"="&amp;"Hit")+COUNTIFS([9]Data!$C$5:$C$992,"="&amp;$A265,[9]Data!$E$5:$E$992,"="&amp;$B265,[9]Data!$D$5:$D$992,"="&amp;$C265,[9]Data!$M$5:$M$992,"="&amp;"Miss"))-(SUMIFS([9]Data!$N$5:$N$992,[9]Data!$C$5:$C$992,"="&amp;$A265,[9]Data!$E$5:$E$992,"="&amp;$B265,[9]Data!$D$5:$D$992,"="&amp;$C265))</f>
        <v>16</v>
      </c>
      <c r="I265" s="57">
        <f t="shared" si="125"/>
        <v>1</v>
      </c>
      <c r="J265" s="58">
        <f>COUNTIFS([9]Data!$C$5:$C$992,"="&amp;$A265,[9]Data!$E$5:$E$992,"="&amp;$B265,[9]Data!$D$5:$D$992,"="&amp;$C265,[9]Data!$M$5:$M$992,"="&amp;"Hit")+COUNTIFS([9]Data!$C$5:$C$992,"="&amp;$A265,[9]Data!$E$5:$E$992,"="&amp;$B265,[9]Data!$D$5:$D$992,"="&amp;$C265,[9]Data!$M$5:$M$992,"="&amp;"Miss")</f>
        <v>16</v>
      </c>
      <c r="K265" s="56">
        <f>(COUNTIFS([9]Data!$C$5:$C$992,"="&amp;$A265,[9]Data!$E$5:$E$992,"="&amp;$B265,[9]Data!$D$5:$D$992,"="&amp;$C265,[9]Data!$M$5:$M$992,"="&amp;"Hit")+COUNTIFS([9]Data!$C$5:$C$992,"="&amp;$A265,[9]Data!$E$5:$E$992,"="&amp;$B265,[9]Data!$D$5:$D$992,"="&amp;$C265,[9]Data!$M$5:$M$992,"="&amp;"Miss"))-(SUMIFS([9]Data!$O$5:$O$992,[9]Data!$C$5:$C$992,"="&amp;$A265,[9]Data!$E$5:$E$992,"="&amp;$B265,[9]Data!$D$5:$D$992,"="&amp;$C265))</f>
        <v>16</v>
      </c>
      <c r="L265" s="59">
        <f t="shared" si="126"/>
        <v>1</v>
      </c>
      <c r="M265" s="55">
        <f>COUNTIFS([9]Data!$C$5:$C$992,"="&amp;$A265,[9]Data!$E$5:$E$992,"="&amp;$B265,[9]Data!$D$5:$D$992,"="&amp;$C265,[9]Data!$M$5:$M$992,"="&amp;"Hit")+COUNTIFS([9]Data!$C$5:$C$992,"="&amp;$A265,[9]Data!$E$5:$E$992,"="&amp;$B265,[9]Data!$D$5:$D$992,"="&amp;$C265,[9]Data!$M$5:$M$992,"="&amp;"Miss")</f>
        <v>16</v>
      </c>
      <c r="N265" s="56">
        <f>(COUNTIFS([9]Data!$C$5:$C$992,"="&amp;$A265,[9]Data!$E$5:$E$992,"="&amp;$B265,[9]Data!$D$5:$D$992,"="&amp;$C265,[9]Data!$M$5:$M$992,"="&amp;"Hit")+COUNTIFS([9]Data!$C$5:$C$992,"="&amp;$A265,[9]Data!$E$5:$E$992,"="&amp;$B265,[9]Data!$D$5:$D$992,"="&amp;$C265,[9]Data!$M$5:$M$992,"="&amp;"Miss"))-(SUMIFS([9]Data!$P$5:$P$992,[9]Data!$C$5:$C$992,"="&amp;$A265,[9]Data!$E$5:$E$992,"="&amp;$B265,[9]Data!$D$5:$D$992,"="&amp;$C265))</f>
        <v>16</v>
      </c>
      <c r="O265" s="57">
        <f t="shared" si="127"/>
        <v>1</v>
      </c>
      <c r="P265" s="55">
        <f>COUNTIFS([9]Data!$C$5:$C$992,"="&amp;$A265,[9]Data!$E$5:$E$992,"="&amp;$B265,[9]Data!$D$5:$D$992,"="&amp;$C265,[9]Data!$M$5:$M$992,"="&amp;"Hit")+COUNTIFS([9]Data!$C$5:$C$992,"="&amp;$A265,[9]Data!$E$5:$E$992,"="&amp;$B265,[9]Data!$D$5:$D$992,"="&amp;$C265,[9]Data!$M$5:$M$992,"="&amp;"Miss")</f>
        <v>16</v>
      </c>
      <c r="Q265" s="56">
        <f>(COUNTIFS([9]Data!$C$5:$C$992,"="&amp;$A265,[9]Data!$E$5:$E$992,"="&amp;$B265,[9]Data!$D$5:$D$992,"="&amp;$C265,[9]Data!$M$5:$M$992,"="&amp;"Hit")+COUNTIFS([9]Data!$C$5:$C$992,"="&amp;$A265,[9]Data!$E$5:$E$992,"="&amp;$B265,[9]Data!$D$5:$D$992,"="&amp;$C265,[9]Data!$M$5:$M$992,"="&amp;"Miss"))-(SUMIFS([9]Data!$Q$5:$Q$992,[9]Data!$C$5:$C$992,"="&amp;$A265,[9]Data!$E$5:$E$992,"="&amp;$B265,[9]Data!$D$5:$D$992,"="&amp;$C265))</f>
        <v>16</v>
      </c>
      <c r="R265" s="57">
        <f t="shared" si="128"/>
        <v>1</v>
      </c>
    </row>
    <row r="266" spans="1:18" x14ac:dyDescent="0.25">
      <c r="A266" s="52" t="s">
        <v>34</v>
      </c>
      <c r="B266" s="53" t="s">
        <v>16</v>
      </c>
      <c r="C266" s="54" t="s">
        <v>35</v>
      </c>
      <c r="D266" s="55">
        <f>COUNTIFS([9]Data!$C$5:$C$992,"="&amp;$A266,[9]Data!$E$5:$E$992,"="&amp;$B266,[9]Data!$D$5:$D$992,"="&amp;$C266,[9]Data!$M$5:$M$992,"="&amp;"Hit")+COUNTIFS([9]Data!$C$5:$C$992,"="&amp;$A266,[9]Data!$E$5:$E$992,"="&amp;$B266,[9]Data!$D$5:$D$992,"="&amp;$C266,[9]Data!$M$5:$M$992,"="&amp;"Miss")</f>
        <v>11</v>
      </c>
      <c r="E266" s="56">
        <f>COUNTIFS([9]Data!$C$5:$C$992,"="&amp;$A266,[9]Data!$E$5:$E$992,"="&amp;$B266,[9]Data!$D$5:$D$992,"="&amp;$C266,[9]Data!$M$5:$M$992,"="&amp;"Hit")</f>
        <v>11</v>
      </c>
      <c r="F266" s="57">
        <f t="shared" si="124"/>
        <v>1</v>
      </c>
      <c r="G266" s="55">
        <f>COUNTIFS([9]Data!$C$5:$C$992,"="&amp;$A266,[9]Data!$E$5:$E$992,"="&amp;$B266,[9]Data!$D$5:$D$992,"="&amp;$C266,[9]Data!$M$5:$M$992,"="&amp;"Hit")+COUNTIFS([9]Data!$C$5:$C$992,"="&amp;$A266,[9]Data!$E$5:$E$992,"="&amp;$B266,[9]Data!$D$5:$D$992,"="&amp;$C266,[9]Data!$M$5:$M$992,"="&amp;"Miss")</f>
        <v>11</v>
      </c>
      <c r="H266" s="56">
        <f>(COUNTIFS([9]Data!$C$5:$C$992,"="&amp;$A266,[9]Data!$E$5:$E$992,"="&amp;$B266,[9]Data!$D$5:$D$992,"="&amp;$C266,[9]Data!$M$5:$M$992,"="&amp;"Hit")+COUNTIFS([9]Data!$C$5:$C$992,"="&amp;$A266,[9]Data!$E$5:$E$992,"="&amp;$B266,[9]Data!$D$5:$D$992,"="&amp;$C266,[9]Data!$M$5:$M$992,"="&amp;"Miss"))-(SUMIFS([9]Data!$N$5:$N$992,[9]Data!$C$5:$C$992,"="&amp;$A266,[9]Data!$E$5:$E$992,"="&amp;$B266,[9]Data!$D$5:$D$992,"="&amp;$C266))</f>
        <v>11</v>
      </c>
      <c r="I266" s="57">
        <f t="shared" si="125"/>
        <v>1</v>
      </c>
      <c r="J266" s="58">
        <f>COUNTIFS([9]Data!$C$5:$C$992,"="&amp;$A266,[9]Data!$E$5:$E$992,"="&amp;$B266,[9]Data!$D$5:$D$992,"="&amp;$C266,[9]Data!$M$5:$M$992,"="&amp;"Hit")+COUNTIFS([9]Data!$C$5:$C$992,"="&amp;$A266,[9]Data!$E$5:$E$992,"="&amp;$B266,[9]Data!$D$5:$D$992,"="&amp;$C266,[9]Data!$M$5:$M$992,"="&amp;"Miss")</f>
        <v>11</v>
      </c>
      <c r="K266" s="56">
        <f>(COUNTIFS([9]Data!$C$5:$C$992,"="&amp;$A266,[9]Data!$E$5:$E$992,"="&amp;$B266,[9]Data!$D$5:$D$992,"="&amp;$C266,[9]Data!$M$5:$M$992,"="&amp;"Hit")+COUNTIFS([9]Data!$C$5:$C$992,"="&amp;$A266,[9]Data!$E$5:$E$992,"="&amp;$B266,[9]Data!$D$5:$D$992,"="&amp;$C266,[9]Data!$M$5:$M$992,"="&amp;"Miss"))-(SUMIFS([9]Data!$O$5:$O$992,[9]Data!$C$5:$C$992,"="&amp;$A266,[9]Data!$E$5:$E$992,"="&amp;$B266,[9]Data!$D$5:$D$992,"="&amp;$C266))</f>
        <v>11</v>
      </c>
      <c r="L266" s="59">
        <f t="shared" si="126"/>
        <v>1</v>
      </c>
      <c r="M266" s="55">
        <f>COUNTIFS([9]Data!$C$5:$C$992,"="&amp;$A266,[9]Data!$E$5:$E$992,"="&amp;$B266,[9]Data!$D$5:$D$992,"="&amp;$C266,[9]Data!$M$5:$M$992,"="&amp;"Hit")+COUNTIFS([9]Data!$C$5:$C$992,"="&amp;$A266,[9]Data!$E$5:$E$992,"="&amp;$B266,[9]Data!$D$5:$D$992,"="&amp;$C266,[9]Data!$M$5:$M$992,"="&amp;"Miss")</f>
        <v>11</v>
      </c>
      <c r="N266" s="56">
        <f>(COUNTIFS([9]Data!$C$5:$C$992,"="&amp;$A266,[9]Data!$E$5:$E$992,"="&amp;$B266,[9]Data!$D$5:$D$992,"="&amp;$C266,[9]Data!$M$5:$M$992,"="&amp;"Hit")+COUNTIFS([9]Data!$C$5:$C$992,"="&amp;$A266,[9]Data!$E$5:$E$992,"="&amp;$B266,[9]Data!$D$5:$D$992,"="&amp;$C266,[9]Data!$M$5:$M$992,"="&amp;"Miss"))-(SUMIFS([9]Data!$P$5:$P$992,[9]Data!$C$5:$C$992,"="&amp;$A266,[9]Data!$E$5:$E$992,"="&amp;$B266,[9]Data!$D$5:$D$992,"="&amp;$C266))</f>
        <v>11</v>
      </c>
      <c r="O266" s="57">
        <f t="shared" si="127"/>
        <v>1</v>
      </c>
      <c r="P266" s="55">
        <f>COUNTIFS([9]Data!$C$5:$C$992,"="&amp;$A266,[9]Data!$E$5:$E$992,"="&amp;$B266,[9]Data!$D$5:$D$992,"="&amp;$C266,[9]Data!$M$5:$M$992,"="&amp;"Hit")+COUNTIFS([9]Data!$C$5:$C$992,"="&amp;$A266,[9]Data!$E$5:$E$992,"="&amp;$B266,[9]Data!$D$5:$D$992,"="&amp;$C266,[9]Data!$M$5:$M$992,"="&amp;"Miss")</f>
        <v>11</v>
      </c>
      <c r="Q266" s="56">
        <f>(COUNTIFS([9]Data!$C$5:$C$992,"="&amp;$A266,[9]Data!$E$5:$E$992,"="&amp;$B266,[9]Data!$D$5:$D$992,"="&amp;$C266,[9]Data!$M$5:$M$992,"="&amp;"Hit")+COUNTIFS([9]Data!$C$5:$C$992,"="&amp;$A266,[9]Data!$E$5:$E$992,"="&amp;$B266,[9]Data!$D$5:$D$992,"="&amp;$C266,[9]Data!$M$5:$M$992,"="&amp;"Miss"))-(SUMIFS([9]Data!$Q$5:$Q$992,[9]Data!$C$5:$C$992,"="&amp;$A266,[9]Data!$E$5:$E$992,"="&amp;$B266,[9]Data!$D$5:$D$992,"="&amp;$C266))</f>
        <v>11</v>
      </c>
      <c r="R266" s="57">
        <f t="shared" si="128"/>
        <v>1</v>
      </c>
    </row>
    <row r="267" spans="1:18" x14ac:dyDescent="0.25">
      <c r="A267" s="52" t="s">
        <v>36</v>
      </c>
      <c r="B267" s="53" t="s">
        <v>16</v>
      </c>
      <c r="C267" s="54" t="s">
        <v>19</v>
      </c>
      <c r="D267" s="55">
        <f>COUNTIFS([9]Data!$C$5:$C$992,"="&amp;$A267,[9]Data!$E$5:$E$992,"="&amp;$B267,[9]Data!$D$5:$D$992,"="&amp;$C267,[9]Data!$M$5:$M$992,"="&amp;"Hit")+COUNTIFS([9]Data!$C$5:$C$992,"="&amp;$A267,[9]Data!$E$5:$E$992,"="&amp;$B267,[9]Data!$D$5:$D$992,"="&amp;$C267,[9]Data!$M$5:$M$992,"="&amp;"Miss")</f>
        <v>1</v>
      </c>
      <c r="E267" s="56">
        <f>COUNTIFS([9]Data!$C$5:$C$992,"="&amp;$A267,[9]Data!$E$5:$E$992,"="&amp;$B267,[9]Data!$D$5:$D$992,"="&amp;$C267,[9]Data!$M$5:$M$992,"="&amp;"Hit")</f>
        <v>1</v>
      </c>
      <c r="F267" s="57">
        <f t="shared" si="124"/>
        <v>1</v>
      </c>
      <c r="G267" s="55">
        <f>COUNTIFS([9]Data!$C$5:$C$992,"="&amp;$A267,[9]Data!$E$5:$E$992,"="&amp;$B267,[9]Data!$D$5:$D$992,"="&amp;$C267,[9]Data!$M$5:$M$992,"="&amp;"Hit")+COUNTIFS([9]Data!$C$5:$C$992,"="&amp;$A267,[9]Data!$E$5:$E$992,"="&amp;$B267,[9]Data!$D$5:$D$992,"="&amp;$C267,[9]Data!$M$5:$M$992,"="&amp;"Miss")</f>
        <v>1</v>
      </c>
      <c r="H267" s="56">
        <f>(COUNTIFS([9]Data!$C$5:$C$992,"="&amp;$A267,[9]Data!$E$5:$E$992,"="&amp;$B267,[9]Data!$D$5:$D$992,"="&amp;$C267,[9]Data!$M$5:$M$992,"="&amp;"Hit")+COUNTIFS([9]Data!$C$5:$C$992,"="&amp;$A267,[9]Data!$E$5:$E$992,"="&amp;$B267,[9]Data!$D$5:$D$992,"="&amp;$C267,[9]Data!$M$5:$M$992,"="&amp;"Miss"))-(SUMIFS([9]Data!$N$5:$N$992,[9]Data!$C$5:$C$992,"="&amp;$A267,[9]Data!$E$5:$E$992,"="&amp;$B267,[9]Data!$D$5:$D$992,"="&amp;$C267))</f>
        <v>1</v>
      </c>
      <c r="I267" s="57">
        <f t="shared" si="125"/>
        <v>1</v>
      </c>
      <c r="J267" s="58">
        <f>COUNTIFS([9]Data!$C$5:$C$992,"="&amp;$A267,[9]Data!$E$5:$E$992,"="&amp;$B267,[9]Data!$D$5:$D$992,"="&amp;$C267,[9]Data!$M$5:$M$992,"="&amp;"Hit")+COUNTIFS([9]Data!$C$5:$C$992,"="&amp;$A267,[9]Data!$E$5:$E$992,"="&amp;$B267,[9]Data!$D$5:$D$992,"="&amp;$C267,[9]Data!$M$5:$M$992,"="&amp;"Miss")</f>
        <v>1</v>
      </c>
      <c r="K267" s="56">
        <f>(COUNTIFS([9]Data!$C$5:$C$992,"="&amp;$A267,[9]Data!$E$5:$E$992,"="&amp;$B267,[9]Data!$D$5:$D$992,"="&amp;$C267,[9]Data!$M$5:$M$992,"="&amp;"Hit")+COUNTIFS([9]Data!$C$5:$C$992,"="&amp;$A267,[9]Data!$E$5:$E$992,"="&amp;$B267,[9]Data!$D$5:$D$992,"="&amp;$C267,[9]Data!$M$5:$M$992,"="&amp;"Miss"))-(SUMIFS([9]Data!$O$5:$O$992,[9]Data!$C$5:$C$992,"="&amp;$A267,[9]Data!$E$5:$E$992,"="&amp;$B267,[9]Data!$D$5:$D$992,"="&amp;$C267))</f>
        <v>1</v>
      </c>
      <c r="L267" s="59">
        <f t="shared" si="126"/>
        <v>1</v>
      </c>
      <c r="M267" s="55">
        <f>COUNTIFS([9]Data!$C$5:$C$992,"="&amp;$A267,[9]Data!$E$5:$E$992,"="&amp;$B267,[9]Data!$D$5:$D$992,"="&amp;$C267,[9]Data!$M$5:$M$992,"="&amp;"Hit")+COUNTIFS([9]Data!$C$5:$C$992,"="&amp;$A267,[9]Data!$E$5:$E$992,"="&amp;$B267,[9]Data!$D$5:$D$992,"="&amp;$C267,[9]Data!$M$5:$M$992,"="&amp;"Miss")</f>
        <v>1</v>
      </c>
      <c r="N267" s="56">
        <f>(COUNTIFS([9]Data!$C$5:$C$992,"="&amp;$A267,[9]Data!$E$5:$E$992,"="&amp;$B267,[9]Data!$D$5:$D$992,"="&amp;$C267,[9]Data!$M$5:$M$992,"="&amp;"Hit")+COUNTIFS([9]Data!$C$5:$C$992,"="&amp;$A267,[9]Data!$E$5:$E$992,"="&amp;$B267,[9]Data!$D$5:$D$992,"="&amp;$C267,[9]Data!$M$5:$M$992,"="&amp;"Miss"))-(SUMIFS([9]Data!$P$5:$P$992,[9]Data!$C$5:$C$992,"="&amp;$A267,[9]Data!$E$5:$E$992,"="&amp;$B267,[9]Data!$D$5:$D$992,"="&amp;$C267))</f>
        <v>1</v>
      </c>
      <c r="O267" s="57">
        <f t="shared" si="127"/>
        <v>1</v>
      </c>
      <c r="P267" s="55">
        <f>COUNTIFS([9]Data!$C$5:$C$992,"="&amp;$A267,[9]Data!$E$5:$E$992,"="&amp;$B267,[9]Data!$D$5:$D$992,"="&amp;$C267,[9]Data!$M$5:$M$992,"="&amp;"Hit")+COUNTIFS([9]Data!$C$5:$C$992,"="&amp;$A267,[9]Data!$E$5:$E$992,"="&amp;$B267,[9]Data!$D$5:$D$992,"="&amp;$C267,[9]Data!$M$5:$M$992,"="&amp;"Miss")</f>
        <v>1</v>
      </c>
      <c r="Q267" s="56">
        <f>(COUNTIFS([9]Data!$C$5:$C$992,"="&amp;$A267,[9]Data!$E$5:$E$992,"="&amp;$B267,[9]Data!$D$5:$D$992,"="&amp;$C267,[9]Data!$M$5:$M$992,"="&amp;"Hit")+COUNTIFS([9]Data!$C$5:$C$992,"="&amp;$A267,[9]Data!$E$5:$E$992,"="&amp;$B267,[9]Data!$D$5:$D$992,"="&amp;$C267,[9]Data!$M$5:$M$992,"="&amp;"Miss"))-(SUMIFS([9]Data!$Q$5:$Q$992,[9]Data!$C$5:$C$992,"="&amp;$A267,[9]Data!$E$5:$E$992,"="&amp;$B267,[9]Data!$D$5:$D$992,"="&amp;$C267))</f>
        <v>1</v>
      </c>
      <c r="R267" s="57">
        <f t="shared" si="128"/>
        <v>1</v>
      </c>
    </row>
    <row r="268" spans="1:18" x14ac:dyDescent="0.25">
      <c r="A268" s="52" t="s">
        <v>36</v>
      </c>
      <c r="B268" s="53" t="s">
        <v>16</v>
      </c>
      <c r="C268" s="54" t="s">
        <v>17</v>
      </c>
      <c r="D268" s="55">
        <f>COUNTIFS([9]Data!$C$5:$C$992,"="&amp;$A268,[9]Data!$E$5:$E$992,"="&amp;$B268,[9]Data!$D$5:$D$992,"="&amp;$C268,[9]Data!$M$5:$M$992,"="&amp;"Hit")+COUNTIFS([9]Data!$C$5:$C$992,"="&amp;$A268,[9]Data!$E$5:$E$992,"="&amp;$B268,[9]Data!$D$5:$D$992,"="&amp;$C268,[9]Data!$M$5:$M$992,"="&amp;"Miss")</f>
        <v>0</v>
      </c>
      <c r="E268" s="56">
        <f>COUNTIFS([9]Data!$C$5:$C$992,"="&amp;$A268,[9]Data!$E$5:$E$992,"="&amp;$B268,[9]Data!$D$5:$D$992,"="&amp;$C268,[9]Data!$M$5:$M$992,"="&amp;"Hit")</f>
        <v>0</v>
      </c>
      <c r="F268" s="57" t="str">
        <f t="shared" si="124"/>
        <v/>
      </c>
      <c r="G268" s="55">
        <f>COUNTIFS([9]Data!$C$5:$C$992,"="&amp;$A268,[9]Data!$E$5:$E$992,"="&amp;$B268,[9]Data!$D$5:$D$992,"="&amp;$C268,[9]Data!$M$5:$M$992,"="&amp;"Hit")+COUNTIFS([9]Data!$C$5:$C$992,"="&amp;$A268,[9]Data!$E$5:$E$992,"="&amp;$B268,[9]Data!$D$5:$D$992,"="&amp;$C268,[9]Data!$M$5:$M$992,"="&amp;"Miss")</f>
        <v>0</v>
      </c>
      <c r="H268" s="56">
        <f>(COUNTIFS([9]Data!$C$5:$C$992,"="&amp;$A268,[9]Data!$E$5:$E$992,"="&amp;$B268,[9]Data!$D$5:$D$992,"="&amp;$C268,[9]Data!$M$5:$M$992,"="&amp;"Hit")+COUNTIFS([9]Data!$C$5:$C$992,"="&amp;$A268,[9]Data!$E$5:$E$992,"="&amp;$B268,[9]Data!$D$5:$D$992,"="&amp;$C268,[9]Data!$M$5:$M$992,"="&amp;"Miss"))-(SUMIFS([9]Data!$N$5:$N$992,[9]Data!$C$5:$C$992,"="&amp;$A268,[9]Data!$E$5:$E$992,"="&amp;$B268,[9]Data!$D$5:$D$992,"="&amp;$C268))</f>
        <v>0</v>
      </c>
      <c r="I268" s="57" t="str">
        <f t="shared" si="125"/>
        <v/>
      </c>
      <c r="J268" s="58">
        <f>COUNTIFS([9]Data!$C$5:$C$992,"="&amp;$A268,[9]Data!$E$5:$E$992,"="&amp;$B268,[9]Data!$D$5:$D$992,"="&amp;$C268,[9]Data!$M$5:$M$992,"="&amp;"Hit")+COUNTIFS([9]Data!$C$5:$C$992,"="&amp;$A268,[9]Data!$E$5:$E$992,"="&amp;$B268,[9]Data!$D$5:$D$992,"="&amp;$C268,[9]Data!$M$5:$M$992,"="&amp;"Miss")</f>
        <v>0</v>
      </c>
      <c r="K268" s="56">
        <f>(COUNTIFS([9]Data!$C$5:$C$992,"="&amp;$A268,[9]Data!$E$5:$E$992,"="&amp;$B268,[9]Data!$D$5:$D$992,"="&amp;$C268,[9]Data!$M$5:$M$992,"="&amp;"Hit")+COUNTIFS([9]Data!$C$5:$C$992,"="&amp;$A268,[9]Data!$E$5:$E$992,"="&amp;$B268,[9]Data!$D$5:$D$992,"="&amp;$C268,[9]Data!$M$5:$M$992,"="&amp;"Miss"))-(SUMIFS([9]Data!$O$5:$O$992,[9]Data!$C$5:$C$992,"="&amp;$A268,[9]Data!$E$5:$E$992,"="&amp;$B268,[9]Data!$D$5:$D$992,"="&amp;$C268))</f>
        <v>0</v>
      </c>
      <c r="L268" s="59" t="str">
        <f t="shared" si="126"/>
        <v/>
      </c>
      <c r="M268" s="55">
        <f>COUNTIFS([9]Data!$C$5:$C$992,"="&amp;$A268,[9]Data!$E$5:$E$992,"="&amp;$B268,[9]Data!$D$5:$D$992,"="&amp;$C268,[9]Data!$M$5:$M$992,"="&amp;"Hit")+COUNTIFS([9]Data!$C$5:$C$992,"="&amp;$A268,[9]Data!$E$5:$E$992,"="&amp;$B268,[9]Data!$D$5:$D$992,"="&amp;$C268,[9]Data!$M$5:$M$992,"="&amp;"Miss")</f>
        <v>0</v>
      </c>
      <c r="N268" s="56">
        <f>(COUNTIFS([9]Data!$C$5:$C$992,"="&amp;$A268,[9]Data!$E$5:$E$992,"="&amp;$B268,[9]Data!$D$5:$D$992,"="&amp;$C268,[9]Data!$M$5:$M$992,"="&amp;"Hit")+COUNTIFS([9]Data!$C$5:$C$992,"="&amp;$A268,[9]Data!$E$5:$E$992,"="&amp;$B268,[9]Data!$D$5:$D$992,"="&amp;$C268,[9]Data!$M$5:$M$992,"="&amp;"Miss"))-(SUMIFS([9]Data!$P$5:$P$992,[9]Data!$C$5:$C$992,"="&amp;$A268,[9]Data!$E$5:$E$992,"="&amp;$B268,[9]Data!$D$5:$D$992,"="&amp;$C268))</f>
        <v>0</v>
      </c>
      <c r="O268" s="57" t="str">
        <f t="shared" si="127"/>
        <v/>
      </c>
      <c r="P268" s="55">
        <f>COUNTIFS([9]Data!$C$5:$C$992,"="&amp;$A268,[9]Data!$E$5:$E$992,"="&amp;$B268,[9]Data!$D$5:$D$992,"="&amp;$C268,[9]Data!$M$5:$M$992,"="&amp;"Hit")+COUNTIFS([9]Data!$C$5:$C$992,"="&amp;$A268,[9]Data!$E$5:$E$992,"="&amp;$B268,[9]Data!$D$5:$D$992,"="&amp;$C268,[9]Data!$M$5:$M$992,"="&amp;"Miss")</f>
        <v>0</v>
      </c>
      <c r="Q268" s="56">
        <f>(COUNTIFS([9]Data!$C$5:$C$992,"="&amp;$A268,[9]Data!$E$5:$E$992,"="&amp;$B268,[9]Data!$D$5:$D$992,"="&amp;$C268,[9]Data!$M$5:$M$992,"="&amp;"Hit")+COUNTIFS([9]Data!$C$5:$C$992,"="&amp;$A268,[9]Data!$E$5:$E$992,"="&amp;$B268,[9]Data!$D$5:$D$992,"="&amp;$C268,[9]Data!$M$5:$M$992,"="&amp;"Miss"))-(SUMIFS([9]Data!$Q$5:$Q$992,[9]Data!$C$5:$C$992,"="&amp;$A268,[9]Data!$E$5:$E$992,"="&amp;$B268,[9]Data!$D$5:$D$992,"="&amp;$C268))</f>
        <v>0</v>
      </c>
      <c r="R268" s="57" t="str">
        <f t="shared" si="128"/>
        <v/>
      </c>
    </row>
    <row r="269" spans="1:18" x14ac:dyDescent="0.25">
      <c r="A269" s="60" t="s">
        <v>36</v>
      </c>
      <c r="B269" s="61" t="s">
        <v>16</v>
      </c>
      <c r="C269" s="62" t="s">
        <v>37</v>
      </c>
      <c r="D269" s="63">
        <f>COUNTIFS([9]Data!$C$5:$C$992,"="&amp;$A269,[9]Data!$E$5:$E$992,"="&amp;$B269,[9]Data!$D$5:$D$992,"="&amp;$C269,[9]Data!$M$5:$M$992,"="&amp;"Hit")+COUNTIFS([9]Data!$C$5:$C$992,"="&amp;$A269,[9]Data!$E$5:$E$992,"="&amp;$B269,[9]Data!$D$5:$D$992,"="&amp;$C269,[9]Data!$M$5:$M$992,"="&amp;"Miss")</f>
        <v>0</v>
      </c>
      <c r="E269" s="64">
        <f>COUNTIFS([9]Data!$C$5:$C$992,"="&amp;$A269,[9]Data!$E$5:$E$992,"="&amp;$B269,[9]Data!$D$5:$D$992,"="&amp;$C269,[9]Data!$M$5:$M$992,"="&amp;"Hit")</f>
        <v>0</v>
      </c>
      <c r="F269" s="65" t="str">
        <f>IFERROR(E269/D269,"")</f>
        <v/>
      </c>
      <c r="G269" s="63">
        <f>COUNTIFS([9]Data!$C$5:$C$992,"="&amp;$A269,[9]Data!$E$5:$E$992,"="&amp;$B269,[9]Data!$D$5:$D$992,"="&amp;$C269,[9]Data!$M$5:$M$992,"="&amp;"Hit")+COUNTIFS([9]Data!$C$5:$C$992,"="&amp;$A269,[9]Data!$E$5:$E$992,"="&amp;$B269,[9]Data!$D$5:$D$992,"="&amp;$C269,[9]Data!$M$5:$M$992,"="&amp;"Miss")</f>
        <v>0</v>
      </c>
      <c r="H269" s="64">
        <f>(COUNTIFS([9]Data!$C$5:$C$992,"="&amp;$A269,[9]Data!$E$5:$E$992,"="&amp;$B269,[9]Data!$D$5:$D$992,"="&amp;$C269,[9]Data!$M$5:$M$992,"="&amp;"Hit")+COUNTIFS([9]Data!$C$5:$C$992,"="&amp;$A269,[9]Data!$E$5:$E$992,"="&amp;$B269,[9]Data!$D$5:$D$992,"="&amp;$C269,[9]Data!$M$5:$M$992,"="&amp;"Miss"))-(SUMIFS([9]Data!$N$5:$N$992,[9]Data!$C$5:$C$992,"="&amp;$A269,[9]Data!$E$5:$E$992,"="&amp;$B269,[9]Data!$D$5:$D$992,"="&amp;$C269))</f>
        <v>0</v>
      </c>
      <c r="I269" s="65" t="str">
        <f>IFERROR(H269/G269,"")</f>
        <v/>
      </c>
      <c r="J269" s="66">
        <f>COUNTIFS([9]Data!$C$5:$C$992,"="&amp;$A269,[9]Data!$E$5:$E$992,"="&amp;$B269,[9]Data!$D$5:$D$992,"="&amp;$C269,[9]Data!$M$5:$M$992,"="&amp;"Hit")+COUNTIFS([9]Data!$C$5:$C$992,"="&amp;$A269,[9]Data!$E$5:$E$992,"="&amp;$B269,[9]Data!$D$5:$D$992,"="&amp;$C269,[9]Data!$M$5:$M$992,"="&amp;"Miss")</f>
        <v>0</v>
      </c>
      <c r="K269" s="64">
        <f>(COUNTIFS([9]Data!$C$5:$C$992,"="&amp;$A269,[9]Data!$E$5:$E$992,"="&amp;$B269,[9]Data!$D$5:$D$992,"="&amp;$C269,[9]Data!$M$5:$M$992,"="&amp;"Hit")+COUNTIFS([9]Data!$C$5:$C$992,"="&amp;$A269,[9]Data!$E$5:$E$992,"="&amp;$B269,[9]Data!$D$5:$D$992,"="&amp;$C269,[9]Data!$M$5:$M$992,"="&amp;"Miss"))-(SUMIFS([9]Data!$O$5:$O$992,[9]Data!$C$5:$C$992,"="&amp;$A269,[9]Data!$E$5:$E$992,"="&amp;$B269,[9]Data!$D$5:$D$992,"="&amp;$C269))</f>
        <v>0</v>
      </c>
      <c r="L269" s="67" t="str">
        <f>IFERROR(K269/J269,"")</f>
        <v/>
      </c>
      <c r="M269" s="63">
        <f>COUNTIFS([9]Data!$C$5:$C$992,"="&amp;$A269,[9]Data!$E$5:$E$992,"="&amp;$B269,[9]Data!$D$5:$D$992,"="&amp;$C269,[9]Data!$M$5:$M$992,"="&amp;"Hit")+COUNTIFS([9]Data!$C$5:$C$992,"="&amp;$A269,[9]Data!$E$5:$E$992,"="&amp;$B269,[9]Data!$D$5:$D$992,"="&amp;$C269,[9]Data!$M$5:$M$992,"="&amp;"Miss")</f>
        <v>0</v>
      </c>
      <c r="N269" s="64">
        <f>(COUNTIFS([9]Data!$C$5:$C$992,"="&amp;$A269,[9]Data!$E$5:$E$992,"="&amp;$B269,[9]Data!$D$5:$D$992,"="&amp;$C269,[9]Data!$M$5:$M$992,"="&amp;"Hit")+COUNTIFS([9]Data!$C$5:$C$992,"="&amp;$A269,[9]Data!$E$5:$E$992,"="&amp;$B269,[9]Data!$D$5:$D$992,"="&amp;$C269,[9]Data!$M$5:$M$992,"="&amp;"Miss"))-(SUMIFS([9]Data!$P$5:$P$992,[9]Data!$C$5:$C$992,"="&amp;$A269,[9]Data!$E$5:$E$992,"="&amp;$B269,[9]Data!$D$5:$D$992,"="&amp;$C269))</f>
        <v>0</v>
      </c>
      <c r="O269" s="65" t="str">
        <f>IFERROR(N269/M269,"")</f>
        <v/>
      </c>
      <c r="P269" s="63">
        <f>COUNTIFS([9]Data!$C$5:$C$992,"="&amp;$A269,[9]Data!$E$5:$E$992,"="&amp;$B269,[9]Data!$D$5:$D$992,"="&amp;$C269,[9]Data!$M$5:$M$992,"="&amp;"Hit")+COUNTIFS([9]Data!$C$5:$C$992,"="&amp;$A269,[9]Data!$E$5:$E$992,"="&amp;$B269,[9]Data!$D$5:$D$992,"="&amp;$C269,[9]Data!$M$5:$M$992,"="&amp;"Miss")</f>
        <v>0</v>
      </c>
      <c r="Q269" s="64">
        <f>(COUNTIFS([9]Data!$C$5:$C$992,"="&amp;$A269,[9]Data!$E$5:$E$992,"="&amp;$B269,[9]Data!$D$5:$D$992,"="&amp;$C269,[9]Data!$M$5:$M$992,"="&amp;"Hit")+COUNTIFS([9]Data!$C$5:$C$992,"="&amp;$A269,[9]Data!$E$5:$E$992,"="&amp;$B269,[9]Data!$D$5:$D$992,"="&amp;$C269,[9]Data!$M$5:$M$992,"="&amp;"Miss"))-(SUMIFS([9]Data!$Q$5:$Q$992,[9]Data!$C$5:$C$992,"="&amp;$A269,[9]Data!$E$5:$E$992,"="&amp;$B269,[9]Data!$D$5:$D$992,"="&amp;$C269))</f>
        <v>0</v>
      </c>
      <c r="R269" s="65" t="str">
        <f>IFERROR(Q269/P269,"")</f>
        <v/>
      </c>
    </row>
    <row r="270" spans="1:18" ht="15.75" thickBot="1" x14ac:dyDescent="0.3">
      <c r="A270" s="125" t="s">
        <v>80</v>
      </c>
      <c r="B270" s="126" t="s">
        <v>16</v>
      </c>
      <c r="C270" s="127" t="s">
        <v>19</v>
      </c>
      <c r="D270" s="128">
        <f>COUNTIFS([9]Data!$C$5:$C$992,"="&amp;$A270,[9]Data!$E$5:$E$992,"="&amp;$B270,[9]Data!$D$5:$D$992,"="&amp;$C270,[9]Data!$M$5:$M$992,"="&amp;"Hit")+COUNTIFS([9]Data!$C$5:$C$992,"="&amp;$A270,[9]Data!$E$5:$E$992,"="&amp;$B270,[9]Data!$D$5:$D$992,"="&amp;$C270,[9]Data!$M$5:$M$992,"="&amp;"Miss")</f>
        <v>0</v>
      </c>
      <c r="E270" s="129">
        <f>COUNTIFS([9]Data!$C$5:$C$992,"="&amp;$A270,[9]Data!$E$5:$E$992,"="&amp;$B270,[9]Data!$D$5:$D$992,"="&amp;$C270,[9]Data!$M$5:$M$992,"="&amp;"Hit")</f>
        <v>0</v>
      </c>
      <c r="F270" s="130" t="str">
        <f>IFERROR(E270/D270,"")</f>
        <v/>
      </c>
      <c r="G270" s="128">
        <f>COUNTIFS([9]Data!$C$5:$C$992,"="&amp;$A270,[9]Data!$E$5:$E$992,"="&amp;$B270,[9]Data!$D$5:$D$992,"="&amp;$C270,[9]Data!$M$5:$M$992,"="&amp;"Hit")+COUNTIFS([9]Data!$C$5:$C$992,"="&amp;$A270,[9]Data!$E$5:$E$992,"="&amp;$B270,[9]Data!$D$5:$D$992,"="&amp;$C270,[9]Data!$M$5:$M$992,"="&amp;"Miss")</f>
        <v>0</v>
      </c>
      <c r="H270" s="129">
        <f>(COUNTIFS([9]Data!$C$5:$C$992,"="&amp;$A270,[9]Data!$E$5:$E$992,"="&amp;$B270,[9]Data!$D$5:$D$992,"="&amp;$C270,[9]Data!$M$5:$M$992,"="&amp;"Hit")+COUNTIFS([9]Data!$C$5:$C$992,"="&amp;$A270,[9]Data!$E$5:$E$992,"="&amp;$B270,[9]Data!$D$5:$D$992,"="&amp;$C270,[9]Data!$M$5:$M$992,"="&amp;"Miss"))-(SUMIFS([9]Data!$N$5:$N$992,[9]Data!$C$5:$C$992,"="&amp;$A270,[9]Data!$E$5:$E$992,"="&amp;$B270,[9]Data!$D$5:$D$992,"="&amp;$C270))</f>
        <v>0</v>
      </c>
      <c r="I270" s="130" t="str">
        <f>IFERROR(H270/G270,"")</f>
        <v/>
      </c>
      <c r="J270" s="131">
        <f>COUNTIFS([9]Data!$C$5:$C$992,"="&amp;$A270,[9]Data!$E$5:$E$992,"="&amp;$B270,[9]Data!$D$5:$D$992,"="&amp;$C270,[9]Data!$M$5:$M$992,"="&amp;"Hit")+COUNTIFS([9]Data!$C$5:$C$992,"="&amp;$A270,[9]Data!$E$5:$E$992,"="&amp;$B270,[9]Data!$D$5:$D$992,"="&amp;$C270,[9]Data!$M$5:$M$992,"="&amp;"Miss")</f>
        <v>0</v>
      </c>
      <c r="K270" s="129">
        <f>(COUNTIFS([9]Data!$C$5:$C$992,"="&amp;$A270,[9]Data!$E$5:$E$992,"="&amp;$B270,[9]Data!$D$5:$D$992,"="&amp;$C270,[9]Data!$M$5:$M$992,"="&amp;"Hit")+COUNTIFS([9]Data!$C$5:$C$992,"="&amp;$A270,[9]Data!$E$5:$E$992,"="&amp;$B270,[9]Data!$D$5:$D$992,"="&amp;$C270,[9]Data!$M$5:$M$992,"="&amp;"Miss"))-(SUMIFS([9]Data!$O$5:$O$992,[9]Data!$C$5:$C$992,"="&amp;$A270,[9]Data!$E$5:$E$992,"="&amp;$B270,[9]Data!$D$5:$D$992,"="&amp;$C270))</f>
        <v>0</v>
      </c>
      <c r="L270" s="132" t="str">
        <f>IFERROR(K270/J270,"")</f>
        <v/>
      </c>
      <c r="M270" s="128">
        <f>COUNTIFS([9]Data!$C$5:$C$992,"="&amp;$A270,[9]Data!$E$5:$E$992,"="&amp;$B270,[9]Data!$D$5:$D$992,"="&amp;$C270,[9]Data!$M$5:$M$992,"="&amp;"Hit")+COUNTIFS([9]Data!$C$5:$C$992,"="&amp;$A270,[9]Data!$E$5:$E$992,"="&amp;$B270,[9]Data!$D$5:$D$992,"="&amp;$C270,[9]Data!$M$5:$M$992,"="&amp;"Miss")</f>
        <v>0</v>
      </c>
      <c r="N270" s="129">
        <f>(COUNTIFS([9]Data!$C$5:$C$992,"="&amp;$A270,[9]Data!$E$5:$E$992,"="&amp;$B270,[9]Data!$D$5:$D$992,"="&amp;$C270,[9]Data!$M$5:$M$992,"="&amp;"Hit")+COUNTIFS([9]Data!$C$5:$C$992,"="&amp;$A270,[9]Data!$E$5:$E$992,"="&amp;$B270,[9]Data!$D$5:$D$992,"="&amp;$C270,[9]Data!$M$5:$M$992,"="&amp;"Miss"))-(SUMIFS([9]Data!$P$5:$P$992,[9]Data!$C$5:$C$992,"="&amp;$A270,[9]Data!$E$5:$E$992,"="&amp;$B270,[9]Data!$D$5:$D$992,"="&amp;$C270))</f>
        <v>0</v>
      </c>
      <c r="O270" s="130" t="str">
        <f>IFERROR(N270/M270,"")</f>
        <v/>
      </c>
      <c r="P270" s="128">
        <f>COUNTIFS([9]Data!$C$5:$C$992,"="&amp;$A270,[9]Data!$E$5:$E$992,"="&amp;$B270,[9]Data!$D$5:$D$992,"="&amp;$C270,[9]Data!$M$5:$M$992,"="&amp;"Hit")+COUNTIFS([9]Data!$C$5:$C$992,"="&amp;$A270,[9]Data!$E$5:$E$992,"="&amp;$B270,[9]Data!$D$5:$D$992,"="&amp;$C270,[9]Data!$M$5:$M$992,"="&amp;"Miss")</f>
        <v>0</v>
      </c>
      <c r="Q270" s="129">
        <f>(COUNTIFS([9]Data!$C$5:$C$992,"="&amp;$A270,[9]Data!$E$5:$E$992,"="&amp;$B270,[9]Data!$D$5:$D$992,"="&amp;$C270,[9]Data!$M$5:$M$992,"="&amp;"Hit")+COUNTIFS([9]Data!$C$5:$C$992,"="&amp;$A270,[9]Data!$E$5:$E$992,"="&amp;$B270,[9]Data!$D$5:$D$992,"="&amp;$C270,[9]Data!$M$5:$M$992,"="&amp;"Miss"))-(SUMIFS([9]Data!$Q$5:$Q$992,[9]Data!$C$5:$C$992,"="&amp;$A270,[9]Data!$E$5:$E$992,"="&amp;$B270,[9]Data!$D$5:$D$992,"="&amp;$C270))</f>
        <v>0</v>
      </c>
      <c r="R270" s="130" t="str">
        <f>IFERROR(Q270/P270,"")</f>
        <v/>
      </c>
    </row>
    <row r="271" spans="1:18" ht="15.75" thickBot="1" x14ac:dyDescent="0.3">
      <c r="A271" s="135" t="s">
        <v>38</v>
      </c>
      <c r="B271" s="136"/>
      <c r="C271" s="137"/>
      <c r="D271" s="68">
        <f>SUM(D261:D270)</f>
        <v>140</v>
      </c>
      <c r="E271" s="69">
        <f>SUM(E261:E270)</f>
        <v>118</v>
      </c>
      <c r="F271" s="121">
        <f>IFERROR(E271/D271,"")</f>
        <v>0.84285714285714286</v>
      </c>
      <c r="G271" s="68">
        <f>SUM(G261:G270)</f>
        <v>140</v>
      </c>
      <c r="H271" s="73">
        <f>SUM(H261:H270)</f>
        <v>132</v>
      </c>
      <c r="I271" s="122">
        <f t="shared" ref="I271" si="129">IFERROR(H271/G271,"")</f>
        <v>0.94285714285714284</v>
      </c>
      <c r="J271" s="71">
        <f>SUM(J261:J270)</f>
        <v>140</v>
      </c>
      <c r="K271" s="69">
        <f>SUM(K261:K270)</f>
        <v>133</v>
      </c>
      <c r="L271" s="123">
        <f t="shared" ref="L271" si="130">IFERROR(K271/J271,"")</f>
        <v>0.95</v>
      </c>
      <c r="M271" s="68">
        <f>SUM(M261:M270)</f>
        <v>140</v>
      </c>
      <c r="N271" s="73">
        <f>SUM(N261:N270)</f>
        <v>136</v>
      </c>
      <c r="O271" s="122">
        <f t="shared" ref="O271" si="131">IFERROR(N271/M271,"")</f>
        <v>0.97142857142857142</v>
      </c>
      <c r="P271" s="68">
        <f>SUM(P261:P270)</f>
        <v>140</v>
      </c>
      <c r="Q271" s="69">
        <f>SUM(Q261:Q270)</f>
        <v>140</v>
      </c>
      <c r="R271" s="122">
        <f t="shared" ref="R271" si="132">IFERROR(Q271/P271,"")</f>
        <v>1</v>
      </c>
    </row>
    <row r="272" spans="1:18" ht="15.75" thickBot="1" x14ac:dyDescent="0.3"/>
    <row r="273" spans="2:6" ht="15.75" thickBot="1" x14ac:dyDescent="0.3">
      <c r="B273" s="18" t="s">
        <v>10</v>
      </c>
      <c r="C273" s="19"/>
      <c r="D273" s="138" t="s">
        <v>2</v>
      </c>
      <c r="E273" s="139"/>
      <c r="F273" s="140"/>
    </row>
    <row r="274" spans="2:6" x14ac:dyDescent="0.25">
      <c r="B274" s="20" t="s">
        <v>11</v>
      </c>
      <c r="C274" s="21" t="s">
        <v>12</v>
      </c>
      <c r="D274" s="22" t="s">
        <v>13</v>
      </c>
      <c r="E274" s="23" t="s">
        <v>14</v>
      </c>
      <c r="F274" s="24" t="s">
        <v>15</v>
      </c>
    </row>
    <row r="275" spans="2:6" x14ac:dyDescent="0.25">
      <c r="B275" s="25" t="s">
        <v>16</v>
      </c>
      <c r="C275" s="26" t="s">
        <v>17</v>
      </c>
      <c r="D275" s="27">
        <f>D261</f>
        <v>43</v>
      </c>
      <c r="E275" s="28">
        <v>2</v>
      </c>
      <c r="F275" s="29">
        <f>(D275-E275)/D275%</f>
        <v>95.348837209302332</v>
      </c>
    </row>
    <row r="276" spans="2:6" x14ac:dyDescent="0.25">
      <c r="B276" s="25"/>
      <c r="C276" s="26" t="s">
        <v>18</v>
      </c>
      <c r="D276" s="27">
        <f>D262</f>
        <v>19</v>
      </c>
      <c r="E276" s="28">
        <v>0</v>
      </c>
      <c r="F276" s="29">
        <f t="shared" ref="F276:F278" si="133">(D276-E276)/D276%</f>
        <v>100</v>
      </c>
    </row>
    <row r="277" spans="2:6" x14ac:dyDescent="0.25">
      <c r="B277" s="25"/>
      <c r="C277" s="26" t="s">
        <v>19</v>
      </c>
      <c r="D277" s="27">
        <f>D263</f>
        <v>0</v>
      </c>
      <c r="E277" s="28">
        <v>0</v>
      </c>
      <c r="F277" s="29" t="e">
        <f t="shared" si="133"/>
        <v>#DIV/0!</v>
      </c>
    </row>
    <row r="278" spans="2:6" x14ac:dyDescent="0.25">
      <c r="B278" s="30" t="s">
        <v>20</v>
      </c>
      <c r="C278" s="26" t="s">
        <v>17</v>
      </c>
      <c r="D278" s="27">
        <f>D264</f>
        <v>50</v>
      </c>
      <c r="E278" s="28">
        <v>0</v>
      </c>
      <c r="F278" s="29">
        <f t="shared" si="133"/>
        <v>100</v>
      </c>
    </row>
    <row r="279" spans="2:6" x14ac:dyDescent="0.25">
      <c r="B279" s="31" t="s">
        <v>34</v>
      </c>
      <c r="C279" s="32"/>
      <c r="D279" s="27">
        <f>D270+D269+D268+D267+D266</f>
        <v>12</v>
      </c>
      <c r="E279" s="28">
        <v>0</v>
      </c>
      <c r="F279" s="29">
        <v>100</v>
      </c>
    </row>
    <row r="280" spans="2:6" ht="15.75" thickBot="1" x14ac:dyDescent="0.3">
      <c r="B280" s="33" t="s">
        <v>22</v>
      </c>
      <c r="C280" s="34"/>
      <c r="D280" s="35">
        <f>SUM(D275:D279)</f>
        <v>124</v>
      </c>
      <c r="E280" s="35">
        <f>SUM(E275:E279)</f>
        <v>2</v>
      </c>
      <c r="F280" s="38">
        <f>(D280-E280)/D280%</f>
        <v>98.387096774193552</v>
      </c>
    </row>
  </sheetData>
  <mergeCells count="93">
    <mergeCell ref="J259:L259"/>
    <mergeCell ref="M259:O259"/>
    <mergeCell ref="P259:R259"/>
    <mergeCell ref="A271:C271"/>
    <mergeCell ref="D273:F273"/>
    <mergeCell ref="A259:A260"/>
    <mergeCell ref="B259:B260"/>
    <mergeCell ref="C259:C260"/>
    <mergeCell ref="D259:F259"/>
    <mergeCell ref="G259:I259"/>
    <mergeCell ref="J97:L97"/>
    <mergeCell ref="M97:O97"/>
    <mergeCell ref="P97:R97"/>
    <mergeCell ref="A108:C108"/>
    <mergeCell ref="D110:F110"/>
    <mergeCell ref="A97:A98"/>
    <mergeCell ref="B97:B98"/>
    <mergeCell ref="C97:C98"/>
    <mergeCell ref="D97:F97"/>
    <mergeCell ref="G97:I97"/>
    <mergeCell ref="J234:L234"/>
    <mergeCell ref="M234:O234"/>
    <mergeCell ref="P234:R234"/>
    <mergeCell ref="A246:C246"/>
    <mergeCell ref="D248:F248"/>
    <mergeCell ref="A234:A235"/>
    <mergeCell ref="B234:B235"/>
    <mergeCell ref="C234:C235"/>
    <mergeCell ref="D234:F234"/>
    <mergeCell ref="G234:I234"/>
    <mergeCell ref="J209:L209"/>
    <mergeCell ref="M209:O209"/>
    <mergeCell ref="P209:R209"/>
    <mergeCell ref="A221:C221"/>
    <mergeCell ref="D223:F223"/>
    <mergeCell ref="A209:A210"/>
    <mergeCell ref="B209:B210"/>
    <mergeCell ref="C209:C210"/>
    <mergeCell ref="D209:F209"/>
    <mergeCell ref="G209:I209"/>
    <mergeCell ref="J184:L184"/>
    <mergeCell ref="M184:O184"/>
    <mergeCell ref="P184:R184"/>
    <mergeCell ref="A195:C195"/>
    <mergeCell ref="D197:F197"/>
    <mergeCell ref="A184:A185"/>
    <mergeCell ref="B184:B185"/>
    <mergeCell ref="C184:C185"/>
    <mergeCell ref="D184:F184"/>
    <mergeCell ref="G184:I184"/>
    <mergeCell ref="J159:L159"/>
    <mergeCell ref="M159:O159"/>
    <mergeCell ref="P159:R159"/>
    <mergeCell ref="A170:C170"/>
    <mergeCell ref="D172:F172"/>
    <mergeCell ref="A159:A160"/>
    <mergeCell ref="B159:B160"/>
    <mergeCell ref="C159:C160"/>
    <mergeCell ref="D159:F159"/>
    <mergeCell ref="G159:I159"/>
    <mergeCell ref="J135:L135"/>
    <mergeCell ref="M135:O135"/>
    <mergeCell ref="P135:R135"/>
    <mergeCell ref="A146:C146"/>
    <mergeCell ref="D148:F148"/>
    <mergeCell ref="A135:A136"/>
    <mergeCell ref="B135:B136"/>
    <mergeCell ref="C135:C136"/>
    <mergeCell ref="D135:F135"/>
    <mergeCell ref="G135:I135"/>
    <mergeCell ref="G48:I48"/>
    <mergeCell ref="J48:L48"/>
    <mergeCell ref="D61:F61"/>
    <mergeCell ref="P74:R74"/>
    <mergeCell ref="D7:F7"/>
    <mergeCell ref="D22:F22"/>
    <mergeCell ref="D38:F38"/>
    <mergeCell ref="A85:C85"/>
    <mergeCell ref="D87:F87"/>
    <mergeCell ref="M48:O48"/>
    <mergeCell ref="P48:R48"/>
    <mergeCell ref="A59:C59"/>
    <mergeCell ref="A74:A75"/>
    <mergeCell ref="B74:B75"/>
    <mergeCell ref="C74:C75"/>
    <mergeCell ref="D74:F74"/>
    <mergeCell ref="G74:I74"/>
    <mergeCell ref="J74:L74"/>
    <mergeCell ref="M74:O74"/>
    <mergeCell ref="A48:A49"/>
    <mergeCell ref="B48:B49"/>
    <mergeCell ref="C48:C49"/>
    <mergeCell ref="D48:F48"/>
  </mergeCells>
  <conditionalFormatting sqref="F50:F59">
    <cfRule type="cellIs" dxfId="115" priority="89" operator="greaterThan">
      <formula>0.95</formula>
    </cfRule>
    <cfRule type="cellIs" dxfId="114" priority="90" operator="lessThan">
      <formula>0.95</formula>
    </cfRule>
  </conditionalFormatting>
  <conditionalFormatting sqref="I50:I59">
    <cfRule type="cellIs" dxfId="113" priority="87" operator="greaterThan">
      <formula>0.95</formula>
    </cfRule>
    <cfRule type="cellIs" dxfId="112" priority="88" operator="lessThan">
      <formula>0.95</formula>
    </cfRule>
  </conditionalFormatting>
  <conditionalFormatting sqref="L50:L59">
    <cfRule type="cellIs" dxfId="111" priority="85" operator="greaterThan">
      <formula>0.95</formula>
    </cfRule>
    <cfRule type="cellIs" dxfId="110" priority="86" operator="lessThan">
      <formula>0.95</formula>
    </cfRule>
  </conditionalFormatting>
  <conditionalFormatting sqref="O50:O59">
    <cfRule type="cellIs" dxfId="109" priority="83" operator="greaterThan">
      <formula>0.95</formula>
    </cfRule>
    <cfRule type="cellIs" dxfId="108" priority="84" operator="lessThan">
      <formula>0.95</formula>
    </cfRule>
  </conditionalFormatting>
  <conditionalFormatting sqref="R50:R59">
    <cfRule type="cellIs" dxfId="107" priority="81" operator="greaterThan">
      <formula>0.95</formula>
    </cfRule>
    <cfRule type="cellIs" dxfId="106" priority="82" operator="lessThan">
      <formula>0.95</formula>
    </cfRule>
  </conditionalFormatting>
  <conditionalFormatting sqref="F76:F85">
    <cfRule type="cellIs" dxfId="105" priority="79" operator="greaterThan">
      <formula>0.95</formula>
    </cfRule>
    <cfRule type="cellIs" dxfId="104" priority="80" operator="lessThan">
      <formula>0.95</formula>
    </cfRule>
  </conditionalFormatting>
  <conditionalFormatting sqref="I76:I85">
    <cfRule type="cellIs" dxfId="103" priority="77" operator="greaterThan">
      <formula>0.95</formula>
    </cfRule>
    <cfRule type="cellIs" dxfId="102" priority="78" operator="lessThan">
      <formula>0.95</formula>
    </cfRule>
  </conditionalFormatting>
  <conditionalFormatting sqref="L76:L85">
    <cfRule type="cellIs" dxfId="101" priority="75" operator="greaterThan">
      <formula>0.95</formula>
    </cfRule>
    <cfRule type="cellIs" dxfId="100" priority="76" operator="lessThan">
      <formula>0.95</formula>
    </cfRule>
  </conditionalFormatting>
  <conditionalFormatting sqref="O76:O85">
    <cfRule type="cellIs" dxfId="99" priority="73" operator="greaterThan">
      <formula>0.95</formula>
    </cfRule>
    <cfRule type="cellIs" dxfId="98" priority="74" operator="lessThan">
      <formula>0.95</formula>
    </cfRule>
  </conditionalFormatting>
  <conditionalFormatting sqref="R76:R85">
    <cfRule type="cellIs" dxfId="97" priority="71" operator="greaterThan">
      <formula>0.95</formula>
    </cfRule>
    <cfRule type="cellIs" dxfId="96" priority="72" operator="lessThan">
      <formula>0.95</formula>
    </cfRule>
  </conditionalFormatting>
  <conditionalFormatting sqref="F137:F146">
    <cfRule type="cellIs" dxfId="95" priority="69" operator="greaterThan">
      <formula>0.95</formula>
    </cfRule>
    <cfRule type="cellIs" dxfId="94" priority="70" operator="lessThan">
      <formula>0.95</formula>
    </cfRule>
  </conditionalFormatting>
  <conditionalFormatting sqref="I137:I146">
    <cfRule type="cellIs" dxfId="93" priority="67" operator="greaterThan">
      <formula>0.95</formula>
    </cfRule>
    <cfRule type="cellIs" dxfId="92" priority="68" operator="lessThan">
      <formula>0.95</formula>
    </cfRule>
  </conditionalFormatting>
  <conditionalFormatting sqref="L137:L146">
    <cfRule type="cellIs" dxfId="91" priority="65" operator="greaterThan">
      <formula>0.95</formula>
    </cfRule>
    <cfRule type="cellIs" dxfId="90" priority="66" operator="lessThan">
      <formula>0.95</formula>
    </cfRule>
  </conditionalFormatting>
  <conditionalFormatting sqref="O137:O146">
    <cfRule type="cellIs" dxfId="89" priority="63" operator="greaterThan">
      <formula>0.95</formula>
    </cfRule>
    <cfRule type="cellIs" dxfId="88" priority="64" operator="lessThan">
      <formula>0.95</formula>
    </cfRule>
  </conditionalFormatting>
  <conditionalFormatting sqref="R137:R146">
    <cfRule type="cellIs" dxfId="87" priority="61" operator="greaterThan">
      <formula>0.95</formula>
    </cfRule>
    <cfRule type="cellIs" dxfId="86" priority="62" operator="lessThan">
      <formula>0.95</formula>
    </cfRule>
  </conditionalFormatting>
  <conditionalFormatting sqref="F161:F170">
    <cfRule type="cellIs" dxfId="85" priority="59" operator="greaterThan">
      <formula>0.95</formula>
    </cfRule>
    <cfRule type="cellIs" dxfId="84" priority="60" operator="lessThan">
      <formula>0.95</formula>
    </cfRule>
  </conditionalFormatting>
  <conditionalFormatting sqref="I161:I170">
    <cfRule type="cellIs" dxfId="83" priority="57" operator="greaterThan">
      <formula>0.95</formula>
    </cfRule>
    <cfRule type="cellIs" dxfId="82" priority="58" operator="lessThan">
      <formula>0.95</formula>
    </cfRule>
  </conditionalFormatting>
  <conditionalFormatting sqref="L161:L170">
    <cfRule type="cellIs" dxfId="81" priority="55" operator="greaterThan">
      <formula>0.95</formula>
    </cfRule>
    <cfRule type="cellIs" dxfId="80" priority="56" operator="lessThan">
      <formula>0.95</formula>
    </cfRule>
  </conditionalFormatting>
  <conditionalFormatting sqref="O161:O170">
    <cfRule type="cellIs" dxfId="79" priority="53" operator="greaterThan">
      <formula>0.95</formula>
    </cfRule>
    <cfRule type="cellIs" dxfId="78" priority="54" operator="lessThan">
      <formula>0.95</formula>
    </cfRule>
  </conditionalFormatting>
  <conditionalFormatting sqref="R161:R170">
    <cfRule type="cellIs" dxfId="77" priority="51" operator="greaterThan">
      <formula>0.95</formula>
    </cfRule>
    <cfRule type="cellIs" dxfId="76" priority="52" operator="lessThan">
      <formula>0.95</formula>
    </cfRule>
  </conditionalFormatting>
  <conditionalFormatting sqref="F186:F195">
    <cfRule type="cellIs" dxfId="75" priority="49" operator="greaterThan">
      <formula>0.95</formula>
    </cfRule>
    <cfRule type="cellIs" dxfId="74" priority="50" operator="lessThan">
      <formula>0.95</formula>
    </cfRule>
  </conditionalFormatting>
  <conditionalFormatting sqref="I186:I195">
    <cfRule type="cellIs" dxfId="73" priority="47" operator="greaterThan">
      <formula>0.95</formula>
    </cfRule>
    <cfRule type="cellIs" dxfId="72" priority="48" operator="lessThan">
      <formula>0.95</formula>
    </cfRule>
  </conditionalFormatting>
  <conditionalFormatting sqref="L186:L195">
    <cfRule type="cellIs" dxfId="71" priority="45" operator="greaterThan">
      <formula>0.95</formula>
    </cfRule>
    <cfRule type="cellIs" dxfId="70" priority="46" operator="lessThan">
      <formula>0.95</formula>
    </cfRule>
  </conditionalFormatting>
  <conditionalFormatting sqref="O186:O195">
    <cfRule type="cellIs" dxfId="69" priority="43" operator="greaterThan">
      <formula>0.95</formula>
    </cfRule>
    <cfRule type="cellIs" dxfId="68" priority="44" operator="lessThan">
      <formula>0.95</formula>
    </cfRule>
  </conditionalFormatting>
  <conditionalFormatting sqref="R186:R195">
    <cfRule type="cellIs" dxfId="67" priority="41" operator="greaterThan">
      <formula>0.95</formula>
    </cfRule>
    <cfRule type="cellIs" dxfId="66" priority="42" operator="lessThan">
      <formula>0.95</formula>
    </cfRule>
  </conditionalFormatting>
  <conditionalFormatting sqref="F211:F221">
    <cfRule type="cellIs" dxfId="65" priority="39" operator="greaterThan">
      <formula>0.95</formula>
    </cfRule>
    <cfRule type="cellIs" dxfId="64" priority="40" operator="lessThan">
      <formula>0.95</formula>
    </cfRule>
  </conditionalFormatting>
  <conditionalFormatting sqref="I211:I221">
    <cfRule type="cellIs" dxfId="63" priority="37" operator="greaterThan">
      <formula>0.95</formula>
    </cfRule>
    <cfRule type="cellIs" dxfId="62" priority="38" operator="lessThan">
      <formula>0.95</formula>
    </cfRule>
  </conditionalFormatting>
  <conditionalFormatting sqref="L211:L221">
    <cfRule type="cellIs" dxfId="61" priority="35" operator="greaterThan">
      <formula>0.95</formula>
    </cfRule>
    <cfRule type="cellIs" dxfId="60" priority="36" operator="lessThan">
      <formula>0.95</formula>
    </cfRule>
  </conditionalFormatting>
  <conditionalFormatting sqref="O211:O221">
    <cfRule type="cellIs" dxfId="59" priority="33" operator="greaterThan">
      <formula>0.95</formula>
    </cfRule>
    <cfRule type="cellIs" dxfId="58" priority="34" operator="lessThan">
      <formula>0.95</formula>
    </cfRule>
  </conditionalFormatting>
  <conditionalFormatting sqref="R211:R221">
    <cfRule type="cellIs" dxfId="57" priority="31" operator="greaterThan">
      <formula>0.95</formula>
    </cfRule>
    <cfRule type="cellIs" dxfId="56" priority="32" operator="lessThan">
      <formula>0.95</formula>
    </cfRule>
  </conditionalFormatting>
  <conditionalFormatting sqref="F236:F246">
    <cfRule type="cellIs" dxfId="55" priority="29" operator="greaterThan">
      <formula>0.95</formula>
    </cfRule>
    <cfRule type="cellIs" dxfId="54" priority="30" operator="lessThan">
      <formula>0.95</formula>
    </cfRule>
  </conditionalFormatting>
  <conditionalFormatting sqref="I236:I246">
    <cfRule type="cellIs" dxfId="53" priority="27" operator="greaterThan">
      <formula>0.95</formula>
    </cfRule>
    <cfRule type="cellIs" dxfId="52" priority="28" operator="lessThan">
      <formula>0.95</formula>
    </cfRule>
  </conditionalFormatting>
  <conditionalFormatting sqref="L236:L246">
    <cfRule type="cellIs" dxfId="51" priority="25" operator="greaterThan">
      <formula>0.95</formula>
    </cfRule>
    <cfRule type="cellIs" dxfId="50" priority="26" operator="lessThan">
      <formula>0.95</formula>
    </cfRule>
  </conditionalFormatting>
  <conditionalFormatting sqref="O236:O246">
    <cfRule type="cellIs" dxfId="49" priority="23" operator="greaterThan">
      <formula>0.95</formula>
    </cfRule>
    <cfRule type="cellIs" dxfId="48" priority="24" operator="lessThan">
      <formula>0.95</formula>
    </cfRule>
  </conditionalFormatting>
  <conditionalFormatting sqref="R236:R246">
    <cfRule type="cellIs" dxfId="47" priority="21" operator="greaterThan">
      <formula>0.95</formula>
    </cfRule>
    <cfRule type="cellIs" dxfId="46" priority="22" operator="lessThan">
      <formula>0.95</formula>
    </cfRule>
  </conditionalFormatting>
  <conditionalFormatting sqref="F99:F108">
    <cfRule type="cellIs" dxfId="45" priority="19" operator="greaterThan">
      <formula>0.95</formula>
    </cfRule>
    <cfRule type="cellIs" dxfId="44" priority="20" operator="lessThan">
      <formula>0.95</formula>
    </cfRule>
  </conditionalFormatting>
  <conditionalFormatting sqref="I99:I108">
    <cfRule type="cellIs" dxfId="43" priority="17" operator="greaterThan">
      <formula>0.95</formula>
    </cfRule>
    <cfRule type="cellIs" dxfId="42" priority="18" operator="lessThan">
      <formula>0.95</formula>
    </cfRule>
  </conditionalFormatting>
  <conditionalFormatting sqref="L99:L108">
    <cfRule type="cellIs" dxfId="41" priority="15" operator="greaterThan">
      <formula>0.95</formula>
    </cfRule>
    <cfRule type="cellIs" dxfId="40" priority="16" operator="lessThan">
      <formula>0.95</formula>
    </cfRule>
  </conditionalFormatting>
  <conditionalFormatting sqref="O99:O108">
    <cfRule type="cellIs" dxfId="39" priority="13" operator="greaterThan">
      <formula>0.95</formula>
    </cfRule>
    <cfRule type="cellIs" dxfId="38" priority="14" operator="lessThan">
      <formula>0.95</formula>
    </cfRule>
  </conditionalFormatting>
  <conditionalFormatting sqref="R99:R108">
    <cfRule type="cellIs" dxfId="37" priority="11" operator="greaterThan">
      <formula>0.95</formula>
    </cfRule>
    <cfRule type="cellIs" dxfId="36" priority="12" operator="lessThan">
      <formula>0.95</formula>
    </cfRule>
  </conditionalFormatting>
  <conditionalFormatting sqref="F261:F271">
    <cfRule type="cellIs" dxfId="9" priority="9" operator="greaterThan">
      <formula>0.95</formula>
    </cfRule>
    <cfRule type="cellIs" dxfId="8" priority="10" operator="lessThan">
      <formula>0.95</formula>
    </cfRule>
  </conditionalFormatting>
  <conditionalFormatting sqref="I261:I271">
    <cfRule type="cellIs" dxfId="7" priority="7" operator="greaterThan">
      <formula>0.95</formula>
    </cfRule>
    <cfRule type="cellIs" dxfId="6" priority="8" operator="lessThan">
      <formula>0.95</formula>
    </cfRule>
  </conditionalFormatting>
  <conditionalFormatting sqref="L261:L271">
    <cfRule type="cellIs" dxfId="5" priority="5" operator="greaterThan">
      <formula>0.95</formula>
    </cfRule>
    <cfRule type="cellIs" dxfId="4" priority="6" operator="lessThan">
      <formula>0.95</formula>
    </cfRule>
  </conditionalFormatting>
  <conditionalFormatting sqref="O261:O271">
    <cfRule type="cellIs" dxfId="3" priority="3" operator="greaterThan">
      <formula>0.95</formula>
    </cfRule>
    <cfRule type="cellIs" dxfId="2" priority="4" operator="lessThan">
      <formula>0.95</formula>
    </cfRule>
  </conditionalFormatting>
  <conditionalFormatting sqref="R261:R271">
    <cfRule type="cellIs" dxfId="1" priority="1" operator="greaterThan">
      <formula>0.95</formula>
    </cfRule>
    <cfRule type="cellIs" dxfId="0" priority="2" operator="lessThan">
      <formula>0.95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tabSelected="1" topLeftCell="A2" workbookViewId="0">
      <selection activeCell="D13" sqref="D13"/>
    </sheetView>
  </sheetViews>
  <sheetFormatPr defaultRowHeight="15" x14ac:dyDescent="0.25"/>
  <cols>
    <col min="3" max="3" width="21.85546875" customWidth="1"/>
    <col min="4" max="4" width="9.42578125" customWidth="1"/>
  </cols>
  <sheetData>
    <row r="3" spans="2:4" ht="18.75" x14ac:dyDescent="0.3">
      <c r="C3" s="114" t="s">
        <v>78</v>
      </c>
    </row>
    <row r="4" spans="2:4" ht="18.75" x14ac:dyDescent="0.3">
      <c r="C4" s="115"/>
    </row>
    <row r="5" spans="2:4" ht="15.75" x14ac:dyDescent="0.25">
      <c r="B5" s="116" t="s">
        <v>74</v>
      </c>
      <c r="C5" s="116" t="s">
        <v>75</v>
      </c>
      <c r="D5" s="116" t="s">
        <v>76</v>
      </c>
    </row>
    <row r="6" spans="2:4" x14ac:dyDescent="0.25">
      <c r="B6" s="104">
        <v>1</v>
      </c>
      <c r="C6" s="117">
        <v>42461</v>
      </c>
      <c r="D6" s="118">
        <v>99.23</v>
      </c>
    </row>
    <row r="7" spans="2:4" x14ac:dyDescent="0.25">
      <c r="B7" s="104">
        <f>B6+1</f>
        <v>2</v>
      </c>
      <c r="C7" s="117">
        <f>C6+31</f>
        <v>42492</v>
      </c>
      <c r="D7" s="118">
        <v>100</v>
      </c>
    </row>
    <row r="8" spans="2:4" x14ac:dyDescent="0.25">
      <c r="B8" s="104">
        <f t="shared" ref="B8:B17" si="0">B7+1</f>
        <v>3</v>
      </c>
      <c r="C8" s="117">
        <f t="shared" ref="C8:C17" si="1">C7+31</f>
        <v>42523</v>
      </c>
      <c r="D8" s="118">
        <v>100</v>
      </c>
    </row>
    <row r="9" spans="2:4" x14ac:dyDescent="0.25">
      <c r="B9" s="104">
        <f t="shared" si="0"/>
        <v>4</v>
      </c>
      <c r="C9" s="117">
        <f t="shared" si="1"/>
        <v>42554</v>
      </c>
      <c r="D9" s="118">
        <v>97.3</v>
      </c>
    </row>
    <row r="10" spans="2:4" x14ac:dyDescent="0.25">
      <c r="B10" s="104">
        <f t="shared" si="0"/>
        <v>5</v>
      </c>
      <c r="C10" s="117">
        <f t="shared" si="1"/>
        <v>42585</v>
      </c>
      <c r="D10" s="118">
        <v>98.01</v>
      </c>
    </row>
    <row r="11" spans="2:4" x14ac:dyDescent="0.25">
      <c r="B11" s="104">
        <f t="shared" si="0"/>
        <v>6</v>
      </c>
      <c r="C11" s="117">
        <f t="shared" si="1"/>
        <v>42616</v>
      </c>
      <c r="D11" s="118">
        <v>99.42</v>
      </c>
    </row>
    <row r="12" spans="2:4" x14ac:dyDescent="0.25">
      <c r="B12" s="104">
        <f t="shared" si="0"/>
        <v>7</v>
      </c>
      <c r="C12" s="117">
        <f t="shared" si="1"/>
        <v>42647</v>
      </c>
      <c r="D12" s="118">
        <v>100</v>
      </c>
    </row>
    <row r="13" spans="2:4" x14ac:dyDescent="0.25">
      <c r="B13" s="104">
        <f t="shared" si="0"/>
        <v>8</v>
      </c>
      <c r="C13" s="117">
        <f t="shared" si="1"/>
        <v>42678</v>
      </c>
      <c r="D13" s="118">
        <v>99.24</v>
      </c>
    </row>
    <row r="14" spans="2:4" x14ac:dyDescent="0.25">
      <c r="B14" s="104">
        <f t="shared" si="0"/>
        <v>9</v>
      </c>
      <c r="C14" s="117">
        <f t="shared" si="1"/>
        <v>42709</v>
      </c>
      <c r="D14" s="118">
        <v>100</v>
      </c>
    </row>
    <row r="15" spans="2:4" x14ac:dyDescent="0.25">
      <c r="B15" s="104">
        <f t="shared" si="0"/>
        <v>10</v>
      </c>
      <c r="C15" s="117">
        <f t="shared" si="1"/>
        <v>42740</v>
      </c>
      <c r="D15" s="118">
        <v>96.61</v>
      </c>
    </row>
    <row r="16" spans="2:4" x14ac:dyDescent="0.25">
      <c r="B16" s="104">
        <f t="shared" si="0"/>
        <v>11</v>
      </c>
      <c r="C16" s="117">
        <f t="shared" si="1"/>
        <v>42771</v>
      </c>
      <c r="D16" s="118">
        <v>94.5</v>
      </c>
    </row>
    <row r="17" spans="2:4" x14ac:dyDescent="0.25">
      <c r="B17" s="104">
        <f t="shared" si="0"/>
        <v>12</v>
      </c>
      <c r="C17" s="117">
        <f t="shared" si="1"/>
        <v>42802</v>
      </c>
      <c r="D17" s="118">
        <v>98.39</v>
      </c>
    </row>
    <row r="18" spans="2:4" x14ac:dyDescent="0.25">
      <c r="B18" s="119"/>
      <c r="C18" s="119" t="s">
        <v>77</v>
      </c>
      <c r="D18" s="120">
        <f>AVERAGE(D6:D17)</f>
        <v>98.558333333333337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"/>
  <sheetViews>
    <sheetView topLeftCell="A7" workbookViewId="0">
      <selection activeCell="C18" sqref="C18"/>
    </sheetView>
  </sheetViews>
  <sheetFormatPr defaultRowHeight="15" x14ac:dyDescent="0.25"/>
  <cols>
    <col min="3" max="3" width="37.5703125" bestFit="1" customWidth="1"/>
  </cols>
  <sheetData>
    <row r="1" spans="1:48" ht="56.25" x14ac:dyDescent="0.3">
      <c r="A1" s="4"/>
      <c r="B1" s="74"/>
      <c r="C1" s="75"/>
      <c r="D1" s="75"/>
      <c r="E1" s="76"/>
      <c r="F1" s="159" t="s">
        <v>39</v>
      </c>
      <c r="G1" s="159"/>
      <c r="H1" s="159"/>
      <c r="I1" s="159"/>
      <c r="J1" s="77" t="s">
        <v>40</v>
      </c>
      <c r="K1" s="77" t="s">
        <v>41</v>
      </c>
      <c r="L1" s="160" t="s">
        <v>42</v>
      </c>
      <c r="M1" s="160"/>
      <c r="N1" s="160"/>
      <c r="O1" s="152" t="s">
        <v>43</v>
      </c>
      <c r="P1" s="153"/>
      <c r="Q1" s="154"/>
      <c r="R1" s="155"/>
      <c r="S1" s="78" t="s">
        <v>40</v>
      </c>
      <c r="T1" s="79" t="s">
        <v>41</v>
      </c>
      <c r="U1" s="156" t="s">
        <v>44</v>
      </c>
      <c r="V1" s="157"/>
      <c r="W1" s="158"/>
      <c r="X1" s="152" t="s">
        <v>72</v>
      </c>
      <c r="Y1" s="153"/>
      <c r="Z1" s="154"/>
      <c r="AA1" s="155"/>
      <c r="AB1" s="78" t="s">
        <v>40</v>
      </c>
      <c r="AC1" s="79" t="s">
        <v>41</v>
      </c>
      <c r="AD1" s="156" t="s">
        <v>45</v>
      </c>
      <c r="AE1" s="157"/>
      <c r="AF1" s="158"/>
      <c r="AG1" s="152" t="s">
        <v>46</v>
      </c>
      <c r="AH1" s="153"/>
      <c r="AI1" s="154"/>
      <c r="AJ1" s="155"/>
      <c r="AK1" s="78" t="s">
        <v>40</v>
      </c>
      <c r="AL1" s="79" t="s">
        <v>41</v>
      </c>
      <c r="AM1" s="156" t="s">
        <v>47</v>
      </c>
      <c r="AN1" s="157"/>
      <c r="AO1" s="158"/>
      <c r="AP1" s="4"/>
      <c r="AQ1" s="4"/>
      <c r="AR1" s="4"/>
      <c r="AS1" s="4"/>
    </row>
    <row r="2" spans="1:48" ht="90" x14ac:dyDescent="0.25">
      <c r="A2" s="80" t="s">
        <v>48</v>
      </c>
      <c r="B2" s="81" t="s">
        <v>49</v>
      </c>
      <c r="C2" s="82" t="s">
        <v>50</v>
      </c>
      <c r="D2" s="83" t="s">
        <v>51</v>
      </c>
      <c r="E2" s="84" t="s">
        <v>52</v>
      </c>
      <c r="F2" s="85" t="s">
        <v>53</v>
      </c>
      <c r="G2" s="85" t="s">
        <v>54</v>
      </c>
      <c r="H2" s="85" t="s">
        <v>55</v>
      </c>
      <c r="I2" s="86" t="s">
        <v>56</v>
      </c>
      <c r="J2" s="87"/>
      <c r="K2" s="87"/>
      <c r="L2" s="87" t="s">
        <v>27</v>
      </c>
      <c r="M2" s="87" t="s">
        <v>6</v>
      </c>
      <c r="N2" s="87" t="s">
        <v>2</v>
      </c>
      <c r="O2" s="85" t="s">
        <v>53</v>
      </c>
      <c r="P2" s="85" t="s">
        <v>54</v>
      </c>
      <c r="Q2" s="85" t="s">
        <v>55</v>
      </c>
      <c r="R2" s="86" t="s">
        <v>56</v>
      </c>
      <c r="S2" s="87"/>
      <c r="T2" s="87"/>
      <c r="U2" s="87" t="s">
        <v>27</v>
      </c>
      <c r="V2" s="87" t="s">
        <v>6</v>
      </c>
      <c r="W2" s="87" t="s">
        <v>2</v>
      </c>
      <c r="X2" s="85" t="s">
        <v>53</v>
      </c>
      <c r="Y2" s="85" t="s">
        <v>54</v>
      </c>
      <c r="Z2" s="85" t="s">
        <v>55</v>
      </c>
      <c r="AA2" s="86" t="s">
        <v>56</v>
      </c>
      <c r="AB2" s="87"/>
      <c r="AC2" s="87"/>
      <c r="AD2" s="87" t="s">
        <v>27</v>
      </c>
      <c r="AE2" s="87" t="s">
        <v>6</v>
      </c>
      <c r="AF2" s="87" t="s">
        <v>2</v>
      </c>
      <c r="AG2" s="85" t="s">
        <v>53</v>
      </c>
      <c r="AH2" s="85" t="s">
        <v>54</v>
      </c>
      <c r="AI2" s="85" t="s">
        <v>55</v>
      </c>
      <c r="AJ2" s="86" t="s">
        <v>56</v>
      </c>
      <c r="AK2" s="87"/>
      <c r="AL2" s="87"/>
      <c r="AM2" s="87" t="s">
        <v>27</v>
      </c>
      <c r="AN2" s="87" t="s">
        <v>6</v>
      </c>
      <c r="AO2" s="87" t="s">
        <v>2</v>
      </c>
      <c r="AP2" s="88" t="s">
        <v>38</v>
      </c>
      <c r="AQ2" s="88" t="s">
        <v>57</v>
      </c>
      <c r="AR2" s="89" t="s">
        <v>58</v>
      </c>
      <c r="AS2" s="89" t="s">
        <v>56</v>
      </c>
      <c r="AT2" s="90"/>
    </row>
    <row r="3" spans="1:48" ht="15.75" x14ac:dyDescent="0.25">
      <c r="A3" s="91" t="s">
        <v>59</v>
      </c>
      <c r="B3" s="92">
        <v>1601124</v>
      </c>
      <c r="C3" s="93" t="s">
        <v>60</v>
      </c>
      <c r="D3" s="94"/>
      <c r="E3" s="95">
        <v>10</v>
      </c>
      <c r="F3" s="96"/>
      <c r="G3" s="97"/>
      <c r="H3" s="98" t="s">
        <v>61</v>
      </c>
      <c r="I3" s="99" t="s">
        <v>61</v>
      </c>
      <c r="J3" s="100"/>
      <c r="K3" s="100"/>
      <c r="L3" s="99"/>
      <c r="M3" s="99"/>
      <c r="N3" s="99"/>
      <c r="O3" s="97"/>
      <c r="P3" s="97"/>
      <c r="Q3" s="98" t="s">
        <v>61</v>
      </c>
      <c r="R3" s="99" t="s">
        <v>61</v>
      </c>
      <c r="S3" s="101"/>
      <c r="T3" s="102"/>
      <c r="U3" s="99"/>
      <c r="V3" s="99"/>
      <c r="W3" s="99"/>
      <c r="X3" s="103"/>
      <c r="Y3" s="104"/>
      <c r="Z3" s="98" t="s">
        <v>61</v>
      </c>
      <c r="AA3" s="99" t="s">
        <v>61</v>
      </c>
      <c r="AB3" s="100"/>
      <c r="AC3" s="100"/>
      <c r="AD3" s="99"/>
      <c r="AE3" s="99"/>
      <c r="AF3" s="99"/>
      <c r="AG3" s="97">
        <v>10</v>
      </c>
      <c r="AH3" s="97"/>
      <c r="AI3" s="98">
        <v>0</v>
      </c>
      <c r="AJ3" s="99" t="s">
        <v>62</v>
      </c>
      <c r="AK3" s="100" t="s">
        <v>63</v>
      </c>
      <c r="AL3" s="100"/>
      <c r="AM3" s="99"/>
      <c r="AN3" s="99"/>
      <c r="AO3" s="99">
        <v>-10</v>
      </c>
      <c r="AP3" s="105">
        <v>10</v>
      </c>
      <c r="AQ3" s="106">
        <v>0</v>
      </c>
      <c r="AR3" s="98">
        <v>0</v>
      </c>
      <c r="AS3" s="99" t="s">
        <v>62</v>
      </c>
      <c r="AT3" s="97">
        <v>0</v>
      </c>
      <c r="AU3" s="107">
        <v>0</v>
      </c>
      <c r="AV3" s="107">
        <v>0</v>
      </c>
    </row>
    <row r="5" spans="1:48" ht="15.75" thickBot="1" x14ac:dyDescent="0.3"/>
    <row r="6" spans="1:48" ht="56.25" x14ac:dyDescent="0.3">
      <c r="A6" s="4"/>
      <c r="B6" s="74"/>
      <c r="C6" s="75"/>
      <c r="D6" s="75"/>
      <c r="E6" s="76"/>
      <c r="F6" s="159" t="s">
        <v>64</v>
      </c>
      <c r="G6" s="159"/>
      <c r="H6" s="159"/>
      <c r="I6" s="159"/>
      <c r="J6" s="77" t="s">
        <v>40</v>
      </c>
      <c r="K6" s="77" t="s">
        <v>41</v>
      </c>
      <c r="L6" s="160" t="s">
        <v>42</v>
      </c>
      <c r="M6" s="160"/>
      <c r="N6" s="160"/>
      <c r="O6" s="152" t="s">
        <v>65</v>
      </c>
      <c r="P6" s="153"/>
      <c r="Q6" s="154"/>
      <c r="R6" s="155"/>
      <c r="S6" s="78" t="s">
        <v>40</v>
      </c>
      <c r="T6" s="79" t="s">
        <v>41</v>
      </c>
      <c r="U6" s="156" t="s">
        <v>44</v>
      </c>
      <c r="V6" s="157"/>
      <c r="W6" s="158"/>
      <c r="X6" s="152" t="s">
        <v>66</v>
      </c>
      <c r="Y6" s="153"/>
      <c r="Z6" s="154"/>
      <c r="AA6" s="155"/>
      <c r="AB6" s="78" t="s">
        <v>40</v>
      </c>
      <c r="AC6" s="79" t="s">
        <v>41</v>
      </c>
      <c r="AD6" s="156" t="s">
        <v>45</v>
      </c>
      <c r="AE6" s="157"/>
      <c r="AF6" s="158"/>
      <c r="AG6" s="152" t="s">
        <v>67</v>
      </c>
      <c r="AH6" s="153"/>
      <c r="AI6" s="154"/>
      <c r="AJ6" s="155"/>
      <c r="AK6" s="78" t="s">
        <v>40</v>
      </c>
      <c r="AL6" s="79" t="s">
        <v>41</v>
      </c>
      <c r="AM6" s="156" t="s">
        <v>47</v>
      </c>
      <c r="AN6" s="157"/>
      <c r="AO6" s="158"/>
      <c r="AP6" s="4"/>
      <c r="AQ6" s="4"/>
      <c r="AR6" s="4"/>
      <c r="AS6" s="4"/>
      <c r="AT6" s="108"/>
      <c r="AU6" s="108"/>
      <c r="AV6" s="108"/>
    </row>
    <row r="7" spans="1:48" ht="90" x14ac:dyDescent="0.25">
      <c r="A7" s="80" t="s">
        <v>48</v>
      </c>
      <c r="B7" s="81" t="s">
        <v>49</v>
      </c>
      <c r="C7" s="82" t="s">
        <v>50</v>
      </c>
      <c r="D7" s="83" t="s">
        <v>51</v>
      </c>
      <c r="E7" s="84" t="s">
        <v>52</v>
      </c>
      <c r="F7" s="85" t="s">
        <v>53</v>
      </c>
      <c r="G7" s="85" t="s">
        <v>54</v>
      </c>
      <c r="H7" s="85" t="s">
        <v>55</v>
      </c>
      <c r="I7" s="86" t="s">
        <v>56</v>
      </c>
      <c r="J7" s="87"/>
      <c r="K7" s="87"/>
      <c r="L7" s="87" t="s">
        <v>27</v>
      </c>
      <c r="M7" s="87" t="s">
        <v>6</v>
      </c>
      <c r="N7" s="87" t="s">
        <v>2</v>
      </c>
      <c r="O7" s="85" t="s">
        <v>53</v>
      </c>
      <c r="P7" s="85" t="s">
        <v>54</v>
      </c>
      <c r="Q7" s="85" t="s">
        <v>55</v>
      </c>
      <c r="R7" s="86" t="s">
        <v>56</v>
      </c>
      <c r="S7" s="87"/>
      <c r="T7" s="87"/>
      <c r="U7" s="87" t="s">
        <v>27</v>
      </c>
      <c r="V7" s="87" t="s">
        <v>6</v>
      </c>
      <c r="W7" s="87" t="s">
        <v>2</v>
      </c>
      <c r="X7" s="85" t="s">
        <v>53</v>
      </c>
      <c r="Y7" s="85" t="s">
        <v>54</v>
      </c>
      <c r="Z7" s="85" t="s">
        <v>55</v>
      </c>
      <c r="AA7" s="86" t="s">
        <v>56</v>
      </c>
      <c r="AB7" s="87"/>
      <c r="AC7" s="87"/>
      <c r="AD7" s="87" t="s">
        <v>27</v>
      </c>
      <c r="AE7" s="87" t="s">
        <v>6</v>
      </c>
      <c r="AF7" s="87" t="s">
        <v>2</v>
      </c>
      <c r="AG7" s="85" t="s">
        <v>53</v>
      </c>
      <c r="AH7" s="85" t="s">
        <v>54</v>
      </c>
      <c r="AI7" s="85" t="s">
        <v>55</v>
      </c>
      <c r="AJ7" s="86" t="s">
        <v>56</v>
      </c>
      <c r="AK7" s="87"/>
      <c r="AL7" s="87"/>
      <c r="AM7" s="87" t="s">
        <v>27</v>
      </c>
      <c r="AN7" s="87" t="s">
        <v>6</v>
      </c>
      <c r="AO7" s="87" t="s">
        <v>2</v>
      </c>
      <c r="AP7" s="88" t="s">
        <v>38</v>
      </c>
      <c r="AQ7" s="88" t="s">
        <v>57</v>
      </c>
      <c r="AR7" s="89" t="s">
        <v>58</v>
      </c>
      <c r="AS7" s="89" t="s">
        <v>56</v>
      </c>
      <c r="AT7" s="108"/>
      <c r="AU7" s="108"/>
      <c r="AV7" s="108"/>
    </row>
    <row r="8" spans="1:48" x14ac:dyDescent="0.25">
      <c r="C8" t="s">
        <v>71</v>
      </c>
    </row>
    <row r="9" spans="1:48" ht="15.75" thickBot="1" x14ac:dyDescent="0.3"/>
    <row r="10" spans="1:48" ht="56.25" x14ac:dyDescent="0.3">
      <c r="A10" s="4"/>
      <c r="B10" s="74"/>
      <c r="C10" s="75"/>
      <c r="D10" s="75"/>
      <c r="E10" s="76"/>
      <c r="F10" s="159" t="s">
        <v>68</v>
      </c>
      <c r="G10" s="159"/>
      <c r="H10" s="159"/>
      <c r="I10" s="159"/>
      <c r="J10" s="77" t="s">
        <v>40</v>
      </c>
      <c r="K10" s="77" t="s">
        <v>41</v>
      </c>
      <c r="L10" s="160" t="s">
        <v>42</v>
      </c>
      <c r="M10" s="160"/>
      <c r="N10" s="160"/>
      <c r="O10" s="152" t="s">
        <v>69</v>
      </c>
      <c r="P10" s="153"/>
      <c r="Q10" s="154"/>
      <c r="R10" s="155"/>
      <c r="S10" s="78" t="s">
        <v>40</v>
      </c>
      <c r="T10" s="79" t="s">
        <v>41</v>
      </c>
      <c r="U10" s="156" t="s">
        <v>44</v>
      </c>
      <c r="V10" s="157"/>
      <c r="W10" s="158"/>
      <c r="X10" s="152" t="s">
        <v>70</v>
      </c>
      <c r="Y10" s="153"/>
      <c r="Z10" s="154"/>
      <c r="AA10" s="155"/>
      <c r="AB10" s="78" t="s">
        <v>40</v>
      </c>
      <c r="AC10" s="79" t="s">
        <v>41</v>
      </c>
      <c r="AD10" s="156" t="s">
        <v>45</v>
      </c>
      <c r="AE10" s="157"/>
      <c r="AF10" s="158"/>
      <c r="AG10" s="152" t="s">
        <v>73</v>
      </c>
      <c r="AH10" s="153"/>
      <c r="AI10" s="154"/>
      <c r="AJ10" s="155"/>
      <c r="AK10" s="78" t="s">
        <v>40</v>
      </c>
      <c r="AL10" s="79" t="s">
        <v>41</v>
      </c>
      <c r="AM10" s="156" t="s">
        <v>47</v>
      </c>
      <c r="AN10" s="157"/>
      <c r="AO10" s="158"/>
      <c r="AP10" s="4"/>
      <c r="AQ10" s="4"/>
      <c r="AR10" s="4"/>
      <c r="AS10" s="4"/>
    </row>
    <row r="11" spans="1:48" ht="90" x14ac:dyDescent="0.25">
      <c r="A11" s="80" t="s">
        <v>48</v>
      </c>
      <c r="B11" s="81" t="s">
        <v>49</v>
      </c>
      <c r="C11" s="82" t="s">
        <v>50</v>
      </c>
      <c r="D11" s="83" t="s">
        <v>51</v>
      </c>
      <c r="E11" s="84" t="s">
        <v>52</v>
      </c>
      <c r="F11" s="85" t="s">
        <v>53</v>
      </c>
      <c r="G11" s="85" t="s">
        <v>54</v>
      </c>
      <c r="H11" s="85" t="s">
        <v>55</v>
      </c>
      <c r="I11" s="86" t="s">
        <v>56</v>
      </c>
      <c r="J11" s="87"/>
      <c r="K11" s="87"/>
      <c r="L11" s="87" t="s">
        <v>27</v>
      </c>
      <c r="M11" s="87" t="s">
        <v>6</v>
      </c>
      <c r="N11" s="87" t="s">
        <v>2</v>
      </c>
      <c r="O11" s="85" t="s">
        <v>53</v>
      </c>
      <c r="P11" s="85" t="s">
        <v>54</v>
      </c>
      <c r="Q11" s="85" t="s">
        <v>55</v>
      </c>
      <c r="R11" s="86" t="s">
        <v>56</v>
      </c>
      <c r="S11" s="87"/>
      <c r="T11" s="87"/>
      <c r="U11" s="87" t="s">
        <v>27</v>
      </c>
      <c r="V11" s="87" t="s">
        <v>6</v>
      </c>
      <c r="W11" s="87" t="s">
        <v>2</v>
      </c>
      <c r="X11" s="85" t="s">
        <v>53</v>
      </c>
      <c r="Y11" s="85" t="s">
        <v>54</v>
      </c>
      <c r="Z11" s="85" t="s">
        <v>55</v>
      </c>
      <c r="AA11" s="86" t="s">
        <v>56</v>
      </c>
      <c r="AB11" s="87"/>
      <c r="AC11" s="87"/>
      <c r="AD11" s="87" t="s">
        <v>27</v>
      </c>
      <c r="AE11" s="87" t="s">
        <v>6</v>
      </c>
      <c r="AF11" s="87" t="s">
        <v>2</v>
      </c>
      <c r="AG11" s="85" t="s">
        <v>53</v>
      </c>
      <c r="AH11" s="85" t="s">
        <v>54</v>
      </c>
      <c r="AI11" s="85" t="s">
        <v>55</v>
      </c>
      <c r="AJ11" s="86" t="s">
        <v>56</v>
      </c>
      <c r="AK11" s="87"/>
      <c r="AL11" s="87"/>
      <c r="AM11" s="87" t="s">
        <v>27</v>
      </c>
      <c r="AN11" s="87" t="s">
        <v>6</v>
      </c>
      <c r="AO11" s="87" t="s">
        <v>2</v>
      </c>
      <c r="AP11" s="88" t="s">
        <v>38</v>
      </c>
      <c r="AQ11" s="88" t="s">
        <v>57</v>
      </c>
      <c r="AR11" s="89" t="s">
        <v>58</v>
      </c>
      <c r="AS11" s="89" t="s">
        <v>56</v>
      </c>
      <c r="AT11" s="108"/>
      <c r="AU11" s="108"/>
    </row>
    <row r="12" spans="1:48" x14ac:dyDescent="0.25">
      <c r="C12" t="s">
        <v>71</v>
      </c>
    </row>
  </sheetData>
  <mergeCells count="24">
    <mergeCell ref="AG1:AJ1"/>
    <mergeCell ref="AM1:AO1"/>
    <mergeCell ref="F6:I6"/>
    <mergeCell ref="L6:N6"/>
    <mergeCell ref="O6:R6"/>
    <mergeCell ref="U6:W6"/>
    <mergeCell ref="X6:AA6"/>
    <mergeCell ref="AD6:AF6"/>
    <mergeCell ref="AG6:AJ6"/>
    <mergeCell ref="AM6:AO6"/>
    <mergeCell ref="F1:I1"/>
    <mergeCell ref="L1:N1"/>
    <mergeCell ref="O1:R1"/>
    <mergeCell ref="U1:W1"/>
    <mergeCell ref="X1:AA1"/>
    <mergeCell ref="AD1:AF1"/>
    <mergeCell ref="AG10:AJ10"/>
    <mergeCell ref="AM10:AO10"/>
    <mergeCell ref="F10:I10"/>
    <mergeCell ref="L10:N10"/>
    <mergeCell ref="O10:R10"/>
    <mergeCell ref="U10:W10"/>
    <mergeCell ref="X10:AA10"/>
    <mergeCell ref="AD10:AF10"/>
  </mergeCells>
  <conditionalFormatting sqref="AR3:AS3 Z3 H3:I3">
    <cfRule type="cellIs" dxfId="35" priority="26" operator="equal">
      <formula>"Hit"</formula>
    </cfRule>
  </conditionalFormatting>
  <conditionalFormatting sqref="AS3 I3">
    <cfRule type="cellIs" dxfId="34" priority="24" operator="equal">
      <formula>"Miss"</formula>
    </cfRule>
    <cfRule type="cellIs" dxfId="33" priority="25" operator="equal">
      <formula>"Hit"</formula>
    </cfRule>
  </conditionalFormatting>
  <conditionalFormatting sqref="M3">
    <cfRule type="cellIs" dxfId="32" priority="21" operator="equal">
      <formula>"Miss"</formula>
    </cfRule>
    <cfRule type="cellIs" dxfId="31" priority="22" operator="equal">
      <formula>"Hit"</formula>
    </cfRule>
  </conditionalFormatting>
  <conditionalFormatting sqref="M3">
    <cfRule type="cellIs" dxfId="30" priority="23" operator="equal">
      <formula>"Hit"</formula>
    </cfRule>
  </conditionalFormatting>
  <conditionalFormatting sqref="AE3">
    <cfRule type="cellIs" dxfId="29" priority="20" operator="equal">
      <formula>"Hit"</formula>
    </cfRule>
  </conditionalFormatting>
  <conditionalFormatting sqref="AE3">
    <cfRule type="cellIs" dxfId="28" priority="18" operator="equal">
      <formula>"Miss"</formula>
    </cfRule>
    <cfRule type="cellIs" dxfId="27" priority="19" operator="equal">
      <formula>"Hit"</formula>
    </cfRule>
  </conditionalFormatting>
  <conditionalFormatting sqref="AN3">
    <cfRule type="cellIs" dxfId="26" priority="17" operator="equal">
      <formula>"Hit"</formula>
    </cfRule>
  </conditionalFormatting>
  <conditionalFormatting sqref="AN3">
    <cfRule type="cellIs" dxfId="25" priority="15" operator="equal">
      <formula>"Miss"</formula>
    </cfRule>
    <cfRule type="cellIs" dxfId="24" priority="16" operator="equal">
      <formula>"Hit"</formula>
    </cfRule>
  </conditionalFormatting>
  <conditionalFormatting sqref="V3">
    <cfRule type="cellIs" dxfId="23" priority="12" operator="equal">
      <formula>"Miss"</formula>
    </cfRule>
    <cfRule type="cellIs" dxfId="22" priority="13" operator="equal">
      <formula>"Hit"</formula>
    </cfRule>
  </conditionalFormatting>
  <conditionalFormatting sqref="V3">
    <cfRule type="cellIs" dxfId="21" priority="14" operator="equal">
      <formula>"Hit"</formula>
    </cfRule>
  </conditionalFormatting>
  <conditionalFormatting sqref="AA3">
    <cfRule type="cellIs" dxfId="20" priority="11" operator="equal">
      <formula>"Hit"</formula>
    </cfRule>
  </conditionalFormatting>
  <conditionalFormatting sqref="AA3">
    <cfRule type="cellIs" dxfId="19" priority="9" operator="equal">
      <formula>"Miss"</formula>
    </cfRule>
    <cfRule type="cellIs" dxfId="18" priority="10" operator="equal">
      <formula>"Hit"</formula>
    </cfRule>
  </conditionalFormatting>
  <conditionalFormatting sqref="Q3">
    <cfRule type="cellIs" dxfId="17" priority="8" operator="equal">
      <formula>"Hit"</formula>
    </cfRule>
  </conditionalFormatting>
  <conditionalFormatting sqref="R3">
    <cfRule type="cellIs" dxfId="16" priority="7" operator="equal">
      <formula>"Hit"</formula>
    </cfRule>
  </conditionalFormatting>
  <conditionalFormatting sqref="R3">
    <cfRule type="cellIs" dxfId="15" priority="5" operator="equal">
      <formula>"Miss"</formula>
    </cfRule>
    <cfRule type="cellIs" dxfId="14" priority="6" operator="equal">
      <formula>"Hit"</formula>
    </cfRule>
  </conditionalFormatting>
  <conditionalFormatting sqref="AI3">
    <cfRule type="cellIs" dxfId="13" priority="4" operator="equal">
      <formula>"Hit"</formula>
    </cfRule>
  </conditionalFormatting>
  <conditionalFormatting sqref="AJ3">
    <cfRule type="cellIs" dxfId="12" priority="3" operator="equal">
      <formula>"Hit"</formula>
    </cfRule>
  </conditionalFormatting>
  <conditionalFormatting sqref="AJ3">
    <cfRule type="cellIs" dxfId="11" priority="1" operator="equal">
      <formula>"Miss"</formula>
    </cfRule>
    <cfRule type="cellIs" dxfId="10" priority="2" operator="equal">
      <formula>"Hit"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Baddi calculation</vt:lpstr>
      <vt:lpstr>summary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Viraf  Boywala</dc:creator>
  <cp:lastModifiedBy>Viraf  Boywala</cp:lastModifiedBy>
  <dcterms:created xsi:type="dcterms:W3CDTF">2016-11-21T06:38:05Z</dcterms:created>
  <dcterms:modified xsi:type="dcterms:W3CDTF">2017-04-11T14:48:12Z</dcterms:modified>
</cp:coreProperties>
</file>