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ivil" sheetId="2" r:id="rId1"/>
    <sheet name="Sheet3" sheetId="3" r:id="rId2"/>
  </sheets>
  <definedNames>
    <definedName name="_xlnm._FilterDatabase" localSheetId="0" hidden="1">Civil!$A$2:$F$24</definedName>
  </definedNames>
  <calcPr calcId="145621"/>
  <fileRecoveryPr repairLoad="1"/>
</workbook>
</file>

<file path=xl/calcChain.xml><?xml version="1.0" encoding="utf-8"?>
<calcChain xmlns="http://schemas.openxmlformats.org/spreadsheetml/2006/main">
  <c r="A9" i="2" l="1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4" i="2"/>
  <c r="A35" i="2" s="1"/>
  <c r="A36" i="2" s="1"/>
  <c r="A37" i="2" s="1"/>
  <c r="A38" i="2" s="1"/>
  <c r="A39" i="2" s="1"/>
  <c r="A40" i="2" s="1"/>
  <c r="A41" i="2" s="1"/>
  <c r="A42" i="2" s="1"/>
  <c r="A33" i="2"/>
  <c r="H44" i="2" l="1"/>
  <c r="G44" i="2"/>
  <c r="H26" i="2"/>
  <c r="G26" i="2"/>
  <c r="F44" i="2"/>
  <c r="F26" i="2"/>
  <c r="A32" i="2"/>
  <c r="A5" i="2"/>
  <c r="A6" i="2" s="1"/>
  <c r="A7" i="2" s="1"/>
  <c r="A8" i="2" s="1"/>
</calcChain>
</file>

<file path=xl/sharedStrings.xml><?xml version="1.0" encoding="utf-8"?>
<sst xmlns="http://schemas.openxmlformats.org/spreadsheetml/2006/main" count="76" uniqueCount="49">
  <si>
    <t>S.N.</t>
  </si>
  <si>
    <t>PRF no.</t>
  </si>
  <si>
    <t>PO</t>
  </si>
  <si>
    <t>Description</t>
  </si>
  <si>
    <t>Vender</t>
  </si>
  <si>
    <t>Amount</t>
  </si>
  <si>
    <t>Painting Touch up work</t>
  </si>
  <si>
    <t>DESIRE</t>
  </si>
  <si>
    <t>Waterproofing work on sheet</t>
  </si>
  <si>
    <t>BHARAT P.PARMAR</t>
  </si>
  <si>
    <t>Misc work at Sion</t>
  </si>
  <si>
    <t>Painting work in sion office</t>
  </si>
  <si>
    <t>Total</t>
  </si>
  <si>
    <t>2015 / 2016</t>
  </si>
  <si>
    <t>Painting work in office</t>
  </si>
  <si>
    <t>Painting work in reception 109</t>
  </si>
  <si>
    <t>Misc civil work</t>
  </si>
  <si>
    <t>MAHENDER YADAV</t>
  </si>
  <si>
    <t>Painting work and pump repairing work</t>
  </si>
  <si>
    <t>Civil work for canteen drainage line</t>
  </si>
  <si>
    <t>OM CONSTRUCTIONS</t>
  </si>
  <si>
    <t>Painting touch-up Work</t>
  </si>
  <si>
    <t>Maintenance of Plant area</t>
  </si>
  <si>
    <t>2016 / 2017</t>
  </si>
  <si>
    <t>Providing and erecting Monsoon shed sion</t>
  </si>
  <si>
    <t>SHREE RAIN TARPAULIN INDUSTRIES</t>
  </si>
  <si>
    <t>Repairing of  storm  water pipe line</t>
  </si>
  <si>
    <t>Civil work in 109B plant</t>
  </si>
  <si>
    <t>OM SHAKTI INFRASTRUCTURE PVT LTD</t>
  </si>
  <si>
    <t>BISHNU ENTERPRISES</t>
  </si>
  <si>
    <t>Consultancy charges for tank  structure</t>
  </si>
  <si>
    <t>TEKBURO ENGINEERING PVT.LTD</t>
  </si>
  <si>
    <t>Transport charge for structural material</t>
  </si>
  <si>
    <t>Gurukripa Cargo Movers (I) Pvt. Ltd</t>
  </si>
  <si>
    <t>Misc civil work at Sion</t>
  </si>
  <si>
    <t>Existing Tank foundation breaking</t>
  </si>
  <si>
    <t>S.A.R.ENGINEERING WORKS</t>
  </si>
  <si>
    <t>Pump Foundation  in 109  plot</t>
  </si>
  <si>
    <t>Waterproofing work at Sion office</t>
  </si>
  <si>
    <t>Platform Tank Strengthening work in 109</t>
  </si>
  <si>
    <t>Professional fee for Tankfarm strengthen</t>
  </si>
  <si>
    <t>BAU GROUP ENGINEERS</t>
  </si>
  <si>
    <t>Prov. RCC encasing to structural beam</t>
  </si>
  <si>
    <t>Civil work for servent room at Alibaug</t>
  </si>
  <si>
    <t>OM SAI CONSTRUCTION&amp; LABOUR CONTRAC</t>
  </si>
  <si>
    <t>Plumbing work at Alibaug servent room</t>
  </si>
  <si>
    <t>Rajesh A.Kadam</t>
  </si>
  <si>
    <t>Providing &amp; fixing new roof gutter</t>
  </si>
  <si>
    <t>Power house sheeting work at Sion 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</si>
</sst>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1" xfId="0" applyNumberFormat="1" applyFill="1" applyBorder="1"/>
    <xf numFmtId="165" fontId="3" fillId="0" borderId="1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/>
    <xf numFmtId="165" fontId="4" fillId="0" borderId="1" xfId="0" applyNumberFormat="1" applyFont="1" applyFill="1" applyBorder="1"/>
    <xf numFmtId="165" fontId="1" fillId="0" borderId="1" xfId="1" applyNumberFormat="1" applyFont="1" applyFill="1" applyBorder="1"/>
    <xf numFmtId="165" fontId="1" fillId="0" borderId="1" xfId="0" applyNumberFormat="1" applyFont="1" applyFill="1" applyBorder="1"/>
    <xf numFmtId="165" fontId="0" fillId="0" borderId="0" xfId="0" applyNumberFormat="1"/>
    <xf numFmtId="165" fontId="0" fillId="2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14" sqref="E13:E14"/>
    </sheetView>
  </sheetViews>
  <sheetFormatPr defaultRowHeight="15" x14ac:dyDescent="0.25"/>
  <cols>
    <col min="1" max="1" width="4.7109375" bestFit="1" customWidth="1"/>
    <col min="2" max="3" width="11" bestFit="1" customWidth="1"/>
    <col min="4" max="4" width="39.42578125" bestFit="1" customWidth="1"/>
    <col min="5" max="5" width="40.85546875" bestFit="1" customWidth="1"/>
    <col min="6" max="6" width="12.5703125" style="17" bestFit="1" customWidth="1"/>
  </cols>
  <sheetData>
    <row r="1" spans="1:6" x14ac:dyDescent="0.25">
      <c r="A1" s="4"/>
      <c r="B1" s="4"/>
      <c r="C1" s="4"/>
      <c r="D1" s="10" t="s">
        <v>22</v>
      </c>
      <c r="E1" s="4"/>
      <c r="F1" s="11"/>
    </row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2" t="s">
        <v>5</v>
      </c>
    </row>
    <row r="3" spans="1:6" x14ac:dyDescent="0.25">
      <c r="A3" s="4"/>
      <c r="B3" s="4"/>
      <c r="C3" s="4"/>
      <c r="D3" s="2" t="s">
        <v>23</v>
      </c>
      <c r="E3" s="4"/>
      <c r="F3" s="11"/>
    </row>
    <row r="4" spans="1:6" x14ac:dyDescent="0.25">
      <c r="A4" s="4">
        <v>1</v>
      </c>
      <c r="B4" s="4">
        <v>1200012148</v>
      </c>
      <c r="C4" s="4">
        <v>3200027535</v>
      </c>
      <c r="D4" s="4" t="s">
        <v>24</v>
      </c>
      <c r="E4" s="4" t="s">
        <v>25</v>
      </c>
      <c r="F4" s="13">
        <v>155720</v>
      </c>
    </row>
    <row r="5" spans="1:6" x14ac:dyDescent="0.25">
      <c r="A5" s="4">
        <f>A4+1</f>
        <v>2</v>
      </c>
      <c r="B5" s="4">
        <v>1200012602</v>
      </c>
      <c r="C5" s="4">
        <v>3200028330</v>
      </c>
      <c r="D5" s="4" t="s">
        <v>24</v>
      </c>
      <c r="E5" s="4" t="s">
        <v>25</v>
      </c>
      <c r="F5" s="11">
        <v>59800</v>
      </c>
    </row>
    <row r="6" spans="1:6" x14ac:dyDescent="0.25">
      <c r="A6" s="4">
        <f t="shared" ref="A6:A24" si="0">A5+1</f>
        <v>3</v>
      </c>
      <c r="B6" s="4">
        <v>1200012604</v>
      </c>
      <c r="C6" s="4">
        <v>3200027956</v>
      </c>
      <c r="D6" s="4" t="s">
        <v>26</v>
      </c>
      <c r="E6" s="4" t="s">
        <v>17</v>
      </c>
      <c r="F6" s="11">
        <v>7000</v>
      </c>
    </row>
    <row r="7" spans="1:6" x14ac:dyDescent="0.25">
      <c r="A7" s="4">
        <f t="shared" si="0"/>
        <v>4</v>
      </c>
      <c r="B7" s="4">
        <v>1200012679</v>
      </c>
      <c r="C7" s="4">
        <v>3200029489</v>
      </c>
      <c r="D7" s="4" t="s">
        <v>27</v>
      </c>
      <c r="E7" s="4" t="s">
        <v>28</v>
      </c>
      <c r="F7" s="18">
        <v>129748</v>
      </c>
    </row>
    <row r="8" spans="1:6" x14ac:dyDescent="0.25">
      <c r="A8" s="4">
        <f t="shared" si="0"/>
        <v>5</v>
      </c>
      <c r="B8" s="4">
        <v>1200012901</v>
      </c>
      <c r="C8" s="4">
        <v>3200028624</v>
      </c>
      <c r="D8" s="4" t="s">
        <v>24</v>
      </c>
      <c r="E8" s="4" t="s">
        <v>29</v>
      </c>
      <c r="F8" s="11">
        <v>33120</v>
      </c>
    </row>
    <row r="9" spans="1:6" x14ac:dyDescent="0.25">
      <c r="A9" s="4">
        <f t="shared" si="0"/>
        <v>6</v>
      </c>
      <c r="B9" s="4">
        <v>1200013307</v>
      </c>
      <c r="C9" s="4">
        <v>3200029645</v>
      </c>
      <c r="D9" s="4" t="s">
        <v>30</v>
      </c>
      <c r="E9" s="4" t="s">
        <v>31</v>
      </c>
      <c r="F9" s="18">
        <v>46000</v>
      </c>
    </row>
    <row r="10" spans="1:6" x14ac:dyDescent="0.25">
      <c r="A10" s="4">
        <f t="shared" si="0"/>
        <v>7</v>
      </c>
      <c r="B10" s="4">
        <v>1200014429</v>
      </c>
      <c r="C10" s="4">
        <v>3200032570</v>
      </c>
      <c r="D10" s="4" t="s">
        <v>32</v>
      </c>
      <c r="E10" s="4" t="s">
        <v>33</v>
      </c>
      <c r="F10" s="11">
        <v>18000</v>
      </c>
    </row>
    <row r="11" spans="1:6" x14ac:dyDescent="0.25">
      <c r="A11" s="4">
        <f t="shared" si="0"/>
        <v>8</v>
      </c>
      <c r="B11" s="4">
        <v>1200014599</v>
      </c>
      <c r="C11" s="4">
        <v>3200032814</v>
      </c>
      <c r="D11" s="4" t="s">
        <v>34</v>
      </c>
      <c r="E11" s="4" t="s">
        <v>28</v>
      </c>
      <c r="F11" s="11">
        <v>25339</v>
      </c>
    </row>
    <row r="12" spans="1:6" x14ac:dyDescent="0.25">
      <c r="A12" s="4">
        <f t="shared" si="0"/>
        <v>9</v>
      </c>
      <c r="B12" s="4">
        <v>1200014966</v>
      </c>
      <c r="C12" s="4">
        <v>3200033761</v>
      </c>
      <c r="D12" s="4" t="s">
        <v>35</v>
      </c>
      <c r="E12" s="4" t="s">
        <v>36</v>
      </c>
      <c r="F12" s="18">
        <v>68845</v>
      </c>
    </row>
    <row r="13" spans="1:6" x14ac:dyDescent="0.25">
      <c r="A13" s="4">
        <f t="shared" si="0"/>
        <v>10</v>
      </c>
      <c r="B13" s="4">
        <v>1200014966</v>
      </c>
      <c r="C13" s="4">
        <v>3200034572</v>
      </c>
      <c r="D13" s="4" t="s">
        <v>37</v>
      </c>
      <c r="E13" s="4" t="s">
        <v>28</v>
      </c>
      <c r="F13" s="18">
        <v>54100</v>
      </c>
    </row>
    <row r="14" spans="1:6" x14ac:dyDescent="0.25">
      <c r="A14" s="4">
        <f t="shared" si="0"/>
        <v>11</v>
      </c>
      <c r="B14" s="4">
        <v>1200014970</v>
      </c>
      <c r="C14" s="4">
        <v>3200034975</v>
      </c>
      <c r="D14" s="4" t="s">
        <v>38</v>
      </c>
      <c r="E14" s="4" t="s">
        <v>28</v>
      </c>
      <c r="F14" s="18">
        <v>148770</v>
      </c>
    </row>
    <row r="15" spans="1:6" x14ac:dyDescent="0.25">
      <c r="A15" s="4">
        <f t="shared" si="0"/>
        <v>12</v>
      </c>
      <c r="B15" s="4">
        <v>1200014979</v>
      </c>
      <c r="C15" s="4">
        <v>3200033761</v>
      </c>
      <c r="D15" s="4" t="s">
        <v>39</v>
      </c>
      <c r="E15" s="4" t="s">
        <v>36</v>
      </c>
      <c r="F15" s="18">
        <v>230000</v>
      </c>
    </row>
    <row r="16" spans="1:6" x14ac:dyDescent="0.25">
      <c r="A16" s="4">
        <f t="shared" si="0"/>
        <v>13</v>
      </c>
      <c r="B16" s="4">
        <v>1200014982</v>
      </c>
      <c r="C16" s="4">
        <v>3200034304</v>
      </c>
      <c r="D16" s="4" t="s">
        <v>40</v>
      </c>
      <c r="E16" s="4" t="s">
        <v>41</v>
      </c>
      <c r="F16" s="18">
        <v>79063</v>
      </c>
    </row>
    <row r="17" spans="1:8" x14ac:dyDescent="0.25">
      <c r="A17" s="4">
        <f t="shared" si="0"/>
        <v>14</v>
      </c>
      <c r="B17" s="4">
        <v>1200014984</v>
      </c>
      <c r="C17" s="4">
        <v>3200034572</v>
      </c>
      <c r="D17" s="4" t="s">
        <v>42</v>
      </c>
      <c r="E17" s="4" t="s">
        <v>28</v>
      </c>
      <c r="F17" s="18">
        <v>118830</v>
      </c>
    </row>
    <row r="18" spans="1:8" x14ac:dyDescent="0.25">
      <c r="A18" s="4">
        <f t="shared" si="0"/>
        <v>15</v>
      </c>
      <c r="B18" s="4">
        <v>1200015394</v>
      </c>
      <c r="C18" s="4">
        <v>3200034791</v>
      </c>
      <c r="D18" s="4" t="s">
        <v>28</v>
      </c>
      <c r="E18" s="4" t="s">
        <v>28</v>
      </c>
      <c r="F18" s="18">
        <v>48347</v>
      </c>
    </row>
    <row r="19" spans="1:8" x14ac:dyDescent="0.25">
      <c r="A19" s="4">
        <f t="shared" si="0"/>
        <v>16</v>
      </c>
      <c r="B19" s="3">
        <v>1200011896</v>
      </c>
      <c r="C19" s="3">
        <v>3200026053</v>
      </c>
      <c r="D19" s="3" t="s">
        <v>6</v>
      </c>
      <c r="E19" s="3" t="s">
        <v>7</v>
      </c>
      <c r="F19" s="14">
        <v>9959</v>
      </c>
    </row>
    <row r="20" spans="1:8" x14ac:dyDescent="0.25">
      <c r="A20" s="4">
        <f t="shared" si="0"/>
        <v>17</v>
      </c>
      <c r="B20" s="4">
        <v>1200012280</v>
      </c>
      <c r="C20" s="4">
        <v>3200027459</v>
      </c>
      <c r="D20" s="4" t="s">
        <v>8</v>
      </c>
      <c r="E20" s="4" t="s">
        <v>9</v>
      </c>
      <c r="F20" s="11">
        <v>92800</v>
      </c>
    </row>
    <row r="21" spans="1:8" x14ac:dyDescent="0.25">
      <c r="A21" s="4">
        <f t="shared" si="0"/>
        <v>18</v>
      </c>
      <c r="B21" s="4">
        <v>1200012606</v>
      </c>
      <c r="C21" s="4">
        <v>3200028176</v>
      </c>
      <c r="D21" s="4" t="s">
        <v>6</v>
      </c>
      <c r="E21" s="4" t="s">
        <v>7</v>
      </c>
      <c r="F21" s="11">
        <v>42370</v>
      </c>
    </row>
    <row r="22" spans="1:8" x14ac:dyDescent="0.25">
      <c r="A22" s="4">
        <f t="shared" si="0"/>
        <v>19</v>
      </c>
      <c r="B22" s="4">
        <v>1200013850</v>
      </c>
      <c r="C22" s="5"/>
      <c r="D22" s="4" t="s">
        <v>6</v>
      </c>
      <c r="E22" s="6"/>
      <c r="F22" s="11">
        <v>24750</v>
      </c>
    </row>
    <row r="23" spans="1:8" x14ac:dyDescent="0.25">
      <c r="A23" s="4">
        <f t="shared" si="0"/>
        <v>20</v>
      </c>
      <c r="B23" s="4">
        <v>1200014600</v>
      </c>
      <c r="C23" s="4">
        <v>3200032813</v>
      </c>
      <c r="D23" s="4" t="s">
        <v>10</v>
      </c>
      <c r="E23" s="4" t="s">
        <v>7</v>
      </c>
      <c r="F23" s="11">
        <v>4210.8</v>
      </c>
    </row>
    <row r="24" spans="1:8" x14ac:dyDescent="0.25">
      <c r="A24" s="4">
        <f t="shared" si="0"/>
        <v>21</v>
      </c>
      <c r="B24" s="4">
        <v>1200015504</v>
      </c>
      <c r="C24" s="4">
        <v>3200034908</v>
      </c>
      <c r="D24" s="4" t="s">
        <v>11</v>
      </c>
      <c r="E24" s="4" t="s">
        <v>7</v>
      </c>
      <c r="F24" s="11">
        <v>30000</v>
      </c>
    </row>
    <row r="25" spans="1:8" x14ac:dyDescent="0.25">
      <c r="A25" s="4"/>
      <c r="B25" s="4"/>
      <c r="C25" s="4"/>
      <c r="D25" s="4"/>
      <c r="E25" s="4"/>
      <c r="F25" s="11"/>
    </row>
    <row r="26" spans="1:8" x14ac:dyDescent="0.25">
      <c r="A26" s="7"/>
      <c r="B26" s="7"/>
      <c r="C26" s="7"/>
      <c r="D26" s="8" t="s">
        <v>12</v>
      </c>
      <c r="E26" s="7"/>
      <c r="F26" s="15">
        <f>SUM(F4:F24)</f>
        <v>1426771.8</v>
      </c>
      <c r="G26" s="17">
        <f>SUM(F12:F18)+F9+F7</f>
        <v>923703</v>
      </c>
      <c r="H26" s="17">
        <f>F26-G26</f>
        <v>503068.80000000005</v>
      </c>
    </row>
    <row r="27" spans="1:8" x14ac:dyDescent="0.25">
      <c r="A27" s="4"/>
      <c r="B27" s="4"/>
      <c r="C27" s="4"/>
      <c r="D27" s="4"/>
      <c r="E27" s="4"/>
      <c r="F27" s="11"/>
    </row>
    <row r="28" spans="1:8" x14ac:dyDescent="0.25">
      <c r="A28" s="4"/>
      <c r="B28" s="4"/>
      <c r="C28" s="4"/>
      <c r="D28" s="4"/>
      <c r="E28" s="4"/>
      <c r="F28" s="11"/>
    </row>
    <row r="29" spans="1:8" x14ac:dyDescent="0.25">
      <c r="A29" s="4"/>
      <c r="B29" s="4"/>
      <c r="C29" s="4"/>
      <c r="D29" s="9" t="s">
        <v>13</v>
      </c>
      <c r="E29" s="4"/>
      <c r="F29" s="11"/>
    </row>
    <row r="30" spans="1:8" x14ac:dyDescent="0.25">
      <c r="A30" s="4"/>
      <c r="B30" s="4"/>
      <c r="C30" s="4"/>
      <c r="D30" s="4"/>
      <c r="E30" s="4"/>
      <c r="F30" s="11"/>
    </row>
    <row r="31" spans="1:8" x14ac:dyDescent="0.25">
      <c r="A31" s="4">
        <v>1</v>
      </c>
      <c r="B31" s="4">
        <v>1200009283</v>
      </c>
      <c r="C31" s="4">
        <v>3200019429</v>
      </c>
      <c r="D31" s="4" t="s">
        <v>43</v>
      </c>
      <c r="E31" s="4" t="s">
        <v>44</v>
      </c>
      <c r="F31" s="11">
        <v>150000</v>
      </c>
    </row>
    <row r="32" spans="1:8" x14ac:dyDescent="0.25">
      <c r="A32" s="4">
        <f>A31+1</f>
        <v>2</v>
      </c>
      <c r="B32" s="4">
        <v>1200009320</v>
      </c>
      <c r="C32" s="4">
        <v>3200019427</v>
      </c>
      <c r="D32" s="4" t="s">
        <v>45</v>
      </c>
      <c r="E32" s="4" t="s">
        <v>46</v>
      </c>
      <c r="F32" s="11">
        <v>8650</v>
      </c>
    </row>
    <row r="33" spans="1:8" x14ac:dyDescent="0.25">
      <c r="A33" s="4">
        <f>A32+1</f>
        <v>3</v>
      </c>
      <c r="B33" s="4">
        <v>1200008968</v>
      </c>
      <c r="C33" s="4">
        <v>3200018977</v>
      </c>
      <c r="D33" s="4" t="s">
        <v>24</v>
      </c>
      <c r="E33" s="4" t="s">
        <v>25</v>
      </c>
      <c r="F33" s="11">
        <v>174382</v>
      </c>
    </row>
    <row r="34" spans="1:8" x14ac:dyDescent="0.25">
      <c r="A34" s="4">
        <f t="shared" ref="A34:A42" si="1">A33+1</f>
        <v>4</v>
      </c>
      <c r="B34" s="4">
        <v>1200011507</v>
      </c>
      <c r="C34" s="4">
        <v>3200025702</v>
      </c>
      <c r="D34" s="4" t="s">
        <v>47</v>
      </c>
      <c r="E34" s="4" t="s">
        <v>9</v>
      </c>
      <c r="F34" s="11">
        <v>58400</v>
      </c>
    </row>
    <row r="35" spans="1:8" x14ac:dyDescent="0.25">
      <c r="A35" s="4">
        <f t="shared" si="1"/>
        <v>5</v>
      </c>
      <c r="B35" s="4">
        <v>1200011525</v>
      </c>
      <c r="C35" s="4">
        <v>3200025703</v>
      </c>
      <c r="D35" s="4" t="s">
        <v>48</v>
      </c>
      <c r="E35" s="4" t="s">
        <v>9</v>
      </c>
      <c r="F35" s="11">
        <v>54600</v>
      </c>
    </row>
    <row r="36" spans="1:8" x14ac:dyDescent="0.25">
      <c r="A36" s="4">
        <f t="shared" si="1"/>
        <v>6</v>
      </c>
      <c r="B36" s="4">
        <v>1200008740</v>
      </c>
      <c r="C36" s="4">
        <v>3200017883</v>
      </c>
      <c r="D36" s="4" t="s">
        <v>14</v>
      </c>
      <c r="E36" s="4" t="s">
        <v>7</v>
      </c>
      <c r="F36" s="11">
        <v>6468</v>
      </c>
    </row>
    <row r="37" spans="1:8" x14ac:dyDescent="0.25">
      <c r="A37" s="4">
        <f t="shared" si="1"/>
        <v>7</v>
      </c>
      <c r="B37" s="4">
        <v>1200008767</v>
      </c>
      <c r="C37" s="4">
        <v>3200018326</v>
      </c>
      <c r="D37" s="4" t="s">
        <v>15</v>
      </c>
      <c r="E37" s="3" t="s">
        <v>7</v>
      </c>
      <c r="F37" s="11">
        <v>9999</v>
      </c>
    </row>
    <row r="38" spans="1:8" x14ac:dyDescent="0.25">
      <c r="A38" s="4">
        <f t="shared" si="1"/>
        <v>8</v>
      </c>
      <c r="B38" s="4">
        <v>1200009459</v>
      </c>
      <c r="C38" s="4">
        <v>3200019793</v>
      </c>
      <c r="D38" s="4" t="s">
        <v>14</v>
      </c>
      <c r="E38" s="4" t="s">
        <v>7</v>
      </c>
      <c r="F38" s="11">
        <v>19489</v>
      </c>
    </row>
    <row r="39" spans="1:8" x14ac:dyDescent="0.25">
      <c r="A39" s="4">
        <f t="shared" si="1"/>
        <v>9</v>
      </c>
      <c r="B39" s="4">
        <v>1200009848</v>
      </c>
      <c r="C39" s="4">
        <v>3200021251</v>
      </c>
      <c r="D39" s="4" t="s">
        <v>16</v>
      </c>
      <c r="E39" s="4" t="s">
        <v>17</v>
      </c>
      <c r="F39" s="11">
        <v>11245</v>
      </c>
    </row>
    <row r="40" spans="1:8" x14ac:dyDescent="0.25">
      <c r="A40" s="4">
        <f t="shared" si="1"/>
        <v>10</v>
      </c>
      <c r="B40" s="4">
        <v>1200010257</v>
      </c>
      <c r="C40" s="4">
        <v>3200022123</v>
      </c>
      <c r="D40" s="4" t="s">
        <v>18</v>
      </c>
      <c r="E40" s="4" t="s">
        <v>7</v>
      </c>
      <c r="F40" s="11">
        <v>14168</v>
      </c>
    </row>
    <row r="41" spans="1:8" x14ac:dyDescent="0.25">
      <c r="A41" s="4">
        <f t="shared" si="1"/>
        <v>11</v>
      </c>
      <c r="B41" s="4">
        <v>1200010434</v>
      </c>
      <c r="C41" s="4">
        <v>3200023270</v>
      </c>
      <c r="D41" s="4" t="s">
        <v>19</v>
      </c>
      <c r="E41" s="4" t="s">
        <v>20</v>
      </c>
      <c r="F41" s="11">
        <v>58300</v>
      </c>
    </row>
    <row r="42" spans="1:8" x14ac:dyDescent="0.25">
      <c r="A42" s="4">
        <f t="shared" si="1"/>
        <v>12</v>
      </c>
      <c r="B42" s="4">
        <v>1200010931</v>
      </c>
      <c r="C42" s="4">
        <v>3200024041</v>
      </c>
      <c r="D42" s="4" t="s">
        <v>21</v>
      </c>
      <c r="E42" s="4" t="s">
        <v>7</v>
      </c>
      <c r="F42" s="11">
        <v>22079.5</v>
      </c>
    </row>
    <row r="43" spans="1:8" x14ac:dyDescent="0.25">
      <c r="A43" s="4"/>
      <c r="B43" s="4"/>
      <c r="C43" s="4"/>
      <c r="D43" s="4"/>
      <c r="E43" s="4"/>
      <c r="F43" s="11"/>
    </row>
    <row r="44" spans="1:8" x14ac:dyDescent="0.25">
      <c r="A44" s="7"/>
      <c r="B44" s="7"/>
      <c r="C44" s="7"/>
      <c r="D44" s="7" t="s">
        <v>12</v>
      </c>
      <c r="E44" s="7"/>
      <c r="F44" s="16">
        <f>SUM(F31:F43)</f>
        <v>587780.5</v>
      </c>
      <c r="G44" s="17">
        <f>F31</f>
        <v>150000</v>
      </c>
      <c r="H44" s="17">
        <f>F44-G44</f>
        <v>437780.5</v>
      </c>
    </row>
  </sheetData>
  <autoFilter ref="A2:F2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Civil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2017-04-21T06:51:59Z</dcterms:modified>
</cp:coreProperties>
</file>