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AP+Stripper" sheetId="1" r:id="rId1"/>
    <sheet name=" DFA + Glycerin" sheetId="2" r:id="rId2"/>
    <sheet name="Utility" sheetId="5" r:id="rId3"/>
    <sheet name="losses attained " sheetId="6" r:id="rId4"/>
  </sheets>
  <definedNames>
    <definedName name="_xlnm._FilterDatabase" localSheetId="1" hidden="1">' DFA + Glycerin'!$F$4:$F$58</definedName>
  </definedNames>
  <calcPr calcId="145621"/>
</workbook>
</file>

<file path=xl/calcChain.xml><?xml version="1.0" encoding="utf-8"?>
<calcChain xmlns="http://schemas.openxmlformats.org/spreadsheetml/2006/main">
  <c r="M25" i="6" l="1"/>
  <c r="M23" i="6" l="1"/>
  <c r="L23" i="6"/>
  <c r="M22" i="6" l="1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2" i="6"/>
  <c r="L12" i="6"/>
  <c r="L11" i="6"/>
  <c r="M11" i="6"/>
  <c r="M10" i="6"/>
  <c r="L10" i="6"/>
  <c r="M9" i="6"/>
  <c r="L9" i="6"/>
</calcChain>
</file>

<file path=xl/sharedStrings.xml><?xml version="1.0" encoding="utf-8"?>
<sst xmlns="http://schemas.openxmlformats.org/spreadsheetml/2006/main" count="410" uniqueCount="213">
  <si>
    <t xml:space="preserve">Sr No </t>
  </si>
  <si>
    <t>Description</t>
  </si>
  <si>
    <t>Floor</t>
  </si>
  <si>
    <t>Location</t>
  </si>
  <si>
    <t>Material leakage through peroni pump (02G5A/B)</t>
  </si>
  <si>
    <t>Ground</t>
  </si>
  <si>
    <t xml:space="preserve">In front of Garden </t>
  </si>
  <si>
    <t>Near H2 receiver tank</t>
  </si>
  <si>
    <t>Unknowing sound was observed in pump 01G2 B</t>
  </si>
  <si>
    <t>Steam venting through 1/2" valve (fully open) near pump 01G1 B</t>
  </si>
  <si>
    <t>FAP plant ground floor</t>
  </si>
  <si>
    <t>Knocking and vibrations are observe in pump (03G3A)</t>
  </si>
  <si>
    <t>Insulation is missing and steam leakage through tracing lines are observe at  discharge of pump 03G17 A</t>
  </si>
  <si>
    <t>1st floor</t>
  </si>
  <si>
    <t>FAP plant</t>
  </si>
  <si>
    <t xml:space="preserve">Seal oil cup of pump -01G4A  is found empty </t>
  </si>
  <si>
    <t xml:space="preserve">Seal oil cup of Pump- 03G1 A and Pump- 03G1 B is found empty </t>
  </si>
  <si>
    <t xml:space="preserve">Seal oil cup of Pump- 03G5 A and Pump- 03G5 B is found empty </t>
  </si>
  <si>
    <t>3rd floor</t>
  </si>
  <si>
    <t>Steam venting through 1/2" valve (3 Nos ) (fully open) near 03E6</t>
  </si>
  <si>
    <t>4th floor</t>
  </si>
  <si>
    <t xml:space="preserve">Seal oil cup of pump -05G11B   is found empty </t>
  </si>
  <si>
    <t>2nd floor</t>
  </si>
  <si>
    <t>Tempered water side</t>
  </si>
  <si>
    <t xml:space="preserve">Impact </t>
  </si>
  <si>
    <t xml:space="preserve">Material wastage </t>
  </si>
  <si>
    <t>Chances of pump failure</t>
  </si>
  <si>
    <t>Heat loss and steam wastage</t>
  </si>
  <si>
    <t xml:space="preserve">Direct steam loss </t>
  </si>
  <si>
    <t>Chances of pump bearing failure</t>
  </si>
  <si>
    <t>Water leakage from 01E11A</t>
  </si>
  <si>
    <t xml:space="preserve">Stripper </t>
  </si>
  <si>
    <t>Waer wastage</t>
  </si>
  <si>
    <t>Water leakage from P-321 B, although pump was not running</t>
  </si>
  <si>
    <t>6th floor</t>
  </si>
  <si>
    <t>New DFA</t>
  </si>
  <si>
    <t>Water wastage</t>
  </si>
  <si>
    <t>Steam loss</t>
  </si>
  <si>
    <t>Heavy MP steam leakage from C-303 vacuum booster inlet- 2 Nos</t>
  </si>
  <si>
    <t>Condensate leakage in FO tank area</t>
  </si>
  <si>
    <t>FO tank storage area</t>
  </si>
  <si>
    <t>Steam and condensate wastage</t>
  </si>
  <si>
    <t>05G9 (Direct CT pump) gland leak</t>
  </si>
  <si>
    <t xml:space="preserve">Indirect CT near FO storage </t>
  </si>
  <si>
    <t>Air leakage from bottom of process air tank</t>
  </si>
  <si>
    <t>Near DFA compressor</t>
  </si>
  <si>
    <t>Air leakage</t>
  </si>
  <si>
    <t xml:space="preserve">Top floor </t>
  </si>
  <si>
    <t>Old DFA building</t>
  </si>
  <si>
    <t>Heavy MP steam leakage + use of MP steam for ejector outer part heating</t>
  </si>
  <si>
    <t>8th floor</t>
  </si>
  <si>
    <t>Heavy water leakage from P-364 B (postcon CT pump)</t>
  </si>
  <si>
    <t>water wastage</t>
  </si>
  <si>
    <t>Heavy water leakage from K4 surface condenser line</t>
  </si>
  <si>
    <t>7th floor</t>
  </si>
  <si>
    <t>CT efficiency decrease</t>
  </si>
  <si>
    <t>Heavy algae growth in postcon Cooling tower basin</t>
  </si>
  <si>
    <t xml:space="preserve">Algae growth on sides of Section 3,4,5 cooling tower </t>
  </si>
  <si>
    <t>Chance of Postcon PHE chocking</t>
  </si>
  <si>
    <t>Pipal tree growth behind P-903 A</t>
  </si>
  <si>
    <t>Concreate floor demage</t>
  </si>
  <si>
    <t>P-32 A/B recirculation line closed</t>
  </si>
  <si>
    <t>Chance of pump seal leak</t>
  </si>
  <si>
    <t>Tracing line 1/8" fully open of near P-323 D</t>
  </si>
  <si>
    <t>Back side of DFA</t>
  </si>
  <si>
    <t>LP steam loss</t>
  </si>
  <si>
    <t>Heavy steam loss through tracing of P-310B</t>
  </si>
  <si>
    <t>Old DFA</t>
  </si>
  <si>
    <t>Condensate outlet goes in to gutter (3 lines)</t>
  </si>
  <si>
    <t>Loss of condensate &amp; steam</t>
  </si>
  <si>
    <t>Heavy steam lekage at p-707 B</t>
  </si>
  <si>
    <t>Loop reactor building</t>
  </si>
  <si>
    <t>Heavy steam lekage near P-702 A</t>
  </si>
  <si>
    <t>Heavy steam lekage through valves and flanges</t>
  </si>
  <si>
    <t xml:space="preserve">Third+Forth </t>
  </si>
  <si>
    <t>Heavy steam loss through 1/8" pipe(2 pipes)</t>
  </si>
  <si>
    <t>first</t>
  </si>
  <si>
    <t>behind C-301</t>
  </si>
  <si>
    <t xml:space="preserve">Seal oil cup of pump P-311A  is found empty </t>
  </si>
  <si>
    <t xml:space="preserve">Seal oil cup of pump P-29A  is found empty </t>
  </si>
  <si>
    <t>Old DFA near V-411</t>
  </si>
  <si>
    <t xml:space="preserve">Seal oil cup of pump P-514A  is found empty </t>
  </si>
  <si>
    <t>Second</t>
  </si>
  <si>
    <t xml:space="preserve">Seal oil cup of pump P-422 A  is found empty </t>
  </si>
  <si>
    <t>P-360 A pump along with piping and supports are vibrating abnormally</t>
  </si>
  <si>
    <t>Third</t>
  </si>
  <si>
    <t>New DFA near C-303</t>
  </si>
  <si>
    <t>Chances of pipe joints leakages</t>
  </si>
  <si>
    <t xml:space="preserve">Seal oil cup of pump P-454B  is found empty </t>
  </si>
  <si>
    <t xml:space="preserve">Seal oil cup of pump P-421 A  is found empty </t>
  </si>
  <si>
    <t>Old DFA near C-401</t>
  </si>
  <si>
    <t>steam lekage near C-402 manhole</t>
  </si>
  <si>
    <t>Forth</t>
  </si>
  <si>
    <t>top side of C-402</t>
  </si>
  <si>
    <t xml:space="preserve">Seal oil cup of pump P-910 A/B   is found empty </t>
  </si>
  <si>
    <t>Bottom of old SPD</t>
  </si>
  <si>
    <t xml:space="preserve">Seal oil cup of pump P-523 A  is found empty </t>
  </si>
  <si>
    <t>Old DFA near operator cabin</t>
  </si>
  <si>
    <t>E-359 tracing line fully open (1/8" pipe)</t>
  </si>
  <si>
    <t>Fifth</t>
  </si>
  <si>
    <t>1/2" flanges (3 Nos) are leak at top of C-402</t>
  </si>
  <si>
    <t>Steam lekage near sample point</t>
  </si>
  <si>
    <t>Near C-401</t>
  </si>
  <si>
    <t>Heavy steam loss through 1/2" flange (above V-408)</t>
  </si>
  <si>
    <t>Old DFA above V-408</t>
  </si>
  <si>
    <t xml:space="preserve">E-365 heat exchanger is uninsulated </t>
  </si>
  <si>
    <t>Seventh</t>
  </si>
  <si>
    <t xml:space="preserve">Heat Loss </t>
  </si>
  <si>
    <t>MP steam leakage through 1/2" flange goes to ejector</t>
  </si>
  <si>
    <t xml:space="preserve">Sixth </t>
  </si>
  <si>
    <t>Behind C-303 vacuum system</t>
  </si>
  <si>
    <t>MP steam Loss</t>
  </si>
  <si>
    <t xml:space="preserve">Heavy steam leakage from ejectors of C-303 Vacuum system </t>
  </si>
  <si>
    <t xml:space="preserve">Heavy steam leakage near C-303 Vacuum system </t>
  </si>
  <si>
    <t>Heavy steam leakage through MP steam header</t>
  </si>
  <si>
    <t>Discharge of steam trap is not connected with  any receiver &amp; steam trap is not working</t>
  </si>
  <si>
    <t>In frnt of K3 coumn</t>
  </si>
  <si>
    <t>near C-301-302 Vacuum system</t>
  </si>
  <si>
    <t>1/2" steam valve fully open</t>
  </si>
  <si>
    <t>At bottom of E-423</t>
  </si>
  <si>
    <t>LP steam Loss</t>
  </si>
  <si>
    <t>Heavy steam lekage through 8" steam valave located at LP steam header</t>
  </si>
  <si>
    <t>Heavt steam lekage through C301/302/401/402 Vacuum system</t>
  </si>
  <si>
    <t xml:space="preserve">Gland leakage of P-903 A </t>
  </si>
  <si>
    <t>Cooling tower circulation pump</t>
  </si>
  <si>
    <t>Raw water leakage</t>
  </si>
  <si>
    <t xml:space="preserve">Gland leakage of P-361 B </t>
  </si>
  <si>
    <t>P-7114A pump gland heavy leakage</t>
  </si>
  <si>
    <t>glycerine plant</t>
  </si>
  <si>
    <t>TT-128.1 cable open and hanging</t>
  </si>
  <si>
    <t>untidy appearance</t>
  </si>
  <si>
    <t>10 meter chilled water line uninsulated</t>
  </si>
  <si>
    <t>heat loss</t>
  </si>
  <si>
    <t>P-7104 A and B, P-7125, PT-1301, P-654, P-655 pumps oil cup empty</t>
  </si>
  <si>
    <t>Gnd, 1st flr</t>
  </si>
  <si>
    <t>glycerine plant, Precon-postcon</t>
  </si>
  <si>
    <t>Condensate leakage from numerous flanges</t>
  </si>
  <si>
    <t>condesate loss</t>
  </si>
  <si>
    <t>steam venting through pipe besides 03E11 exchanger</t>
  </si>
  <si>
    <t>steam loss</t>
  </si>
  <si>
    <t>steam leakage in sec-4 feed line</t>
  </si>
  <si>
    <t>condensate leakage in 03G2A pump</t>
  </si>
  <si>
    <t>water leakage from valve of TCW1 besides 03E14 exchanger</t>
  </si>
  <si>
    <t xml:space="preserve">water leakage near 03G4 A and B </t>
  </si>
  <si>
    <t>Plume length</t>
  </si>
  <si>
    <t>HP line steam traps are pass (3 nos)</t>
  </si>
  <si>
    <t>ground floor</t>
  </si>
  <si>
    <t>between DFA &amp; FAP</t>
  </si>
  <si>
    <t>utility building</t>
  </si>
  <si>
    <t>HP Steam loss</t>
  </si>
  <si>
    <t>HP steam header trap pass and valve leak</t>
  </si>
  <si>
    <t xml:space="preserve">MP steam header trap pass </t>
  </si>
  <si>
    <t>near IAEC</t>
  </si>
  <si>
    <t>MP Steam loss</t>
  </si>
  <si>
    <t>MP steam line valve pass</t>
  </si>
  <si>
    <t>1/2th floor</t>
  </si>
  <si>
    <t>JST building</t>
  </si>
  <si>
    <t>tracing line flange leak (2 nos)</t>
  </si>
  <si>
    <t>tracing line flange leak (1 nos)</t>
  </si>
  <si>
    <t xml:space="preserve">3rd floor </t>
  </si>
  <si>
    <t>on E-359</t>
  </si>
  <si>
    <t>near D-10</t>
  </si>
  <si>
    <t>5th floor</t>
  </si>
  <si>
    <t>Steam trap pass of Sec-5 vacuum system (2 nos)</t>
  </si>
  <si>
    <t>DFA</t>
  </si>
  <si>
    <t>New SPD bottom</t>
  </si>
  <si>
    <t>tracing line flange leak (6 nos)</t>
  </si>
  <si>
    <t>near P-357</t>
  </si>
  <si>
    <t>near V-101</t>
  </si>
  <si>
    <t>E-365</t>
  </si>
  <si>
    <t>Heat loss</t>
  </si>
  <si>
    <t>E-365 unisulated</t>
  </si>
  <si>
    <t>E-366</t>
  </si>
  <si>
    <t>E-366 unisulated</t>
  </si>
  <si>
    <t>JST/C-303 CT fills are randomly filled in CT</t>
  </si>
  <si>
    <t>Alpha laval CT fills are choked</t>
  </si>
  <si>
    <t>Top floor</t>
  </si>
  <si>
    <t>Rain water collected on top floor .</t>
  </si>
  <si>
    <t>tracing line flange leak (2 nos) and Valve leak(2 nos)</t>
  </si>
  <si>
    <t>nearC301/302 vacuum system</t>
  </si>
  <si>
    <t>bore size</t>
  </si>
  <si>
    <t>Loss per month</t>
  </si>
  <si>
    <t>Loss per Annum</t>
  </si>
  <si>
    <t>No of leakages</t>
  </si>
  <si>
    <t>Steam rate</t>
  </si>
  <si>
    <t xml:space="preserve">Steam pressure </t>
  </si>
  <si>
    <t>(BarG)</t>
  </si>
  <si>
    <t>Nos</t>
  </si>
  <si>
    <t>mm</t>
  </si>
  <si>
    <t xml:space="preserve">Steam loss </t>
  </si>
  <si>
    <t>(KG/hr)</t>
  </si>
  <si>
    <t>(Rs/kg)</t>
  </si>
  <si>
    <t>Rs/month</t>
  </si>
  <si>
    <t>Lacs/annum</t>
  </si>
  <si>
    <t>Status</t>
  </si>
  <si>
    <t>Attained</t>
  </si>
  <si>
    <t>MP steam loss</t>
  </si>
  <si>
    <t>FT-753 &amp; FT-754 showing wrong reading</t>
  </si>
  <si>
    <t xml:space="preserve">Fills are randomly installed, results in decrease in efficiency of Cooling tower </t>
  </si>
  <si>
    <t>Pump 20P03B running in place of P-9002B</t>
  </si>
  <si>
    <t>75 KW extra power consumtion for same application</t>
  </si>
  <si>
    <t>GDP condensate transfer pump gland leak</t>
  </si>
  <si>
    <t>Condensate wastage</t>
  </si>
  <si>
    <t>9000 Rs/day</t>
  </si>
  <si>
    <t>Ground floor</t>
  </si>
  <si>
    <t>GDP plant</t>
  </si>
  <si>
    <t>Algae formation on floor</t>
  </si>
  <si>
    <t>1/2" steam valve open (30%)</t>
  </si>
  <si>
    <t>C-303 vacuum system</t>
  </si>
  <si>
    <t>INSTRUMENT</t>
  </si>
  <si>
    <t>UTILITY</t>
  </si>
  <si>
    <t>http://www.tlv.com/global/TI/calculator/steam-flow-rate-through-orifice.html</t>
  </si>
  <si>
    <t>Reference for calculations of steam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</si>
</sst>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/>
    <xf numFmtId="0" fontId="1" fillId="2" borderId="0" xfId="0" applyFont="1" applyFill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2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7" xfId="0" applyBorder="1" applyAlignment="1"/>
    <xf numFmtId="0" fontId="0" fillId="0" borderId="1" xfId="0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Border="1"/>
    <xf numFmtId="0" fontId="1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workbookViewId="0">
      <selection activeCell="C24" sqref="C24"/>
    </sheetView>
  </sheetViews>
  <sheetFormatPr defaultRowHeight="15" x14ac:dyDescent="0.25"/>
  <cols>
    <col min="2" max="2" width="9.140625" style="1"/>
    <col min="3" max="3" width="58.140625" customWidth="1"/>
    <col min="4" max="4" width="9" bestFit="1" customWidth="1"/>
    <col min="5" max="5" width="21.140625" bestFit="1" customWidth="1"/>
    <col min="6" max="6" width="30.28515625" bestFit="1" customWidth="1"/>
  </cols>
  <sheetData>
    <row r="2" spans="2:6" x14ac:dyDescent="0.25">
      <c r="B2" s="6"/>
      <c r="C2" s="7"/>
    </row>
    <row r="4" spans="2:6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24</v>
      </c>
    </row>
    <row r="5" spans="2:6" x14ac:dyDescent="0.25">
      <c r="B5" s="2">
        <v>1</v>
      </c>
      <c r="C5" s="21" t="s">
        <v>4</v>
      </c>
      <c r="D5" s="3" t="s">
        <v>5</v>
      </c>
      <c r="E5" s="3" t="s">
        <v>6</v>
      </c>
      <c r="F5" s="3" t="s">
        <v>25</v>
      </c>
    </row>
    <row r="6" spans="2:6" x14ac:dyDescent="0.25">
      <c r="B6" s="2">
        <v>2</v>
      </c>
      <c r="C6" s="21" t="s">
        <v>11</v>
      </c>
      <c r="D6" s="3" t="s">
        <v>5</v>
      </c>
      <c r="E6" s="3" t="s">
        <v>6</v>
      </c>
      <c r="F6" s="3" t="s">
        <v>26</v>
      </c>
    </row>
    <row r="7" spans="2:6" s="10" customFormat="1" ht="30" x14ac:dyDescent="0.25">
      <c r="B7" s="11">
        <v>3</v>
      </c>
      <c r="C7" s="9" t="s">
        <v>12</v>
      </c>
      <c r="D7" s="8" t="s">
        <v>5</v>
      </c>
      <c r="E7" s="8" t="s">
        <v>7</v>
      </c>
      <c r="F7" s="8" t="s">
        <v>27</v>
      </c>
    </row>
    <row r="8" spans="2:6" x14ac:dyDescent="0.25">
      <c r="B8" s="2">
        <v>4</v>
      </c>
      <c r="C8" s="21" t="s">
        <v>8</v>
      </c>
      <c r="D8" s="3" t="s">
        <v>5</v>
      </c>
      <c r="E8" s="3" t="s">
        <v>10</v>
      </c>
      <c r="F8" s="3" t="s">
        <v>26</v>
      </c>
    </row>
    <row r="9" spans="2:6" x14ac:dyDescent="0.25">
      <c r="B9" s="2">
        <v>5</v>
      </c>
      <c r="C9" s="3" t="s">
        <v>9</v>
      </c>
      <c r="D9" s="3" t="s">
        <v>5</v>
      </c>
      <c r="E9" s="3" t="s">
        <v>10</v>
      </c>
      <c r="F9" s="3" t="s">
        <v>28</v>
      </c>
    </row>
    <row r="10" spans="2:6" x14ac:dyDescent="0.25">
      <c r="B10" s="2">
        <v>6</v>
      </c>
      <c r="C10" s="21" t="s">
        <v>15</v>
      </c>
      <c r="D10" s="3" t="s">
        <v>5</v>
      </c>
      <c r="E10" s="3" t="s">
        <v>10</v>
      </c>
      <c r="F10" s="3" t="s">
        <v>29</v>
      </c>
    </row>
    <row r="11" spans="2:6" x14ac:dyDescent="0.25">
      <c r="B11" s="2">
        <v>7</v>
      </c>
      <c r="C11" s="21" t="s">
        <v>16</v>
      </c>
      <c r="D11" s="3" t="s">
        <v>13</v>
      </c>
      <c r="E11" s="3" t="s">
        <v>14</v>
      </c>
      <c r="F11" s="3" t="s">
        <v>29</v>
      </c>
    </row>
    <row r="12" spans="2:6" x14ac:dyDescent="0.25">
      <c r="B12" s="2">
        <v>8</v>
      </c>
      <c r="C12" s="21" t="s">
        <v>21</v>
      </c>
      <c r="D12" s="3" t="s">
        <v>22</v>
      </c>
      <c r="E12" s="3" t="s">
        <v>23</v>
      </c>
      <c r="F12" s="3" t="s">
        <v>29</v>
      </c>
    </row>
    <row r="13" spans="2:6" x14ac:dyDescent="0.25">
      <c r="B13" s="2">
        <v>9</v>
      </c>
      <c r="C13" s="21" t="s">
        <v>17</v>
      </c>
      <c r="D13" s="3" t="s">
        <v>18</v>
      </c>
      <c r="E13" s="3" t="s">
        <v>14</v>
      </c>
      <c r="F13" s="3" t="s">
        <v>29</v>
      </c>
    </row>
    <row r="14" spans="2:6" x14ac:dyDescent="0.25">
      <c r="B14" s="2">
        <v>10</v>
      </c>
      <c r="C14" s="3" t="s">
        <v>19</v>
      </c>
      <c r="D14" s="3" t="s">
        <v>20</v>
      </c>
      <c r="E14" s="3" t="s">
        <v>14</v>
      </c>
      <c r="F14" s="3" t="s">
        <v>28</v>
      </c>
    </row>
    <row r="16" spans="2:6" x14ac:dyDescent="0.25">
      <c r="B16" s="15"/>
      <c r="C16" s="7"/>
      <c r="D16" s="16"/>
      <c r="E16" s="16"/>
      <c r="F16" s="16"/>
    </row>
    <row r="17" spans="2:6" x14ac:dyDescent="0.25">
      <c r="B17" s="2">
        <v>1</v>
      </c>
      <c r="C17" s="12" t="s">
        <v>136</v>
      </c>
      <c r="D17" s="3" t="s">
        <v>5</v>
      </c>
      <c r="E17" s="3" t="s">
        <v>14</v>
      </c>
      <c r="F17" s="12" t="s">
        <v>137</v>
      </c>
    </row>
    <row r="18" spans="2:6" x14ac:dyDescent="0.25">
      <c r="B18" s="2">
        <v>2</v>
      </c>
      <c r="C18" s="12" t="s">
        <v>138</v>
      </c>
      <c r="D18" s="12" t="s">
        <v>5</v>
      </c>
      <c r="E18" s="12" t="s">
        <v>14</v>
      </c>
      <c r="F18" s="12" t="s">
        <v>139</v>
      </c>
    </row>
    <row r="19" spans="2:6" x14ac:dyDescent="0.25">
      <c r="B19" s="2">
        <v>3</v>
      </c>
      <c r="C19" s="12" t="s">
        <v>140</v>
      </c>
      <c r="D19" s="12" t="s">
        <v>5</v>
      </c>
      <c r="E19" s="12" t="s">
        <v>14</v>
      </c>
      <c r="F19" s="12" t="s">
        <v>139</v>
      </c>
    </row>
    <row r="20" spans="2:6" x14ac:dyDescent="0.25">
      <c r="B20" s="2">
        <v>4</v>
      </c>
      <c r="C20" s="12" t="s">
        <v>141</v>
      </c>
      <c r="D20" s="12" t="s">
        <v>5</v>
      </c>
      <c r="E20" s="12" t="s">
        <v>14</v>
      </c>
      <c r="F20" s="12" t="s">
        <v>137</v>
      </c>
    </row>
    <row r="21" spans="2:6" x14ac:dyDescent="0.25">
      <c r="B21" s="2">
        <v>5</v>
      </c>
      <c r="C21" s="12" t="s">
        <v>142</v>
      </c>
      <c r="D21" s="12" t="s">
        <v>5</v>
      </c>
      <c r="E21" s="12" t="s">
        <v>14</v>
      </c>
      <c r="F21" s="12" t="s">
        <v>52</v>
      </c>
    </row>
    <row r="22" spans="2:6" x14ac:dyDescent="0.25">
      <c r="B22" s="2">
        <v>6</v>
      </c>
      <c r="C22" s="12" t="s">
        <v>143</v>
      </c>
      <c r="D22" s="3" t="s">
        <v>13</v>
      </c>
      <c r="E22" s="12" t="s">
        <v>14</v>
      </c>
      <c r="F22" s="12" t="s">
        <v>52</v>
      </c>
    </row>
    <row r="24" spans="2:6" x14ac:dyDescent="0.25">
      <c r="C24" s="7"/>
    </row>
    <row r="25" spans="2:6" x14ac:dyDescent="0.25">
      <c r="B25" s="2">
        <v>1</v>
      </c>
      <c r="C25" s="3" t="s">
        <v>30</v>
      </c>
      <c r="D25" s="3" t="s">
        <v>13</v>
      </c>
      <c r="E25" s="3" t="s">
        <v>31</v>
      </c>
      <c r="F25" s="3" t="s">
        <v>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G58"/>
  <sheetViews>
    <sheetView workbookViewId="0">
      <selection activeCell="B5" sqref="B5:F5"/>
    </sheetView>
  </sheetViews>
  <sheetFormatPr defaultRowHeight="15" x14ac:dyDescent="0.25"/>
  <cols>
    <col min="2" max="2" width="6.140625" bestFit="1" customWidth="1"/>
    <col min="3" max="3" width="62" customWidth="1"/>
    <col min="4" max="4" width="11.7109375" customWidth="1"/>
    <col min="5" max="5" width="29.28515625" bestFit="1" customWidth="1"/>
    <col min="6" max="6" width="29.85546875" bestFit="1" customWidth="1"/>
    <col min="7" max="7" width="12.85546875" bestFit="1" customWidth="1"/>
  </cols>
  <sheetData>
    <row r="4" spans="2:7" x14ac:dyDescent="0.25">
      <c r="C4" s="7"/>
    </row>
    <row r="5" spans="2:7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24</v>
      </c>
      <c r="G5" s="17" t="s">
        <v>144</v>
      </c>
    </row>
    <row r="6" spans="2:7" x14ac:dyDescent="0.25">
      <c r="B6" s="2">
        <v>1</v>
      </c>
      <c r="C6" s="21" t="s">
        <v>33</v>
      </c>
      <c r="D6" s="3" t="s">
        <v>34</v>
      </c>
      <c r="E6" s="3" t="s">
        <v>35</v>
      </c>
      <c r="F6" s="3" t="s">
        <v>36</v>
      </c>
      <c r="G6" s="3"/>
    </row>
    <row r="7" spans="2:7" x14ac:dyDescent="0.25">
      <c r="B7" s="2">
        <v>2</v>
      </c>
      <c r="C7" s="3" t="s">
        <v>38</v>
      </c>
      <c r="D7" s="3" t="s">
        <v>34</v>
      </c>
      <c r="E7" s="3" t="s">
        <v>35</v>
      </c>
      <c r="F7" s="18" t="s">
        <v>37</v>
      </c>
      <c r="G7" s="3"/>
    </row>
    <row r="8" spans="2:7" x14ac:dyDescent="0.25">
      <c r="B8" s="2">
        <v>3</v>
      </c>
      <c r="C8" s="3" t="s">
        <v>56</v>
      </c>
      <c r="D8" s="3" t="s">
        <v>47</v>
      </c>
      <c r="E8" s="3" t="s">
        <v>48</v>
      </c>
      <c r="F8" s="3" t="s">
        <v>58</v>
      </c>
      <c r="G8" s="3"/>
    </row>
    <row r="9" spans="2:7" x14ac:dyDescent="0.25">
      <c r="B9" s="2">
        <v>4</v>
      </c>
      <c r="C9" s="3" t="s">
        <v>49</v>
      </c>
      <c r="D9" s="3" t="s">
        <v>50</v>
      </c>
      <c r="E9" s="3" t="s">
        <v>48</v>
      </c>
      <c r="F9" s="18" t="s">
        <v>37</v>
      </c>
      <c r="G9" s="3"/>
    </row>
    <row r="10" spans="2:7" x14ac:dyDescent="0.25">
      <c r="B10" s="2">
        <v>5</v>
      </c>
      <c r="C10" s="21" t="s">
        <v>51</v>
      </c>
      <c r="D10" s="3" t="s">
        <v>50</v>
      </c>
      <c r="E10" s="3" t="s">
        <v>48</v>
      </c>
      <c r="F10" s="3" t="s">
        <v>52</v>
      </c>
      <c r="G10" s="3"/>
    </row>
    <row r="11" spans="2:7" x14ac:dyDescent="0.25">
      <c r="B11" s="2">
        <v>6</v>
      </c>
      <c r="C11" s="3" t="s">
        <v>53</v>
      </c>
      <c r="D11" s="3" t="s">
        <v>50</v>
      </c>
      <c r="E11" s="3" t="s">
        <v>48</v>
      </c>
      <c r="F11" s="3" t="s">
        <v>52</v>
      </c>
      <c r="G11" s="3"/>
    </row>
    <row r="12" spans="2:7" x14ac:dyDescent="0.25">
      <c r="B12" s="2">
        <v>7</v>
      </c>
      <c r="C12" s="3" t="s">
        <v>57</v>
      </c>
      <c r="D12" s="3" t="s">
        <v>54</v>
      </c>
      <c r="E12" s="3" t="s">
        <v>48</v>
      </c>
      <c r="F12" s="3" t="s">
        <v>55</v>
      </c>
      <c r="G12" s="3"/>
    </row>
    <row r="13" spans="2:7" x14ac:dyDescent="0.25">
      <c r="B13" s="2">
        <v>8</v>
      </c>
      <c r="C13" s="3" t="s">
        <v>59</v>
      </c>
      <c r="D13" s="3" t="s">
        <v>34</v>
      </c>
      <c r="E13" s="3" t="s">
        <v>48</v>
      </c>
      <c r="F13" s="3" t="s">
        <v>60</v>
      </c>
      <c r="G13" s="3"/>
    </row>
    <row r="14" spans="2:7" x14ac:dyDescent="0.25">
      <c r="B14" s="2">
        <v>9</v>
      </c>
      <c r="C14" s="3" t="s">
        <v>49</v>
      </c>
      <c r="D14" s="3" t="s">
        <v>54</v>
      </c>
      <c r="E14" s="3" t="s">
        <v>48</v>
      </c>
      <c r="F14" s="18" t="s">
        <v>37</v>
      </c>
      <c r="G14" s="3"/>
    </row>
    <row r="15" spans="2:7" x14ac:dyDescent="0.25">
      <c r="B15" s="2">
        <v>10</v>
      </c>
      <c r="C15" s="12" t="s">
        <v>61</v>
      </c>
      <c r="D15" s="12" t="s">
        <v>20</v>
      </c>
      <c r="E15" s="3" t="s">
        <v>48</v>
      </c>
      <c r="F15" s="12" t="s">
        <v>62</v>
      </c>
      <c r="G15" s="3"/>
    </row>
    <row r="17" spans="2:7" x14ac:dyDescent="0.25">
      <c r="B17" s="6"/>
      <c r="C17" s="7"/>
    </row>
    <row r="18" spans="2:7" x14ac:dyDescent="0.25">
      <c r="B18" s="1"/>
    </row>
    <row r="19" spans="2:7" x14ac:dyDescent="0.25">
      <c r="B19" s="4" t="s">
        <v>0</v>
      </c>
      <c r="C19" s="5" t="s">
        <v>1</v>
      </c>
      <c r="D19" s="5" t="s">
        <v>2</v>
      </c>
      <c r="E19" s="5" t="s">
        <v>3</v>
      </c>
      <c r="F19" s="5" t="s">
        <v>24</v>
      </c>
      <c r="G19" s="17" t="s">
        <v>144</v>
      </c>
    </row>
    <row r="20" spans="2:7" x14ac:dyDescent="0.25">
      <c r="B20" s="2">
        <v>1</v>
      </c>
      <c r="C20" s="3" t="s">
        <v>63</v>
      </c>
      <c r="D20" s="3" t="s">
        <v>5</v>
      </c>
      <c r="E20" s="3" t="s">
        <v>64</v>
      </c>
      <c r="F20" s="18" t="s">
        <v>65</v>
      </c>
      <c r="G20" s="3"/>
    </row>
    <row r="21" spans="2:7" x14ac:dyDescent="0.25">
      <c r="B21" s="2">
        <v>2</v>
      </c>
      <c r="C21" s="3" t="s">
        <v>66</v>
      </c>
      <c r="D21" s="3" t="s">
        <v>5</v>
      </c>
      <c r="E21" s="3" t="s">
        <v>67</v>
      </c>
      <c r="F21" s="18" t="s">
        <v>65</v>
      </c>
      <c r="G21" s="3"/>
    </row>
    <row r="22" spans="2:7" x14ac:dyDescent="0.25">
      <c r="B22" s="2">
        <v>3</v>
      </c>
      <c r="C22" s="9" t="s">
        <v>68</v>
      </c>
      <c r="D22" s="3" t="s">
        <v>5</v>
      </c>
      <c r="E22" s="3" t="s">
        <v>64</v>
      </c>
      <c r="F22" s="8" t="s">
        <v>69</v>
      </c>
      <c r="G22" s="3"/>
    </row>
    <row r="23" spans="2:7" x14ac:dyDescent="0.25">
      <c r="B23" s="2">
        <v>4</v>
      </c>
      <c r="C23" s="9" t="s">
        <v>70</v>
      </c>
      <c r="D23" s="3" t="s">
        <v>5</v>
      </c>
      <c r="E23" s="3" t="s">
        <v>71</v>
      </c>
      <c r="F23" s="19" t="s">
        <v>65</v>
      </c>
      <c r="G23" s="3"/>
    </row>
    <row r="24" spans="2:7" x14ac:dyDescent="0.25">
      <c r="B24" s="2">
        <v>5</v>
      </c>
      <c r="C24" s="9" t="s">
        <v>72</v>
      </c>
      <c r="D24" s="3" t="s">
        <v>5</v>
      </c>
      <c r="E24" s="3" t="s">
        <v>71</v>
      </c>
      <c r="F24" s="19" t="s">
        <v>65</v>
      </c>
      <c r="G24" s="3"/>
    </row>
    <row r="25" spans="2:7" x14ac:dyDescent="0.25">
      <c r="B25" s="2">
        <v>6</v>
      </c>
      <c r="C25" s="9" t="s">
        <v>73</v>
      </c>
      <c r="D25" s="3" t="s">
        <v>74</v>
      </c>
      <c r="E25" s="3" t="s">
        <v>71</v>
      </c>
      <c r="F25" s="19" t="s">
        <v>65</v>
      </c>
      <c r="G25" s="3"/>
    </row>
    <row r="26" spans="2:7" x14ac:dyDescent="0.25">
      <c r="B26" s="2">
        <v>7</v>
      </c>
      <c r="C26" s="3" t="s">
        <v>75</v>
      </c>
      <c r="D26" s="3" t="s">
        <v>76</v>
      </c>
      <c r="E26" s="3" t="s">
        <v>77</v>
      </c>
      <c r="F26" s="18" t="s">
        <v>65</v>
      </c>
      <c r="G26" s="3"/>
    </row>
    <row r="27" spans="2:7" x14ac:dyDescent="0.25">
      <c r="B27" s="2">
        <v>8</v>
      </c>
      <c r="C27" s="21" t="s">
        <v>78</v>
      </c>
      <c r="D27" s="3" t="s">
        <v>76</v>
      </c>
      <c r="E27" s="3" t="s">
        <v>67</v>
      </c>
      <c r="F27" s="3" t="s">
        <v>29</v>
      </c>
      <c r="G27" s="3"/>
    </row>
    <row r="28" spans="2:7" x14ac:dyDescent="0.25">
      <c r="B28" s="2">
        <v>9</v>
      </c>
      <c r="C28" s="21" t="s">
        <v>79</v>
      </c>
      <c r="D28" s="3" t="s">
        <v>76</v>
      </c>
      <c r="E28" s="3" t="s">
        <v>80</v>
      </c>
      <c r="F28" s="3" t="s">
        <v>29</v>
      </c>
      <c r="G28" s="3"/>
    </row>
    <row r="29" spans="2:7" x14ac:dyDescent="0.25">
      <c r="B29" s="2">
        <v>10</v>
      </c>
      <c r="C29" s="21" t="s">
        <v>81</v>
      </c>
      <c r="D29" s="3" t="s">
        <v>82</v>
      </c>
      <c r="E29" s="3" t="s">
        <v>67</v>
      </c>
      <c r="F29" s="3" t="s">
        <v>29</v>
      </c>
      <c r="G29" s="3"/>
    </row>
    <row r="30" spans="2:7" x14ac:dyDescent="0.25">
      <c r="B30" s="2">
        <v>11</v>
      </c>
      <c r="C30" s="21" t="s">
        <v>83</v>
      </c>
      <c r="D30" s="3" t="s">
        <v>82</v>
      </c>
      <c r="E30" s="3" t="s">
        <v>67</v>
      </c>
      <c r="F30" s="3" t="s">
        <v>29</v>
      </c>
      <c r="G30" s="3"/>
    </row>
    <row r="31" spans="2:7" x14ac:dyDescent="0.25">
      <c r="B31" s="2">
        <v>12</v>
      </c>
      <c r="C31" s="13" t="s">
        <v>84</v>
      </c>
      <c r="D31" s="3" t="s">
        <v>85</v>
      </c>
      <c r="E31" s="3" t="s">
        <v>86</v>
      </c>
      <c r="F31" s="3" t="s">
        <v>87</v>
      </c>
      <c r="G31" s="3"/>
    </row>
    <row r="32" spans="2:7" x14ac:dyDescent="0.25">
      <c r="B32" s="2">
        <v>13</v>
      </c>
      <c r="C32" s="21" t="s">
        <v>88</v>
      </c>
      <c r="D32" s="3" t="s">
        <v>85</v>
      </c>
      <c r="E32" s="3" t="s">
        <v>86</v>
      </c>
      <c r="F32" s="3" t="s">
        <v>29</v>
      </c>
      <c r="G32" s="3"/>
    </row>
    <row r="33" spans="2:7" x14ac:dyDescent="0.25">
      <c r="B33" s="2">
        <v>14</v>
      </c>
      <c r="C33" s="21" t="s">
        <v>89</v>
      </c>
      <c r="D33" s="3" t="s">
        <v>85</v>
      </c>
      <c r="E33" s="3" t="s">
        <v>90</v>
      </c>
      <c r="F33" s="3" t="s">
        <v>29</v>
      </c>
      <c r="G33" s="3"/>
    </row>
    <row r="34" spans="2:7" x14ac:dyDescent="0.25">
      <c r="B34" s="2">
        <v>15</v>
      </c>
      <c r="C34" s="3" t="s">
        <v>91</v>
      </c>
      <c r="D34" s="3" t="s">
        <v>92</v>
      </c>
      <c r="E34" s="3" t="s">
        <v>93</v>
      </c>
      <c r="F34" s="18" t="s">
        <v>65</v>
      </c>
      <c r="G34" s="3"/>
    </row>
    <row r="35" spans="2:7" x14ac:dyDescent="0.25">
      <c r="B35" s="2">
        <v>16</v>
      </c>
      <c r="C35" s="21" t="s">
        <v>94</v>
      </c>
      <c r="D35" s="3" t="s">
        <v>92</v>
      </c>
      <c r="E35" s="3" t="s">
        <v>95</v>
      </c>
      <c r="F35" s="3" t="s">
        <v>29</v>
      </c>
      <c r="G35" s="3"/>
    </row>
    <row r="36" spans="2:7" x14ac:dyDescent="0.25">
      <c r="B36" s="2">
        <v>17</v>
      </c>
      <c r="C36" s="21" t="s">
        <v>96</v>
      </c>
      <c r="D36" s="3" t="s">
        <v>92</v>
      </c>
      <c r="E36" s="3" t="s">
        <v>97</v>
      </c>
      <c r="F36" s="3" t="s">
        <v>29</v>
      </c>
      <c r="G36" s="3"/>
    </row>
    <row r="37" spans="2:7" x14ac:dyDescent="0.25">
      <c r="B37" s="2">
        <v>18</v>
      </c>
      <c r="C37" s="3" t="s">
        <v>98</v>
      </c>
      <c r="D37" s="3" t="s">
        <v>99</v>
      </c>
      <c r="E37" s="3" t="s">
        <v>35</v>
      </c>
      <c r="F37" s="18" t="s">
        <v>65</v>
      </c>
      <c r="G37" s="3"/>
    </row>
    <row r="38" spans="2:7" x14ac:dyDescent="0.25">
      <c r="B38" s="2">
        <v>19</v>
      </c>
      <c r="C38" s="3" t="s">
        <v>100</v>
      </c>
      <c r="D38" s="3" t="s">
        <v>99</v>
      </c>
      <c r="E38" s="3" t="s">
        <v>67</v>
      </c>
      <c r="F38" s="18" t="s">
        <v>65</v>
      </c>
      <c r="G38" s="3"/>
    </row>
    <row r="39" spans="2:7" x14ac:dyDescent="0.25">
      <c r="B39" s="2">
        <v>20</v>
      </c>
      <c r="C39" s="3" t="s">
        <v>101</v>
      </c>
      <c r="D39" s="3" t="s">
        <v>99</v>
      </c>
      <c r="E39" s="3" t="s">
        <v>102</v>
      </c>
      <c r="F39" s="18" t="s">
        <v>65</v>
      </c>
      <c r="G39" s="3"/>
    </row>
    <row r="40" spans="2:7" x14ac:dyDescent="0.25">
      <c r="B40" s="2">
        <v>21</v>
      </c>
      <c r="C40" s="3" t="s">
        <v>103</v>
      </c>
      <c r="D40" s="3" t="s">
        <v>99</v>
      </c>
      <c r="E40" s="3" t="s">
        <v>104</v>
      </c>
      <c r="F40" s="18" t="s">
        <v>65</v>
      </c>
      <c r="G40" s="3"/>
    </row>
    <row r="41" spans="2:7" x14ac:dyDescent="0.25">
      <c r="B41" s="2">
        <v>22</v>
      </c>
      <c r="C41" s="3" t="s">
        <v>105</v>
      </c>
      <c r="D41" s="3" t="s">
        <v>106</v>
      </c>
      <c r="E41" s="3" t="s">
        <v>35</v>
      </c>
      <c r="F41" s="3" t="s">
        <v>107</v>
      </c>
      <c r="G41" s="3"/>
    </row>
    <row r="42" spans="2:7" x14ac:dyDescent="0.25">
      <c r="B42" s="2">
        <v>23</v>
      </c>
      <c r="C42" s="14" t="s">
        <v>108</v>
      </c>
      <c r="D42" s="3" t="s">
        <v>109</v>
      </c>
      <c r="E42" s="3" t="s">
        <v>110</v>
      </c>
      <c r="F42" s="20" t="s">
        <v>111</v>
      </c>
      <c r="G42" s="3"/>
    </row>
    <row r="43" spans="2:7" x14ac:dyDescent="0.25">
      <c r="B43" s="2">
        <v>24</v>
      </c>
      <c r="C43" s="14" t="s">
        <v>112</v>
      </c>
      <c r="D43" s="3" t="s">
        <v>109</v>
      </c>
      <c r="E43" s="3" t="s">
        <v>110</v>
      </c>
      <c r="F43" s="20" t="s">
        <v>111</v>
      </c>
      <c r="G43" s="3"/>
    </row>
    <row r="44" spans="2:7" x14ac:dyDescent="0.25">
      <c r="B44" s="2">
        <v>25</v>
      </c>
      <c r="C44" s="14" t="s">
        <v>113</v>
      </c>
      <c r="D44" s="3" t="s">
        <v>109</v>
      </c>
      <c r="E44" s="3" t="s">
        <v>110</v>
      </c>
      <c r="F44" s="20" t="s">
        <v>111</v>
      </c>
      <c r="G44" s="3"/>
    </row>
    <row r="45" spans="2:7" x14ac:dyDescent="0.25">
      <c r="B45" s="2">
        <v>26</v>
      </c>
      <c r="C45" s="14" t="s">
        <v>114</v>
      </c>
      <c r="D45" s="3" t="s">
        <v>109</v>
      </c>
      <c r="E45" s="14" t="s">
        <v>67</v>
      </c>
      <c r="F45" s="20" t="s">
        <v>111</v>
      </c>
      <c r="G45" s="3"/>
    </row>
    <row r="46" spans="2:7" x14ac:dyDescent="0.25">
      <c r="B46" s="2">
        <v>27</v>
      </c>
      <c r="C46" s="14" t="s">
        <v>115</v>
      </c>
      <c r="D46" s="3" t="s">
        <v>109</v>
      </c>
      <c r="E46" s="14" t="s">
        <v>116</v>
      </c>
      <c r="F46" s="20" t="s">
        <v>111</v>
      </c>
      <c r="G46" s="3"/>
    </row>
    <row r="47" spans="2:7" x14ac:dyDescent="0.25">
      <c r="B47" s="2">
        <v>28</v>
      </c>
      <c r="C47" s="14" t="s">
        <v>115</v>
      </c>
      <c r="D47" s="3" t="s">
        <v>109</v>
      </c>
      <c r="E47" s="14" t="s">
        <v>117</v>
      </c>
      <c r="F47" s="20" t="s">
        <v>111</v>
      </c>
      <c r="G47" s="3"/>
    </row>
    <row r="48" spans="2:7" x14ac:dyDescent="0.25">
      <c r="B48" s="2">
        <v>29</v>
      </c>
      <c r="C48" s="14" t="s">
        <v>118</v>
      </c>
      <c r="D48" s="3" t="s">
        <v>109</v>
      </c>
      <c r="E48" s="14" t="s">
        <v>119</v>
      </c>
      <c r="F48" s="20" t="s">
        <v>120</v>
      </c>
      <c r="G48" s="3"/>
    </row>
    <row r="49" spans="2:7" x14ac:dyDescent="0.25">
      <c r="B49" s="2">
        <v>30</v>
      </c>
      <c r="C49" s="14" t="s">
        <v>121</v>
      </c>
      <c r="D49" s="3" t="s">
        <v>109</v>
      </c>
      <c r="E49" s="14" t="s">
        <v>67</v>
      </c>
      <c r="F49" s="20" t="s">
        <v>120</v>
      </c>
      <c r="G49" s="3"/>
    </row>
    <row r="50" spans="2:7" x14ac:dyDescent="0.25">
      <c r="B50" s="2">
        <v>31</v>
      </c>
      <c r="C50" s="14" t="s">
        <v>122</v>
      </c>
      <c r="D50" s="3" t="s">
        <v>109</v>
      </c>
      <c r="E50" s="14" t="s">
        <v>67</v>
      </c>
      <c r="F50" s="20" t="s">
        <v>111</v>
      </c>
      <c r="G50" s="3"/>
    </row>
    <row r="51" spans="2:7" x14ac:dyDescent="0.25">
      <c r="B51" s="2">
        <v>32</v>
      </c>
      <c r="C51" s="21" t="s">
        <v>123</v>
      </c>
      <c r="D51" s="3" t="s">
        <v>109</v>
      </c>
      <c r="E51" s="14" t="s">
        <v>124</v>
      </c>
      <c r="F51" s="3" t="s">
        <v>125</v>
      </c>
      <c r="G51" s="3"/>
    </row>
    <row r="52" spans="2:7" x14ac:dyDescent="0.25">
      <c r="B52" s="2">
        <v>33</v>
      </c>
      <c r="C52" s="21" t="s">
        <v>126</v>
      </c>
      <c r="D52" s="3" t="s">
        <v>109</v>
      </c>
      <c r="E52" s="3" t="s">
        <v>110</v>
      </c>
      <c r="F52" s="3" t="s">
        <v>125</v>
      </c>
      <c r="G52" s="3"/>
    </row>
    <row r="54" spans="2:7" x14ac:dyDescent="0.25">
      <c r="C54" s="7"/>
    </row>
    <row r="55" spans="2:7" x14ac:dyDescent="0.25">
      <c r="B55" s="3">
        <v>1</v>
      </c>
      <c r="C55" s="3" t="s">
        <v>127</v>
      </c>
      <c r="D55" s="3" t="s">
        <v>5</v>
      </c>
      <c r="E55" s="3" t="s">
        <v>128</v>
      </c>
      <c r="F55" s="3" t="s">
        <v>52</v>
      </c>
    </row>
    <row r="56" spans="2:7" x14ac:dyDescent="0.25">
      <c r="B56" s="3">
        <v>2</v>
      </c>
      <c r="C56" s="3" t="s">
        <v>129</v>
      </c>
      <c r="D56" s="3" t="s">
        <v>5</v>
      </c>
      <c r="E56" s="3" t="s">
        <v>128</v>
      </c>
      <c r="F56" s="3" t="s">
        <v>130</v>
      </c>
    </row>
    <row r="57" spans="2:7" x14ac:dyDescent="0.25">
      <c r="B57" s="3">
        <v>3</v>
      </c>
      <c r="C57" s="3" t="s">
        <v>131</v>
      </c>
      <c r="D57" s="3" t="s">
        <v>5</v>
      </c>
      <c r="E57" s="3" t="s">
        <v>128</v>
      </c>
      <c r="F57" s="3" t="s">
        <v>132</v>
      </c>
    </row>
    <row r="58" spans="2:7" x14ac:dyDescent="0.25">
      <c r="B58" s="3">
        <v>4</v>
      </c>
      <c r="C58" s="21" t="s">
        <v>133</v>
      </c>
      <c r="D58" s="3" t="s">
        <v>134</v>
      </c>
      <c r="E58" s="3" t="s">
        <v>135</v>
      </c>
      <c r="F58" s="3" t="s">
        <v>29</v>
      </c>
    </row>
  </sheetData>
  <autoFilter ref="F4:F58"/>
  <pageMargins left="0.7" right="0.7" top="0.75" bottom="0.75" header="0.3" footer="0.3"/>
  <pageSetup scale="56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C23" sqref="C23"/>
    </sheetView>
  </sheetViews>
  <sheetFormatPr defaultRowHeight="15" x14ac:dyDescent="0.25"/>
  <cols>
    <col min="2" max="2" width="6.140625" bestFit="1" customWidth="1"/>
    <col min="3" max="3" width="40" bestFit="1" customWidth="1"/>
    <col min="4" max="4" width="7.5703125" bestFit="1" customWidth="1"/>
    <col min="5" max="5" width="25.7109375" bestFit="1" customWidth="1"/>
    <col min="6" max="6" width="29.28515625" bestFit="1" customWidth="1"/>
  </cols>
  <sheetData>
    <row r="3" spans="2:6" x14ac:dyDescent="0.25">
      <c r="C3" s="7"/>
    </row>
    <row r="4" spans="2:6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24</v>
      </c>
    </row>
    <row r="5" spans="2:6" x14ac:dyDescent="0.25">
      <c r="B5" s="3">
        <v>1</v>
      </c>
      <c r="C5" s="3" t="s">
        <v>39</v>
      </c>
      <c r="D5" s="3" t="s">
        <v>5</v>
      </c>
      <c r="E5" s="3" t="s">
        <v>40</v>
      </c>
      <c r="F5" s="3" t="s">
        <v>41</v>
      </c>
    </row>
    <row r="6" spans="2:6" x14ac:dyDescent="0.25">
      <c r="B6" s="3">
        <v>2</v>
      </c>
      <c r="C6" s="21" t="s">
        <v>42</v>
      </c>
      <c r="D6" s="3" t="s">
        <v>5</v>
      </c>
      <c r="E6" s="3" t="s">
        <v>43</v>
      </c>
      <c r="F6" s="3" t="s">
        <v>36</v>
      </c>
    </row>
    <row r="7" spans="2:6" x14ac:dyDescent="0.25">
      <c r="B7" s="3">
        <v>3</v>
      </c>
      <c r="C7" s="3" t="s">
        <v>44</v>
      </c>
      <c r="D7" s="3" t="s">
        <v>5</v>
      </c>
      <c r="E7" s="3" t="s">
        <v>45</v>
      </c>
      <c r="F7" s="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5"/>
  <sheetViews>
    <sheetView topLeftCell="A8" zoomScale="80" zoomScaleNormal="80" workbookViewId="0">
      <selection activeCell="O13" sqref="O13"/>
    </sheetView>
  </sheetViews>
  <sheetFormatPr defaultRowHeight="15" x14ac:dyDescent="0.25"/>
  <cols>
    <col min="3" max="3" width="48.140625" bestFit="1" customWidth="1"/>
    <col min="4" max="4" width="12.42578125" bestFit="1" customWidth="1"/>
    <col min="5" max="5" width="27.85546875" bestFit="1" customWidth="1"/>
    <col min="6" max="6" width="22.85546875" bestFit="1" customWidth="1"/>
    <col min="7" max="7" width="17.28515625" bestFit="1" customWidth="1"/>
    <col min="8" max="8" width="15.5703125" bestFit="1" customWidth="1"/>
    <col min="9" max="9" width="16" customWidth="1"/>
    <col min="10" max="10" width="17.85546875" bestFit="1" customWidth="1"/>
    <col min="11" max="11" width="17.85546875" customWidth="1"/>
    <col min="12" max="12" width="21.140625" customWidth="1"/>
    <col min="13" max="13" width="17.140625" bestFit="1" customWidth="1"/>
    <col min="14" max="14" width="9.5703125" bestFit="1" customWidth="1"/>
  </cols>
  <sheetData>
    <row r="4" spans="2:14" ht="15.75" x14ac:dyDescent="0.25">
      <c r="B4" s="42" t="s">
        <v>0</v>
      </c>
      <c r="C4" s="44" t="s">
        <v>1</v>
      </c>
      <c r="D4" s="44" t="s">
        <v>2</v>
      </c>
      <c r="E4" s="44" t="s">
        <v>3</v>
      </c>
      <c r="F4" s="44" t="s">
        <v>24</v>
      </c>
      <c r="G4" s="30" t="s">
        <v>185</v>
      </c>
      <c r="H4" s="30" t="s">
        <v>183</v>
      </c>
      <c r="I4" s="31" t="s">
        <v>180</v>
      </c>
      <c r="J4" s="31" t="s">
        <v>189</v>
      </c>
      <c r="K4" s="31" t="s">
        <v>184</v>
      </c>
      <c r="L4" s="31" t="s">
        <v>181</v>
      </c>
      <c r="M4" s="31" t="s">
        <v>182</v>
      </c>
      <c r="N4" s="31" t="s">
        <v>194</v>
      </c>
    </row>
    <row r="5" spans="2:14" ht="15.75" x14ac:dyDescent="0.25">
      <c r="B5" s="43"/>
      <c r="C5" s="45"/>
      <c r="D5" s="45"/>
      <c r="E5" s="45"/>
      <c r="F5" s="45"/>
      <c r="G5" s="32" t="s">
        <v>186</v>
      </c>
      <c r="H5" s="32" t="s">
        <v>187</v>
      </c>
      <c r="I5" s="33" t="s">
        <v>188</v>
      </c>
      <c r="J5" s="33" t="s">
        <v>190</v>
      </c>
      <c r="K5" s="33" t="s">
        <v>191</v>
      </c>
      <c r="L5" s="33" t="s">
        <v>192</v>
      </c>
      <c r="M5" s="31" t="s">
        <v>193</v>
      </c>
      <c r="N5" s="34"/>
    </row>
    <row r="6" spans="2:14" ht="23.25" x14ac:dyDescent="0.35">
      <c r="B6" s="38" t="s">
        <v>209</v>
      </c>
      <c r="C6" s="39"/>
      <c r="D6" s="39"/>
      <c r="E6" s="39"/>
      <c r="F6" s="40"/>
      <c r="G6" s="28"/>
      <c r="H6" s="28"/>
      <c r="I6" s="3"/>
      <c r="J6" s="3"/>
      <c r="K6" s="3"/>
      <c r="L6" s="3"/>
      <c r="M6" s="3"/>
      <c r="N6" s="3"/>
    </row>
    <row r="7" spans="2:14" x14ac:dyDescent="0.25">
      <c r="B7" s="3">
        <v>1</v>
      </c>
      <c r="C7" s="3" t="s">
        <v>197</v>
      </c>
      <c r="D7" s="3"/>
      <c r="E7" s="3"/>
      <c r="F7" s="3"/>
      <c r="G7" s="28"/>
      <c r="H7" s="28"/>
      <c r="I7" s="22"/>
      <c r="J7" s="22"/>
      <c r="K7" s="22"/>
      <c r="L7" s="23"/>
      <c r="M7" s="23"/>
      <c r="N7" s="21" t="s">
        <v>195</v>
      </c>
    </row>
    <row r="8" spans="2:14" ht="23.25" x14ac:dyDescent="0.35">
      <c r="B8" s="38" t="s">
        <v>210</v>
      </c>
      <c r="C8" s="39"/>
      <c r="D8" s="39"/>
      <c r="E8" s="39"/>
      <c r="F8" s="40"/>
      <c r="G8" s="28"/>
      <c r="H8" s="28"/>
      <c r="I8" s="3"/>
      <c r="J8" s="3"/>
      <c r="K8" s="3"/>
      <c r="L8" s="3"/>
      <c r="M8" s="3"/>
      <c r="N8" s="3"/>
    </row>
    <row r="9" spans="2:14" x14ac:dyDescent="0.25">
      <c r="B9" s="3">
        <v>1</v>
      </c>
      <c r="C9" s="3" t="s">
        <v>145</v>
      </c>
      <c r="D9" s="3" t="s">
        <v>146</v>
      </c>
      <c r="E9" s="3" t="s">
        <v>147</v>
      </c>
      <c r="F9" s="3" t="s">
        <v>149</v>
      </c>
      <c r="G9" s="2">
        <v>60</v>
      </c>
      <c r="H9" s="2">
        <v>3</v>
      </c>
      <c r="I9" s="2">
        <v>1.5</v>
      </c>
      <c r="J9" s="2">
        <v>55.97</v>
      </c>
      <c r="K9" s="2">
        <v>1.67</v>
      </c>
      <c r="L9" s="23">
        <f>J9*24*30*K9*H9</f>
        <v>201894.984</v>
      </c>
      <c r="M9" s="46">
        <f>(J9*24*330*K9*H9)/10^5</f>
        <v>22.208448239999996</v>
      </c>
      <c r="N9" s="21" t="s">
        <v>195</v>
      </c>
    </row>
    <row r="10" spans="2:14" x14ac:dyDescent="0.25">
      <c r="B10" s="3">
        <v>2</v>
      </c>
      <c r="C10" s="3" t="s">
        <v>150</v>
      </c>
      <c r="D10" s="3" t="s">
        <v>146</v>
      </c>
      <c r="E10" s="3" t="s">
        <v>148</v>
      </c>
      <c r="F10" s="3" t="s">
        <v>149</v>
      </c>
      <c r="G10" s="2">
        <v>60</v>
      </c>
      <c r="H10" s="2">
        <v>2</v>
      </c>
      <c r="I10" s="2">
        <v>1</v>
      </c>
      <c r="J10" s="2">
        <v>24.87</v>
      </c>
      <c r="K10" s="2">
        <v>1.67</v>
      </c>
      <c r="L10" s="23">
        <f>J10*24*30*K10*H10</f>
        <v>59807.376000000004</v>
      </c>
      <c r="M10" s="46">
        <f>(J10*24*330*K10*H10)/10^5</f>
        <v>6.5788113599999996</v>
      </c>
      <c r="N10" s="21" t="s">
        <v>195</v>
      </c>
    </row>
    <row r="11" spans="2:14" x14ac:dyDescent="0.25">
      <c r="B11" s="3">
        <v>3</v>
      </c>
      <c r="C11" s="3" t="s">
        <v>151</v>
      </c>
      <c r="D11" s="3" t="s">
        <v>146</v>
      </c>
      <c r="E11" s="3" t="s">
        <v>152</v>
      </c>
      <c r="F11" s="3" t="s">
        <v>153</v>
      </c>
      <c r="G11" s="2">
        <v>12</v>
      </c>
      <c r="H11" s="2">
        <v>1</v>
      </c>
      <c r="I11" s="2">
        <v>3</v>
      </c>
      <c r="J11" s="2">
        <v>42.13</v>
      </c>
      <c r="K11" s="2">
        <v>1.67</v>
      </c>
      <c r="L11" s="23">
        <f>J11*24*30*K11*H11</f>
        <v>50657.112000000001</v>
      </c>
      <c r="M11" s="46">
        <f>(J11*24*330*K11*H11)/10^5</f>
        <v>5.5722823200000011</v>
      </c>
      <c r="N11" s="21" t="s">
        <v>195</v>
      </c>
    </row>
    <row r="12" spans="2:14" x14ac:dyDescent="0.25">
      <c r="B12" s="3">
        <v>4</v>
      </c>
      <c r="C12" s="3" t="s">
        <v>154</v>
      </c>
      <c r="D12" s="3" t="s">
        <v>13</v>
      </c>
      <c r="E12" s="3" t="s">
        <v>148</v>
      </c>
      <c r="F12" s="3" t="s">
        <v>153</v>
      </c>
      <c r="G12" s="2">
        <v>12</v>
      </c>
      <c r="H12" s="2">
        <v>1</v>
      </c>
      <c r="I12" s="2">
        <v>1</v>
      </c>
      <c r="J12" s="2">
        <v>18.72</v>
      </c>
      <c r="K12" s="2">
        <v>1.67</v>
      </c>
      <c r="L12" s="23">
        <f>J12*24*30*K12*H12</f>
        <v>22508.928</v>
      </c>
      <c r="M12" s="46">
        <f>(J12*24*330*K12*H12)/10^5</f>
        <v>2.4759820799999996</v>
      </c>
      <c r="N12" s="21" t="s">
        <v>195</v>
      </c>
    </row>
    <row r="13" spans="2:14" ht="23.25" x14ac:dyDescent="0.35">
      <c r="B13" s="41" t="s">
        <v>164</v>
      </c>
      <c r="C13" s="41"/>
      <c r="D13" s="41"/>
      <c r="E13" s="41"/>
      <c r="F13" s="41"/>
      <c r="G13" s="28"/>
      <c r="H13" s="28"/>
      <c r="I13" s="2"/>
      <c r="J13" s="2"/>
      <c r="K13" s="2"/>
      <c r="L13" s="23"/>
      <c r="M13" s="29"/>
      <c r="N13" s="3"/>
    </row>
    <row r="14" spans="2:14" x14ac:dyDescent="0.25">
      <c r="B14" s="3">
        <v>1</v>
      </c>
      <c r="C14" s="3" t="s">
        <v>157</v>
      </c>
      <c r="D14" s="3" t="s">
        <v>155</v>
      </c>
      <c r="E14" s="3" t="s">
        <v>156</v>
      </c>
      <c r="F14" s="3" t="s">
        <v>65</v>
      </c>
      <c r="G14" s="2">
        <v>3</v>
      </c>
      <c r="H14" s="2">
        <v>2</v>
      </c>
      <c r="I14" s="2">
        <v>2</v>
      </c>
      <c r="J14" s="2">
        <v>5.81</v>
      </c>
      <c r="K14" s="2">
        <v>1.67</v>
      </c>
      <c r="L14" s="23">
        <f t="shared" ref="L14:L23" si="0">J14*24*30*K14*H14</f>
        <v>13971.887999999999</v>
      </c>
      <c r="M14" s="29">
        <f t="shared" ref="M14:M23" si="1">(J14*24*330*K14*H14)/10^5</f>
        <v>1.5369076799999999</v>
      </c>
      <c r="N14" s="3"/>
    </row>
    <row r="15" spans="2:14" x14ac:dyDescent="0.25">
      <c r="B15" s="3">
        <v>2</v>
      </c>
      <c r="C15" s="3" t="s">
        <v>158</v>
      </c>
      <c r="D15" s="3" t="s">
        <v>13</v>
      </c>
      <c r="E15" s="3" t="s">
        <v>156</v>
      </c>
      <c r="F15" s="3" t="s">
        <v>65</v>
      </c>
      <c r="G15" s="2">
        <v>3</v>
      </c>
      <c r="H15" s="2">
        <v>1</v>
      </c>
      <c r="I15" s="2">
        <v>2</v>
      </c>
      <c r="J15" s="2">
        <v>5.81</v>
      </c>
      <c r="K15" s="2">
        <v>1.67</v>
      </c>
      <c r="L15" s="23">
        <f t="shared" si="0"/>
        <v>6985.9439999999995</v>
      </c>
      <c r="M15" s="29">
        <f t="shared" si="1"/>
        <v>0.76845383999999994</v>
      </c>
      <c r="N15" s="3"/>
    </row>
    <row r="16" spans="2:14" x14ac:dyDescent="0.25">
      <c r="B16" s="3">
        <v>3</v>
      </c>
      <c r="C16" s="3" t="s">
        <v>158</v>
      </c>
      <c r="D16" s="3" t="s">
        <v>159</v>
      </c>
      <c r="E16" s="3" t="s">
        <v>160</v>
      </c>
      <c r="F16" s="3" t="s">
        <v>65</v>
      </c>
      <c r="G16" s="2">
        <v>3</v>
      </c>
      <c r="H16" s="2">
        <v>1</v>
      </c>
      <c r="I16" s="2">
        <v>2</v>
      </c>
      <c r="J16" s="2">
        <v>5.81</v>
      </c>
      <c r="K16" s="2">
        <v>1.67</v>
      </c>
      <c r="L16" s="23">
        <f t="shared" si="0"/>
        <v>6985.9439999999995</v>
      </c>
      <c r="M16" s="29">
        <f t="shared" si="1"/>
        <v>0.76845383999999994</v>
      </c>
      <c r="N16" s="3"/>
    </row>
    <row r="17" spans="2:14" x14ac:dyDescent="0.25">
      <c r="B17" s="3">
        <v>4</v>
      </c>
      <c r="C17" s="3" t="s">
        <v>158</v>
      </c>
      <c r="D17" s="3" t="s">
        <v>20</v>
      </c>
      <c r="E17" s="3" t="s">
        <v>161</v>
      </c>
      <c r="F17" s="3" t="s">
        <v>65</v>
      </c>
      <c r="G17" s="2">
        <v>3</v>
      </c>
      <c r="H17" s="2">
        <v>1</v>
      </c>
      <c r="I17" s="2">
        <v>2</v>
      </c>
      <c r="J17" s="2">
        <v>5.81</v>
      </c>
      <c r="K17" s="2">
        <v>1.67</v>
      </c>
      <c r="L17" s="23">
        <f t="shared" si="0"/>
        <v>6985.9439999999995</v>
      </c>
      <c r="M17" s="29">
        <f t="shared" si="1"/>
        <v>0.76845383999999994</v>
      </c>
      <c r="N17" s="3"/>
    </row>
    <row r="18" spans="2:14" x14ac:dyDescent="0.25">
      <c r="B18" s="3">
        <v>5</v>
      </c>
      <c r="C18" s="3" t="s">
        <v>163</v>
      </c>
      <c r="D18" s="3" t="s">
        <v>162</v>
      </c>
      <c r="E18" s="3" t="s">
        <v>164</v>
      </c>
      <c r="F18" s="3" t="s">
        <v>196</v>
      </c>
      <c r="G18" s="2">
        <v>12</v>
      </c>
      <c r="H18" s="2">
        <v>2</v>
      </c>
      <c r="I18" s="2">
        <v>2</v>
      </c>
      <c r="J18" s="2">
        <v>18.72</v>
      </c>
      <c r="K18" s="2">
        <v>1.67</v>
      </c>
      <c r="L18" s="23">
        <f t="shared" si="0"/>
        <v>45017.856</v>
      </c>
      <c r="M18" s="46">
        <f t="shared" si="1"/>
        <v>4.9519641599999993</v>
      </c>
      <c r="N18" s="21" t="s">
        <v>195</v>
      </c>
    </row>
    <row r="19" spans="2:14" x14ac:dyDescent="0.25">
      <c r="B19" s="3">
        <v>6</v>
      </c>
      <c r="C19" s="3" t="s">
        <v>158</v>
      </c>
      <c r="D19" s="3" t="s">
        <v>162</v>
      </c>
      <c r="E19" s="3" t="s">
        <v>165</v>
      </c>
      <c r="F19" s="3" t="s">
        <v>65</v>
      </c>
      <c r="G19" s="2">
        <v>3</v>
      </c>
      <c r="H19" s="2">
        <v>1</v>
      </c>
      <c r="I19" s="2">
        <v>2</v>
      </c>
      <c r="J19" s="2">
        <v>5.81</v>
      </c>
      <c r="K19" s="2">
        <v>1.67</v>
      </c>
      <c r="L19" s="23">
        <f t="shared" si="0"/>
        <v>6985.9439999999995</v>
      </c>
      <c r="M19" s="29">
        <f t="shared" si="1"/>
        <v>0.76845383999999994</v>
      </c>
      <c r="N19" s="3"/>
    </row>
    <row r="20" spans="2:14" x14ac:dyDescent="0.25">
      <c r="B20" s="3">
        <v>7</v>
      </c>
      <c r="C20" s="3" t="s">
        <v>166</v>
      </c>
      <c r="D20" s="3" t="s">
        <v>34</v>
      </c>
      <c r="E20" s="3" t="s">
        <v>167</v>
      </c>
      <c r="F20" s="3" t="s">
        <v>65</v>
      </c>
      <c r="G20" s="2">
        <v>3</v>
      </c>
      <c r="H20" s="2">
        <v>6</v>
      </c>
      <c r="I20" s="2">
        <v>2</v>
      </c>
      <c r="J20" s="2">
        <v>5.81</v>
      </c>
      <c r="K20" s="2">
        <v>1.67</v>
      </c>
      <c r="L20" s="23">
        <f t="shared" si="0"/>
        <v>41915.663999999997</v>
      </c>
      <c r="M20" s="29">
        <f t="shared" si="1"/>
        <v>4.6107230399999999</v>
      </c>
      <c r="N20" s="3"/>
    </row>
    <row r="21" spans="2:14" x14ac:dyDescent="0.25">
      <c r="B21" s="3">
        <v>8</v>
      </c>
      <c r="C21" s="3" t="s">
        <v>157</v>
      </c>
      <c r="D21" s="3" t="s">
        <v>34</v>
      </c>
      <c r="E21" s="3" t="s">
        <v>168</v>
      </c>
      <c r="F21" s="3" t="s">
        <v>65</v>
      </c>
      <c r="G21" s="2">
        <v>3</v>
      </c>
      <c r="H21" s="2">
        <v>2</v>
      </c>
      <c r="I21" s="2">
        <v>2</v>
      </c>
      <c r="J21" s="2">
        <v>5.81</v>
      </c>
      <c r="K21" s="2">
        <v>1.67</v>
      </c>
      <c r="L21" s="23">
        <f t="shared" si="0"/>
        <v>13971.887999999999</v>
      </c>
      <c r="M21" s="29">
        <f t="shared" si="1"/>
        <v>1.5369076799999999</v>
      </c>
      <c r="N21" s="3"/>
    </row>
    <row r="22" spans="2:14" x14ac:dyDescent="0.25">
      <c r="B22" s="3">
        <v>9</v>
      </c>
      <c r="C22" s="3" t="s">
        <v>178</v>
      </c>
      <c r="D22" s="3" t="s">
        <v>54</v>
      </c>
      <c r="E22" s="3" t="s">
        <v>179</v>
      </c>
      <c r="F22" s="3" t="s">
        <v>153</v>
      </c>
      <c r="G22" s="2">
        <v>12</v>
      </c>
      <c r="H22" s="2">
        <v>2</v>
      </c>
      <c r="I22" s="2">
        <v>2</v>
      </c>
      <c r="J22" s="37">
        <v>18.72</v>
      </c>
      <c r="K22" s="2">
        <v>1.67</v>
      </c>
      <c r="L22" s="23">
        <f t="shared" si="0"/>
        <v>45017.856</v>
      </c>
      <c r="M22" s="46">
        <f t="shared" si="1"/>
        <v>4.9519641599999993</v>
      </c>
      <c r="N22" s="21" t="s">
        <v>195</v>
      </c>
    </row>
    <row r="23" spans="2:14" x14ac:dyDescent="0.25">
      <c r="B23" s="3">
        <v>10</v>
      </c>
      <c r="C23" s="3" t="s">
        <v>207</v>
      </c>
      <c r="D23" s="3" t="s">
        <v>34</v>
      </c>
      <c r="E23" s="3" t="s">
        <v>208</v>
      </c>
      <c r="F23" s="3" t="s">
        <v>153</v>
      </c>
      <c r="G23" s="25">
        <v>10</v>
      </c>
      <c r="H23" s="25">
        <v>1</v>
      </c>
      <c r="I23" s="25">
        <v>2</v>
      </c>
      <c r="J23" s="25">
        <v>15.82</v>
      </c>
      <c r="K23" s="25">
        <v>1.67</v>
      </c>
      <c r="L23" s="23">
        <f t="shared" si="0"/>
        <v>19021.967999999997</v>
      </c>
      <c r="M23" s="46">
        <f t="shared" si="1"/>
        <v>2.0924164800000002</v>
      </c>
      <c r="N23" s="21" t="s">
        <v>195</v>
      </c>
    </row>
    <row r="24" spans="2:14" x14ac:dyDescent="0.25">
      <c r="B24" s="3">
        <v>11</v>
      </c>
      <c r="C24" s="21" t="s">
        <v>171</v>
      </c>
      <c r="D24" s="3" t="s">
        <v>54</v>
      </c>
      <c r="E24" s="3" t="s">
        <v>169</v>
      </c>
      <c r="F24" s="3" t="s">
        <v>170</v>
      </c>
      <c r="H24" s="27"/>
      <c r="I24" s="27"/>
      <c r="J24" s="27"/>
      <c r="K24" s="27"/>
      <c r="L24" s="27"/>
      <c r="M24" s="49">
        <v>1.65</v>
      </c>
      <c r="N24" s="21" t="s">
        <v>195</v>
      </c>
    </row>
    <row r="25" spans="2:14" x14ac:dyDescent="0.25">
      <c r="B25" s="3">
        <v>12</v>
      </c>
      <c r="C25" s="21" t="s">
        <v>173</v>
      </c>
      <c r="D25" s="3" t="s">
        <v>50</v>
      </c>
      <c r="E25" s="3" t="s">
        <v>172</v>
      </c>
      <c r="F25" s="3" t="s">
        <v>170</v>
      </c>
      <c r="G25" s="47"/>
      <c r="H25" s="48"/>
      <c r="I25" s="48"/>
      <c r="J25" s="48"/>
      <c r="K25" s="48"/>
      <c r="L25" s="48"/>
      <c r="M25" s="49">
        <f>1.65*1.2</f>
        <v>1.9799999999999998</v>
      </c>
      <c r="N25" s="21" t="s">
        <v>195</v>
      </c>
    </row>
    <row r="26" spans="2:14" x14ac:dyDescent="0.25">
      <c r="B26" s="3">
        <v>13</v>
      </c>
      <c r="C26" s="3" t="s">
        <v>174</v>
      </c>
      <c r="D26" s="3" t="s">
        <v>176</v>
      </c>
      <c r="E26" s="3" t="s">
        <v>164</v>
      </c>
      <c r="F26" s="12"/>
      <c r="G26" s="12"/>
      <c r="H26" s="12"/>
      <c r="I26" s="12"/>
      <c r="J26" s="3"/>
      <c r="K26" s="3"/>
      <c r="L26" s="3"/>
      <c r="M26" s="3"/>
      <c r="N26" s="3"/>
    </row>
    <row r="27" spans="2:14" ht="60" x14ac:dyDescent="0.25">
      <c r="B27" s="26">
        <v>14</v>
      </c>
      <c r="C27" s="8" t="s">
        <v>175</v>
      </c>
      <c r="D27" s="8" t="s">
        <v>176</v>
      </c>
      <c r="E27" s="8" t="s">
        <v>164</v>
      </c>
      <c r="F27" s="24" t="s">
        <v>198</v>
      </c>
      <c r="G27" s="12"/>
      <c r="H27" s="12"/>
      <c r="I27" s="12"/>
      <c r="J27" s="3"/>
      <c r="K27" s="3"/>
      <c r="L27" s="3"/>
      <c r="M27" s="3"/>
      <c r="N27" s="12"/>
    </row>
    <row r="28" spans="2:14" ht="30" x14ac:dyDescent="0.25">
      <c r="B28" s="26">
        <v>15</v>
      </c>
      <c r="C28" s="8" t="s">
        <v>177</v>
      </c>
      <c r="D28" s="8" t="s">
        <v>176</v>
      </c>
      <c r="E28" s="8"/>
      <c r="F28" s="24" t="s">
        <v>206</v>
      </c>
      <c r="G28" s="24"/>
      <c r="H28" s="24"/>
      <c r="I28" s="12"/>
      <c r="J28" s="3"/>
      <c r="K28" s="3"/>
      <c r="L28" s="3"/>
      <c r="M28" s="3"/>
      <c r="N28" s="21" t="s">
        <v>195</v>
      </c>
    </row>
    <row r="29" spans="2:14" ht="45" x14ac:dyDescent="0.25">
      <c r="B29" s="26">
        <v>16</v>
      </c>
      <c r="C29" s="8" t="s">
        <v>199</v>
      </c>
      <c r="D29" s="8"/>
      <c r="E29" s="8"/>
      <c r="F29" s="24" t="s">
        <v>200</v>
      </c>
      <c r="G29" s="24"/>
      <c r="H29" s="24"/>
      <c r="I29" s="12"/>
      <c r="J29" s="3"/>
      <c r="K29" s="3"/>
      <c r="L29" s="3" t="s">
        <v>203</v>
      </c>
      <c r="M29" s="3"/>
      <c r="N29" s="21" t="s">
        <v>195</v>
      </c>
    </row>
    <row r="30" spans="2:14" x14ac:dyDescent="0.25">
      <c r="B30" s="26">
        <v>17</v>
      </c>
      <c r="C30" s="8" t="s">
        <v>201</v>
      </c>
      <c r="D30" s="8" t="s">
        <v>204</v>
      </c>
      <c r="E30" s="8" t="s">
        <v>205</v>
      </c>
      <c r="F30" s="24" t="s">
        <v>202</v>
      </c>
      <c r="G30" s="24"/>
      <c r="H30" s="24"/>
      <c r="I30" s="12"/>
      <c r="J30" s="3"/>
      <c r="K30" s="3"/>
      <c r="L30" s="3"/>
      <c r="M30" s="3"/>
      <c r="N30" s="21" t="s">
        <v>195</v>
      </c>
    </row>
    <row r="33" spans="2:3" x14ac:dyDescent="0.25">
      <c r="B33" s="35" t="s">
        <v>212</v>
      </c>
    </row>
    <row r="35" spans="2:3" x14ac:dyDescent="0.25">
      <c r="C35" s="36" t="s">
        <v>211</v>
      </c>
    </row>
  </sheetData>
  <mergeCells count="9">
    <mergeCell ref="B6:F6"/>
    <mergeCell ref="B13:F13"/>
    <mergeCell ref="B8:F8"/>
    <mergeCell ref="B4:B5"/>
    <mergeCell ref="C4:C5"/>
    <mergeCell ref="D4:D5"/>
    <mergeCell ref="E4:E5"/>
    <mergeCell ref="F4:F5"/>
    <mergeCell ref="G25:L2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FAP+Stripper</vt:lpstr>
      <vt:lpstr> DFA + Glycerin</vt:lpstr>
      <vt:lpstr>Utility</vt:lpstr>
      <vt:lpstr>losses attained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2017-04-01T07:05:03Z</dcterms:modified>
</cp:coreProperties>
</file>