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8" i="1" l="1"/>
  <c r="E138" i="1"/>
  <c r="F144" i="1"/>
  <c r="D135" i="1"/>
  <c r="D122" i="1"/>
  <c r="D109" i="1"/>
  <c r="D96" i="1"/>
  <c r="D83" i="1"/>
  <c r="D69" i="1"/>
  <c r="D56" i="1"/>
  <c r="D44" i="1"/>
  <c r="D34" i="1"/>
  <c r="D22" i="1"/>
  <c r="D11" i="1"/>
  <c r="E139" i="1" l="1"/>
  <c r="D144" i="1"/>
  <c r="G144" i="1" s="1"/>
  <c r="D146" i="1"/>
  <c r="F146" i="1" l="1"/>
  <c r="G146" i="1" s="1"/>
</calcChain>
</file>

<file path=xl/sharedStrings.xml><?xml version="1.0" encoding="utf-8"?>
<sst xmlns="http://schemas.openxmlformats.org/spreadsheetml/2006/main" count="109" uniqueCount="55">
  <si>
    <t>Loop</t>
  </si>
  <si>
    <t>Product</t>
  </si>
  <si>
    <t>Plan Qty for April 2016</t>
  </si>
  <si>
    <t xml:space="preserve">Actual Prod Qty. </t>
  </si>
  <si>
    <t>DLGMFA</t>
  </si>
  <si>
    <t>Hyd Behenic 90</t>
  </si>
  <si>
    <t>Hyd SPFAD</t>
  </si>
  <si>
    <t>HYD DFA 18 Rich</t>
  </si>
  <si>
    <t>Superflex</t>
  </si>
  <si>
    <t>HYD DLGMFA</t>
  </si>
  <si>
    <t>Total</t>
  </si>
  <si>
    <t>Plan Qty for May 2016</t>
  </si>
  <si>
    <t>Actual Prod Qty.</t>
  </si>
  <si>
    <t>Hyd DLGMFA</t>
  </si>
  <si>
    <t>Stearic 90</t>
  </si>
  <si>
    <t xml:space="preserve">Hyd DFA18 RICH </t>
  </si>
  <si>
    <t>Hyd LE CNO</t>
  </si>
  <si>
    <t>Plan Qty for Jun 2016</t>
  </si>
  <si>
    <t>Actual Prod Qty. till date (21.06.2016)</t>
  </si>
  <si>
    <t>Stearic 92</t>
  </si>
  <si>
    <t>HYD LE CNO</t>
  </si>
  <si>
    <t>HYD LE PKO</t>
  </si>
  <si>
    <t>HYD SPFAD</t>
  </si>
  <si>
    <t>DFA 2290</t>
  </si>
  <si>
    <t>RBDPS-P-12</t>
  </si>
  <si>
    <t xml:space="preserve">DFA2290 </t>
  </si>
  <si>
    <t>c</t>
  </si>
  <si>
    <t>Hyd DFA 1898 for stearic 92</t>
  </si>
  <si>
    <t>UTSR</t>
  </si>
  <si>
    <t>BP of undistilled C1214</t>
  </si>
  <si>
    <t>S MCT</t>
  </si>
  <si>
    <t>Plan Qty for sept 2016</t>
  </si>
  <si>
    <t>Actual Prod Qty. till date</t>
  </si>
  <si>
    <t xml:space="preserve">Hyd C14 RICH </t>
  </si>
  <si>
    <t>Stearic 92 feed</t>
  </si>
  <si>
    <t>Hyd L/E CNO</t>
  </si>
  <si>
    <t>Hyd LE PKO</t>
  </si>
  <si>
    <t>Plan Qty for oct 2016</t>
  </si>
  <si>
    <t>Behenic acid</t>
  </si>
  <si>
    <t>New product (DFA 2022)</t>
  </si>
  <si>
    <t>LE CNO/undistilled C12 bottom</t>
  </si>
  <si>
    <t>Plan Qty for nov 2016</t>
  </si>
  <si>
    <t>Hyd MCT AV1</t>
  </si>
  <si>
    <t>Hyd LE PKO+CNO</t>
  </si>
  <si>
    <t>Plan Qty for dec 2016</t>
  </si>
  <si>
    <t xml:space="preserve">Hyd DLGMFA </t>
  </si>
  <si>
    <t>Steric 92</t>
  </si>
  <si>
    <t>Plan Qty for jan 2017</t>
  </si>
  <si>
    <t>L/ECNO/PKO</t>
  </si>
  <si>
    <t>MCT</t>
  </si>
  <si>
    <t>Plan Qty for feb 2017</t>
  </si>
  <si>
    <t>%</t>
  </si>
  <si>
    <t>SNOP PLAN MT</t>
  </si>
  <si>
    <t xml:space="preserve">ACTUAL MT </t>
  </si>
  <si>
    <t>LOOP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</si>
</sst>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/>
    <xf numFmtId="1" fontId="4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/>
    </xf>
    <xf numFmtId="1" fontId="6" fillId="2" borderId="1" xfId="2" applyNumberFormat="1" applyFont="1" applyFill="1" applyBorder="1" applyAlignment="1">
      <alignment horizontal="center"/>
    </xf>
    <xf numFmtId="0" fontId="7" fillId="2" borderId="1" xfId="2" applyFont="1" applyFill="1" applyBorder="1"/>
    <xf numFmtId="1" fontId="6" fillId="2" borderId="1" xfId="5" applyNumberFormat="1" applyFont="1" applyFill="1" applyBorder="1" applyAlignment="1">
      <alignment horizontal="center"/>
    </xf>
    <xf numFmtId="0" fontId="7" fillId="2" borderId="1" xfId="5" applyFont="1" applyFill="1" applyBorder="1"/>
    <xf numFmtId="1" fontId="6" fillId="2" borderId="1" xfId="9" applyNumberFormat="1" applyFont="1" applyFill="1" applyBorder="1" applyAlignment="1">
      <alignment horizontal="center"/>
    </xf>
    <xf numFmtId="0" fontId="7" fillId="2" borderId="1" xfId="9" applyFont="1" applyFill="1" applyBorder="1"/>
    <xf numFmtId="1" fontId="6" fillId="2" borderId="1" xfId="13" applyNumberFormat="1" applyFont="1" applyFill="1" applyBorder="1" applyAlignment="1">
      <alignment horizontal="center"/>
    </xf>
    <xf numFmtId="0" fontId="7" fillId="2" borderId="1" xfId="13" applyFont="1" applyFill="1" applyBorder="1"/>
    <xf numFmtId="1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/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</cellXfs>
  <cellStyles count="14">
    <cellStyle name="Normal" xfId="0" builtinId="0"/>
    <cellStyle name="Normal 15" xfId="3"/>
    <cellStyle name="Normal 16" xfId="4"/>
    <cellStyle name="Normal 17" xfId="5"/>
    <cellStyle name="Normal 18" xfId="7"/>
    <cellStyle name="Normal 19" xfId="8"/>
    <cellStyle name="Normal 20" xfId="6"/>
    <cellStyle name="Normal 21" xfId="9"/>
    <cellStyle name="Normal 22" xfId="13"/>
    <cellStyle name="Normal 23" xfId="12"/>
    <cellStyle name="Normal 24" xfId="11"/>
    <cellStyle name="Normal 25" xfId="10"/>
    <cellStyle name="Normal 3" xfId="2"/>
    <cellStyle name="Normal_Alcohol - Oct (revised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6"/>
  <sheetViews>
    <sheetView tabSelected="1" topLeftCell="A25" workbookViewId="0">
      <selection activeCell="F36" sqref="F36"/>
    </sheetView>
  </sheetViews>
  <sheetFormatPr defaultRowHeight="12" x14ac:dyDescent="0.2"/>
  <cols>
    <col min="1" max="1" width="2.42578125" style="2" customWidth="1"/>
    <col min="2" max="2" width="31.5703125" style="2" customWidth="1"/>
    <col min="3" max="3" width="18.42578125" style="2" customWidth="1"/>
    <col min="4" max="4" width="19.140625" style="2" customWidth="1"/>
    <col min="5" max="5" width="6.5703125" style="2" customWidth="1"/>
    <col min="6" max="6" width="20" style="2" bestFit="1" customWidth="1"/>
    <col min="7" max="8" width="11.85546875" style="2" customWidth="1"/>
    <col min="9" max="9" width="3.42578125" style="2" customWidth="1"/>
    <col min="10" max="10" width="14.7109375" style="2" bestFit="1" customWidth="1"/>
    <col min="11" max="12" width="11.85546875" style="2" customWidth="1"/>
    <col min="13" max="13" width="3.140625" style="2" customWidth="1"/>
    <col min="14" max="14" width="20" style="2" customWidth="1"/>
    <col min="15" max="17" width="11.85546875" style="2" customWidth="1"/>
    <col min="18" max="16384" width="9.140625" style="2"/>
  </cols>
  <sheetData>
    <row r="2" spans="2:4" ht="26.25" customHeight="1" x14ac:dyDescent="0.35">
      <c r="B2" s="1" t="s">
        <v>0</v>
      </c>
    </row>
    <row r="3" spans="2:4" ht="24" x14ac:dyDescent="0.2">
      <c r="B3" s="3" t="s">
        <v>1</v>
      </c>
      <c r="C3" s="3" t="s">
        <v>2</v>
      </c>
      <c r="D3" s="3" t="s">
        <v>3</v>
      </c>
    </row>
    <row r="4" spans="2:4" x14ac:dyDescent="0.2">
      <c r="B4" s="5" t="s">
        <v>5</v>
      </c>
      <c r="C4" s="6">
        <v>170</v>
      </c>
      <c r="D4" s="7">
        <v>187</v>
      </c>
    </row>
    <row r="5" spans="2:4" x14ac:dyDescent="0.2">
      <c r="B5" s="5" t="s">
        <v>6</v>
      </c>
      <c r="C5" s="6">
        <v>924</v>
      </c>
      <c r="D5" s="7">
        <v>1097</v>
      </c>
    </row>
    <row r="6" spans="2:4" x14ac:dyDescent="0.2">
      <c r="B6" s="5" t="s">
        <v>7</v>
      </c>
      <c r="C6" s="6">
        <v>270</v>
      </c>
      <c r="D6" s="7">
        <v>0</v>
      </c>
    </row>
    <row r="7" spans="2:4" x14ac:dyDescent="0.2">
      <c r="B7" s="5" t="s">
        <v>9</v>
      </c>
      <c r="C7" s="6">
        <v>360</v>
      </c>
      <c r="D7" s="7">
        <v>769</v>
      </c>
    </row>
    <row r="8" spans="2:4" x14ac:dyDescent="0.2">
      <c r="B8" s="5" t="s">
        <v>7</v>
      </c>
      <c r="C8" s="6">
        <v>336</v>
      </c>
      <c r="D8" s="7">
        <v>0</v>
      </c>
    </row>
    <row r="9" spans="2:4" x14ac:dyDescent="0.2">
      <c r="B9" s="5"/>
      <c r="C9" s="6"/>
      <c r="D9" s="8"/>
    </row>
    <row r="10" spans="2:4" x14ac:dyDescent="0.2">
      <c r="B10" s="5" t="s">
        <v>10</v>
      </c>
      <c r="C10" s="6">
        <v>2060</v>
      </c>
      <c r="D10" s="6">
        <v>2053</v>
      </c>
    </row>
    <row r="11" spans="2:4" x14ac:dyDescent="0.2">
      <c r="B11" s="4"/>
      <c r="C11" s="4"/>
      <c r="D11" s="4">
        <f>D10/C10*100</f>
        <v>99.660194174757279</v>
      </c>
    </row>
    <row r="12" spans="2:4" x14ac:dyDescent="0.2">
      <c r="B12" s="4"/>
      <c r="C12" s="4"/>
      <c r="D12" s="4"/>
    </row>
    <row r="13" spans="2:4" x14ac:dyDescent="0.2">
      <c r="B13" s="4"/>
      <c r="C13" s="4"/>
      <c r="D13" s="4"/>
    </row>
    <row r="14" spans="2:4" ht="24" x14ac:dyDescent="0.2">
      <c r="B14" s="3" t="s">
        <v>1</v>
      </c>
      <c r="C14" s="3" t="s">
        <v>11</v>
      </c>
      <c r="D14" s="3" t="s">
        <v>12</v>
      </c>
    </row>
    <row r="15" spans="2:4" x14ac:dyDescent="0.2">
      <c r="B15" s="5" t="s">
        <v>13</v>
      </c>
      <c r="C15" s="6">
        <v>20</v>
      </c>
      <c r="D15" s="9">
        <v>89</v>
      </c>
    </row>
    <row r="16" spans="2:4" x14ac:dyDescent="0.2">
      <c r="B16" s="5" t="s">
        <v>15</v>
      </c>
      <c r="C16" s="6">
        <v>370</v>
      </c>
      <c r="D16" s="9">
        <v>407</v>
      </c>
    </row>
    <row r="17" spans="2:4" x14ac:dyDescent="0.2">
      <c r="B17" s="5" t="s">
        <v>6</v>
      </c>
      <c r="C17" s="6">
        <v>840</v>
      </c>
      <c r="D17" s="9">
        <v>597</v>
      </c>
    </row>
    <row r="18" spans="2:4" x14ac:dyDescent="0.2">
      <c r="B18" s="5" t="s">
        <v>16</v>
      </c>
      <c r="C18" s="6">
        <v>122</v>
      </c>
      <c r="D18" s="9">
        <v>0</v>
      </c>
    </row>
    <row r="19" spans="2:4" x14ac:dyDescent="0.2">
      <c r="B19" s="5" t="s">
        <v>6</v>
      </c>
      <c r="C19" s="6">
        <v>660</v>
      </c>
      <c r="D19" s="9">
        <v>896</v>
      </c>
    </row>
    <row r="20" spans="2:4" x14ac:dyDescent="0.2">
      <c r="B20" s="5"/>
      <c r="C20" s="6"/>
      <c r="D20" s="10"/>
    </row>
    <row r="21" spans="2:4" x14ac:dyDescent="0.2">
      <c r="B21" s="5" t="s">
        <v>10</v>
      </c>
      <c r="C21" s="6">
        <v>2012</v>
      </c>
      <c r="D21" s="6">
        <v>1989</v>
      </c>
    </row>
    <row r="22" spans="2:4" x14ac:dyDescent="0.2">
      <c r="B22" s="4"/>
      <c r="C22" s="4"/>
      <c r="D22" s="4">
        <f>D21/C21*100</f>
        <v>98.856858846918499</v>
      </c>
    </row>
    <row r="23" spans="2:4" x14ac:dyDescent="0.2">
      <c r="B23" s="4"/>
      <c r="C23" s="4"/>
      <c r="D23" s="4"/>
    </row>
    <row r="24" spans="2:4" x14ac:dyDescent="0.2">
      <c r="B24" s="4"/>
      <c r="C24" s="4"/>
      <c r="D24" s="4"/>
    </row>
    <row r="25" spans="2:4" x14ac:dyDescent="0.2">
      <c r="B25" s="4"/>
      <c r="C25" s="4"/>
      <c r="D25" s="4"/>
    </row>
    <row r="26" spans="2:4" ht="36" x14ac:dyDescent="0.2">
      <c r="B26" s="3" t="s">
        <v>1</v>
      </c>
      <c r="C26" s="3" t="s">
        <v>17</v>
      </c>
      <c r="D26" s="3" t="s">
        <v>18</v>
      </c>
    </row>
    <row r="27" spans="2:4" x14ac:dyDescent="0.2">
      <c r="B27" s="5" t="s">
        <v>13</v>
      </c>
      <c r="C27" s="6">
        <v>396</v>
      </c>
      <c r="D27" s="11">
        <v>646.5</v>
      </c>
    </row>
    <row r="28" spans="2:4" x14ac:dyDescent="0.2">
      <c r="B28" s="5" t="s">
        <v>20</v>
      </c>
      <c r="C28" s="6">
        <v>180</v>
      </c>
      <c r="D28" s="11">
        <v>220</v>
      </c>
    </row>
    <row r="29" spans="2:4" x14ac:dyDescent="0.2">
      <c r="B29" s="5" t="s">
        <v>21</v>
      </c>
      <c r="C29" s="6">
        <v>600</v>
      </c>
      <c r="D29" s="11">
        <v>567</v>
      </c>
    </row>
    <row r="30" spans="2:4" x14ac:dyDescent="0.2">
      <c r="B30" s="5" t="s">
        <v>7</v>
      </c>
      <c r="C30" s="6">
        <v>120</v>
      </c>
      <c r="D30" s="11">
        <v>142</v>
      </c>
    </row>
    <row r="31" spans="2:4" x14ac:dyDescent="0.2">
      <c r="B31" s="5" t="s">
        <v>22</v>
      </c>
      <c r="C31" s="6">
        <v>630</v>
      </c>
      <c r="D31" s="11">
        <v>621</v>
      </c>
    </row>
    <row r="32" spans="2:4" x14ac:dyDescent="0.2">
      <c r="B32" s="5" t="s">
        <v>23</v>
      </c>
      <c r="C32" s="6">
        <v>180</v>
      </c>
      <c r="D32" s="12"/>
    </row>
    <row r="33" spans="2:5" x14ac:dyDescent="0.2">
      <c r="B33" s="5" t="s">
        <v>10</v>
      </c>
      <c r="C33" s="6">
        <v>2106</v>
      </c>
      <c r="D33" s="6">
        <v>2196.5</v>
      </c>
    </row>
    <row r="34" spans="2:5" x14ac:dyDescent="0.2">
      <c r="B34" s="12"/>
      <c r="C34" s="12"/>
      <c r="D34" s="4">
        <f>D33/C33*100</f>
        <v>104.29724596391263</v>
      </c>
    </row>
    <row r="35" spans="2:5" x14ac:dyDescent="0.2">
      <c r="B35" s="4"/>
      <c r="C35" s="4"/>
      <c r="D35" s="4"/>
    </row>
    <row r="36" spans="2:5" ht="36" x14ac:dyDescent="0.2">
      <c r="B36" s="3" t="s">
        <v>1</v>
      </c>
      <c r="C36" s="3" t="s">
        <v>17</v>
      </c>
      <c r="D36" s="3" t="s">
        <v>18</v>
      </c>
    </row>
    <row r="37" spans="2:5" x14ac:dyDescent="0.2">
      <c r="B37" s="5" t="s">
        <v>13</v>
      </c>
      <c r="C37" s="6"/>
      <c r="D37" s="13">
        <v>512</v>
      </c>
    </row>
    <row r="38" spans="2:5" x14ac:dyDescent="0.2">
      <c r="B38" s="5" t="s">
        <v>20</v>
      </c>
      <c r="C38" s="6">
        <v>400</v>
      </c>
      <c r="D38" s="13"/>
    </row>
    <row r="39" spans="2:5" x14ac:dyDescent="0.2">
      <c r="B39" s="5" t="s">
        <v>24</v>
      </c>
      <c r="C39" s="6">
        <v>384</v>
      </c>
      <c r="D39" s="13">
        <v>459</v>
      </c>
    </row>
    <row r="40" spans="2:5" x14ac:dyDescent="0.2">
      <c r="B40" s="5" t="s">
        <v>25</v>
      </c>
      <c r="C40" s="6">
        <v>180</v>
      </c>
      <c r="D40" s="13">
        <v>196.5</v>
      </c>
    </row>
    <row r="41" spans="2:5" x14ac:dyDescent="0.2">
      <c r="B41" s="5" t="s">
        <v>22</v>
      </c>
      <c r="C41" s="6">
        <v>450</v>
      </c>
      <c r="D41" s="13">
        <v>606</v>
      </c>
    </row>
    <row r="42" spans="2:5" x14ac:dyDescent="0.2">
      <c r="B42" s="5" t="s">
        <v>14</v>
      </c>
      <c r="C42" s="6">
        <v>360</v>
      </c>
      <c r="D42" s="14">
        <v>157.5</v>
      </c>
    </row>
    <row r="43" spans="2:5" x14ac:dyDescent="0.2">
      <c r="B43" s="5" t="s">
        <v>10</v>
      </c>
      <c r="C43" s="6">
        <v>1774</v>
      </c>
      <c r="D43" s="6">
        <v>1931</v>
      </c>
    </row>
    <row r="44" spans="2:5" x14ac:dyDescent="0.2">
      <c r="B44" s="4"/>
      <c r="C44" s="4"/>
      <c r="D44" s="4">
        <f>D43/C43*100</f>
        <v>108.85005636978579</v>
      </c>
    </row>
    <row r="45" spans="2:5" x14ac:dyDescent="0.2">
      <c r="B45" s="4"/>
      <c r="C45" s="4"/>
      <c r="D45" s="4"/>
      <c r="E45" s="4"/>
    </row>
    <row r="47" spans="2:5" x14ac:dyDescent="0.2">
      <c r="B47" s="4"/>
      <c r="C47" s="4"/>
      <c r="D47" s="4"/>
    </row>
    <row r="48" spans="2:5" ht="36" x14ac:dyDescent="0.2">
      <c r="B48" s="3" t="s">
        <v>26</v>
      </c>
      <c r="C48" s="3" t="s">
        <v>17</v>
      </c>
      <c r="D48" s="3" t="s">
        <v>18</v>
      </c>
    </row>
    <row r="49" spans="2:4" x14ac:dyDescent="0.2">
      <c r="B49" s="5" t="s">
        <v>27</v>
      </c>
      <c r="C49" s="6">
        <v>193</v>
      </c>
      <c r="D49" s="15"/>
    </row>
    <row r="50" spans="2:4" x14ac:dyDescent="0.2">
      <c r="B50" s="5" t="s">
        <v>20</v>
      </c>
      <c r="C50" s="6">
        <v>430</v>
      </c>
      <c r="D50" s="16">
        <v>908.5</v>
      </c>
    </row>
    <row r="51" spans="2:4" x14ac:dyDescent="0.2">
      <c r="B51" s="5" t="s">
        <v>21</v>
      </c>
      <c r="C51" s="6">
        <v>380</v>
      </c>
      <c r="D51" s="15">
        <v>878.5</v>
      </c>
    </row>
    <row r="52" spans="2:4" x14ac:dyDescent="0.2">
      <c r="B52" s="5" t="s">
        <v>9</v>
      </c>
      <c r="C52" s="6">
        <v>300</v>
      </c>
      <c r="D52" s="15">
        <v>405</v>
      </c>
    </row>
    <row r="53" spans="2:4" x14ac:dyDescent="0.2">
      <c r="B53" s="5" t="s">
        <v>29</v>
      </c>
      <c r="C53" s="6"/>
      <c r="D53" s="15">
        <v>345</v>
      </c>
    </row>
    <row r="54" spans="2:4" x14ac:dyDescent="0.2">
      <c r="B54" s="5" t="s">
        <v>30</v>
      </c>
      <c r="C54" s="6"/>
      <c r="D54" s="18">
        <v>323</v>
      </c>
    </row>
    <row r="55" spans="2:4" x14ac:dyDescent="0.2">
      <c r="B55" s="5" t="s">
        <v>10</v>
      </c>
      <c r="C55" s="6">
        <v>1303</v>
      </c>
      <c r="D55" s="6">
        <v>2860</v>
      </c>
    </row>
    <row r="56" spans="2:4" x14ac:dyDescent="0.2">
      <c r="B56" s="4"/>
      <c r="C56" s="4"/>
      <c r="D56" s="4">
        <f>D55/C55*100</f>
        <v>219.49347659247888</v>
      </c>
    </row>
    <row r="57" spans="2:4" x14ac:dyDescent="0.2">
      <c r="B57" s="4"/>
      <c r="C57" s="4"/>
      <c r="D57" s="4"/>
    </row>
    <row r="58" spans="2:4" x14ac:dyDescent="0.2">
      <c r="B58" s="4"/>
      <c r="C58" s="4"/>
      <c r="D58" s="4"/>
    </row>
    <row r="59" spans="2:4" x14ac:dyDescent="0.2">
      <c r="B59" s="4"/>
      <c r="C59" s="4"/>
      <c r="D59" s="4"/>
    </row>
    <row r="60" spans="2:4" ht="24" x14ac:dyDescent="0.2">
      <c r="B60" s="3" t="s">
        <v>1</v>
      </c>
      <c r="C60" s="3" t="s">
        <v>31</v>
      </c>
      <c r="D60" s="3" t="s">
        <v>32</v>
      </c>
    </row>
    <row r="61" spans="2:4" x14ac:dyDescent="0.2">
      <c r="B61" s="5" t="s">
        <v>33</v>
      </c>
      <c r="C61" s="6">
        <v>195</v>
      </c>
      <c r="D61" s="15">
        <v>188</v>
      </c>
    </row>
    <row r="62" spans="2:4" x14ac:dyDescent="0.2">
      <c r="B62" s="5" t="s">
        <v>8</v>
      </c>
      <c r="C62" s="6">
        <v>840</v>
      </c>
      <c r="D62" s="16">
        <v>765</v>
      </c>
    </row>
    <row r="63" spans="2:4" x14ac:dyDescent="0.2">
      <c r="B63" s="5" t="s">
        <v>34</v>
      </c>
      <c r="C63" s="6">
        <v>225</v>
      </c>
      <c r="D63" s="15">
        <v>375</v>
      </c>
    </row>
    <row r="64" spans="2:4" x14ac:dyDescent="0.2">
      <c r="B64" s="5" t="s">
        <v>35</v>
      </c>
      <c r="C64" s="6">
        <v>440</v>
      </c>
      <c r="D64" s="15">
        <v>218</v>
      </c>
    </row>
    <row r="65" spans="2:4" x14ac:dyDescent="0.2">
      <c r="B65" s="5" t="s">
        <v>13</v>
      </c>
      <c r="C65" s="6">
        <v>280</v>
      </c>
      <c r="D65" s="15">
        <v>0</v>
      </c>
    </row>
    <row r="66" spans="2:4" x14ac:dyDescent="0.2">
      <c r="B66" s="5" t="s">
        <v>30</v>
      </c>
      <c r="C66" s="6"/>
      <c r="D66" s="18">
        <v>7.5</v>
      </c>
    </row>
    <row r="67" spans="2:4" x14ac:dyDescent="0.2">
      <c r="B67" s="5" t="s">
        <v>36</v>
      </c>
      <c r="C67" s="6"/>
      <c r="D67" s="19">
        <v>277.5</v>
      </c>
    </row>
    <row r="68" spans="2:4" x14ac:dyDescent="0.2">
      <c r="B68" s="5" t="s">
        <v>10</v>
      </c>
      <c r="C68" s="6">
        <v>1980</v>
      </c>
      <c r="D68" s="6">
        <v>1831</v>
      </c>
    </row>
    <row r="69" spans="2:4" x14ac:dyDescent="0.2">
      <c r="B69" s="4"/>
      <c r="C69" s="4"/>
      <c r="D69" s="4">
        <f>D68/C68*100</f>
        <v>92.474747474747474</v>
      </c>
    </row>
    <row r="70" spans="2:4" x14ac:dyDescent="0.2">
      <c r="B70" s="4"/>
      <c r="C70" s="4"/>
      <c r="D70" s="4"/>
    </row>
    <row r="71" spans="2:4" x14ac:dyDescent="0.2">
      <c r="B71" s="4"/>
      <c r="C71" s="4"/>
      <c r="D71" s="4"/>
    </row>
    <row r="72" spans="2:4" x14ac:dyDescent="0.2">
      <c r="B72" s="4"/>
      <c r="C72" s="4"/>
      <c r="D72" s="4"/>
    </row>
    <row r="73" spans="2:4" x14ac:dyDescent="0.2">
      <c r="B73" s="4"/>
      <c r="C73" s="4"/>
      <c r="D73" s="4"/>
    </row>
    <row r="74" spans="2:4" ht="24" x14ac:dyDescent="0.2">
      <c r="B74" s="3" t="s">
        <v>1</v>
      </c>
      <c r="C74" s="3" t="s">
        <v>37</v>
      </c>
      <c r="D74" s="3" t="s">
        <v>32</v>
      </c>
    </row>
    <row r="75" spans="2:4" x14ac:dyDescent="0.2">
      <c r="B75" s="5" t="s">
        <v>8</v>
      </c>
      <c r="C75" s="6">
        <v>800</v>
      </c>
      <c r="D75" s="15">
        <v>812</v>
      </c>
    </row>
    <row r="76" spans="2:4" x14ac:dyDescent="0.2">
      <c r="B76" s="5" t="s">
        <v>28</v>
      </c>
      <c r="C76" s="6">
        <v>504</v>
      </c>
      <c r="D76" s="16">
        <v>1219.2</v>
      </c>
    </row>
    <row r="77" spans="2:4" x14ac:dyDescent="0.2">
      <c r="B77" s="5" t="s">
        <v>14</v>
      </c>
      <c r="C77" s="6">
        <v>421</v>
      </c>
      <c r="D77" s="15">
        <v>117</v>
      </c>
    </row>
    <row r="78" spans="2:4" x14ac:dyDescent="0.2">
      <c r="B78" s="5" t="s">
        <v>38</v>
      </c>
      <c r="C78" s="6">
        <v>100</v>
      </c>
      <c r="D78" s="15">
        <v>118</v>
      </c>
    </row>
    <row r="79" spans="2:4" x14ac:dyDescent="0.2">
      <c r="B79" s="5" t="s">
        <v>39</v>
      </c>
      <c r="C79" s="6">
        <v>110</v>
      </c>
      <c r="D79" s="15"/>
    </row>
    <row r="80" spans="2:4" x14ac:dyDescent="0.2">
      <c r="B80" s="5" t="s">
        <v>40</v>
      </c>
      <c r="C80" s="6">
        <v>628</v>
      </c>
      <c r="D80" s="18"/>
    </row>
    <row r="81" spans="2:4" x14ac:dyDescent="0.2">
      <c r="B81" s="5"/>
      <c r="C81" s="6"/>
      <c r="D81" s="19"/>
    </row>
    <row r="82" spans="2:4" x14ac:dyDescent="0.2">
      <c r="B82" s="5" t="s">
        <v>10</v>
      </c>
      <c r="C82" s="6">
        <v>2563</v>
      </c>
      <c r="D82" s="6">
        <v>2266.1999999999998</v>
      </c>
    </row>
    <row r="83" spans="2:4" x14ac:dyDescent="0.2">
      <c r="B83" s="4"/>
      <c r="C83" s="4"/>
      <c r="D83" s="4">
        <f>D82/C82*100</f>
        <v>88.419820522824807</v>
      </c>
    </row>
    <row r="84" spans="2:4" x14ac:dyDescent="0.2">
      <c r="B84" s="4"/>
      <c r="C84" s="4"/>
      <c r="D84" s="4"/>
    </row>
    <row r="85" spans="2:4" x14ac:dyDescent="0.2">
      <c r="B85" s="4"/>
      <c r="C85" s="4"/>
      <c r="D85" s="4"/>
    </row>
    <row r="86" spans="2:4" x14ac:dyDescent="0.2">
      <c r="B86" s="4"/>
      <c r="C86" s="4"/>
      <c r="D86" s="4"/>
    </row>
    <row r="87" spans="2:4" ht="24" x14ac:dyDescent="0.2">
      <c r="B87" s="3" t="s">
        <v>1</v>
      </c>
      <c r="C87" s="3" t="s">
        <v>41</v>
      </c>
      <c r="D87" s="3" t="s">
        <v>32</v>
      </c>
    </row>
    <row r="88" spans="2:4" x14ac:dyDescent="0.2">
      <c r="B88" s="5" t="s">
        <v>19</v>
      </c>
      <c r="C88" s="6">
        <v>180</v>
      </c>
      <c r="D88" s="15">
        <v>258</v>
      </c>
    </row>
    <row r="89" spans="2:4" x14ac:dyDescent="0.2">
      <c r="B89" s="5" t="s">
        <v>8</v>
      </c>
      <c r="C89" s="6">
        <v>900</v>
      </c>
      <c r="D89" s="16">
        <v>907.5</v>
      </c>
    </row>
    <row r="90" spans="2:4" x14ac:dyDescent="0.2">
      <c r="B90" s="5" t="s">
        <v>35</v>
      </c>
      <c r="C90" s="6">
        <v>440</v>
      </c>
      <c r="D90" s="15">
        <v>495</v>
      </c>
    </row>
    <row r="91" spans="2:4" x14ac:dyDescent="0.2">
      <c r="B91" s="5" t="s">
        <v>42</v>
      </c>
      <c r="C91" s="6">
        <v>400</v>
      </c>
      <c r="D91" s="15">
        <v>307.5</v>
      </c>
    </row>
    <row r="92" spans="2:4" x14ac:dyDescent="0.2">
      <c r="B92" s="5" t="s">
        <v>13</v>
      </c>
      <c r="C92" s="6">
        <v>540</v>
      </c>
      <c r="D92" s="15">
        <v>442.5</v>
      </c>
    </row>
    <row r="93" spans="2:4" x14ac:dyDescent="0.2">
      <c r="B93" s="5" t="s">
        <v>43</v>
      </c>
      <c r="C93" s="6"/>
      <c r="D93" s="18">
        <v>120</v>
      </c>
    </row>
    <row r="94" spans="2:4" x14ac:dyDescent="0.2">
      <c r="B94" s="5"/>
      <c r="C94" s="6"/>
      <c r="D94" s="19"/>
    </row>
    <row r="95" spans="2:4" x14ac:dyDescent="0.2">
      <c r="B95" s="5" t="s">
        <v>10</v>
      </c>
      <c r="C95" s="6">
        <v>2460</v>
      </c>
      <c r="D95" s="6">
        <v>2530.5</v>
      </c>
    </row>
    <row r="96" spans="2:4" x14ac:dyDescent="0.2">
      <c r="B96" s="17"/>
      <c r="C96" s="17"/>
      <c r="D96" s="4">
        <f>D95/C95*100</f>
        <v>102.86585365853658</v>
      </c>
    </row>
    <row r="97" spans="2:4" x14ac:dyDescent="0.2">
      <c r="B97" s="4"/>
      <c r="C97" s="4"/>
      <c r="D97" s="4"/>
    </row>
    <row r="98" spans="2:4" x14ac:dyDescent="0.2">
      <c r="B98" s="4"/>
      <c r="C98" s="4"/>
      <c r="D98" s="4"/>
    </row>
    <row r="99" spans="2:4" x14ac:dyDescent="0.2">
      <c r="B99" s="4"/>
      <c r="C99" s="4"/>
      <c r="D99" s="4"/>
    </row>
    <row r="100" spans="2:4" ht="24" x14ac:dyDescent="0.2">
      <c r="B100" s="3" t="s">
        <v>1</v>
      </c>
      <c r="C100" s="3" t="s">
        <v>44</v>
      </c>
      <c r="D100" s="3" t="s">
        <v>32</v>
      </c>
    </row>
    <row r="101" spans="2:4" x14ac:dyDescent="0.2">
      <c r="B101" s="5" t="s">
        <v>45</v>
      </c>
      <c r="C101" s="6">
        <v>160</v>
      </c>
      <c r="D101" s="15">
        <v>510</v>
      </c>
    </row>
    <row r="102" spans="2:4" x14ac:dyDescent="0.2">
      <c r="B102" s="5" t="s">
        <v>46</v>
      </c>
      <c r="C102" s="6">
        <v>570</v>
      </c>
      <c r="D102" s="16">
        <v>277</v>
      </c>
    </row>
    <row r="103" spans="2:4" x14ac:dyDescent="0.2">
      <c r="B103" s="5" t="s">
        <v>35</v>
      </c>
      <c r="C103" s="6">
        <v>330</v>
      </c>
      <c r="D103" s="15">
        <v>870</v>
      </c>
    </row>
    <row r="104" spans="2:4" x14ac:dyDescent="0.2">
      <c r="B104" s="5" t="s">
        <v>42</v>
      </c>
      <c r="C104" s="6">
        <v>235</v>
      </c>
      <c r="D104" s="15">
        <v>360.5</v>
      </c>
    </row>
    <row r="105" spans="2:4" x14ac:dyDescent="0.2">
      <c r="B105" s="5" t="s">
        <v>8</v>
      </c>
      <c r="C105" s="6">
        <v>900</v>
      </c>
      <c r="D105" s="15">
        <v>441.5</v>
      </c>
    </row>
    <row r="106" spans="2:4" x14ac:dyDescent="0.2">
      <c r="B106" s="5"/>
      <c r="C106" s="6"/>
      <c r="D106" s="18"/>
    </row>
    <row r="107" spans="2:4" x14ac:dyDescent="0.2">
      <c r="B107" s="5"/>
      <c r="C107" s="6"/>
      <c r="D107" s="19"/>
    </row>
    <row r="108" spans="2:4" x14ac:dyDescent="0.2">
      <c r="B108" s="5" t="s">
        <v>10</v>
      </c>
      <c r="C108" s="6">
        <v>2195</v>
      </c>
      <c r="D108" s="6">
        <v>2459</v>
      </c>
    </row>
    <row r="109" spans="2:4" x14ac:dyDescent="0.2">
      <c r="B109" s="4"/>
      <c r="C109" s="4"/>
      <c r="D109" s="4">
        <f>D108/C108*100</f>
        <v>112.02733485193622</v>
      </c>
    </row>
    <row r="110" spans="2:4" x14ac:dyDescent="0.2">
      <c r="B110" s="4"/>
      <c r="C110" s="4"/>
      <c r="D110" s="4"/>
    </row>
    <row r="111" spans="2:4" x14ac:dyDescent="0.2">
      <c r="B111" s="4"/>
      <c r="C111" s="4"/>
      <c r="D111" s="4"/>
    </row>
    <row r="112" spans="2:4" x14ac:dyDescent="0.2">
      <c r="B112" s="4"/>
      <c r="C112" s="4"/>
      <c r="D112" s="4"/>
    </row>
    <row r="113" spans="2:4" ht="24" x14ac:dyDescent="0.2">
      <c r="B113" s="3" t="s">
        <v>1</v>
      </c>
      <c r="C113" s="3" t="s">
        <v>47</v>
      </c>
      <c r="D113" s="3" t="s">
        <v>32</v>
      </c>
    </row>
    <row r="114" spans="2:4" x14ac:dyDescent="0.2">
      <c r="B114" s="5" t="s">
        <v>8</v>
      </c>
      <c r="C114" s="6">
        <v>880</v>
      </c>
      <c r="D114" s="15">
        <v>1222.5</v>
      </c>
    </row>
    <row r="115" spans="2:4" x14ac:dyDescent="0.2">
      <c r="B115" s="5" t="s">
        <v>14</v>
      </c>
      <c r="C115" s="6">
        <v>420</v>
      </c>
      <c r="D115" s="16">
        <v>254</v>
      </c>
    </row>
    <row r="116" spans="2:4" x14ac:dyDescent="0.2">
      <c r="B116" s="5" t="s">
        <v>48</v>
      </c>
      <c r="C116" s="6">
        <v>300</v>
      </c>
      <c r="D116" s="15">
        <v>157.5</v>
      </c>
    </row>
    <row r="117" spans="2:4" x14ac:dyDescent="0.2">
      <c r="B117" s="5" t="s">
        <v>49</v>
      </c>
      <c r="C117" s="6">
        <v>200</v>
      </c>
      <c r="D117" s="15"/>
    </row>
    <row r="118" spans="2:4" x14ac:dyDescent="0.2">
      <c r="B118" s="5" t="s">
        <v>13</v>
      </c>
      <c r="C118" s="6">
        <v>380</v>
      </c>
      <c r="D118" s="15">
        <v>405</v>
      </c>
    </row>
    <row r="119" spans="2:4" x14ac:dyDescent="0.2">
      <c r="B119" s="5"/>
      <c r="C119" s="6"/>
      <c r="D119" s="18"/>
    </row>
    <row r="120" spans="2:4" x14ac:dyDescent="0.2">
      <c r="B120" s="5"/>
      <c r="C120" s="6"/>
      <c r="D120" s="19"/>
    </row>
    <row r="121" spans="2:4" x14ac:dyDescent="0.2">
      <c r="B121" s="5" t="s">
        <v>10</v>
      </c>
      <c r="C121" s="6">
        <v>2180</v>
      </c>
      <c r="D121" s="6">
        <v>2039</v>
      </c>
    </row>
    <row r="122" spans="2:4" x14ac:dyDescent="0.2">
      <c r="B122" s="17"/>
      <c r="C122" s="17"/>
      <c r="D122" s="4">
        <f>D121/C121*100</f>
        <v>93.532110091743121</v>
      </c>
    </row>
    <row r="123" spans="2:4" x14ac:dyDescent="0.2">
      <c r="B123" s="4"/>
      <c r="C123" s="4"/>
      <c r="D123" s="4"/>
    </row>
    <row r="124" spans="2:4" x14ac:dyDescent="0.2">
      <c r="B124" s="4"/>
      <c r="C124" s="4"/>
      <c r="D124" s="4"/>
    </row>
    <row r="125" spans="2:4" x14ac:dyDescent="0.2">
      <c r="B125" s="4"/>
      <c r="C125" s="4"/>
      <c r="D125" s="4"/>
    </row>
    <row r="126" spans="2:4" ht="24" x14ac:dyDescent="0.2">
      <c r="B126" s="3" t="s">
        <v>1</v>
      </c>
      <c r="C126" s="3" t="s">
        <v>50</v>
      </c>
      <c r="D126" s="3" t="s">
        <v>32</v>
      </c>
    </row>
    <row r="127" spans="2:4" x14ac:dyDescent="0.2">
      <c r="B127" s="5" t="s">
        <v>4</v>
      </c>
      <c r="C127" s="6">
        <v>490</v>
      </c>
      <c r="D127" s="15">
        <v>176.5</v>
      </c>
    </row>
    <row r="128" spans="2:4" x14ac:dyDescent="0.2">
      <c r="B128" s="5" t="s">
        <v>8</v>
      </c>
      <c r="C128" s="6">
        <v>700</v>
      </c>
      <c r="D128" s="16">
        <v>1027.5</v>
      </c>
    </row>
    <row r="129" spans="2:7" x14ac:dyDescent="0.2">
      <c r="B129" s="5" t="s">
        <v>48</v>
      </c>
      <c r="C129" s="6">
        <v>450</v>
      </c>
      <c r="D129" s="15">
        <v>472.5</v>
      </c>
    </row>
    <row r="130" spans="2:7" x14ac:dyDescent="0.2">
      <c r="B130" s="5"/>
      <c r="C130" s="6"/>
      <c r="D130" s="15"/>
    </row>
    <row r="131" spans="2:7" x14ac:dyDescent="0.2">
      <c r="B131" s="5"/>
      <c r="C131" s="6"/>
      <c r="D131" s="15"/>
    </row>
    <row r="132" spans="2:7" x14ac:dyDescent="0.2">
      <c r="B132" s="5"/>
      <c r="C132" s="6"/>
      <c r="D132" s="18"/>
    </row>
    <row r="133" spans="2:7" x14ac:dyDescent="0.2">
      <c r="B133" s="5"/>
      <c r="C133" s="6"/>
      <c r="D133" s="19"/>
    </row>
    <row r="134" spans="2:7" x14ac:dyDescent="0.2">
      <c r="B134" s="5" t="s">
        <v>10</v>
      </c>
      <c r="C134" s="6">
        <v>1640</v>
      </c>
      <c r="D134" s="6">
        <v>1676.5</v>
      </c>
    </row>
    <row r="135" spans="2:7" x14ac:dyDescent="0.2">
      <c r="B135" s="4"/>
      <c r="C135" s="4"/>
      <c r="D135" s="4">
        <f>D134/C134*100</f>
        <v>102.22560975609755</v>
      </c>
    </row>
    <row r="136" spans="2:7" x14ac:dyDescent="0.2">
      <c r="B136" s="4"/>
      <c r="C136" s="4"/>
      <c r="D136" s="4"/>
    </row>
    <row r="137" spans="2:7" x14ac:dyDescent="0.2">
      <c r="B137" s="4"/>
      <c r="C137" s="4"/>
      <c r="D137" s="4"/>
    </row>
    <row r="138" spans="2:7" x14ac:dyDescent="0.2">
      <c r="D138" s="20">
        <f>C10+C21+C33+C43+C55+C68+C82+C95+C108+C121+C134</f>
        <v>22273</v>
      </c>
      <c r="E138" s="20">
        <f>D10+D21+D33+D43+D55+D68+D82+D95+D108+D121+D134</f>
        <v>23831.7</v>
      </c>
    </row>
    <row r="139" spans="2:7" x14ac:dyDescent="0.2">
      <c r="E139" s="2">
        <f>E138/D138*100</f>
        <v>106.9981592062138</v>
      </c>
    </row>
    <row r="143" spans="2:7" ht="15" x14ac:dyDescent="0.25">
      <c r="C143" s="21"/>
      <c r="D143" s="21" t="s">
        <v>52</v>
      </c>
      <c r="E143" s="21"/>
      <c r="F143" s="21" t="s">
        <v>53</v>
      </c>
      <c r="G143" s="21" t="s">
        <v>51</v>
      </c>
    </row>
    <row r="144" spans="2:7" ht="15" x14ac:dyDescent="0.25">
      <c r="C144" s="21" t="s">
        <v>54</v>
      </c>
      <c r="D144" s="22">
        <f>D138</f>
        <v>22273</v>
      </c>
      <c r="E144" s="22"/>
      <c r="F144" s="22">
        <f>E138</f>
        <v>23831.7</v>
      </c>
      <c r="G144" s="22">
        <f t="shared" ref="G144" si="0">F144/D144*100</f>
        <v>106.9981592062138</v>
      </c>
    </row>
    <row r="145" spans="3:7" ht="15" x14ac:dyDescent="0.25">
      <c r="C145" s="21"/>
      <c r="D145" s="22"/>
      <c r="E145" s="22"/>
      <c r="F145" s="22"/>
      <c r="G145" s="22"/>
    </row>
    <row r="146" spans="3:7" ht="15" x14ac:dyDescent="0.25">
      <c r="C146" s="21"/>
      <c r="D146" s="22">
        <f>SUM(D144:D145)</f>
        <v>22273</v>
      </c>
      <c r="E146" s="22"/>
      <c r="F146" s="22">
        <f>SUM(F144:F145)</f>
        <v>23831.7</v>
      </c>
      <c r="G146" s="23">
        <f>F146/D146*100</f>
        <v>106.9981592062138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2017-04-21T08:11:46Z</dcterms:modified>
</cp:coreProperties>
</file>