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pranay" sheetId="6" r:id="rId6"/>
    <sheet name="hs " sheetId="7" r:id="rId7"/>
    <sheet name="Sheet6" sheetId="8" r:id="rId8"/>
  </sheets>
  <calcPr calcId="145621"/>
</workbook>
</file>

<file path=xl/calcChain.xml><?xml version="1.0" encoding="utf-8"?>
<calcChain xmlns="http://schemas.openxmlformats.org/spreadsheetml/2006/main">
  <c r="E49" i="7" l="1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39" i="5" l="1"/>
  <c r="E19" i="5"/>
  <c r="E39" i="2" l="1"/>
  <c r="E19" i="2"/>
  <c r="F20" i="4" l="1"/>
  <c r="F18" i="4"/>
  <c r="F13" i="4"/>
  <c r="F12" i="4"/>
  <c r="F8" i="4"/>
  <c r="G52" i="4"/>
  <c r="G53" i="4" s="1"/>
  <c r="I51" i="4"/>
  <c r="J52" i="4" s="1"/>
  <c r="G51" i="4"/>
  <c r="I50" i="4"/>
  <c r="G50" i="4"/>
  <c r="H49" i="4"/>
  <c r="H47" i="4"/>
  <c r="H46" i="4"/>
  <c r="H45" i="4"/>
  <c r="H41" i="4"/>
  <c r="H39" i="4"/>
  <c r="H31" i="4"/>
  <c r="H30" i="4"/>
  <c r="H28" i="4"/>
  <c r="H26" i="4"/>
  <c r="H19" i="4"/>
  <c r="H14" i="4"/>
  <c r="H13" i="4"/>
  <c r="H10" i="4"/>
  <c r="H9" i="4"/>
  <c r="H6" i="4"/>
  <c r="H5" i="4"/>
  <c r="H51" i="2"/>
  <c r="I52" i="2" s="1"/>
  <c r="H50" i="2"/>
  <c r="F52" i="2"/>
  <c r="F54" i="2" s="1"/>
  <c r="F51" i="2"/>
  <c r="F50" i="2"/>
  <c r="G49" i="2"/>
  <c r="G47" i="2"/>
  <c r="G46" i="2"/>
  <c r="G45" i="2"/>
  <c r="G41" i="2"/>
  <c r="G39" i="2"/>
  <c r="G31" i="2"/>
  <c r="G30" i="2"/>
  <c r="G28" i="2"/>
  <c r="G26" i="2"/>
  <c r="G19" i="2"/>
  <c r="G14" i="2"/>
  <c r="G13" i="2"/>
  <c r="G10" i="2"/>
  <c r="G9" i="2"/>
  <c r="G6" i="2"/>
  <c r="G5" i="2"/>
  <c r="F53" i="2" l="1"/>
  <c r="F56" i="2" s="1"/>
  <c r="H54" i="2"/>
  <c r="I54" i="2" s="1"/>
  <c r="I55" i="2" s="1"/>
  <c r="J51" i="4"/>
  <c r="I51" i="2"/>
</calcChain>
</file>

<file path=xl/sharedStrings.xml><?xml version="1.0" encoding="utf-8"?>
<sst xmlns="http://schemas.openxmlformats.org/spreadsheetml/2006/main" count="536" uniqueCount="107">
  <si>
    <t>Annexure :- 4</t>
  </si>
  <si>
    <t>Ex:- Sion / Taloja  Rates for Bulk Transpiration</t>
  </si>
  <si>
    <t>Old Diesel Rate 55.87, New Rate 59.38 WEF 16/10/2016</t>
  </si>
  <si>
    <t xml:space="preserve">Sr. No </t>
  </si>
  <si>
    <t xml:space="preserve">Destination </t>
  </si>
  <si>
    <t xml:space="preserve">Dist.from Taloja </t>
  </si>
  <si>
    <t>AHEMEDABAD</t>
  </si>
  <si>
    <t>AHEMEDANAGAR</t>
  </si>
  <si>
    <t>ANKLESHWER</t>
  </si>
  <si>
    <t>BADDI</t>
  </si>
  <si>
    <t>AMBERNATH/ BADLAPUR/DOMBIVALI</t>
  </si>
  <si>
    <t>BARODA</t>
  </si>
  <si>
    <t>CHENNAI/RANIPUR</t>
  </si>
  <si>
    <t>DAHEJ</t>
  </si>
  <si>
    <t>DELHI</t>
  </si>
  <si>
    <t xml:space="preserve">DERABASSI </t>
  </si>
  <si>
    <t>EROD</t>
  </si>
  <si>
    <t>FARIDABAD</t>
  </si>
  <si>
    <t xml:space="preserve">GOA </t>
  </si>
  <si>
    <t>GODHARA</t>
  </si>
  <si>
    <t>HARIDWAR</t>
  </si>
  <si>
    <t>HYDERABAD</t>
  </si>
  <si>
    <t>JAMMU</t>
  </si>
  <si>
    <t>MAHAD</t>
  </si>
  <si>
    <t>MEHSANA</t>
  </si>
  <si>
    <t>NOIDA</t>
  </si>
  <si>
    <t>PANOLI</t>
  </si>
  <si>
    <t xml:space="preserve">PATALGANGA </t>
  </si>
  <si>
    <t>PUNE</t>
  </si>
  <si>
    <t>ROHA</t>
  </si>
  <si>
    <t>SURAJPUR</t>
  </si>
  <si>
    <t>VASAI/VIKROLI/PALI</t>
  </si>
  <si>
    <t>TALOJA</t>
  </si>
  <si>
    <t>TALOJA ( Galaxy )</t>
  </si>
  <si>
    <t>TARAPUR</t>
  </si>
  <si>
    <t>VV NAGAR</t>
  </si>
  <si>
    <t>VALIA</t>
  </si>
  <si>
    <t>VALSAD</t>
  </si>
  <si>
    <t>VAPI/SILVASSA/ DAMAN</t>
  </si>
  <si>
    <t>WADA</t>
  </si>
  <si>
    <t>PANIPAT</t>
  </si>
  <si>
    <t>CHIPLUN</t>
  </si>
  <si>
    <t>HAZIRA</t>
  </si>
  <si>
    <t>MUNDRA/GANDHIDHAM / KUTCH</t>
  </si>
  <si>
    <t>PRITAMPUR</t>
  </si>
  <si>
    <t>BANGLORE</t>
  </si>
  <si>
    <t xml:space="preserve">Pranay Logistics for 20 Mt Tanker </t>
  </si>
  <si>
    <t xml:space="preserve">H S Roadlines  for 20 Mt Tanker </t>
  </si>
  <si>
    <t xml:space="preserve">AMBERNATH </t>
  </si>
  <si>
    <t>BHIWANDI</t>
  </si>
  <si>
    <t>NAVIMUMBAI</t>
  </si>
  <si>
    <t>BADLAPUR</t>
  </si>
  <si>
    <t>RAIGAD (Pali)</t>
  </si>
  <si>
    <t>ANDHERI (E)</t>
  </si>
  <si>
    <t>PANVEL</t>
  </si>
  <si>
    <t>KHED</t>
  </si>
  <si>
    <t>Ahmednagar</t>
  </si>
  <si>
    <t>Patalganga</t>
  </si>
  <si>
    <t xml:space="preserve">Tarapur </t>
  </si>
  <si>
    <t>Ahmedabad</t>
  </si>
  <si>
    <t>Ankleshwar</t>
  </si>
  <si>
    <t>BHARUCH</t>
  </si>
  <si>
    <t>KUTCH (Mundra)</t>
  </si>
  <si>
    <t>GODHRA</t>
  </si>
  <si>
    <t>Mehsana</t>
  </si>
  <si>
    <t>DAMAN</t>
  </si>
  <si>
    <t>VADODARA</t>
  </si>
  <si>
    <t>RAJKOT</t>
  </si>
  <si>
    <t>SILVASSA</t>
  </si>
  <si>
    <t>VAPI</t>
  </si>
  <si>
    <t>Valia</t>
  </si>
  <si>
    <t>PATANCHERU</t>
  </si>
  <si>
    <t>Chennai</t>
  </si>
  <si>
    <t>Erod</t>
  </si>
  <si>
    <t>MALUR (Belur, Hassan)</t>
  </si>
  <si>
    <t>Faridabad</t>
  </si>
  <si>
    <t>Jammu</t>
  </si>
  <si>
    <t>Noida</t>
  </si>
  <si>
    <t>Panoli</t>
  </si>
  <si>
    <t>Pritampur</t>
  </si>
  <si>
    <t>Surajpur</t>
  </si>
  <si>
    <t>DHAR</t>
  </si>
  <si>
    <t>SOLAN</t>
  </si>
  <si>
    <t>NALAGARH (HP)</t>
  </si>
  <si>
    <t>PANIPAT (Hariyana)</t>
  </si>
  <si>
    <t>DERABASSI (Punjab)</t>
  </si>
  <si>
    <t>JIND (Hariyana)</t>
  </si>
  <si>
    <t>GOA</t>
  </si>
  <si>
    <t>Pranay Logistics for 20 Mt Tanker Rate Per Mt</t>
  </si>
  <si>
    <t>H S Roadlines  for 20 Mt Tanker Rate per Mt.</t>
  </si>
  <si>
    <t>BADDI/SOLON</t>
  </si>
  <si>
    <t>VV NAGAR/PANOLI</t>
  </si>
  <si>
    <t>PALI</t>
  </si>
  <si>
    <t>JIND</t>
  </si>
  <si>
    <t>NAVI MUMBAI</t>
  </si>
  <si>
    <t>Annexure :- 5</t>
  </si>
  <si>
    <t xml:space="preserve"> Diesel Rate  59.38 WEF 01/12/2016</t>
  </si>
  <si>
    <t>Volume MT</t>
  </si>
  <si>
    <t>Rate Diff</t>
  </si>
  <si>
    <t>Not Agreed</t>
  </si>
  <si>
    <t>Agreed</t>
  </si>
  <si>
    <t>Valase</t>
  </si>
  <si>
    <t xml:space="preserve">PANOLI /JHAGADIA </t>
  </si>
  <si>
    <t xml:space="preserve"> Diesel  Rate 59.38 WEF 01/12/2016</t>
  </si>
  <si>
    <t>H S Roadlines /Valase   for 20 Mt Tanker Rate per Mt.</t>
  </si>
  <si>
    <t>Ex:-  Taloja  Rates for Bulk Transpiration of  Pranay Logistics</t>
  </si>
  <si>
    <t>Ex:-  Taloja  Rates for Bulk Transpiration of H S ROADLINES /VALASE /UNICORN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</si>
</sst>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rgb="FF000000"/>
      <name val="Bookman Old Style"/>
      <family val="1"/>
    </font>
    <font>
      <sz val="10"/>
      <color rgb="FF000000"/>
      <name val="Bookman Old Style"/>
      <family val="1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Arial"/>
      <family val="2"/>
    </font>
    <font>
      <b/>
      <sz val="11"/>
      <color rgb="FF00B05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0"/>
      <color rgb="FFFF000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Bookman Old Style"/>
      <family val="1"/>
    </font>
    <font>
      <sz val="11"/>
      <color rgb="FF000000"/>
      <name val="Bookman Old Style"/>
      <family val="1"/>
    </font>
    <font>
      <b/>
      <sz val="11"/>
      <name val="Calibri"/>
      <family val="2"/>
    </font>
    <font>
      <b/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9" fontId="2" fillId="0" borderId="0" applyFont="0" applyFill="0" applyBorder="0" applyAlignment="0" applyProtection="0">
      <alignment vertical="center"/>
    </xf>
    <xf numFmtId="16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00">
    <xf numFmtId="0" fontId="0" fillId="0" borderId="0" xfId="0"/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/>
    <xf numFmtId="1" fontId="0" fillId="0" borderId="0" xfId="0" applyNumberFormat="1"/>
    <xf numFmtId="0" fontId="8" fillId="0" borderId="9" xfId="0" applyFont="1" applyBorder="1"/>
    <xf numFmtId="0" fontId="9" fillId="0" borderId="14" xfId="0" applyFont="1" applyBorder="1" applyAlignment="1">
      <alignment vertical="center"/>
    </xf>
    <xf numFmtId="0" fontId="9" fillId="0" borderId="6" xfId="0" applyFont="1" applyBorder="1" applyAlignment="1">
      <alignment vertical="center" wrapText="1"/>
    </xf>
    <xf numFmtId="0" fontId="10" fillId="2" borderId="6" xfId="1" applyNumberFormat="1" applyFont="1" applyFill="1" applyBorder="1" applyAlignment="1">
      <alignment horizontal="center" vertical="center" wrapText="1"/>
    </xf>
    <xf numFmtId="0" fontId="8" fillId="0" borderId="6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0" fontId="5" fillId="0" borderId="10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1" fontId="11" fillId="0" borderId="10" xfId="0" applyNumberFormat="1" applyFont="1" applyBorder="1"/>
    <xf numFmtId="1" fontId="5" fillId="0" borderId="11" xfId="0" applyNumberFormat="1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1" fontId="11" fillId="0" borderId="3" xfId="0" applyNumberFormat="1" applyFont="1" applyBorder="1"/>
    <xf numFmtId="1" fontId="5" fillId="0" borderId="7" xfId="0" applyNumberFormat="1" applyFont="1" applyBorder="1"/>
    <xf numFmtId="0" fontId="5" fillId="0" borderId="3" xfId="0" applyFont="1" applyBorder="1" applyAlignment="1"/>
    <xf numFmtId="0" fontId="5" fillId="0" borderId="3" xfId="0" applyFont="1" applyBorder="1" applyAlignment="1">
      <alignment vertical="center"/>
    </xf>
    <xf numFmtId="1" fontId="5" fillId="0" borderId="15" xfId="0" applyNumberFormat="1" applyFont="1" applyBorder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1" fontId="11" fillId="0" borderId="5" xfId="0" applyNumberFormat="1" applyFont="1" applyBorder="1"/>
    <xf numFmtId="1" fontId="5" fillId="0" borderId="8" xfId="0" applyNumberFormat="1" applyFont="1" applyBorder="1"/>
    <xf numFmtId="0" fontId="5" fillId="0" borderId="0" xfId="0" applyFont="1" applyBorder="1" applyAlignment="1">
      <alignment horizontal="center"/>
    </xf>
    <xf numFmtId="0" fontId="4" fillId="0" borderId="3" xfId="0" applyFont="1" applyBorder="1" applyAlignment="1">
      <alignment horizontal="right"/>
    </xf>
    <xf numFmtId="0" fontId="4" fillId="0" borderId="3" xfId="0" applyFont="1" applyBorder="1" applyAlignment="1"/>
    <xf numFmtId="0" fontId="12" fillId="0" borderId="3" xfId="0" applyFont="1" applyBorder="1" applyAlignment="1"/>
    <xf numFmtId="0" fontId="0" fillId="0" borderId="3" xfId="0" applyBorder="1"/>
    <xf numFmtId="0" fontId="13" fillId="0" borderId="3" xfId="0" applyFont="1" applyBorder="1"/>
    <xf numFmtId="0" fontId="14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3" xfId="0" applyFont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left"/>
    </xf>
    <xf numFmtId="0" fontId="20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1" fontId="11" fillId="0" borderId="10" xfId="0" applyNumberFormat="1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1" fontId="11" fillId="0" borderId="3" xfId="0" applyNumberFormat="1" applyFont="1" applyBorder="1" applyAlignment="1">
      <alignment horizontal="center"/>
    </xf>
    <xf numFmtId="1" fontId="5" fillId="0" borderId="7" xfId="0" applyNumberFormat="1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19" fillId="3" borderId="3" xfId="0" applyFont="1" applyFill="1" applyBorder="1" applyAlignment="1">
      <alignment horizontal="center" vertical="center"/>
    </xf>
    <xf numFmtId="1" fontId="21" fillId="3" borderId="7" xfId="0" applyNumberFormat="1" applyFont="1" applyFill="1" applyBorder="1" applyAlignment="1">
      <alignment horizontal="center"/>
    </xf>
    <xf numFmtId="1" fontId="21" fillId="3" borderId="11" xfId="0" applyNumberFormat="1" applyFont="1" applyFill="1" applyBorder="1" applyAlignment="1">
      <alignment horizontal="center"/>
    </xf>
    <xf numFmtId="0" fontId="8" fillId="0" borderId="0" xfId="0" applyFont="1" applyBorder="1" applyAlignment="1">
      <alignment wrapText="1"/>
    </xf>
    <xf numFmtId="1" fontId="21" fillId="3" borderId="0" xfId="0" applyNumberFormat="1" applyFont="1" applyFill="1" applyBorder="1" applyAlignment="1">
      <alignment horizontal="center"/>
    </xf>
    <xf numFmtId="0" fontId="19" fillId="3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8" fillId="0" borderId="0" xfId="0" applyNumberFormat="1" applyFont="1" applyBorder="1" applyAlignment="1">
      <alignment wrapText="1"/>
    </xf>
    <xf numFmtId="0" fontId="8" fillId="0" borderId="0" xfId="0" quotePrefix="1" applyFont="1" applyBorder="1" applyAlignment="1">
      <alignment wrapText="1"/>
    </xf>
    <xf numFmtId="0" fontId="22" fillId="0" borderId="3" xfId="0" applyFont="1" applyFill="1" applyBorder="1" applyAlignment="1"/>
    <xf numFmtId="0" fontId="22" fillId="0" borderId="5" xfId="0" applyFont="1" applyFill="1" applyBorder="1" applyAlignment="1"/>
    <xf numFmtId="0" fontId="23" fillId="0" borderId="9" xfId="0" applyFont="1" applyFill="1" applyBorder="1" applyAlignment="1"/>
    <xf numFmtId="0" fontId="26" fillId="0" borderId="14" xfId="0" applyFont="1" applyFill="1" applyBorder="1" applyAlignment="1">
      <alignment vertical="center"/>
    </xf>
    <xf numFmtId="0" fontId="26" fillId="0" borderId="6" xfId="0" applyFont="1" applyFill="1" applyBorder="1" applyAlignment="1">
      <alignment vertical="center" wrapText="1"/>
    </xf>
    <xf numFmtId="0" fontId="23" fillId="0" borderId="6" xfId="1" applyNumberFormat="1" applyFont="1" applyFill="1" applyBorder="1" applyAlignment="1">
      <alignment vertical="center" wrapText="1"/>
    </xf>
    <xf numFmtId="0" fontId="23" fillId="0" borderId="6" xfId="0" applyFont="1" applyFill="1" applyBorder="1" applyAlignment="1">
      <alignment wrapText="1"/>
    </xf>
    <xf numFmtId="0" fontId="22" fillId="0" borderId="1" xfId="0" applyFont="1" applyFill="1" applyBorder="1" applyAlignment="1"/>
    <xf numFmtId="0" fontId="22" fillId="0" borderId="10" xfId="0" applyFont="1" applyFill="1" applyBorder="1" applyAlignment="1"/>
    <xf numFmtId="1" fontId="22" fillId="0" borderId="10" xfId="0" applyNumberFormat="1" applyFont="1" applyFill="1" applyBorder="1" applyAlignment="1"/>
    <xf numFmtId="1" fontId="22" fillId="0" borderId="11" xfId="0" applyNumberFormat="1" applyFont="1" applyFill="1" applyBorder="1" applyAlignment="1"/>
    <xf numFmtId="0" fontId="22" fillId="0" borderId="2" xfId="0" applyFont="1" applyFill="1" applyBorder="1" applyAlignment="1"/>
    <xf numFmtId="0" fontId="22" fillId="0" borderId="7" xfId="0" applyFont="1" applyFill="1" applyBorder="1" applyAlignment="1">
      <alignment vertical="center"/>
    </xf>
    <xf numFmtId="1" fontId="22" fillId="0" borderId="3" xfId="0" applyNumberFormat="1" applyFont="1" applyFill="1" applyBorder="1" applyAlignment="1"/>
    <xf numFmtId="1" fontId="22" fillId="0" borderId="7" xfId="0" applyNumberFormat="1" applyFont="1" applyFill="1" applyBorder="1" applyAlignment="1"/>
    <xf numFmtId="0" fontId="22" fillId="0" borderId="3" xfId="0" applyFont="1" applyFill="1" applyBorder="1" applyAlignment="1">
      <alignment vertical="center"/>
    </xf>
    <xf numFmtId="0" fontId="22" fillId="0" borderId="12" xfId="0" applyFont="1" applyFill="1" applyBorder="1" applyAlignment="1"/>
    <xf numFmtId="0" fontId="22" fillId="0" borderId="13" xfId="0" applyFont="1" applyFill="1" applyBorder="1" applyAlignment="1"/>
    <xf numFmtId="0" fontId="22" fillId="0" borderId="16" xfId="0" applyFont="1" applyFill="1" applyBorder="1" applyAlignment="1">
      <alignment vertical="center"/>
    </xf>
    <xf numFmtId="0" fontId="22" fillId="0" borderId="4" xfId="0" applyFont="1" applyFill="1" applyBorder="1" applyAlignment="1"/>
    <xf numFmtId="0" fontId="22" fillId="0" borderId="8" xfId="0" applyFont="1" applyFill="1" applyBorder="1" applyAlignment="1">
      <alignment vertical="center"/>
    </xf>
    <xf numFmtId="0" fontId="22" fillId="0" borderId="11" xfId="0" applyFont="1" applyFill="1" applyBorder="1" applyAlignment="1">
      <alignment vertical="center"/>
    </xf>
    <xf numFmtId="0" fontId="22" fillId="0" borderId="7" xfId="0" applyFont="1" applyFill="1" applyBorder="1" applyAlignment="1"/>
    <xf numFmtId="0" fontId="22" fillId="0" borderId="8" xfId="0" applyFont="1" applyFill="1" applyBorder="1" applyAlignment="1"/>
    <xf numFmtId="0" fontId="22" fillId="0" borderId="11" xfId="0" applyFont="1" applyFill="1" applyBorder="1" applyAlignment="1"/>
    <xf numFmtId="0" fontId="22" fillId="0" borderId="16" xfId="0" applyFont="1" applyFill="1" applyBorder="1" applyAlignment="1"/>
    <xf numFmtId="1" fontId="27" fillId="0" borderId="0" xfId="0" applyNumberFormat="1" applyFont="1"/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 vertical="center" wrapText="1"/>
    </xf>
  </cellXfs>
  <cellStyles count="11">
    <cellStyle name="Comma 2" xfId="2"/>
    <cellStyle name="Comma 2 2" xfId="9"/>
    <cellStyle name="Normal" xfId="0" builtinId="0"/>
    <cellStyle name="Normal 2" xfId="3"/>
    <cellStyle name="Normal 3" xfId="4"/>
    <cellStyle name="Normal 4" xfId="5"/>
    <cellStyle name="Normal 5" xfId="6"/>
    <cellStyle name="Normal 5 2" xfId="7"/>
    <cellStyle name="Normal 6" xfId="1"/>
    <cellStyle name="Percent 2" xfId="8"/>
    <cellStyle name="Percent 2 2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sqref="A1:E3"/>
    </sheetView>
  </sheetViews>
  <sheetFormatPr defaultRowHeight="15" x14ac:dyDescent="0.25"/>
  <cols>
    <col min="2" max="2" width="30" bestFit="1" customWidth="1"/>
    <col min="4" max="4" width="19.85546875" customWidth="1"/>
    <col min="5" max="5" width="19.7109375" customWidth="1"/>
  </cols>
  <sheetData>
    <row r="1" spans="1:5" x14ac:dyDescent="0.25">
      <c r="A1" s="93" t="s">
        <v>0</v>
      </c>
      <c r="B1" s="93"/>
      <c r="C1" s="93"/>
      <c r="D1" s="93"/>
      <c r="E1" s="93"/>
    </row>
    <row r="2" spans="1:5" x14ac:dyDescent="0.25">
      <c r="A2" s="94" t="s">
        <v>1</v>
      </c>
      <c r="B2" s="94"/>
      <c r="C2" s="94"/>
      <c r="D2" s="94"/>
      <c r="E2" s="94"/>
    </row>
    <row r="3" spans="1:5" ht="15.75" thickBot="1" x14ac:dyDescent="0.3">
      <c r="A3" s="95" t="s">
        <v>2</v>
      </c>
      <c r="B3" s="95"/>
      <c r="C3" s="95"/>
      <c r="D3" s="95"/>
      <c r="E3" s="95"/>
    </row>
    <row r="4" spans="1:5" ht="27" thickBot="1" x14ac:dyDescent="0.3">
      <c r="A4" s="5" t="s">
        <v>3</v>
      </c>
      <c r="B4" s="6" t="s">
        <v>4</v>
      </c>
      <c r="C4" s="7" t="s">
        <v>5</v>
      </c>
      <c r="D4" s="8" t="s">
        <v>46</v>
      </c>
      <c r="E4" s="9" t="s">
        <v>47</v>
      </c>
    </row>
    <row r="5" spans="1:5" x14ac:dyDescent="0.25">
      <c r="A5" s="10">
        <v>1</v>
      </c>
      <c r="B5" s="11" t="s">
        <v>6</v>
      </c>
      <c r="C5" s="12">
        <v>1146</v>
      </c>
      <c r="D5" s="13">
        <v>2803.4297142857145</v>
      </c>
      <c r="E5" s="14">
        <v>2860.8934285714286</v>
      </c>
    </row>
    <row r="6" spans="1:5" x14ac:dyDescent="0.25">
      <c r="A6" s="15">
        <v>2</v>
      </c>
      <c r="B6" s="16" t="s">
        <v>7</v>
      </c>
      <c r="C6" s="17">
        <v>514</v>
      </c>
      <c r="D6" s="18">
        <v>1868.1474285714287</v>
      </c>
      <c r="E6" s="19">
        <v>1893.9208571428574</v>
      </c>
    </row>
    <row r="7" spans="1:5" x14ac:dyDescent="0.25">
      <c r="A7" s="15">
        <v>3</v>
      </c>
      <c r="B7" s="16" t="s">
        <v>8</v>
      </c>
      <c r="C7" s="17">
        <v>750</v>
      </c>
      <c r="D7" s="18">
        <v>1707.997142857143</v>
      </c>
      <c r="E7" s="19">
        <v>1745.6042857142859</v>
      </c>
    </row>
    <row r="8" spans="1:5" x14ac:dyDescent="0.25">
      <c r="A8" s="15">
        <v>4</v>
      </c>
      <c r="B8" s="16" t="s">
        <v>9</v>
      </c>
      <c r="C8" s="17">
        <v>1797</v>
      </c>
      <c r="D8" s="18">
        <v>5294.728714285714</v>
      </c>
      <c r="E8" s="19">
        <v>5384.8354285714286</v>
      </c>
    </row>
    <row r="9" spans="1:5" x14ac:dyDescent="0.25">
      <c r="A9" s="15">
        <v>5</v>
      </c>
      <c r="B9" s="16" t="s">
        <v>10</v>
      </c>
      <c r="C9" s="17">
        <v>60</v>
      </c>
      <c r="D9" s="18">
        <v>430.71857142857147</v>
      </c>
      <c r="E9" s="19">
        <v>433.72714285714289</v>
      </c>
    </row>
    <row r="10" spans="1:5" x14ac:dyDescent="0.25">
      <c r="A10" s="15">
        <v>6</v>
      </c>
      <c r="B10" s="16" t="s">
        <v>11</v>
      </c>
      <c r="C10" s="17">
        <v>916</v>
      </c>
      <c r="D10" s="18">
        <v>2199.3368571428573</v>
      </c>
      <c r="E10" s="19">
        <v>2245.2677142857146</v>
      </c>
    </row>
    <row r="11" spans="1:5" x14ac:dyDescent="0.25">
      <c r="A11" s="15">
        <v>7</v>
      </c>
      <c r="B11" s="16" t="s">
        <v>12</v>
      </c>
      <c r="C11" s="17">
        <v>1311</v>
      </c>
      <c r="D11" s="18">
        <v>4227.8532857142864</v>
      </c>
      <c r="E11" s="19">
        <v>4293.5905714285718</v>
      </c>
    </row>
    <row r="12" spans="1:5" x14ac:dyDescent="0.25">
      <c r="A12" s="15">
        <v>8</v>
      </c>
      <c r="B12" s="16" t="s">
        <v>13</v>
      </c>
      <c r="C12" s="17">
        <v>858</v>
      </c>
      <c r="D12" s="18">
        <v>1703.2605714285714</v>
      </c>
      <c r="E12" s="19">
        <v>1746.2831428571428</v>
      </c>
    </row>
    <row r="13" spans="1:5" x14ac:dyDescent="0.25">
      <c r="A13" s="15">
        <v>9</v>
      </c>
      <c r="B13" s="16" t="s">
        <v>14</v>
      </c>
      <c r="C13" s="17">
        <v>1514</v>
      </c>
      <c r="D13" s="18">
        <v>4556.0002857142854</v>
      </c>
      <c r="E13" s="19">
        <v>4631.9165714285709</v>
      </c>
    </row>
    <row r="14" spans="1:5" x14ac:dyDescent="0.25">
      <c r="A14" s="15">
        <v>10</v>
      </c>
      <c r="B14" s="16" t="s">
        <v>15</v>
      </c>
      <c r="C14" s="17">
        <v>1744</v>
      </c>
      <c r="D14" s="18">
        <v>5396.5631428571432</v>
      </c>
      <c r="E14" s="19">
        <v>5484.012285714286</v>
      </c>
    </row>
    <row r="15" spans="1:5" x14ac:dyDescent="0.25">
      <c r="A15" s="15">
        <v>11</v>
      </c>
      <c r="B15" s="16" t="s">
        <v>16</v>
      </c>
      <c r="C15" s="17">
        <v>1260</v>
      </c>
      <c r="D15" s="18">
        <v>4210.83</v>
      </c>
      <c r="E15" s="19">
        <v>4274.01</v>
      </c>
    </row>
    <row r="16" spans="1:5" x14ac:dyDescent="0.25">
      <c r="A16" s="15">
        <v>12</v>
      </c>
      <c r="B16" s="16" t="s">
        <v>17</v>
      </c>
      <c r="C16" s="17">
        <v>1522</v>
      </c>
      <c r="D16" s="18">
        <v>4748.2494285714283</v>
      </c>
      <c r="E16" s="19">
        <v>4824.5668571428569</v>
      </c>
    </row>
    <row r="17" spans="1:5" x14ac:dyDescent="0.25">
      <c r="A17" s="15">
        <v>13</v>
      </c>
      <c r="B17" s="20" t="s">
        <v>18</v>
      </c>
      <c r="C17" s="17">
        <v>1166</v>
      </c>
      <c r="D17" s="18">
        <v>2784.3625714285713</v>
      </c>
      <c r="E17" s="19">
        <v>2842.8291428571429</v>
      </c>
    </row>
    <row r="18" spans="1:5" x14ac:dyDescent="0.25">
      <c r="A18" s="15">
        <v>14</v>
      </c>
      <c r="B18" s="20" t="s">
        <v>19</v>
      </c>
      <c r="C18" s="17">
        <v>1084</v>
      </c>
      <c r="D18" s="18">
        <v>2119.2088571428571</v>
      </c>
      <c r="E18" s="19">
        <v>2173.5637142857145</v>
      </c>
    </row>
    <row r="19" spans="1:5" x14ac:dyDescent="0.25">
      <c r="A19" s="15">
        <v>15</v>
      </c>
      <c r="B19" s="20" t="s">
        <v>20</v>
      </c>
      <c r="C19" s="17">
        <v>1727</v>
      </c>
      <c r="D19" s="18">
        <v>5124.4587142857144</v>
      </c>
      <c r="E19" s="19">
        <v>5211.0554285714288</v>
      </c>
    </row>
    <row r="20" spans="1:5" x14ac:dyDescent="0.25">
      <c r="A20" s="15">
        <v>16</v>
      </c>
      <c r="B20" s="20" t="s">
        <v>21</v>
      </c>
      <c r="C20" s="17">
        <v>1402</v>
      </c>
      <c r="D20" s="18">
        <v>2923.8122857142857</v>
      </c>
      <c r="E20" s="19">
        <v>2994.1125714285713</v>
      </c>
    </row>
    <row r="21" spans="1:5" x14ac:dyDescent="0.25">
      <c r="A21" s="15">
        <v>17</v>
      </c>
      <c r="B21" s="20" t="s">
        <v>22</v>
      </c>
      <c r="C21" s="17">
        <v>2401</v>
      </c>
      <c r="D21" s="18">
        <v>6828.299</v>
      </c>
      <c r="E21" s="19">
        <v>6948.692</v>
      </c>
    </row>
    <row r="22" spans="1:5" x14ac:dyDescent="0.25">
      <c r="A22" s="15">
        <v>18</v>
      </c>
      <c r="B22" s="20" t="s">
        <v>23</v>
      </c>
      <c r="C22" s="17">
        <v>348</v>
      </c>
      <c r="D22" s="18">
        <v>1092.1877142857143</v>
      </c>
      <c r="E22" s="19">
        <v>1109.6374285714285</v>
      </c>
    </row>
    <row r="23" spans="1:5" x14ac:dyDescent="0.25">
      <c r="A23" s="15">
        <v>19</v>
      </c>
      <c r="B23" s="20" t="s">
        <v>24</v>
      </c>
      <c r="C23" s="17">
        <v>1420</v>
      </c>
      <c r="D23" s="18">
        <v>2802.1128571428571</v>
      </c>
      <c r="E23" s="19">
        <v>2873.3157142857144</v>
      </c>
    </row>
    <row r="24" spans="1:5" x14ac:dyDescent="0.25">
      <c r="A24" s="15">
        <v>20</v>
      </c>
      <c r="B24" s="20" t="s">
        <v>25</v>
      </c>
      <c r="C24" s="17">
        <v>1544</v>
      </c>
      <c r="D24" s="18">
        <v>4554.684571428571</v>
      </c>
      <c r="E24" s="19">
        <v>4632.1051428571427</v>
      </c>
    </row>
    <row r="25" spans="1:5" x14ac:dyDescent="0.25">
      <c r="A25" s="15">
        <v>21</v>
      </c>
      <c r="B25" s="20" t="s">
        <v>26</v>
      </c>
      <c r="C25" s="17">
        <v>738</v>
      </c>
      <c r="D25" s="18">
        <v>1708.5234285714287</v>
      </c>
      <c r="E25" s="19">
        <v>1745.5288571428573</v>
      </c>
    </row>
    <row r="26" spans="1:5" x14ac:dyDescent="0.25">
      <c r="A26" s="15">
        <v>22</v>
      </c>
      <c r="B26" s="20" t="s">
        <v>27</v>
      </c>
      <c r="C26" s="17">
        <v>100</v>
      </c>
      <c r="D26" s="18">
        <v>568.0642857142858</v>
      </c>
      <c r="E26" s="19">
        <v>573.07857142857154</v>
      </c>
    </row>
    <row r="27" spans="1:5" x14ac:dyDescent="0.25">
      <c r="A27" s="15">
        <v>23</v>
      </c>
      <c r="B27" s="20" t="s">
        <v>28</v>
      </c>
      <c r="C27" s="17">
        <v>260</v>
      </c>
      <c r="D27" s="18">
        <v>1019.007142857143</v>
      </c>
      <c r="E27" s="19">
        <v>1032.0442857142859</v>
      </c>
    </row>
    <row r="28" spans="1:5" x14ac:dyDescent="0.25">
      <c r="A28" s="15">
        <v>24</v>
      </c>
      <c r="B28" s="20" t="s">
        <v>29</v>
      </c>
      <c r="C28" s="17">
        <v>236</v>
      </c>
      <c r="D28" s="18">
        <v>866</v>
      </c>
      <c r="E28" s="19">
        <v>878</v>
      </c>
    </row>
    <row r="29" spans="1:5" x14ac:dyDescent="0.25">
      <c r="A29" s="15">
        <v>25</v>
      </c>
      <c r="B29" s="20" t="s">
        <v>30</v>
      </c>
      <c r="C29" s="17">
        <v>1515</v>
      </c>
      <c r="D29" s="18">
        <v>4909.056428571429</v>
      </c>
      <c r="E29" s="19">
        <v>4985.0228571428579</v>
      </c>
    </row>
    <row r="30" spans="1:5" x14ac:dyDescent="0.25">
      <c r="A30" s="15">
        <v>26</v>
      </c>
      <c r="B30" s="20" t="s">
        <v>31</v>
      </c>
      <c r="C30" s="17">
        <v>80</v>
      </c>
      <c r="D30" s="18">
        <v>593.55142857142857</v>
      </c>
      <c r="E30" s="19">
        <v>597.56285714285718</v>
      </c>
    </row>
    <row r="31" spans="1:5" x14ac:dyDescent="0.25">
      <c r="A31" s="15">
        <v>27</v>
      </c>
      <c r="B31" s="20" t="s">
        <v>32</v>
      </c>
      <c r="C31" s="17">
        <v>20</v>
      </c>
      <c r="D31" s="18">
        <v>403.58285714285711</v>
      </c>
      <c r="E31" s="19">
        <v>404.58571428571423</v>
      </c>
    </row>
    <row r="32" spans="1:5" x14ac:dyDescent="0.25">
      <c r="A32" s="15">
        <v>28</v>
      </c>
      <c r="B32" s="20" t="s">
        <v>33</v>
      </c>
      <c r="C32" s="17">
        <v>4</v>
      </c>
      <c r="D32" s="18">
        <v>238.43457142857145</v>
      </c>
      <c r="E32" s="19">
        <v>238.63514285714288</v>
      </c>
    </row>
    <row r="33" spans="1:5" x14ac:dyDescent="0.25">
      <c r="A33" s="15">
        <v>29</v>
      </c>
      <c r="B33" s="20" t="s">
        <v>34</v>
      </c>
      <c r="C33" s="17">
        <v>348</v>
      </c>
      <c r="D33" s="18">
        <v>900.65771428571429</v>
      </c>
      <c r="E33" s="19">
        <v>918.10742857142861</v>
      </c>
    </row>
    <row r="34" spans="1:5" x14ac:dyDescent="0.25">
      <c r="A34" s="15">
        <v>30</v>
      </c>
      <c r="B34" s="20" t="s">
        <v>35</v>
      </c>
      <c r="C34" s="17">
        <v>916</v>
      </c>
      <c r="D34" s="18">
        <v>1850.5168571428571</v>
      </c>
      <c r="E34" s="19">
        <v>1896.4477142857143</v>
      </c>
    </row>
    <row r="35" spans="1:5" x14ac:dyDescent="0.25">
      <c r="A35" s="15">
        <v>31</v>
      </c>
      <c r="B35" s="20" t="s">
        <v>36</v>
      </c>
      <c r="C35" s="17">
        <v>784</v>
      </c>
      <c r="D35" s="18">
        <v>1777.126</v>
      </c>
      <c r="E35" s="19">
        <v>1816.4379999999999</v>
      </c>
    </row>
    <row r="36" spans="1:5" x14ac:dyDescent="0.25">
      <c r="A36" s="15">
        <v>32</v>
      </c>
      <c r="B36" s="20" t="s">
        <v>37</v>
      </c>
      <c r="C36" s="17">
        <v>494</v>
      </c>
      <c r="D36" s="18">
        <v>1321.1845714285714</v>
      </c>
      <c r="E36" s="19">
        <v>1345.9551428571428</v>
      </c>
    </row>
    <row r="37" spans="1:5" x14ac:dyDescent="0.25">
      <c r="A37" s="15">
        <v>33</v>
      </c>
      <c r="B37" s="20" t="s">
        <v>38</v>
      </c>
      <c r="C37" s="17">
        <v>438</v>
      </c>
      <c r="D37" s="18">
        <v>1165.2805714285714</v>
      </c>
      <c r="E37" s="19">
        <v>1187.2431428571429</v>
      </c>
    </row>
    <row r="38" spans="1:5" x14ac:dyDescent="0.25">
      <c r="A38" s="15">
        <v>34</v>
      </c>
      <c r="B38" s="20" t="s">
        <v>39</v>
      </c>
      <c r="C38" s="17">
        <v>260</v>
      </c>
      <c r="D38" s="18">
        <v>893.81714285714293</v>
      </c>
      <c r="E38" s="19">
        <v>906.85428571428577</v>
      </c>
    </row>
    <row r="39" spans="1:5" x14ac:dyDescent="0.25">
      <c r="A39" s="15">
        <v>35</v>
      </c>
      <c r="B39" s="21" t="s">
        <v>40</v>
      </c>
      <c r="C39" s="17">
        <v>1627</v>
      </c>
      <c r="D39" s="18">
        <v>5103.1644285714292</v>
      </c>
      <c r="E39" s="19">
        <v>5184.7468571428581</v>
      </c>
    </row>
    <row r="40" spans="1:5" x14ac:dyDescent="0.25">
      <c r="A40" s="15">
        <v>36</v>
      </c>
      <c r="B40" s="16" t="s">
        <v>41</v>
      </c>
      <c r="C40" s="17">
        <v>508</v>
      </c>
      <c r="D40" s="18">
        <v>1206.0805714285716</v>
      </c>
      <c r="E40" s="22">
        <v>1231.553142857143</v>
      </c>
    </row>
    <row r="41" spans="1:5" x14ac:dyDescent="0.25">
      <c r="A41" s="15">
        <v>37</v>
      </c>
      <c r="B41" s="16" t="s">
        <v>42</v>
      </c>
      <c r="C41" s="17">
        <v>684</v>
      </c>
      <c r="D41" s="18">
        <v>2108.931714285714</v>
      </c>
      <c r="E41" s="19">
        <v>2143.2294285714283</v>
      </c>
    </row>
    <row r="42" spans="1:5" x14ac:dyDescent="0.25">
      <c r="A42" s="15">
        <v>38</v>
      </c>
      <c r="B42" s="16" t="s">
        <v>43</v>
      </c>
      <c r="C42" s="17">
        <v>896</v>
      </c>
      <c r="D42" s="18">
        <v>3042.3040000000001</v>
      </c>
      <c r="E42" s="19">
        <v>3087.232</v>
      </c>
    </row>
    <row r="43" spans="1:5" x14ac:dyDescent="0.25">
      <c r="A43" s="15">
        <v>39</v>
      </c>
      <c r="B43" s="16" t="s">
        <v>44</v>
      </c>
      <c r="C43" s="17">
        <v>1174</v>
      </c>
      <c r="D43" s="18">
        <v>3132.8317142857145</v>
      </c>
      <c r="E43" s="19">
        <v>3191.6994285714286</v>
      </c>
    </row>
    <row r="44" spans="1:5" ht="15.75" thickBot="1" x14ac:dyDescent="0.3">
      <c r="A44" s="23">
        <v>40</v>
      </c>
      <c r="B44" s="24" t="s">
        <v>45</v>
      </c>
      <c r="C44" s="25">
        <v>1986</v>
      </c>
      <c r="D44" s="26">
        <v>3793.7897142857141</v>
      </c>
      <c r="E44" s="27">
        <v>3893.3734285714286</v>
      </c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A3" workbookViewId="0">
      <selection activeCell="F12" sqref="F12"/>
    </sheetView>
  </sheetViews>
  <sheetFormatPr defaultRowHeight="15" x14ac:dyDescent="0.25"/>
  <cols>
    <col min="1" max="1" width="9.140625" style="3"/>
    <col min="2" max="2" width="30" style="3" bestFit="1" customWidth="1"/>
    <col min="3" max="3" width="9.140625" style="3"/>
    <col min="4" max="4" width="19.85546875" style="3" customWidth="1"/>
    <col min="5" max="5" width="19.7109375" style="3" customWidth="1"/>
    <col min="6" max="6" width="11.42578125" style="3" bestFit="1" customWidth="1"/>
    <col min="7" max="7" width="7.7109375" style="3" bestFit="1" customWidth="1"/>
    <col min="8" max="8" width="10" style="3" bestFit="1" customWidth="1"/>
    <col min="9" max="9" width="19.7109375" style="3" customWidth="1"/>
    <col min="10" max="11" width="9.140625" style="3"/>
    <col min="12" max="12" width="21.42578125" style="3" bestFit="1" customWidth="1"/>
    <col min="13" max="16384" width="9.140625" style="3"/>
  </cols>
  <sheetData>
    <row r="1" spans="1:14" x14ac:dyDescent="0.25">
      <c r="A1" s="93" t="s">
        <v>95</v>
      </c>
      <c r="B1" s="93"/>
      <c r="C1" s="93"/>
      <c r="D1" s="93"/>
      <c r="E1" s="93"/>
      <c r="F1" s="1"/>
      <c r="G1" s="1"/>
      <c r="H1" s="1"/>
      <c r="I1" s="1"/>
    </row>
    <row r="2" spans="1:14" x14ac:dyDescent="0.25">
      <c r="A2" s="94" t="s">
        <v>1</v>
      </c>
      <c r="B2" s="94"/>
      <c r="C2" s="94"/>
      <c r="D2" s="94"/>
      <c r="E2" s="94"/>
      <c r="F2" s="2"/>
      <c r="G2" s="2"/>
      <c r="H2" s="2"/>
      <c r="I2" s="2"/>
      <c r="N2" s="30" t="s">
        <v>66</v>
      </c>
    </row>
    <row r="3" spans="1:14" ht="15.75" thickBot="1" x14ac:dyDescent="0.3">
      <c r="A3" s="95" t="s">
        <v>96</v>
      </c>
      <c r="B3" s="95"/>
      <c r="C3" s="95"/>
      <c r="D3" s="95"/>
      <c r="E3" s="95"/>
      <c r="F3" s="28" t="s">
        <v>99</v>
      </c>
      <c r="G3" s="28"/>
      <c r="H3" s="28" t="s">
        <v>100</v>
      </c>
      <c r="I3" s="28"/>
    </row>
    <row r="4" spans="1:14" ht="27" thickBot="1" x14ac:dyDescent="0.3">
      <c r="A4" s="5" t="s">
        <v>3</v>
      </c>
      <c r="B4" s="6" t="s">
        <v>4</v>
      </c>
      <c r="C4" s="7" t="s">
        <v>5</v>
      </c>
      <c r="D4" s="8" t="s">
        <v>88</v>
      </c>
      <c r="E4" s="9" t="s">
        <v>89</v>
      </c>
      <c r="F4" s="57" t="s">
        <v>97</v>
      </c>
      <c r="G4" s="57" t="s">
        <v>98</v>
      </c>
      <c r="H4" s="57" t="s">
        <v>97</v>
      </c>
      <c r="I4" s="28"/>
    </row>
    <row r="5" spans="1:14" x14ac:dyDescent="0.25">
      <c r="A5" s="10">
        <v>1</v>
      </c>
      <c r="B5" s="11" t="s">
        <v>6</v>
      </c>
      <c r="C5" s="12">
        <v>1146</v>
      </c>
      <c r="D5" s="48">
        <v>1890</v>
      </c>
      <c r="E5" s="56">
        <v>2520</v>
      </c>
      <c r="F5" s="57">
        <v>0</v>
      </c>
      <c r="G5" s="64">
        <f>+E5-D5</f>
        <v>630</v>
      </c>
      <c r="H5" s="57"/>
      <c r="I5" s="28"/>
      <c r="J5" s="4"/>
      <c r="K5" s="29">
        <v>18</v>
      </c>
      <c r="L5" s="31" t="s">
        <v>59</v>
      </c>
      <c r="M5" s="33">
        <v>1890</v>
      </c>
      <c r="N5" s="37"/>
    </row>
    <row r="6" spans="1:14" x14ac:dyDescent="0.25">
      <c r="A6" s="15">
        <v>2</v>
      </c>
      <c r="B6" s="16" t="s">
        <v>7</v>
      </c>
      <c r="C6" s="17">
        <v>514</v>
      </c>
      <c r="D6" s="49">
        <v>1750</v>
      </c>
      <c r="E6" s="54">
        <v>1865</v>
      </c>
      <c r="F6" s="57">
        <v>0</v>
      </c>
      <c r="G6" s="64">
        <f>+E6-D6</f>
        <v>115</v>
      </c>
      <c r="H6" s="57"/>
      <c r="I6" s="28"/>
      <c r="J6" s="4"/>
      <c r="K6" s="29">
        <v>15</v>
      </c>
      <c r="L6" s="31" t="s">
        <v>56</v>
      </c>
      <c r="M6" s="33">
        <v>1750</v>
      </c>
      <c r="N6" s="36">
        <v>1865</v>
      </c>
    </row>
    <row r="7" spans="1:14" x14ac:dyDescent="0.25">
      <c r="A7" s="15">
        <v>3</v>
      </c>
      <c r="B7" s="16" t="s">
        <v>8</v>
      </c>
      <c r="C7" s="17">
        <v>750</v>
      </c>
      <c r="D7" s="49">
        <v>1580</v>
      </c>
      <c r="E7" s="44">
        <v>1580</v>
      </c>
      <c r="F7" s="57"/>
      <c r="G7" s="57"/>
      <c r="H7" s="57">
        <v>40</v>
      </c>
      <c r="I7" s="28"/>
      <c r="J7" s="4"/>
      <c r="K7" s="29">
        <v>1</v>
      </c>
      <c r="L7" s="30" t="s">
        <v>48</v>
      </c>
      <c r="M7" s="33">
        <v>305</v>
      </c>
      <c r="N7" s="34">
        <v>375</v>
      </c>
    </row>
    <row r="8" spans="1:14" x14ac:dyDescent="0.25">
      <c r="A8" s="15">
        <v>4</v>
      </c>
      <c r="B8" s="16" t="s">
        <v>90</v>
      </c>
      <c r="C8" s="17">
        <v>1797</v>
      </c>
      <c r="D8" s="49">
        <v>4745</v>
      </c>
      <c r="E8" s="44">
        <v>4745</v>
      </c>
      <c r="F8" s="57"/>
      <c r="G8" s="57"/>
      <c r="H8" s="57">
        <v>40</v>
      </c>
      <c r="I8" s="28"/>
      <c r="J8" s="4"/>
      <c r="K8" s="29">
        <v>9</v>
      </c>
      <c r="L8" s="30" t="s">
        <v>53</v>
      </c>
      <c r="M8" s="33">
        <v>640</v>
      </c>
      <c r="N8" s="34">
        <v>700</v>
      </c>
    </row>
    <row r="9" spans="1:14" x14ac:dyDescent="0.25">
      <c r="A9" s="15">
        <v>5</v>
      </c>
      <c r="B9" s="16" t="s">
        <v>10</v>
      </c>
      <c r="C9" s="17">
        <v>60</v>
      </c>
      <c r="D9" s="49">
        <v>305</v>
      </c>
      <c r="E9" s="54">
        <v>375</v>
      </c>
      <c r="F9" s="57">
        <v>500</v>
      </c>
      <c r="G9" s="64">
        <f t="shared" ref="G9:G10" si="0">+E9-D9</f>
        <v>70</v>
      </c>
      <c r="H9" s="57"/>
      <c r="I9" s="28"/>
      <c r="J9" s="4"/>
      <c r="K9" s="29">
        <v>19</v>
      </c>
      <c r="L9" s="31" t="s">
        <v>60</v>
      </c>
      <c r="M9" s="33">
        <v>1580</v>
      </c>
      <c r="N9" s="35">
        <v>1580</v>
      </c>
    </row>
    <row r="10" spans="1:14" x14ac:dyDescent="0.25">
      <c r="A10" s="15">
        <v>6</v>
      </c>
      <c r="B10" s="16" t="s">
        <v>11</v>
      </c>
      <c r="C10" s="17">
        <v>916</v>
      </c>
      <c r="D10" s="49">
        <v>1750</v>
      </c>
      <c r="E10" s="54">
        <v>2150</v>
      </c>
      <c r="F10" s="57">
        <v>60</v>
      </c>
      <c r="G10" s="64">
        <f t="shared" si="0"/>
        <v>400</v>
      </c>
      <c r="H10" s="57"/>
      <c r="I10" s="28"/>
      <c r="J10" s="4"/>
      <c r="K10" s="29">
        <v>5</v>
      </c>
      <c r="L10" s="30" t="s">
        <v>51</v>
      </c>
      <c r="M10" s="33">
        <v>340</v>
      </c>
      <c r="N10" s="34">
        <v>400</v>
      </c>
    </row>
    <row r="11" spans="1:14" x14ac:dyDescent="0.25">
      <c r="A11" s="15">
        <v>7</v>
      </c>
      <c r="B11" s="16" t="s">
        <v>12</v>
      </c>
      <c r="C11" s="17">
        <v>1311</v>
      </c>
      <c r="D11" s="49">
        <v>4000</v>
      </c>
      <c r="E11" s="44">
        <v>4000</v>
      </c>
      <c r="F11" s="57"/>
      <c r="G11" s="57"/>
      <c r="H11" s="57"/>
      <c r="I11" s="28"/>
      <c r="J11" s="4"/>
      <c r="K11" s="29">
        <v>37</v>
      </c>
      <c r="L11" s="30" t="s">
        <v>45</v>
      </c>
      <c r="M11" s="33">
        <v>3560</v>
      </c>
      <c r="N11" s="35">
        <v>3560</v>
      </c>
    </row>
    <row r="12" spans="1:14" x14ac:dyDescent="0.25">
      <c r="A12" s="15">
        <v>8</v>
      </c>
      <c r="B12" s="16" t="s">
        <v>13</v>
      </c>
      <c r="C12" s="17">
        <v>858</v>
      </c>
      <c r="D12" s="49">
        <v>1640</v>
      </c>
      <c r="E12" s="44">
        <v>1640</v>
      </c>
      <c r="F12" s="57"/>
      <c r="G12" s="57"/>
      <c r="H12" s="57">
        <v>60</v>
      </c>
      <c r="I12" s="28"/>
      <c r="J12" s="4"/>
      <c r="K12" s="29">
        <v>20</v>
      </c>
      <c r="L12" s="30" t="s">
        <v>61</v>
      </c>
      <c r="M12" s="33">
        <v>1700</v>
      </c>
      <c r="N12" s="35">
        <v>1700</v>
      </c>
    </row>
    <row r="13" spans="1:14" x14ac:dyDescent="0.25">
      <c r="A13" s="15">
        <v>9</v>
      </c>
      <c r="B13" s="16" t="s">
        <v>14</v>
      </c>
      <c r="C13" s="17">
        <v>1514</v>
      </c>
      <c r="D13" s="50">
        <v>4350</v>
      </c>
      <c r="E13" s="55">
        <v>4350</v>
      </c>
      <c r="F13" s="57">
        <v>0</v>
      </c>
      <c r="G13" s="64">
        <f t="shared" ref="G13:G14" si="1">+E13-D13</f>
        <v>0</v>
      </c>
      <c r="H13" s="57"/>
      <c r="I13" s="28"/>
      <c r="J13" s="4"/>
      <c r="K13" s="29">
        <v>2</v>
      </c>
      <c r="L13" s="30" t="s">
        <v>49</v>
      </c>
      <c r="M13" s="33">
        <v>440</v>
      </c>
      <c r="N13" s="34">
        <v>600</v>
      </c>
    </row>
    <row r="14" spans="1:14" x14ac:dyDescent="0.25">
      <c r="A14" s="15">
        <v>10</v>
      </c>
      <c r="B14" s="16" t="s">
        <v>15</v>
      </c>
      <c r="C14" s="17">
        <v>1744</v>
      </c>
      <c r="D14" s="49">
        <v>4745</v>
      </c>
      <c r="E14" s="54">
        <v>5250</v>
      </c>
      <c r="F14" s="57">
        <v>40</v>
      </c>
      <c r="G14" s="64">
        <f t="shared" si="1"/>
        <v>505</v>
      </c>
      <c r="H14" s="57"/>
      <c r="I14" s="28"/>
      <c r="J14" s="4"/>
      <c r="K14" s="29">
        <v>35</v>
      </c>
      <c r="L14" s="31" t="s">
        <v>72</v>
      </c>
      <c r="M14" s="33">
        <v>4000</v>
      </c>
      <c r="N14" s="35">
        <v>4000</v>
      </c>
    </row>
    <row r="15" spans="1:14" x14ac:dyDescent="0.25">
      <c r="A15" s="15">
        <v>11</v>
      </c>
      <c r="B15" s="16" t="s">
        <v>16</v>
      </c>
      <c r="C15" s="17">
        <v>1260</v>
      </c>
      <c r="D15" s="49">
        <v>4005</v>
      </c>
      <c r="E15" s="44">
        <v>4005</v>
      </c>
      <c r="F15" s="57"/>
      <c r="G15" s="57"/>
      <c r="H15" s="57"/>
      <c r="I15" s="28"/>
      <c r="J15" s="4"/>
      <c r="K15" s="29">
        <v>11</v>
      </c>
      <c r="L15" s="30" t="s">
        <v>41</v>
      </c>
      <c r="M15" s="33">
        <v>1065</v>
      </c>
      <c r="N15" s="35">
        <v>1065</v>
      </c>
    </row>
    <row r="16" spans="1:14" x14ac:dyDescent="0.25">
      <c r="A16" s="15">
        <v>12</v>
      </c>
      <c r="B16" s="16" t="s">
        <v>17</v>
      </c>
      <c r="C16" s="17">
        <v>1522</v>
      </c>
      <c r="D16" s="49">
        <v>4540</v>
      </c>
      <c r="E16" s="44">
        <v>4540</v>
      </c>
      <c r="F16" s="57"/>
      <c r="G16" s="57"/>
      <c r="H16" s="57">
        <v>20</v>
      </c>
      <c r="I16" s="28"/>
      <c r="J16" s="4"/>
      <c r="K16" s="29">
        <v>23</v>
      </c>
      <c r="L16" s="30" t="s">
        <v>13</v>
      </c>
      <c r="M16" s="33">
        <v>1640</v>
      </c>
      <c r="N16" s="35">
        <v>1640</v>
      </c>
    </row>
    <row r="17" spans="1:14" x14ac:dyDescent="0.25">
      <c r="A17" s="15">
        <v>13</v>
      </c>
      <c r="B17" s="20" t="s">
        <v>18</v>
      </c>
      <c r="C17" s="17">
        <v>1166</v>
      </c>
      <c r="D17" s="49">
        <v>2480</v>
      </c>
      <c r="E17" s="44">
        <v>2480</v>
      </c>
      <c r="F17" s="57"/>
      <c r="G17" s="57"/>
      <c r="H17" s="57">
        <v>40</v>
      </c>
      <c r="I17" s="28"/>
      <c r="J17" s="4"/>
      <c r="K17" s="29">
        <v>26</v>
      </c>
      <c r="L17" s="30" t="s">
        <v>65</v>
      </c>
      <c r="M17" s="33">
        <v>1050</v>
      </c>
      <c r="N17" s="35">
        <v>1050</v>
      </c>
    </row>
    <row r="18" spans="1:14" x14ac:dyDescent="0.25">
      <c r="A18" s="15">
        <v>14</v>
      </c>
      <c r="B18" s="20" t="s">
        <v>19</v>
      </c>
      <c r="C18" s="17">
        <v>1084</v>
      </c>
      <c r="D18" s="49">
        <v>1990</v>
      </c>
      <c r="E18" s="44">
        <v>1990</v>
      </c>
      <c r="F18" s="57"/>
      <c r="G18" s="64"/>
      <c r="H18" s="57">
        <v>40</v>
      </c>
      <c r="I18" s="28"/>
      <c r="J18" s="4"/>
      <c r="K18" s="29">
        <v>49</v>
      </c>
      <c r="L18" s="30" t="s">
        <v>85</v>
      </c>
      <c r="M18" s="33">
        <v>4745</v>
      </c>
      <c r="N18" s="36">
        <v>5250</v>
      </c>
    </row>
    <row r="19" spans="1:14" x14ac:dyDescent="0.25">
      <c r="A19" s="15">
        <v>15</v>
      </c>
      <c r="B19" s="20" t="s">
        <v>20</v>
      </c>
      <c r="C19" s="17">
        <v>1727</v>
      </c>
      <c r="D19" s="49">
        <v>4720</v>
      </c>
      <c r="E19" s="54">
        <f>D19</f>
        <v>4720</v>
      </c>
      <c r="F19" s="57">
        <v>20</v>
      </c>
      <c r="G19" s="64">
        <f t="shared" ref="G19" si="2">+E19-D19</f>
        <v>0</v>
      </c>
      <c r="H19" s="57"/>
      <c r="I19" s="28"/>
      <c r="J19" s="4"/>
      <c r="K19" s="29">
        <v>45</v>
      </c>
      <c r="L19" s="30" t="s">
        <v>81</v>
      </c>
      <c r="M19" s="33">
        <v>2570</v>
      </c>
      <c r="N19" s="35">
        <v>2570</v>
      </c>
    </row>
    <row r="20" spans="1:14" x14ac:dyDescent="0.25">
      <c r="A20" s="15">
        <v>16</v>
      </c>
      <c r="B20" s="20" t="s">
        <v>21</v>
      </c>
      <c r="C20" s="17">
        <v>1402</v>
      </c>
      <c r="D20" s="49">
        <v>2730</v>
      </c>
      <c r="E20" s="44">
        <v>2730</v>
      </c>
      <c r="F20" s="57"/>
      <c r="G20" s="57"/>
      <c r="H20" s="57">
        <v>40</v>
      </c>
      <c r="I20" s="28"/>
      <c r="J20" s="4"/>
      <c r="K20" s="29">
        <v>36</v>
      </c>
      <c r="L20" s="31" t="s">
        <v>73</v>
      </c>
      <c r="M20" s="33">
        <v>4005</v>
      </c>
      <c r="N20" s="35">
        <v>4005</v>
      </c>
    </row>
    <row r="21" spans="1:14" x14ac:dyDescent="0.25">
      <c r="A21" s="15">
        <v>17</v>
      </c>
      <c r="B21" s="20" t="s">
        <v>22</v>
      </c>
      <c r="C21" s="17">
        <v>2401</v>
      </c>
      <c r="D21" s="49">
        <v>6400</v>
      </c>
      <c r="E21" s="44">
        <v>6400</v>
      </c>
      <c r="F21" s="57"/>
      <c r="G21" s="57"/>
      <c r="H21" s="57"/>
      <c r="I21" s="28"/>
      <c r="J21" s="4"/>
      <c r="K21" s="29">
        <v>39</v>
      </c>
      <c r="L21" s="31" t="s">
        <v>75</v>
      </c>
      <c r="M21" s="33">
        <v>4540</v>
      </c>
      <c r="N21" s="35">
        <v>4540</v>
      </c>
    </row>
    <row r="22" spans="1:14" x14ac:dyDescent="0.25">
      <c r="A22" s="15">
        <v>18</v>
      </c>
      <c r="B22" s="20" t="s">
        <v>23</v>
      </c>
      <c r="C22" s="17">
        <v>348</v>
      </c>
      <c r="D22" s="49">
        <v>1025</v>
      </c>
      <c r="E22" s="44">
        <v>1025</v>
      </c>
      <c r="F22" s="57"/>
      <c r="G22" s="57"/>
      <c r="H22" s="57">
        <v>10</v>
      </c>
      <c r="I22" s="28"/>
      <c r="J22" s="4"/>
      <c r="K22" s="29">
        <v>52</v>
      </c>
      <c r="L22" s="30" t="s">
        <v>87</v>
      </c>
      <c r="M22" s="33">
        <v>2480</v>
      </c>
      <c r="N22" s="35">
        <v>2480</v>
      </c>
    </row>
    <row r="23" spans="1:14" x14ac:dyDescent="0.25">
      <c r="A23" s="15">
        <v>19</v>
      </c>
      <c r="B23" s="20" t="s">
        <v>24</v>
      </c>
      <c r="C23" s="17">
        <v>1420</v>
      </c>
      <c r="D23" s="49">
        <v>2520</v>
      </c>
      <c r="E23" s="44">
        <v>2520</v>
      </c>
      <c r="F23" s="57"/>
      <c r="G23" s="57"/>
      <c r="H23" s="57">
        <v>20</v>
      </c>
      <c r="I23" s="28"/>
      <c r="J23" s="4"/>
      <c r="K23" s="29">
        <v>24</v>
      </c>
      <c r="L23" s="30" t="s">
        <v>63</v>
      </c>
      <c r="M23" s="33">
        <v>1990</v>
      </c>
      <c r="N23" s="35">
        <v>1990</v>
      </c>
    </row>
    <row r="24" spans="1:14" x14ac:dyDescent="0.25">
      <c r="A24" s="15">
        <v>20</v>
      </c>
      <c r="B24" s="20" t="s">
        <v>25</v>
      </c>
      <c r="C24" s="17">
        <v>1544</v>
      </c>
      <c r="D24" s="49">
        <v>4305</v>
      </c>
      <c r="E24" s="44">
        <v>4305</v>
      </c>
      <c r="F24" s="57"/>
      <c r="G24" s="57"/>
      <c r="H24" s="57"/>
      <c r="I24" s="28"/>
      <c r="J24" s="4"/>
      <c r="K24" s="29">
        <v>51</v>
      </c>
      <c r="L24" s="30" t="s">
        <v>20</v>
      </c>
      <c r="M24" s="33">
        <v>4720</v>
      </c>
      <c r="N24" s="36">
        <v>5120</v>
      </c>
    </row>
    <row r="25" spans="1:14" x14ac:dyDescent="0.25">
      <c r="A25" s="15">
        <v>21</v>
      </c>
      <c r="B25" s="20" t="s">
        <v>102</v>
      </c>
      <c r="C25" s="17">
        <v>738</v>
      </c>
      <c r="D25" s="49">
        <v>1620</v>
      </c>
      <c r="E25" s="44">
        <v>1620</v>
      </c>
      <c r="F25" s="57"/>
      <c r="G25" s="57"/>
      <c r="H25" s="57">
        <v>40</v>
      </c>
      <c r="I25" s="28"/>
      <c r="J25" s="4"/>
      <c r="K25" s="29">
        <v>22</v>
      </c>
      <c r="L25" s="30" t="s">
        <v>42</v>
      </c>
      <c r="M25" s="33">
        <v>1690</v>
      </c>
      <c r="N25" s="36">
        <v>2050</v>
      </c>
    </row>
    <row r="26" spans="1:14" x14ac:dyDescent="0.25">
      <c r="A26" s="15">
        <v>22</v>
      </c>
      <c r="B26" s="20" t="s">
        <v>27</v>
      </c>
      <c r="C26" s="17">
        <v>100</v>
      </c>
      <c r="D26" s="49">
        <v>360</v>
      </c>
      <c r="E26" s="54">
        <v>450</v>
      </c>
      <c r="F26" s="57">
        <v>20</v>
      </c>
      <c r="G26" s="64">
        <f t="shared" ref="G26:G31" si="3">+E26-D26</f>
        <v>90</v>
      </c>
      <c r="H26" s="57"/>
      <c r="I26" s="28"/>
      <c r="J26" s="4"/>
      <c r="K26" s="29">
        <v>33</v>
      </c>
      <c r="L26" s="30" t="s">
        <v>21</v>
      </c>
      <c r="M26" s="33">
        <v>2730</v>
      </c>
      <c r="N26" s="35">
        <v>2730</v>
      </c>
    </row>
    <row r="27" spans="1:14" x14ac:dyDescent="0.25">
      <c r="A27" s="15">
        <v>23</v>
      </c>
      <c r="B27" s="20" t="s">
        <v>28</v>
      </c>
      <c r="C27" s="17">
        <v>260</v>
      </c>
      <c r="D27" s="49">
        <v>950</v>
      </c>
      <c r="E27" s="44">
        <v>950</v>
      </c>
      <c r="F27" s="57"/>
      <c r="G27" s="57"/>
      <c r="H27" s="57">
        <v>60</v>
      </c>
      <c r="I27" s="28"/>
      <c r="J27" s="4"/>
      <c r="K27" s="29">
        <v>40</v>
      </c>
      <c r="L27" s="31" t="s">
        <v>76</v>
      </c>
      <c r="M27" s="33">
        <v>6400</v>
      </c>
      <c r="N27" s="35">
        <v>6400</v>
      </c>
    </row>
    <row r="28" spans="1:14" x14ac:dyDescent="0.25">
      <c r="A28" s="15">
        <v>24</v>
      </c>
      <c r="B28" s="20" t="s">
        <v>29</v>
      </c>
      <c r="C28" s="17">
        <v>236</v>
      </c>
      <c r="D28" s="49">
        <v>480</v>
      </c>
      <c r="E28" s="55">
        <v>878</v>
      </c>
      <c r="F28" s="57">
        <v>100</v>
      </c>
      <c r="G28" s="64">
        <f t="shared" si="3"/>
        <v>398</v>
      </c>
      <c r="H28" s="57"/>
      <c r="I28" s="28"/>
      <c r="J28" s="4"/>
      <c r="K28" s="29">
        <v>50</v>
      </c>
      <c r="L28" s="30" t="s">
        <v>86</v>
      </c>
      <c r="M28" s="33">
        <v>4350</v>
      </c>
      <c r="N28" s="36">
        <v>5200</v>
      </c>
    </row>
    <row r="29" spans="1:14" x14ac:dyDescent="0.25">
      <c r="A29" s="15">
        <v>25</v>
      </c>
      <c r="B29" s="20" t="s">
        <v>30</v>
      </c>
      <c r="C29" s="17">
        <v>1515</v>
      </c>
      <c r="D29" s="49">
        <v>4655</v>
      </c>
      <c r="E29" s="44">
        <v>4655</v>
      </c>
      <c r="F29" s="57"/>
      <c r="G29" s="57"/>
      <c r="H29" s="57">
        <v>20</v>
      </c>
      <c r="I29" s="28"/>
      <c r="J29" s="4"/>
      <c r="K29" s="29">
        <v>13</v>
      </c>
      <c r="L29" s="30" t="s">
        <v>55</v>
      </c>
      <c r="M29" s="33">
        <v>1000</v>
      </c>
      <c r="N29" s="35">
        <v>1000</v>
      </c>
    </row>
    <row r="30" spans="1:14" x14ac:dyDescent="0.25">
      <c r="A30" s="15">
        <v>26</v>
      </c>
      <c r="B30" s="20" t="s">
        <v>31</v>
      </c>
      <c r="C30" s="17">
        <v>80</v>
      </c>
      <c r="D30" s="49">
        <v>640</v>
      </c>
      <c r="E30" s="54">
        <v>700</v>
      </c>
      <c r="F30" s="57">
        <v>40</v>
      </c>
      <c r="G30" s="64">
        <f t="shared" si="3"/>
        <v>60</v>
      </c>
      <c r="H30" s="57"/>
      <c r="I30" s="28"/>
      <c r="J30" s="4"/>
      <c r="K30" s="29">
        <v>21</v>
      </c>
      <c r="L30" s="30" t="s">
        <v>62</v>
      </c>
      <c r="M30" s="33">
        <v>2795</v>
      </c>
      <c r="N30" s="35">
        <v>2795</v>
      </c>
    </row>
    <row r="31" spans="1:14" x14ac:dyDescent="0.25">
      <c r="A31" s="15">
        <v>27</v>
      </c>
      <c r="B31" s="20" t="s">
        <v>32</v>
      </c>
      <c r="C31" s="17">
        <v>20</v>
      </c>
      <c r="D31" s="49">
        <v>305</v>
      </c>
      <c r="E31" s="54">
        <v>375</v>
      </c>
      <c r="F31" s="57">
        <v>40</v>
      </c>
      <c r="G31" s="64">
        <f t="shared" si="3"/>
        <v>70</v>
      </c>
      <c r="H31" s="57"/>
      <c r="I31" s="28"/>
      <c r="J31" s="4"/>
      <c r="K31" s="29">
        <v>12</v>
      </c>
      <c r="L31" s="30" t="s">
        <v>23</v>
      </c>
      <c r="M31" s="33">
        <v>1025</v>
      </c>
      <c r="N31" s="35">
        <v>1025</v>
      </c>
    </row>
    <row r="32" spans="1:14" x14ac:dyDescent="0.25">
      <c r="A32" s="15">
        <v>28</v>
      </c>
      <c r="B32" s="20" t="s">
        <v>33</v>
      </c>
      <c r="C32" s="17">
        <v>4</v>
      </c>
      <c r="D32" s="50">
        <v>239</v>
      </c>
      <c r="E32" s="51">
        <v>239</v>
      </c>
      <c r="F32" s="57"/>
      <c r="G32" s="57"/>
      <c r="H32" s="57">
        <v>0</v>
      </c>
      <c r="I32" s="28"/>
      <c r="J32" s="4"/>
      <c r="K32" s="29">
        <v>38</v>
      </c>
      <c r="L32" s="30" t="s">
        <v>74</v>
      </c>
      <c r="M32" s="33">
        <v>3700</v>
      </c>
      <c r="N32" s="35">
        <v>3700</v>
      </c>
    </row>
    <row r="33" spans="1:14" x14ac:dyDescent="0.25">
      <c r="A33" s="15">
        <v>29</v>
      </c>
      <c r="B33" s="20" t="s">
        <v>34</v>
      </c>
      <c r="C33" s="17">
        <v>348</v>
      </c>
      <c r="D33" s="49">
        <v>840</v>
      </c>
      <c r="E33" s="45">
        <v>840</v>
      </c>
      <c r="F33" s="57"/>
      <c r="G33" s="57"/>
      <c r="H33" s="57">
        <v>10</v>
      </c>
      <c r="I33" s="28"/>
      <c r="J33" s="4"/>
      <c r="K33" s="29">
        <v>25</v>
      </c>
      <c r="L33" s="31" t="s">
        <v>64</v>
      </c>
      <c r="M33" s="33">
        <v>2520</v>
      </c>
      <c r="N33" s="35">
        <v>2520</v>
      </c>
    </row>
    <row r="34" spans="1:14" x14ac:dyDescent="0.25">
      <c r="A34" s="15">
        <v>30</v>
      </c>
      <c r="B34" s="20" t="s">
        <v>91</v>
      </c>
      <c r="C34" s="17">
        <v>916</v>
      </c>
      <c r="D34" s="49">
        <v>1620</v>
      </c>
      <c r="E34" s="44">
        <v>1620</v>
      </c>
      <c r="F34" s="57"/>
      <c r="G34" s="57"/>
      <c r="H34" s="57">
        <v>40</v>
      </c>
      <c r="I34" s="28"/>
      <c r="J34" s="4"/>
      <c r="K34" s="29">
        <v>47</v>
      </c>
      <c r="L34" s="30" t="s">
        <v>83</v>
      </c>
      <c r="M34" s="33">
        <v>4725</v>
      </c>
      <c r="N34" s="36">
        <v>5500</v>
      </c>
    </row>
    <row r="35" spans="1:14" x14ac:dyDescent="0.25">
      <c r="A35" s="15">
        <v>31</v>
      </c>
      <c r="B35" s="20" t="s">
        <v>36</v>
      </c>
      <c r="C35" s="17">
        <v>784</v>
      </c>
      <c r="D35" s="49">
        <v>1510</v>
      </c>
      <c r="E35" s="44">
        <v>1510</v>
      </c>
      <c r="F35" s="57"/>
      <c r="G35" s="57"/>
      <c r="H35" s="57">
        <v>40</v>
      </c>
      <c r="I35" s="28"/>
      <c r="J35" s="4"/>
      <c r="K35" s="29">
        <v>4</v>
      </c>
      <c r="L35" s="30" t="s">
        <v>50</v>
      </c>
      <c r="M35" s="33">
        <v>340</v>
      </c>
      <c r="N35" s="34">
        <v>400</v>
      </c>
    </row>
    <row r="36" spans="1:14" x14ac:dyDescent="0.25">
      <c r="A36" s="15">
        <v>32</v>
      </c>
      <c r="B36" s="20" t="s">
        <v>37</v>
      </c>
      <c r="C36" s="17">
        <v>494</v>
      </c>
      <c r="D36" s="49">
        <v>1200</v>
      </c>
      <c r="E36" s="44">
        <v>1200</v>
      </c>
      <c r="F36" s="57"/>
      <c r="G36" s="57"/>
      <c r="H36" s="57">
        <v>20</v>
      </c>
      <c r="I36" s="28"/>
      <c r="J36" s="4"/>
      <c r="K36" s="29">
        <v>41</v>
      </c>
      <c r="L36" s="31" t="s">
        <v>77</v>
      </c>
      <c r="M36" s="33">
        <v>4305</v>
      </c>
      <c r="N36" s="35">
        <v>4305</v>
      </c>
    </row>
    <row r="37" spans="1:14" x14ac:dyDescent="0.25">
      <c r="A37" s="15">
        <v>33</v>
      </c>
      <c r="B37" s="20" t="s">
        <v>38</v>
      </c>
      <c r="C37" s="17">
        <v>438</v>
      </c>
      <c r="D37" s="49">
        <v>1040</v>
      </c>
      <c r="E37" s="44">
        <v>1040</v>
      </c>
      <c r="F37" s="57"/>
      <c r="G37" s="57"/>
      <c r="H37" s="57">
        <v>60</v>
      </c>
      <c r="I37" s="28"/>
      <c r="J37" s="4"/>
      <c r="K37" s="29">
        <v>48</v>
      </c>
      <c r="L37" s="30" t="s">
        <v>84</v>
      </c>
      <c r="M37" s="33">
        <v>4495</v>
      </c>
      <c r="N37" s="36">
        <v>5000</v>
      </c>
    </row>
    <row r="38" spans="1:14" x14ac:dyDescent="0.25">
      <c r="A38" s="15">
        <v>34</v>
      </c>
      <c r="B38" s="20" t="s">
        <v>39</v>
      </c>
      <c r="C38" s="17">
        <v>260</v>
      </c>
      <c r="D38" s="49">
        <v>790</v>
      </c>
      <c r="E38" s="44">
        <v>790</v>
      </c>
      <c r="F38" s="57"/>
      <c r="G38" s="57"/>
      <c r="H38" s="57">
        <v>50</v>
      </c>
      <c r="I38" s="28"/>
      <c r="J38" s="4"/>
      <c r="K38" s="29">
        <v>42</v>
      </c>
      <c r="L38" s="31" t="s">
        <v>78</v>
      </c>
      <c r="M38" s="33">
        <v>1620</v>
      </c>
      <c r="N38" s="35">
        <v>1620</v>
      </c>
    </row>
    <row r="39" spans="1:14" x14ac:dyDescent="0.25">
      <c r="A39" s="15">
        <v>35</v>
      </c>
      <c r="B39" s="21" t="s">
        <v>40</v>
      </c>
      <c r="C39" s="17">
        <v>1627</v>
      </c>
      <c r="D39" s="49">
        <v>4495</v>
      </c>
      <c r="E39" s="54">
        <f>D39</f>
        <v>4495</v>
      </c>
      <c r="F39" s="57">
        <v>250</v>
      </c>
      <c r="G39" s="64">
        <f t="shared" ref="G39:G41" si="4">+E39-D39</f>
        <v>0</v>
      </c>
      <c r="H39" s="57"/>
      <c r="I39" s="28"/>
      <c r="J39" s="4"/>
      <c r="K39" s="29">
        <v>10</v>
      </c>
      <c r="L39" s="30" t="s">
        <v>54</v>
      </c>
      <c r="M39" s="33">
        <v>360</v>
      </c>
      <c r="N39" s="34">
        <v>450</v>
      </c>
    </row>
    <row r="40" spans="1:14" x14ac:dyDescent="0.25">
      <c r="A40" s="15">
        <v>36</v>
      </c>
      <c r="B40" s="16" t="s">
        <v>41</v>
      </c>
      <c r="C40" s="17">
        <v>508</v>
      </c>
      <c r="D40" s="49">
        <v>1065</v>
      </c>
      <c r="E40" s="44">
        <v>1065</v>
      </c>
      <c r="F40" s="57"/>
      <c r="G40" s="57"/>
      <c r="H40" s="57">
        <v>20</v>
      </c>
      <c r="I40" s="28"/>
      <c r="J40" s="4"/>
      <c r="K40" s="29">
        <v>16</v>
      </c>
      <c r="L40" s="31" t="s">
        <v>57</v>
      </c>
      <c r="M40" s="33">
        <v>480</v>
      </c>
      <c r="N40" s="36">
        <v>565</v>
      </c>
    </row>
    <row r="41" spans="1:14" x14ac:dyDescent="0.25">
      <c r="A41" s="15">
        <v>37</v>
      </c>
      <c r="B41" s="16" t="s">
        <v>42</v>
      </c>
      <c r="C41" s="17">
        <v>684</v>
      </c>
      <c r="D41" s="49">
        <v>1690</v>
      </c>
      <c r="E41" s="54">
        <v>1950</v>
      </c>
      <c r="F41" s="57">
        <v>200</v>
      </c>
      <c r="G41" s="64">
        <f t="shared" si="4"/>
        <v>260</v>
      </c>
      <c r="H41" s="57"/>
      <c r="I41" s="28"/>
      <c r="J41" s="4"/>
      <c r="K41" s="29">
        <v>34</v>
      </c>
      <c r="L41" s="30" t="s">
        <v>71</v>
      </c>
      <c r="M41" s="33">
        <v>2695</v>
      </c>
      <c r="N41" s="35">
        <v>2695</v>
      </c>
    </row>
    <row r="42" spans="1:14" x14ac:dyDescent="0.25">
      <c r="A42" s="15">
        <v>38</v>
      </c>
      <c r="B42" s="16" t="s">
        <v>43</v>
      </c>
      <c r="C42" s="17">
        <v>896</v>
      </c>
      <c r="D42" s="49">
        <v>2795</v>
      </c>
      <c r="E42" s="44">
        <v>2795</v>
      </c>
      <c r="F42" s="57"/>
      <c r="G42" s="57"/>
      <c r="H42" s="57">
        <v>100</v>
      </c>
      <c r="I42" s="28"/>
      <c r="J42" s="4"/>
      <c r="K42" s="29">
        <v>43</v>
      </c>
      <c r="L42" s="31" t="s">
        <v>79</v>
      </c>
      <c r="M42" s="33">
        <v>2780</v>
      </c>
      <c r="N42" s="35">
        <v>2780</v>
      </c>
    </row>
    <row r="43" spans="1:14" x14ac:dyDescent="0.25">
      <c r="A43" s="15">
        <v>39</v>
      </c>
      <c r="B43" s="16" t="s">
        <v>44</v>
      </c>
      <c r="C43" s="17">
        <v>1174</v>
      </c>
      <c r="D43" s="49">
        <v>2780</v>
      </c>
      <c r="E43" s="44">
        <v>2780</v>
      </c>
      <c r="F43" s="57"/>
      <c r="G43" s="57"/>
      <c r="H43" s="57">
        <v>50</v>
      </c>
      <c r="I43" s="28"/>
      <c r="J43" s="4"/>
      <c r="K43" s="29">
        <v>6</v>
      </c>
      <c r="L43" s="30" t="s">
        <v>28</v>
      </c>
      <c r="M43" s="33">
        <v>950</v>
      </c>
      <c r="N43" s="35">
        <v>950</v>
      </c>
    </row>
    <row r="44" spans="1:14" x14ac:dyDescent="0.25">
      <c r="A44" s="39">
        <v>40</v>
      </c>
      <c r="B44" s="40" t="s">
        <v>45</v>
      </c>
      <c r="C44" s="41">
        <v>1986</v>
      </c>
      <c r="D44" s="52">
        <v>3560</v>
      </c>
      <c r="E44" s="46">
        <v>3560</v>
      </c>
      <c r="F44" s="57"/>
      <c r="G44" s="57"/>
      <c r="H44" s="57">
        <v>20</v>
      </c>
      <c r="I44" s="28"/>
      <c r="J44" s="4"/>
      <c r="K44" s="29">
        <v>7</v>
      </c>
      <c r="L44" s="30" t="s">
        <v>52</v>
      </c>
      <c r="M44" s="33">
        <v>580</v>
      </c>
      <c r="N44" s="34">
        <v>700</v>
      </c>
    </row>
    <row r="45" spans="1:14" x14ac:dyDescent="0.25">
      <c r="A45" s="42">
        <v>41</v>
      </c>
      <c r="B45" s="43" t="s">
        <v>54</v>
      </c>
      <c r="C45" s="32">
        <v>40</v>
      </c>
      <c r="D45" s="53">
        <v>360</v>
      </c>
      <c r="E45" s="54">
        <v>450</v>
      </c>
      <c r="F45" s="57">
        <v>20</v>
      </c>
      <c r="G45" s="64">
        <f t="shared" ref="G45:G49" si="5">+E45-D45</f>
        <v>90</v>
      </c>
      <c r="H45" s="57"/>
      <c r="I45" s="28"/>
      <c r="J45" s="4"/>
      <c r="K45" s="29">
        <v>28</v>
      </c>
      <c r="L45" s="30" t="s">
        <v>67</v>
      </c>
      <c r="M45" s="33">
        <v>2070</v>
      </c>
      <c r="N45" s="36">
        <v>2850</v>
      </c>
    </row>
    <row r="46" spans="1:14" x14ac:dyDescent="0.25">
      <c r="A46" s="42">
        <v>42</v>
      </c>
      <c r="B46" s="43" t="s">
        <v>92</v>
      </c>
      <c r="C46" s="42">
        <v>580</v>
      </c>
      <c r="D46" s="53">
        <v>580</v>
      </c>
      <c r="E46" s="54">
        <v>700</v>
      </c>
      <c r="F46" s="57">
        <v>20</v>
      </c>
      <c r="G46" s="64">
        <f t="shared" si="5"/>
        <v>120</v>
      </c>
      <c r="H46" s="57"/>
      <c r="I46" s="28"/>
      <c r="J46" s="4"/>
      <c r="K46" s="29">
        <v>3</v>
      </c>
      <c r="L46" s="30" t="s">
        <v>29</v>
      </c>
      <c r="M46" s="33">
        <v>480</v>
      </c>
      <c r="N46" s="34"/>
    </row>
    <row r="47" spans="1:14" x14ac:dyDescent="0.25">
      <c r="A47" s="42">
        <v>43</v>
      </c>
      <c r="B47" s="43" t="s">
        <v>93</v>
      </c>
      <c r="C47" s="32">
        <v>1500</v>
      </c>
      <c r="D47" s="53">
        <v>4350</v>
      </c>
      <c r="E47" s="54">
        <v>5200</v>
      </c>
      <c r="F47" s="57">
        <v>20</v>
      </c>
      <c r="G47" s="64">
        <f t="shared" si="5"/>
        <v>850</v>
      </c>
      <c r="H47" s="57"/>
      <c r="I47" s="28"/>
      <c r="J47" s="4"/>
      <c r="K47" s="29">
        <v>30</v>
      </c>
      <c r="L47" s="30" t="s">
        <v>68</v>
      </c>
      <c r="M47" s="33">
        <v>1050</v>
      </c>
      <c r="N47" s="35">
        <v>1050</v>
      </c>
    </row>
    <row r="48" spans="1:14" x14ac:dyDescent="0.25">
      <c r="A48" s="42">
        <v>44</v>
      </c>
      <c r="B48" s="43" t="s">
        <v>23</v>
      </c>
      <c r="C48" s="32">
        <v>130</v>
      </c>
      <c r="D48" s="53">
        <v>1025</v>
      </c>
      <c r="E48" s="47">
        <v>1025</v>
      </c>
      <c r="F48" s="57"/>
      <c r="G48" s="57"/>
      <c r="H48" s="57">
        <v>10</v>
      </c>
      <c r="I48" s="28"/>
      <c r="J48" s="4"/>
      <c r="K48" s="29">
        <v>46</v>
      </c>
      <c r="L48" s="30" t="s">
        <v>82</v>
      </c>
      <c r="M48" s="33">
        <v>4745</v>
      </c>
      <c r="N48" s="35">
        <v>4745</v>
      </c>
    </row>
    <row r="49" spans="1:14" x14ac:dyDescent="0.25">
      <c r="A49" s="42">
        <v>45</v>
      </c>
      <c r="B49" s="43" t="s">
        <v>94</v>
      </c>
      <c r="C49" s="32">
        <v>60</v>
      </c>
      <c r="D49" s="53">
        <v>340</v>
      </c>
      <c r="E49" s="54">
        <v>400</v>
      </c>
      <c r="F49" s="57">
        <v>40</v>
      </c>
      <c r="G49" s="64">
        <f t="shared" si="5"/>
        <v>60</v>
      </c>
      <c r="H49" s="57"/>
      <c r="I49" s="28"/>
      <c r="J49" s="4"/>
      <c r="K49" s="29">
        <v>44</v>
      </c>
      <c r="L49" s="31" t="s">
        <v>80</v>
      </c>
      <c r="M49" s="33">
        <v>4655</v>
      </c>
      <c r="N49" s="35">
        <v>4655</v>
      </c>
    </row>
    <row r="50" spans="1:14" x14ac:dyDescent="0.25">
      <c r="F50" s="57">
        <f>SUM(F5:F49)</f>
        <v>1370</v>
      </c>
      <c r="G50" s="57"/>
      <c r="H50" s="57">
        <f>SUM(H5:H49)</f>
        <v>850</v>
      </c>
      <c r="I50" s="28"/>
      <c r="K50" s="29">
        <v>8</v>
      </c>
      <c r="L50" s="30" t="s">
        <v>32</v>
      </c>
      <c r="M50" s="33">
        <v>320</v>
      </c>
      <c r="N50" s="34">
        <v>400</v>
      </c>
    </row>
    <row r="51" spans="1:14" x14ac:dyDescent="0.25">
      <c r="F51" s="65">
        <f>SUMPRODUCT(D5:D49,F5:F49)</f>
        <v>2215850</v>
      </c>
      <c r="G51" s="57"/>
      <c r="H51" s="57">
        <f>SUMPRODUCT(E5:E49,H5:H49)</f>
        <v>1786500</v>
      </c>
      <c r="I51" s="28">
        <f>+H51+F51</f>
        <v>4002350</v>
      </c>
      <c r="K51" s="29">
        <v>17</v>
      </c>
      <c r="L51" s="31" t="s">
        <v>58</v>
      </c>
      <c r="M51" s="33">
        <v>840</v>
      </c>
      <c r="N51" s="38">
        <v>840</v>
      </c>
    </row>
    <row r="52" spans="1:14" x14ac:dyDescent="0.25">
      <c r="F52" s="65">
        <f>SUMPRODUCT(E5:E49,F5:F49)</f>
        <v>2417450</v>
      </c>
      <c r="G52" s="57"/>
      <c r="H52" s="57"/>
      <c r="I52" s="28">
        <f>+H51+F52</f>
        <v>4203950</v>
      </c>
      <c r="K52" s="29">
        <v>27</v>
      </c>
      <c r="L52" s="30" t="s">
        <v>66</v>
      </c>
      <c r="M52" s="33">
        <v>1750</v>
      </c>
      <c r="N52" s="36">
        <v>2150</v>
      </c>
    </row>
    <row r="53" spans="1:14" x14ac:dyDescent="0.25">
      <c r="F53" s="57">
        <f>+F52-F51</f>
        <v>201600</v>
      </c>
      <c r="G53" s="57"/>
      <c r="H53" s="57"/>
      <c r="K53" s="29">
        <v>32</v>
      </c>
      <c r="L53" s="31" t="s">
        <v>70</v>
      </c>
      <c r="M53" s="33">
        <v>1510</v>
      </c>
      <c r="N53" s="35">
        <v>1510</v>
      </c>
    </row>
    <row r="54" spans="1:14" x14ac:dyDescent="0.25">
      <c r="F54" s="3">
        <f>+F52</f>
        <v>2417450</v>
      </c>
      <c r="H54" s="3">
        <f>+H51*2</f>
        <v>3573000</v>
      </c>
      <c r="I54" s="3">
        <f>SUM(F54:H54)</f>
        <v>5990450</v>
      </c>
      <c r="K54" s="29">
        <v>29</v>
      </c>
      <c r="L54" s="30" t="s">
        <v>37</v>
      </c>
      <c r="M54" s="33">
        <v>1200</v>
      </c>
      <c r="N54" s="35">
        <v>1200</v>
      </c>
    </row>
    <row r="55" spans="1:14" x14ac:dyDescent="0.25">
      <c r="I55" s="3">
        <f>+I54*0.15</f>
        <v>898567.5</v>
      </c>
      <c r="K55" s="29">
        <v>31</v>
      </c>
      <c r="L55" s="30" t="s">
        <v>69</v>
      </c>
      <c r="M55" s="33">
        <v>1040</v>
      </c>
      <c r="N55" s="35">
        <v>1040</v>
      </c>
    </row>
    <row r="56" spans="1:14" x14ac:dyDescent="0.25">
      <c r="F56" s="3">
        <f>+F53/F52</f>
        <v>8.3393658607210083E-2</v>
      </c>
      <c r="K56" s="29">
        <v>14</v>
      </c>
      <c r="L56" s="30" t="s">
        <v>39</v>
      </c>
      <c r="M56" s="33">
        <v>790</v>
      </c>
      <c r="N56" s="35">
        <v>790</v>
      </c>
    </row>
  </sheetData>
  <mergeCells count="3">
    <mergeCell ref="A1:E1"/>
    <mergeCell ref="A2:E2"/>
    <mergeCell ref="A3:E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29" workbookViewId="0">
      <selection sqref="A1:D52"/>
    </sheetView>
  </sheetViews>
  <sheetFormatPr defaultRowHeight="15" x14ac:dyDescent="0.25"/>
  <cols>
    <col min="2" max="2" width="21.42578125" bestFit="1" customWidth="1"/>
  </cols>
  <sheetData>
    <row r="1" spans="1:4" x14ac:dyDescent="0.25">
      <c r="A1" s="29">
        <v>18</v>
      </c>
      <c r="B1" s="31" t="s">
        <v>59</v>
      </c>
      <c r="C1" s="33">
        <v>1890</v>
      </c>
      <c r="D1" s="37"/>
    </row>
    <row r="2" spans="1:4" x14ac:dyDescent="0.25">
      <c r="A2" s="29">
        <v>15</v>
      </c>
      <c r="B2" s="31" t="s">
        <v>56</v>
      </c>
      <c r="C2" s="33">
        <v>1750</v>
      </c>
      <c r="D2" s="36">
        <v>1865</v>
      </c>
    </row>
    <row r="3" spans="1:4" x14ac:dyDescent="0.25">
      <c r="A3" s="29">
        <v>1</v>
      </c>
      <c r="B3" s="30" t="s">
        <v>48</v>
      </c>
      <c r="C3" s="33">
        <v>305</v>
      </c>
      <c r="D3" s="34">
        <v>375</v>
      </c>
    </row>
    <row r="4" spans="1:4" x14ac:dyDescent="0.25">
      <c r="A4" s="29">
        <v>9</v>
      </c>
      <c r="B4" s="30" t="s">
        <v>53</v>
      </c>
      <c r="C4" s="33">
        <v>640</v>
      </c>
      <c r="D4" s="34">
        <v>700</v>
      </c>
    </row>
    <row r="5" spans="1:4" x14ac:dyDescent="0.25">
      <c r="A5" s="29">
        <v>19</v>
      </c>
      <c r="B5" s="31" t="s">
        <v>60</v>
      </c>
      <c r="C5" s="33">
        <v>1580</v>
      </c>
      <c r="D5" s="35">
        <v>1580</v>
      </c>
    </row>
    <row r="6" spans="1:4" x14ac:dyDescent="0.25">
      <c r="A6" s="29">
        <v>5</v>
      </c>
      <c r="B6" s="30" t="s">
        <v>51</v>
      </c>
      <c r="C6" s="33">
        <v>340</v>
      </c>
      <c r="D6" s="34">
        <v>400</v>
      </c>
    </row>
    <row r="7" spans="1:4" x14ac:dyDescent="0.25">
      <c r="A7" s="29">
        <v>37</v>
      </c>
      <c r="B7" s="30" t="s">
        <v>45</v>
      </c>
      <c r="C7" s="33">
        <v>3560</v>
      </c>
      <c r="D7" s="35">
        <v>3560</v>
      </c>
    </row>
    <row r="8" spans="1:4" x14ac:dyDescent="0.25">
      <c r="A8" s="29">
        <v>20</v>
      </c>
      <c r="B8" s="30" t="s">
        <v>61</v>
      </c>
      <c r="C8" s="33">
        <v>1700</v>
      </c>
      <c r="D8" s="35">
        <v>1700</v>
      </c>
    </row>
    <row r="9" spans="1:4" x14ac:dyDescent="0.25">
      <c r="A9" s="29">
        <v>2</v>
      </c>
      <c r="B9" s="30" t="s">
        <v>49</v>
      </c>
      <c r="C9" s="33">
        <v>440</v>
      </c>
      <c r="D9" s="34">
        <v>600</v>
      </c>
    </row>
    <row r="10" spans="1:4" x14ac:dyDescent="0.25">
      <c r="A10" s="29">
        <v>35</v>
      </c>
      <c r="B10" s="31" t="s">
        <v>72</v>
      </c>
      <c r="C10" s="33">
        <v>4000</v>
      </c>
      <c r="D10" s="35">
        <v>4000</v>
      </c>
    </row>
    <row r="11" spans="1:4" x14ac:dyDescent="0.25">
      <c r="A11" s="29">
        <v>11</v>
      </c>
      <c r="B11" s="30" t="s">
        <v>41</v>
      </c>
      <c r="C11" s="33">
        <v>1065</v>
      </c>
      <c r="D11" s="35">
        <v>1065</v>
      </c>
    </row>
    <row r="12" spans="1:4" x14ac:dyDescent="0.25">
      <c r="A12" s="29">
        <v>23</v>
      </c>
      <c r="B12" s="30" t="s">
        <v>13</v>
      </c>
      <c r="C12" s="33">
        <v>1640</v>
      </c>
      <c r="D12" s="35">
        <v>1640</v>
      </c>
    </row>
    <row r="13" spans="1:4" x14ac:dyDescent="0.25">
      <c r="A13" s="29">
        <v>26</v>
      </c>
      <c r="B13" s="30" t="s">
        <v>65</v>
      </c>
      <c r="C13" s="33">
        <v>1050</v>
      </c>
      <c r="D13" s="35">
        <v>1050</v>
      </c>
    </row>
    <row r="14" spans="1:4" x14ac:dyDescent="0.25">
      <c r="A14" s="29">
        <v>49</v>
      </c>
      <c r="B14" s="30" t="s">
        <v>85</v>
      </c>
      <c r="C14" s="33">
        <v>4745</v>
      </c>
      <c r="D14" s="36">
        <v>5250</v>
      </c>
    </row>
    <row r="15" spans="1:4" x14ac:dyDescent="0.25">
      <c r="A15" s="29">
        <v>45</v>
      </c>
      <c r="B15" s="30" t="s">
        <v>81</v>
      </c>
      <c r="C15" s="33">
        <v>2570</v>
      </c>
      <c r="D15" s="35">
        <v>2570</v>
      </c>
    </row>
    <row r="16" spans="1:4" x14ac:dyDescent="0.25">
      <c r="A16" s="29">
        <v>36</v>
      </c>
      <c r="B16" s="31" t="s">
        <v>73</v>
      </c>
      <c r="C16" s="33">
        <v>4005</v>
      </c>
      <c r="D16" s="35">
        <v>4005</v>
      </c>
    </row>
    <row r="17" spans="1:4" x14ac:dyDescent="0.25">
      <c r="A17" s="29">
        <v>39</v>
      </c>
      <c r="B17" s="31" t="s">
        <v>75</v>
      </c>
      <c r="C17" s="33">
        <v>4540</v>
      </c>
      <c r="D17" s="35">
        <v>4540</v>
      </c>
    </row>
    <row r="18" spans="1:4" x14ac:dyDescent="0.25">
      <c r="A18" s="29">
        <v>52</v>
      </c>
      <c r="B18" s="30" t="s">
        <v>87</v>
      </c>
      <c r="C18" s="33">
        <v>2480</v>
      </c>
      <c r="D18" s="35">
        <v>2480</v>
      </c>
    </row>
    <row r="19" spans="1:4" x14ac:dyDescent="0.25">
      <c r="A19" s="29">
        <v>24</v>
      </c>
      <c r="B19" s="30" t="s">
        <v>63</v>
      </c>
      <c r="C19" s="33">
        <v>1990</v>
      </c>
      <c r="D19" s="35">
        <v>1990</v>
      </c>
    </row>
    <row r="20" spans="1:4" x14ac:dyDescent="0.25">
      <c r="A20" s="29">
        <v>51</v>
      </c>
      <c r="B20" s="30" t="s">
        <v>20</v>
      </c>
      <c r="C20" s="33">
        <v>4720</v>
      </c>
      <c r="D20" s="36">
        <v>5120</v>
      </c>
    </row>
    <row r="21" spans="1:4" x14ac:dyDescent="0.25">
      <c r="A21" s="29">
        <v>22</v>
      </c>
      <c r="B21" s="30" t="s">
        <v>42</v>
      </c>
      <c r="C21" s="33">
        <v>1690</v>
      </c>
      <c r="D21" s="36">
        <v>2050</v>
      </c>
    </row>
    <row r="22" spans="1:4" x14ac:dyDescent="0.25">
      <c r="A22" s="29">
        <v>33</v>
      </c>
      <c r="B22" s="30" t="s">
        <v>21</v>
      </c>
      <c r="C22" s="33">
        <v>2730</v>
      </c>
      <c r="D22" s="35">
        <v>2730</v>
      </c>
    </row>
    <row r="23" spans="1:4" x14ac:dyDescent="0.25">
      <c r="A23" s="29">
        <v>40</v>
      </c>
      <c r="B23" s="31" t="s">
        <v>76</v>
      </c>
      <c r="C23" s="33">
        <v>6400</v>
      </c>
      <c r="D23" s="35">
        <v>6400</v>
      </c>
    </row>
    <row r="24" spans="1:4" x14ac:dyDescent="0.25">
      <c r="A24" s="29">
        <v>50</v>
      </c>
      <c r="B24" s="30" t="s">
        <v>86</v>
      </c>
      <c r="C24" s="33">
        <v>4350</v>
      </c>
      <c r="D24" s="36">
        <v>5200</v>
      </c>
    </row>
    <row r="25" spans="1:4" x14ac:dyDescent="0.25">
      <c r="A25" s="29">
        <v>13</v>
      </c>
      <c r="B25" s="30" t="s">
        <v>55</v>
      </c>
      <c r="C25" s="33">
        <v>1000</v>
      </c>
      <c r="D25" s="35">
        <v>1000</v>
      </c>
    </row>
    <row r="26" spans="1:4" x14ac:dyDescent="0.25">
      <c r="A26" s="29">
        <v>21</v>
      </c>
      <c r="B26" s="30" t="s">
        <v>62</v>
      </c>
      <c r="C26" s="33">
        <v>2795</v>
      </c>
      <c r="D26" s="35">
        <v>2795</v>
      </c>
    </row>
    <row r="27" spans="1:4" x14ac:dyDescent="0.25">
      <c r="A27" s="29">
        <v>12</v>
      </c>
      <c r="B27" s="30" t="s">
        <v>23</v>
      </c>
      <c r="C27" s="33">
        <v>1025</v>
      </c>
      <c r="D27" s="35">
        <v>1025</v>
      </c>
    </row>
    <row r="28" spans="1:4" x14ac:dyDescent="0.25">
      <c r="A28" s="29">
        <v>38</v>
      </c>
      <c r="B28" s="30" t="s">
        <v>74</v>
      </c>
      <c r="C28" s="33">
        <v>3700</v>
      </c>
      <c r="D28" s="35">
        <v>3700</v>
      </c>
    </row>
    <row r="29" spans="1:4" x14ac:dyDescent="0.25">
      <c r="A29" s="29">
        <v>25</v>
      </c>
      <c r="B29" s="31" t="s">
        <v>64</v>
      </c>
      <c r="C29" s="33">
        <v>2520</v>
      </c>
      <c r="D29" s="35">
        <v>2520</v>
      </c>
    </row>
    <row r="30" spans="1:4" x14ac:dyDescent="0.25">
      <c r="A30" s="29">
        <v>47</v>
      </c>
      <c r="B30" s="30" t="s">
        <v>83</v>
      </c>
      <c r="C30" s="33">
        <v>4725</v>
      </c>
      <c r="D30" s="36">
        <v>5500</v>
      </c>
    </row>
    <row r="31" spans="1:4" x14ac:dyDescent="0.25">
      <c r="A31" s="29">
        <v>4</v>
      </c>
      <c r="B31" s="30" t="s">
        <v>50</v>
      </c>
      <c r="C31" s="33">
        <v>340</v>
      </c>
      <c r="D31" s="34">
        <v>400</v>
      </c>
    </row>
    <row r="32" spans="1:4" x14ac:dyDescent="0.25">
      <c r="A32" s="29">
        <v>41</v>
      </c>
      <c r="B32" s="31" t="s">
        <v>77</v>
      </c>
      <c r="C32" s="33">
        <v>4305</v>
      </c>
      <c r="D32" s="35">
        <v>4305</v>
      </c>
    </row>
    <row r="33" spans="1:4" x14ac:dyDescent="0.25">
      <c r="A33" s="29">
        <v>48</v>
      </c>
      <c r="B33" s="30" t="s">
        <v>84</v>
      </c>
      <c r="C33" s="33">
        <v>4495</v>
      </c>
      <c r="D33" s="36">
        <v>5000</v>
      </c>
    </row>
    <row r="34" spans="1:4" x14ac:dyDescent="0.25">
      <c r="A34" s="29">
        <v>42</v>
      </c>
      <c r="B34" s="31" t="s">
        <v>78</v>
      </c>
      <c r="C34" s="33">
        <v>1620</v>
      </c>
      <c r="D34" s="35">
        <v>1620</v>
      </c>
    </row>
    <row r="35" spans="1:4" x14ac:dyDescent="0.25">
      <c r="A35" s="29">
        <v>10</v>
      </c>
      <c r="B35" s="30" t="s">
        <v>54</v>
      </c>
      <c r="C35" s="33">
        <v>360</v>
      </c>
      <c r="D35" s="34">
        <v>450</v>
      </c>
    </row>
    <row r="36" spans="1:4" x14ac:dyDescent="0.25">
      <c r="A36" s="29">
        <v>16</v>
      </c>
      <c r="B36" s="31" t="s">
        <v>57</v>
      </c>
      <c r="C36" s="33">
        <v>480</v>
      </c>
      <c r="D36" s="36">
        <v>565</v>
      </c>
    </row>
    <row r="37" spans="1:4" x14ac:dyDescent="0.25">
      <c r="A37" s="29">
        <v>34</v>
      </c>
      <c r="B37" s="30" t="s">
        <v>71</v>
      </c>
      <c r="C37" s="33">
        <v>2695</v>
      </c>
      <c r="D37" s="35">
        <v>2695</v>
      </c>
    </row>
    <row r="38" spans="1:4" x14ac:dyDescent="0.25">
      <c r="A38" s="29">
        <v>43</v>
      </c>
      <c r="B38" s="31" t="s">
        <v>79</v>
      </c>
      <c r="C38" s="33">
        <v>2780</v>
      </c>
      <c r="D38" s="35">
        <v>2780</v>
      </c>
    </row>
    <row r="39" spans="1:4" x14ac:dyDescent="0.25">
      <c r="A39" s="29">
        <v>6</v>
      </c>
      <c r="B39" s="30" t="s">
        <v>28</v>
      </c>
      <c r="C39" s="33">
        <v>950</v>
      </c>
      <c r="D39" s="35">
        <v>950</v>
      </c>
    </row>
    <row r="40" spans="1:4" x14ac:dyDescent="0.25">
      <c r="A40" s="29">
        <v>7</v>
      </c>
      <c r="B40" s="30" t="s">
        <v>52</v>
      </c>
      <c r="C40" s="33">
        <v>580</v>
      </c>
      <c r="D40" s="34">
        <v>700</v>
      </c>
    </row>
    <row r="41" spans="1:4" x14ac:dyDescent="0.25">
      <c r="A41" s="29">
        <v>28</v>
      </c>
      <c r="B41" s="30" t="s">
        <v>67</v>
      </c>
      <c r="C41" s="33">
        <v>2070</v>
      </c>
      <c r="D41" s="36">
        <v>2850</v>
      </c>
    </row>
    <row r="42" spans="1:4" x14ac:dyDescent="0.25">
      <c r="A42" s="29">
        <v>3</v>
      </c>
      <c r="B42" s="30" t="s">
        <v>29</v>
      </c>
      <c r="C42" s="33">
        <v>480</v>
      </c>
      <c r="D42" s="34"/>
    </row>
    <row r="43" spans="1:4" x14ac:dyDescent="0.25">
      <c r="A43" s="29">
        <v>30</v>
      </c>
      <c r="B43" s="30" t="s">
        <v>68</v>
      </c>
      <c r="C43" s="33">
        <v>1050</v>
      </c>
      <c r="D43" s="35">
        <v>1050</v>
      </c>
    </row>
    <row r="44" spans="1:4" x14ac:dyDescent="0.25">
      <c r="A44" s="29">
        <v>46</v>
      </c>
      <c r="B44" s="30" t="s">
        <v>82</v>
      </c>
      <c r="C44" s="33">
        <v>4745</v>
      </c>
      <c r="D44" s="35">
        <v>4745</v>
      </c>
    </row>
    <row r="45" spans="1:4" x14ac:dyDescent="0.25">
      <c r="A45" s="29">
        <v>44</v>
      </c>
      <c r="B45" s="31" t="s">
        <v>80</v>
      </c>
      <c r="C45" s="33">
        <v>4655</v>
      </c>
      <c r="D45" s="35">
        <v>4655</v>
      </c>
    </row>
    <row r="46" spans="1:4" x14ac:dyDescent="0.25">
      <c r="A46" s="29">
        <v>8</v>
      </c>
      <c r="B46" s="30" t="s">
        <v>32</v>
      </c>
      <c r="C46" s="33">
        <v>320</v>
      </c>
      <c r="D46" s="34">
        <v>400</v>
      </c>
    </row>
    <row r="47" spans="1:4" x14ac:dyDescent="0.25">
      <c r="A47" s="29">
        <v>17</v>
      </c>
      <c r="B47" s="31" t="s">
        <v>58</v>
      </c>
      <c r="C47" s="33">
        <v>840</v>
      </c>
      <c r="D47" s="38">
        <v>840</v>
      </c>
    </row>
    <row r="48" spans="1:4" x14ac:dyDescent="0.25">
      <c r="A48" s="29">
        <v>27</v>
      </c>
      <c r="B48" s="30" t="s">
        <v>66</v>
      </c>
      <c r="C48" s="33">
        <v>1750</v>
      </c>
      <c r="D48" s="36">
        <v>2150</v>
      </c>
    </row>
    <row r="49" spans="1:4" x14ac:dyDescent="0.25">
      <c r="A49" s="29">
        <v>32</v>
      </c>
      <c r="B49" s="31" t="s">
        <v>70</v>
      </c>
      <c r="C49" s="33">
        <v>1510</v>
      </c>
      <c r="D49" s="35">
        <v>1510</v>
      </c>
    </row>
    <row r="50" spans="1:4" x14ac:dyDescent="0.25">
      <c r="A50" s="29">
        <v>29</v>
      </c>
      <c r="B50" s="30" t="s">
        <v>37</v>
      </c>
      <c r="C50" s="33">
        <v>1200</v>
      </c>
      <c r="D50" s="35">
        <v>1200</v>
      </c>
    </row>
    <row r="51" spans="1:4" x14ac:dyDescent="0.25">
      <c r="A51" s="29">
        <v>31</v>
      </c>
      <c r="B51" s="30" t="s">
        <v>69</v>
      </c>
      <c r="C51" s="33">
        <v>1040</v>
      </c>
      <c r="D51" s="35">
        <v>1040</v>
      </c>
    </row>
    <row r="52" spans="1:4" x14ac:dyDescent="0.25">
      <c r="A52" s="29">
        <v>14</v>
      </c>
      <c r="B52" s="30" t="s">
        <v>39</v>
      </c>
      <c r="C52" s="33">
        <v>790</v>
      </c>
      <c r="D52" s="35">
        <v>790</v>
      </c>
    </row>
  </sheetData>
  <sortState ref="A1:D52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5" workbookViewId="0">
      <selection activeCell="F29" sqref="F29"/>
    </sheetView>
  </sheetViews>
  <sheetFormatPr defaultRowHeight="15" x14ac:dyDescent="0.25"/>
  <cols>
    <col min="1" max="1" width="9.140625" style="3"/>
    <col min="2" max="2" width="30" style="3" bestFit="1" customWidth="1"/>
    <col min="3" max="3" width="9.140625" style="3"/>
    <col min="4" max="4" width="19.85546875" style="3" customWidth="1"/>
    <col min="5" max="6" width="19.7109375" style="3" customWidth="1"/>
    <col min="7" max="7" width="10" style="3" bestFit="1" customWidth="1"/>
    <col min="8" max="8" width="7.7109375" style="3" bestFit="1" customWidth="1"/>
    <col min="9" max="9" width="10" style="3" bestFit="1" customWidth="1"/>
    <col min="10" max="10" width="19.7109375" style="3" customWidth="1"/>
    <col min="11" max="12" width="9.140625" style="3"/>
    <col min="13" max="13" width="21.42578125" style="3" bestFit="1" customWidth="1"/>
    <col min="14" max="16384" width="9.140625" style="3"/>
  </cols>
  <sheetData>
    <row r="1" spans="1:15" x14ac:dyDescent="0.25">
      <c r="A1" s="93" t="s">
        <v>95</v>
      </c>
      <c r="B1" s="93"/>
      <c r="C1" s="93"/>
      <c r="D1" s="93"/>
      <c r="E1" s="93"/>
      <c r="F1" s="1"/>
      <c r="G1" s="1"/>
      <c r="H1" s="1"/>
      <c r="I1" s="1"/>
      <c r="J1" s="1"/>
    </row>
    <row r="2" spans="1:15" x14ac:dyDescent="0.25">
      <c r="A2" s="94" t="s">
        <v>1</v>
      </c>
      <c r="B2" s="94"/>
      <c r="C2" s="94"/>
      <c r="D2" s="94"/>
      <c r="E2" s="94"/>
      <c r="F2" s="2"/>
      <c r="G2" s="2"/>
      <c r="H2" s="2"/>
      <c r="I2" s="2"/>
      <c r="J2" s="2"/>
      <c r="O2" s="30" t="s">
        <v>66</v>
      </c>
    </row>
    <row r="3" spans="1:15" ht="15.75" thickBot="1" x14ac:dyDescent="0.3">
      <c r="A3" s="95" t="s">
        <v>96</v>
      </c>
      <c r="B3" s="95"/>
      <c r="C3" s="95"/>
      <c r="D3" s="95"/>
      <c r="E3" s="95"/>
      <c r="F3" s="28"/>
      <c r="G3" s="28" t="s">
        <v>99</v>
      </c>
      <c r="H3" s="28"/>
      <c r="I3" s="28" t="s">
        <v>100</v>
      </c>
      <c r="J3" s="28"/>
    </row>
    <row r="4" spans="1:15" ht="27" thickBot="1" x14ac:dyDescent="0.3">
      <c r="A4" s="5" t="s">
        <v>3</v>
      </c>
      <c r="B4" s="6" t="s">
        <v>4</v>
      </c>
      <c r="C4" s="7" t="s">
        <v>5</v>
      </c>
      <c r="D4" s="8" t="s">
        <v>88</v>
      </c>
      <c r="E4" s="9" t="s">
        <v>89</v>
      </c>
      <c r="F4" s="57" t="s">
        <v>101</v>
      </c>
      <c r="G4" s="57" t="s">
        <v>97</v>
      </c>
      <c r="H4" s="57" t="s">
        <v>98</v>
      </c>
      <c r="I4" s="57" t="s">
        <v>97</v>
      </c>
      <c r="J4" s="28"/>
    </row>
    <row r="5" spans="1:15" x14ac:dyDescent="0.25">
      <c r="A5" s="10">
        <v>1</v>
      </c>
      <c r="B5" s="11" t="s">
        <v>6</v>
      </c>
      <c r="C5" s="12">
        <v>1146</v>
      </c>
      <c r="D5" s="48">
        <v>1890</v>
      </c>
      <c r="E5" s="56">
        <v>2520</v>
      </c>
      <c r="F5" s="58"/>
      <c r="G5" s="57">
        <v>0</v>
      </c>
      <c r="H5" s="64">
        <f>+E5-D5</f>
        <v>630</v>
      </c>
      <c r="I5" s="57"/>
      <c r="J5" s="28"/>
      <c r="K5" s="4"/>
      <c r="L5" s="29">
        <v>18</v>
      </c>
      <c r="M5" s="31" t="s">
        <v>59</v>
      </c>
      <c r="N5" s="33">
        <v>1890</v>
      </c>
      <c r="O5" s="37"/>
    </row>
    <row r="6" spans="1:15" x14ac:dyDescent="0.25">
      <c r="A6" s="15">
        <v>2</v>
      </c>
      <c r="B6" s="16" t="s">
        <v>7</v>
      </c>
      <c r="C6" s="17">
        <v>514</v>
      </c>
      <c r="D6" s="49">
        <v>1750</v>
      </c>
      <c r="E6" s="54">
        <v>1865</v>
      </c>
      <c r="F6" s="59"/>
      <c r="G6" s="57">
        <v>0</v>
      </c>
      <c r="H6" s="64">
        <f>+E6-D6</f>
        <v>115</v>
      </c>
      <c r="I6" s="57"/>
      <c r="J6" s="28"/>
      <c r="K6" s="4"/>
      <c r="L6" s="29">
        <v>15</v>
      </c>
      <c r="M6" s="31" t="s">
        <v>56</v>
      </c>
      <c r="N6" s="33">
        <v>1750</v>
      </c>
      <c r="O6" s="36">
        <v>1865</v>
      </c>
    </row>
    <row r="7" spans="1:15" x14ac:dyDescent="0.25">
      <c r="A7" s="15">
        <v>3</v>
      </c>
      <c r="B7" s="16" t="s">
        <v>8</v>
      </c>
      <c r="C7" s="17">
        <v>750</v>
      </c>
      <c r="D7" s="49">
        <v>1580</v>
      </c>
      <c r="E7" s="44">
        <v>1580</v>
      </c>
      <c r="F7" s="60"/>
      <c r="G7" s="57"/>
      <c r="H7" s="57"/>
      <c r="I7" s="57">
        <v>40</v>
      </c>
      <c r="J7" s="28"/>
      <c r="K7" s="4"/>
      <c r="L7" s="29">
        <v>1</v>
      </c>
      <c r="M7" s="30" t="s">
        <v>48</v>
      </c>
      <c r="N7" s="33">
        <v>305</v>
      </c>
      <c r="O7" s="34">
        <v>375</v>
      </c>
    </row>
    <row r="8" spans="1:15" x14ac:dyDescent="0.25">
      <c r="A8" s="15">
        <v>4</v>
      </c>
      <c r="B8" s="16" t="s">
        <v>90</v>
      </c>
      <c r="C8" s="17">
        <v>1797</v>
      </c>
      <c r="D8" s="49">
        <v>4745</v>
      </c>
      <c r="E8" s="44">
        <v>4745</v>
      </c>
      <c r="F8" s="60">
        <f>E8</f>
        <v>4745</v>
      </c>
      <c r="G8" s="57"/>
      <c r="H8" s="57"/>
      <c r="I8" s="57">
        <v>40</v>
      </c>
      <c r="J8" s="28"/>
      <c r="K8" s="4"/>
      <c r="L8" s="29">
        <v>9</v>
      </c>
      <c r="M8" s="30" t="s">
        <v>53</v>
      </c>
      <c r="N8" s="33">
        <v>640</v>
      </c>
      <c r="O8" s="34">
        <v>700</v>
      </c>
    </row>
    <row r="9" spans="1:15" x14ac:dyDescent="0.25">
      <c r="A9" s="15">
        <v>5</v>
      </c>
      <c r="B9" s="16" t="s">
        <v>10</v>
      </c>
      <c r="C9" s="17">
        <v>60</v>
      </c>
      <c r="D9" s="49">
        <v>305</v>
      </c>
      <c r="E9" s="54">
        <v>375</v>
      </c>
      <c r="F9" s="59"/>
      <c r="G9" s="57">
        <v>500</v>
      </c>
      <c r="H9" s="64">
        <f t="shared" ref="H9:H10" si="0">+E9-D9</f>
        <v>70</v>
      </c>
      <c r="I9" s="57"/>
      <c r="J9" s="28"/>
      <c r="K9" s="4"/>
      <c r="L9" s="29">
        <v>19</v>
      </c>
      <c r="M9" s="31" t="s">
        <v>60</v>
      </c>
      <c r="N9" s="33">
        <v>1580</v>
      </c>
      <c r="O9" s="35">
        <v>1580</v>
      </c>
    </row>
    <row r="10" spans="1:15" x14ac:dyDescent="0.25">
      <c r="A10" s="15">
        <v>6</v>
      </c>
      <c r="B10" s="16" t="s">
        <v>11</v>
      </c>
      <c r="C10" s="17">
        <v>916</v>
      </c>
      <c r="D10" s="49">
        <v>1750</v>
      </c>
      <c r="E10" s="54">
        <v>2150</v>
      </c>
      <c r="F10" s="59"/>
      <c r="G10" s="57">
        <v>60</v>
      </c>
      <c r="H10" s="64">
        <f t="shared" si="0"/>
        <v>400</v>
      </c>
      <c r="I10" s="57"/>
      <c r="J10" s="28"/>
      <c r="K10" s="4"/>
      <c r="L10" s="29">
        <v>5</v>
      </c>
      <c r="M10" s="30" t="s">
        <v>51</v>
      </c>
      <c r="N10" s="33">
        <v>340</v>
      </c>
      <c r="O10" s="34">
        <v>400</v>
      </c>
    </row>
    <row r="11" spans="1:15" x14ac:dyDescent="0.25">
      <c r="A11" s="15">
        <v>7</v>
      </c>
      <c r="B11" s="16" t="s">
        <v>12</v>
      </c>
      <c r="C11" s="17">
        <v>1311</v>
      </c>
      <c r="D11" s="49">
        <v>4000</v>
      </c>
      <c r="E11" s="44">
        <v>4000</v>
      </c>
      <c r="F11" s="60"/>
      <c r="G11" s="57"/>
      <c r="H11" s="57"/>
      <c r="I11" s="57"/>
      <c r="J11" s="28"/>
      <c r="K11" s="4"/>
      <c r="L11" s="29">
        <v>37</v>
      </c>
      <c r="M11" s="30" t="s">
        <v>45</v>
      </c>
      <c r="N11" s="33">
        <v>3560</v>
      </c>
      <c r="O11" s="35">
        <v>3560</v>
      </c>
    </row>
    <row r="12" spans="1:15" x14ac:dyDescent="0.25">
      <c r="A12" s="15">
        <v>8</v>
      </c>
      <c r="B12" s="16" t="s">
        <v>13</v>
      </c>
      <c r="C12" s="17">
        <v>858</v>
      </c>
      <c r="D12" s="49">
        <v>1640</v>
      </c>
      <c r="E12" s="44">
        <v>1640</v>
      </c>
      <c r="F12" s="60">
        <f>E12</f>
        <v>1640</v>
      </c>
      <c r="G12" s="57"/>
      <c r="H12" s="57"/>
      <c r="I12" s="57">
        <v>60</v>
      </c>
      <c r="J12" s="28"/>
      <c r="K12" s="4"/>
      <c r="L12" s="29">
        <v>20</v>
      </c>
      <c r="M12" s="30" t="s">
        <v>61</v>
      </c>
      <c r="N12" s="33">
        <v>1700</v>
      </c>
      <c r="O12" s="35">
        <v>1700</v>
      </c>
    </row>
    <row r="13" spans="1:15" x14ac:dyDescent="0.25">
      <c r="A13" s="15">
        <v>9</v>
      </c>
      <c r="B13" s="16" t="s">
        <v>14</v>
      </c>
      <c r="C13" s="17">
        <v>1514</v>
      </c>
      <c r="D13" s="50">
        <v>4350</v>
      </c>
      <c r="E13" s="55">
        <v>4350</v>
      </c>
      <c r="F13" s="58">
        <f>D13</f>
        <v>4350</v>
      </c>
      <c r="G13" s="57">
        <v>0</v>
      </c>
      <c r="H13" s="64">
        <f t="shared" ref="H13:H14" si="1">+E13-D13</f>
        <v>0</v>
      </c>
      <c r="I13" s="57"/>
      <c r="J13" s="28"/>
      <c r="K13" s="4"/>
      <c r="L13" s="29">
        <v>2</v>
      </c>
      <c r="M13" s="30" t="s">
        <v>49</v>
      </c>
      <c r="N13" s="33">
        <v>440</v>
      </c>
      <c r="O13" s="34">
        <v>600</v>
      </c>
    </row>
    <row r="14" spans="1:15" x14ac:dyDescent="0.25">
      <c r="A14" s="15">
        <v>10</v>
      </c>
      <c r="B14" s="16" t="s">
        <v>15</v>
      </c>
      <c r="C14" s="17">
        <v>1744</v>
      </c>
      <c r="D14" s="49">
        <v>4745</v>
      </c>
      <c r="E14" s="54">
        <v>5250</v>
      </c>
      <c r="F14" s="59"/>
      <c r="G14" s="57">
        <v>40</v>
      </c>
      <c r="H14" s="64">
        <f t="shared" si="1"/>
        <v>505</v>
      </c>
      <c r="I14" s="57"/>
      <c r="J14" s="28"/>
      <c r="K14" s="4"/>
      <c r="L14" s="29">
        <v>35</v>
      </c>
      <c r="M14" s="31" t="s">
        <v>72</v>
      </c>
      <c r="N14" s="33">
        <v>4000</v>
      </c>
      <c r="O14" s="35">
        <v>4000</v>
      </c>
    </row>
    <row r="15" spans="1:15" x14ac:dyDescent="0.25">
      <c r="A15" s="15">
        <v>11</v>
      </c>
      <c r="B15" s="16" t="s">
        <v>16</v>
      </c>
      <c r="C15" s="17">
        <v>1260</v>
      </c>
      <c r="D15" s="49">
        <v>4005</v>
      </c>
      <c r="E15" s="44">
        <v>4005</v>
      </c>
      <c r="F15" s="60"/>
      <c r="G15" s="57"/>
      <c r="H15" s="57"/>
      <c r="I15" s="57"/>
      <c r="J15" s="28"/>
      <c r="K15" s="4"/>
      <c r="L15" s="29">
        <v>11</v>
      </c>
      <c r="M15" s="30" t="s">
        <v>41</v>
      </c>
      <c r="N15" s="33">
        <v>1065</v>
      </c>
      <c r="O15" s="35">
        <v>1065</v>
      </c>
    </row>
    <row r="16" spans="1:15" x14ac:dyDescent="0.25">
      <c r="A16" s="15">
        <v>12</v>
      </c>
      <c r="B16" s="16" t="s">
        <v>17</v>
      </c>
      <c r="C16" s="17">
        <v>1522</v>
      </c>
      <c r="D16" s="49">
        <v>4540</v>
      </c>
      <c r="E16" s="44">
        <v>4540</v>
      </c>
      <c r="F16" s="60"/>
      <c r="G16" s="57"/>
      <c r="H16" s="57"/>
      <c r="I16" s="57">
        <v>20</v>
      </c>
      <c r="J16" s="28"/>
      <c r="K16" s="4"/>
      <c r="L16" s="29">
        <v>23</v>
      </c>
      <c r="M16" s="30" t="s">
        <v>13</v>
      </c>
      <c r="N16" s="33">
        <v>1640</v>
      </c>
      <c r="O16" s="35">
        <v>1640</v>
      </c>
    </row>
    <row r="17" spans="1:15" x14ac:dyDescent="0.25">
      <c r="A17" s="15">
        <v>13</v>
      </c>
      <c r="B17" s="20" t="s">
        <v>18</v>
      </c>
      <c r="C17" s="17">
        <v>1166</v>
      </c>
      <c r="D17" s="49">
        <v>2480</v>
      </c>
      <c r="E17" s="44">
        <v>2480</v>
      </c>
      <c r="F17" s="60"/>
      <c r="G17" s="57"/>
      <c r="H17" s="57"/>
      <c r="I17" s="57">
        <v>40</v>
      </c>
      <c r="J17" s="28"/>
      <c r="K17" s="4"/>
      <c r="L17" s="29">
        <v>26</v>
      </c>
      <c r="M17" s="30" t="s">
        <v>65</v>
      </c>
      <c r="N17" s="33">
        <v>1050</v>
      </c>
      <c r="O17" s="35">
        <v>1050</v>
      </c>
    </row>
    <row r="18" spans="1:15" x14ac:dyDescent="0.25">
      <c r="A18" s="15">
        <v>14</v>
      </c>
      <c r="B18" s="20" t="s">
        <v>19</v>
      </c>
      <c r="C18" s="17">
        <v>1084</v>
      </c>
      <c r="D18" s="49">
        <v>1990</v>
      </c>
      <c r="E18" s="44">
        <v>1990</v>
      </c>
      <c r="F18" s="60">
        <f>D18</f>
        <v>1990</v>
      </c>
      <c r="G18" s="57"/>
      <c r="H18" s="64"/>
      <c r="I18" s="57">
        <v>40</v>
      </c>
      <c r="J18" s="28"/>
      <c r="K18" s="4"/>
      <c r="L18" s="29">
        <v>49</v>
      </c>
      <c r="M18" s="30" t="s">
        <v>85</v>
      </c>
      <c r="N18" s="33">
        <v>4745</v>
      </c>
      <c r="O18" s="36">
        <v>5250</v>
      </c>
    </row>
    <row r="19" spans="1:15" x14ac:dyDescent="0.25">
      <c r="A19" s="15">
        <v>15</v>
      </c>
      <c r="B19" s="20" t="s">
        <v>20</v>
      </c>
      <c r="C19" s="17">
        <v>1727</v>
      </c>
      <c r="D19" s="49">
        <v>4720</v>
      </c>
      <c r="E19" s="54">
        <v>5120</v>
      </c>
      <c r="F19" s="59"/>
      <c r="G19" s="57">
        <v>20</v>
      </c>
      <c r="H19" s="64">
        <f t="shared" ref="H19" si="2">+E19-D19</f>
        <v>400</v>
      </c>
      <c r="I19" s="57"/>
      <c r="J19" s="28"/>
      <c r="K19" s="4"/>
      <c r="L19" s="29">
        <v>45</v>
      </c>
      <c r="M19" s="30" t="s">
        <v>81</v>
      </c>
      <c r="N19" s="33">
        <v>2570</v>
      </c>
      <c r="O19" s="35">
        <v>2570</v>
      </c>
    </row>
    <row r="20" spans="1:15" x14ac:dyDescent="0.25">
      <c r="A20" s="15">
        <v>16</v>
      </c>
      <c r="B20" s="20" t="s">
        <v>21</v>
      </c>
      <c r="C20" s="17">
        <v>1402</v>
      </c>
      <c r="D20" s="49">
        <v>2730</v>
      </c>
      <c r="E20" s="44">
        <v>2730</v>
      </c>
      <c r="F20" s="60">
        <f>D20</f>
        <v>2730</v>
      </c>
      <c r="G20" s="57"/>
      <c r="H20" s="57"/>
      <c r="I20" s="57">
        <v>40</v>
      </c>
      <c r="J20" s="28"/>
      <c r="K20" s="4"/>
      <c r="L20" s="29">
        <v>36</v>
      </c>
      <c r="M20" s="31" t="s">
        <v>73</v>
      </c>
      <c r="N20" s="33">
        <v>4005</v>
      </c>
      <c r="O20" s="35">
        <v>4005</v>
      </c>
    </row>
    <row r="21" spans="1:15" x14ac:dyDescent="0.25">
      <c r="A21" s="15">
        <v>17</v>
      </c>
      <c r="B21" s="20" t="s">
        <v>22</v>
      </c>
      <c r="C21" s="17">
        <v>2401</v>
      </c>
      <c r="D21" s="49">
        <v>6400</v>
      </c>
      <c r="E21" s="44">
        <v>6400</v>
      </c>
      <c r="F21" s="49">
        <v>6400</v>
      </c>
      <c r="G21" s="57"/>
      <c r="H21" s="57"/>
      <c r="I21" s="57"/>
      <c r="J21" s="28"/>
      <c r="K21" s="4"/>
      <c r="L21" s="29">
        <v>39</v>
      </c>
      <c r="M21" s="31" t="s">
        <v>75</v>
      </c>
      <c r="N21" s="33">
        <v>4540</v>
      </c>
      <c r="O21" s="35">
        <v>4540</v>
      </c>
    </row>
    <row r="22" spans="1:15" x14ac:dyDescent="0.25">
      <c r="A22" s="15">
        <v>18</v>
      </c>
      <c r="B22" s="20" t="s">
        <v>23</v>
      </c>
      <c r="C22" s="17">
        <v>348</v>
      </c>
      <c r="D22" s="49">
        <v>1025</v>
      </c>
      <c r="E22" s="44">
        <v>1025</v>
      </c>
      <c r="F22" s="60"/>
      <c r="G22" s="57"/>
      <c r="H22" s="57"/>
      <c r="I22" s="57">
        <v>10</v>
      </c>
      <c r="J22" s="28"/>
      <c r="K22" s="4"/>
      <c r="L22" s="29">
        <v>52</v>
      </c>
      <c r="M22" s="30" t="s">
        <v>87</v>
      </c>
      <c r="N22" s="33">
        <v>2480</v>
      </c>
      <c r="O22" s="35">
        <v>2480</v>
      </c>
    </row>
    <row r="23" spans="1:15" x14ac:dyDescent="0.25">
      <c r="A23" s="15">
        <v>19</v>
      </c>
      <c r="B23" s="20" t="s">
        <v>24</v>
      </c>
      <c r="C23" s="17">
        <v>1420</v>
      </c>
      <c r="D23" s="49">
        <v>2520</v>
      </c>
      <c r="E23" s="44">
        <v>2520</v>
      </c>
      <c r="F23" s="49">
        <v>2520</v>
      </c>
      <c r="G23" s="57"/>
      <c r="H23" s="57"/>
      <c r="I23" s="57">
        <v>20</v>
      </c>
      <c r="J23" s="28"/>
      <c r="K23" s="4"/>
      <c r="L23" s="29">
        <v>24</v>
      </c>
      <c r="M23" s="30" t="s">
        <v>63</v>
      </c>
      <c r="N23" s="33">
        <v>1990</v>
      </c>
      <c r="O23" s="35">
        <v>1990</v>
      </c>
    </row>
    <row r="24" spans="1:15" x14ac:dyDescent="0.25">
      <c r="A24" s="15">
        <v>20</v>
      </c>
      <c r="B24" s="20" t="s">
        <v>25</v>
      </c>
      <c r="C24" s="17">
        <v>1544</v>
      </c>
      <c r="D24" s="49">
        <v>4305</v>
      </c>
      <c r="E24" s="44">
        <v>4305</v>
      </c>
      <c r="F24" s="60"/>
      <c r="G24" s="57"/>
      <c r="H24" s="57"/>
      <c r="I24" s="57"/>
      <c r="J24" s="28"/>
      <c r="K24" s="4"/>
      <c r="L24" s="29">
        <v>51</v>
      </c>
      <c r="M24" s="30" t="s">
        <v>20</v>
      </c>
      <c r="N24" s="33">
        <v>4720</v>
      </c>
      <c r="O24" s="36">
        <v>5120</v>
      </c>
    </row>
    <row r="25" spans="1:15" x14ac:dyDescent="0.25">
      <c r="A25" s="15">
        <v>21</v>
      </c>
      <c r="B25" s="20" t="s">
        <v>26</v>
      </c>
      <c r="C25" s="17">
        <v>738</v>
      </c>
      <c r="D25" s="49">
        <v>1620</v>
      </c>
      <c r="E25" s="44">
        <v>1620</v>
      </c>
      <c r="F25" s="60"/>
      <c r="G25" s="57"/>
      <c r="H25" s="57"/>
      <c r="I25" s="57">
        <v>40</v>
      </c>
      <c r="J25" s="28"/>
      <c r="K25" s="4"/>
      <c r="L25" s="29">
        <v>22</v>
      </c>
      <c r="M25" s="30" t="s">
        <v>42</v>
      </c>
      <c r="N25" s="33">
        <v>1690</v>
      </c>
      <c r="O25" s="36">
        <v>2050</v>
      </c>
    </row>
    <row r="26" spans="1:15" x14ac:dyDescent="0.25">
      <c r="A26" s="15">
        <v>22</v>
      </c>
      <c r="B26" s="20" t="s">
        <v>27</v>
      </c>
      <c r="C26" s="17">
        <v>100</v>
      </c>
      <c r="D26" s="49">
        <v>360</v>
      </c>
      <c r="E26" s="54">
        <v>450</v>
      </c>
      <c r="F26" s="59"/>
      <c r="G26" s="57">
        <v>20</v>
      </c>
      <c r="H26" s="64">
        <f t="shared" ref="H26:H31" si="3">+E26-D26</f>
        <v>90</v>
      </c>
      <c r="I26" s="57"/>
      <c r="J26" s="28"/>
      <c r="K26" s="4"/>
      <c r="L26" s="29">
        <v>33</v>
      </c>
      <c r="M26" s="30" t="s">
        <v>21</v>
      </c>
      <c r="N26" s="33">
        <v>2730</v>
      </c>
      <c r="O26" s="35">
        <v>2730</v>
      </c>
    </row>
    <row r="27" spans="1:15" x14ac:dyDescent="0.25">
      <c r="A27" s="15">
        <v>23</v>
      </c>
      <c r="B27" s="20" t="s">
        <v>28</v>
      </c>
      <c r="C27" s="17">
        <v>260</v>
      </c>
      <c r="D27" s="49">
        <v>950</v>
      </c>
      <c r="E27" s="44">
        <v>950</v>
      </c>
      <c r="F27" s="60"/>
      <c r="G27" s="57"/>
      <c r="H27" s="57"/>
      <c r="I27" s="57">
        <v>60</v>
      </c>
      <c r="J27" s="28"/>
      <c r="K27" s="4"/>
      <c r="L27" s="29">
        <v>40</v>
      </c>
      <c r="M27" s="31" t="s">
        <v>76</v>
      </c>
      <c r="N27" s="33">
        <v>6400</v>
      </c>
      <c r="O27" s="35">
        <v>6400</v>
      </c>
    </row>
    <row r="28" spans="1:15" x14ac:dyDescent="0.25">
      <c r="A28" s="15">
        <v>24</v>
      </c>
      <c r="B28" s="20" t="s">
        <v>29</v>
      </c>
      <c r="C28" s="17">
        <v>236</v>
      </c>
      <c r="D28" s="49">
        <v>480</v>
      </c>
      <c r="E28" s="55">
        <v>878</v>
      </c>
      <c r="F28" s="58"/>
      <c r="G28" s="57">
        <v>100</v>
      </c>
      <c r="H28" s="64">
        <f t="shared" si="3"/>
        <v>398</v>
      </c>
      <c r="I28" s="57"/>
      <c r="J28" s="28"/>
      <c r="K28" s="4"/>
      <c r="L28" s="29">
        <v>50</v>
      </c>
      <c r="M28" s="30" t="s">
        <v>86</v>
      </c>
      <c r="N28" s="33">
        <v>4350</v>
      </c>
      <c r="O28" s="36">
        <v>5200</v>
      </c>
    </row>
    <row r="29" spans="1:15" x14ac:dyDescent="0.25">
      <c r="A29" s="15">
        <v>25</v>
      </c>
      <c r="B29" s="20" t="s">
        <v>30</v>
      </c>
      <c r="C29" s="17">
        <v>1515</v>
      </c>
      <c r="D29" s="49">
        <v>4655</v>
      </c>
      <c r="E29" s="44">
        <v>4655</v>
      </c>
      <c r="F29" s="49">
        <v>4655</v>
      </c>
      <c r="G29" s="57"/>
      <c r="H29" s="57"/>
      <c r="I29" s="57">
        <v>20</v>
      </c>
      <c r="J29" s="28"/>
      <c r="K29" s="4"/>
      <c r="L29" s="29">
        <v>13</v>
      </c>
      <c r="M29" s="30" t="s">
        <v>55</v>
      </c>
      <c r="N29" s="33">
        <v>1000</v>
      </c>
      <c r="O29" s="35">
        <v>1000</v>
      </c>
    </row>
    <row r="30" spans="1:15" x14ac:dyDescent="0.25">
      <c r="A30" s="15">
        <v>26</v>
      </c>
      <c r="B30" s="20" t="s">
        <v>31</v>
      </c>
      <c r="C30" s="17">
        <v>80</v>
      </c>
      <c r="D30" s="49">
        <v>640</v>
      </c>
      <c r="E30" s="54">
        <v>700</v>
      </c>
      <c r="F30" s="59"/>
      <c r="G30" s="57">
        <v>40</v>
      </c>
      <c r="H30" s="64">
        <f t="shared" si="3"/>
        <v>60</v>
      </c>
      <c r="I30" s="57"/>
      <c r="J30" s="28"/>
      <c r="K30" s="4"/>
      <c r="L30" s="29">
        <v>21</v>
      </c>
      <c r="M30" s="30" t="s">
        <v>62</v>
      </c>
      <c r="N30" s="33">
        <v>2795</v>
      </c>
      <c r="O30" s="35">
        <v>2795</v>
      </c>
    </row>
    <row r="31" spans="1:15" x14ac:dyDescent="0.25">
      <c r="A31" s="15">
        <v>27</v>
      </c>
      <c r="B31" s="20" t="s">
        <v>32</v>
      </c>
      <c r="C31" s="17">
        <v>20</v>
      </c>
      <c r="D31" s="49">
        <v>305</v>
      </c>
      <c r="E31" s="54">
        <v>375</v>
      </c>
      <c r="F31" s="59"/>
      <c r="G31" s="57">
        <v>40</v>
      </c>
      <c r="H31" s="64">
        <f t="shared" si="3"/>
        <v>70</v>
      </c>
      <c r="I31" s="57"/>
      <c r="J31" s="28"/>
      <c r="K31" s="4"/>
      <c r="L31" s="29">
        <v>12</v>
      </c>
      <c r="M31" s="30" t="s">
        <v>23</v>
      </c>
      <c r="N31" s="33">
        <v>1025</v>
      </c>
      <c r="O31" s="35">
        <v>1025</v>
      </c>
    </row>
    <row r="32" spans="1:15" x14ac:dyDescent="0.25">
      <c r="A32" s="15">
        <v>28</v>
      </c>
      <c r="B32" s="20" t="s">
        <v>33</v>
      </c>
      <c r="C32" s="17">
        <v>4</v>
      </c>
      <c r="D32" s="50">
        <v>239</v>
      </c>
      <c r="E32" s="51">
        <v>239</v>
      </c>
      <c r="F32" s="61"/>
      <c r="G32" s="57"/>
      <c r="H32" s="57"/>
      <c r="I32" s="57">
        <v>0</v>
      </c>
      <c r="J32" s="28"/>
      <c r="K32" s="4"/>
      <c r="L32" s="29">
        <v>38</v>
      </c>
      <c r="M32" s="30" t="s">
        <v>74</v>
      </c>
      <c r="N32" s="33">
        <v>3700</v>
      </c>
      <c r="O32" s="35">
        <v>3700</v>
      </c>
    </row>
    <row r="33" spans="1:15" x14ac:dyDescent="0.25">
      <c r="A33" s="15">
        <v>29</v>
      </c>
      <c r="B33" s="20" t="s">
        <v>34</v>
      </c>
      <c r="C33" s="17">
        <v>348</v>
      </c>
      <c r="D33" s="49">
        <v>840</v>
      </c>
      <c r="E33" s="45">
        <v>840</v>
      </c>
      <c r="F33" s="62"/>
      <c r="G33" s="57"/>
      <c r="H33" s="57"/>
      <c r="I33" s="57">
        <v>10</v>
      </c>
      <c r="J33" s="28"/>
      <c r="K33" s="4"/>
      <c r="L33" s="29">
        <v>25</v>
      </c>
      <c r="M33" s="31" t="s">
        <v>64</v>
      </c>
      <c r="N33" s="33">
        <v>2520</v>
      </c>
      <c r="O33" s="35">
        <v>2520</v>
      </c>
    </row>
    <row r="34" spans="1:15" x14ac:dyDescent="0.25">
      <c r="A34" s="15">
        <v>30</v>
      </c>
      <c r="B34" s="20" t="s">
        <v>91</v>
      </c>
      <c r="C34" s="17">
        <v>916</v>
      </c>
      <c r="D34" s="49">
        <v>1620</v>
      </c>
      <c r="E34" s="44">
        <v>1620</v>
      </c>
      <c r="F34" s="60"/>
      <c r="G34" s="57"/>
      <c r="H34" s="57"/>
      <c r="I34" s="57">
        <v>40</v>
      </c>
      <c r="J34" s="28"/>
      <c r="K34" s="4"/>
      <c r="L34" s="29">
        <v>47</v>
      </c>
      <c r="M34" s="30" t="s">
        <v>83</v>
      </c>
      <c r="N34" s="33">
        <v>4725</v>
      </c>
      <c r="O34" s="36">
        <v>5500</v>
      </c>
    </row>
    <row r="35" spans="1:15" x14ac:dyDescent="0.25">
      <c r="A35" s="15">
        <v>31</v>
      </c>
      <c r="B35" s="20" t="s">
        <v>36</v>
      </c>
      <c r="C35" s="17">
        <v>784</v>
      </c>
      <c r="D35" s="49">
        <v>1510</v>
      </c>
      <c r="E35" s="44">
        <v>1510</v>
      </c>
      <c r="F35" s="60"/>
      <c r="G35" s="57"/>
      <c r="H35" s="57"/>
      <c r="I35" s="57">
        <v>40</v>
      </c>
      <c r="J35" s="28"/>
      <c r="K35" s="4"/>
      <c r="L35" s="29">
        <v>4</v>
      </c>
      <c r="M35" s="30" t="s">
        <v>50</v>
      </c>
      <c r="N35" s="33">
        <v>340</v>
      </c>
      <c r="O35" s="34">
        <v>400</v>
      </c>
    </row>
    <row r="36" spans="1:15" x14ac:dyDescent="0.25">
      <c r="A36" s="15">
        <v>32</v>
      </c>
      <c r="B36" s="20" t="s">
        <v>37</v>
      </c>
      <c r="C36" s="17">
        <v>494</v>
      </c>
      <c r="D36" s="49">
        <v>1200</v>
      </c>
      <c r="E36" s="44">
        <v>1200</v>
      </c>
      <c r="F36" s="60"/>
      <c r="G36" s="57"/>
      <c r="H36" s="57"/>
      <c r="I36" s="57">
        <v>20</v>
      </c>
      <c r="J36" s="28"/>
      <c r="K36" s="4"/>
      <c r="L36" s="29">
        <v>41</v>
      </c>
      <c r="M36" s="31" t="s">
        <v>77</v>
      </c>
      <c r="N36" s="33">
        <v>4305</v>
      </c>
      <c r="O36" s="35">
        <v>4305</v>
      </c>
    </row>
    <row r="37" spans="1:15" x14ac:dyDescent="0.25">
      <c r="A37" s="15">
        <v>33</v>
      </c>
      <c r="B37" s="20" t="s">
        <v>38</v>
      </c>
      <c r="C37" s="17">
        <v>438</v>
      </c>
      <c r="D37" s="49">
        <v>1040</v>
      </c>
      <c r="E37" s="44">
        <v>1040</v>
      </c>
      <c r="F37" s="60"/>
      <c r="G37" s="57"/>
      <c r="H37" s="57"/>
      <c r="I37" s="57">
        <v>60</v>
      </c>
      <c r="J37" s="28"/>
      <c r="K37" s="4"/>
      <c r="L37" s="29">
        <v>48</v>
      </c>
      <c r="M37" s="30" t="s">
        <v>84</v>
      </c>
      <c r="N37" s="33">
        <v>4495</v>
      </c>
      <c r="O37" s="36">
        <v>5000</v>
      </c>
    </row>
    <row r="38" spans="1:15" x14ac:dyDescent="0.25">
      <c r="A38" s="15">
        <v>34</v>
      </c>
      <c r="B38" s="20" t="s">
        <v>39</v>
      </c>
      <c r="C38" s="17">
        <v>260</v>
      </c>
      <c r="D38" s="49">
        <v>790</v>
      </c>
      <c r="E38" s="44">
        <v>790</v>
      </c>
      <c r="F38" s="60"/>
      <c r="G38" s="57"/>
      <c r="H38" s="57"/>
      <c r="I38" s="57">
        <v>50</v>
      </c>
      <c r="J38" s="28"/>
      <c r="K38" s="4"/>
      <c r="L38" s="29">
        <v>42</v>
      </c>
      <c r="M38" s="31" t="s">
        <v>78</v>
      </c>
      <c r="N38" s="33">
        <v>1620</v>
      </c>
      <c r="O38" s="35">
        <v>1620</v>
      </c>
    </row>
    <row r="39" spans="1:15" x14ac:dyDescent="0.25">
      <c r="A39" s="15">
        <v>35</v>
      </c>
      <c r="B39" s="21" t="s">
        <v>40</v>
      </c>
      <c r="C39" s="17">
        <v>1627</v>
      </c>
      <c r="D39" s="49">
        <v>4495</v>
      </c>
      <c r="E39" s="54">
        <v>5000</v>
      </c>
      <c r="F39" s="59"/>
      <c r="G39" s="57">
        <v>250</v>
      </c>
      <c r="H39" s="64">
        <f t="shared" ref="H39:H41" si="4">+E39-D39</f>
        <v>505</v>
      </c>
      <c r="I39" s="57"/>
      <c r="J39" s="28"/>
      <c r="K39" s="4"/>
      <c r="L39" s="29">
        <v>10</v>
      </c>
      <c r="M39" s="30" t="s">
        <v>54</v>
      </c>
      <c r="N39" s="33">
        <v>360</v>
      </c>
      <c r="O39" s="34">
        <v>450</v>
      </c>
    </row>
    <row r="40" spans="1:15" x14ac:dyDescent="0.25">
      <c r="A40" s="15">
        <v>36</v>
      </c>
      <c r="B40" s="16" t="s">
        <v>41</v>
      </c>
      <c r="C40" s="17">
        <v>508</v>
      </c>
      <c r="D40" s="49">
        <v>1065</v>
      </c>
      <c r="E40" s="44">
        <v>1065</v>
      </c>
      <c r="F40" s="60"/>
      <c r="G40" s="57"/>
      <c r="H40" s="57"/>
      <c r="I40" s="57">
        <v>20</v>
      </c>
      <c r="J40" s="28"/>
      <c r="K40" s="4"/>
      <c r="L40" s="29">
        <v>16</v>
      </c>
      <c r="M40" s="31" t="s">
        <v>57</v>
      </c>
      <c r="N40" s="33">
        <v>480</v>
      </c>
      <c r="O40" s="36">
        <v>565</v>
      </c>
    </row>
    <row r="41" spans="1:15" x14ac:dyDescent="0.25">
      <c r="A41" s="15">
        <v>37</v>
      </c>
      <c r="B41" s="16" t="s">
        <v>42</v>
      </c>
      <c r="C41" s="17">
        <v>684</v>
      </c>
      <c r="D41" s="49">
        <v>1690</v>
      </c>
      <c r="E41" s="54">
        <v>2050</v>
      </c>
      <c r="F41" s="59"/>
      <c r="G41" s="57">
        <v>200</v>
      </c>
      <c r="H41" s="64">
        <f t="shared" si="4"/>
        <v>360</v>
      </c>
      <c r="I41" s="57"/>
      <c r="J41" s="28"/>
      <c r="K41" s="4"/>
      <c r="L41" s="29">
        <v>34</v>
      </c>
      <c r="M41" s="30" t="s">
        <v>71</v>
      </c>
      <c r="N41" s="33">
        <v>2695</v>
      </c>
      <c r="O41" s="35">
        <v>2695</v>
      </c>
    </row>
    <row r="42" spans="1:15" x14ac:dyDescent="0.25">
      <c r="A42" s="15">
        <v>38</v>
      </c>
      <c r="B42" s="16" t="s">
        <v>43</v>
      </c>
      <c r="C42" s="17">
        <v>896</v>
      </c>
      <c r="D42" s="49">
        <v>2795</v>
      </c>
      <c r="E42" s="44">
        <v>2795</v>
      </c>
      <c r="F42" s="60"/>
      <c r="G42" s="57"/>
      <c r="H42" s="57"/>
      <c r="I42" s="57">
        <v>100</v>
      </c>
      <c r="J42" s="28"/>
      <c r="K42" s="4"/>
      <c r="L42" s="29">
        <v>43</v>
      </c>
      <c r="M42" s="31" t="s">
        <v>79</v>
      </c>
      <c r="N42" s="33">
        <v>2780</v>
      </c>
      <c r="O42" s="35">
        <v>2780</v>
      </c>
    </row>
    <row r="43" spans="1:15" x14ac:dyDescent="0.25">
      <c r="A43" s="15">
        <v>39</v>
      </c>
      <c r="B43" s="16" t="s">
        <v>44</v>
      </c>
      <c r="C43" s="17">
        <v>1174</v>
      </c>
      <c r="D43" s="49">
        <v>2780</v>
      </c>
      <c r="E43" s="44">
        <v>2780</v>
      </c>
      <c r="F43" s="60"/>
      <c r="G43" s="57"/>
      <c r="H43" s="57"/>
      <c r="I43" s="57">
        <v>50</v>
      </c>
      <c r="J43" s="28"/>
      <c r="K43" s="4"/>
      <c r="L43" s="29">
        <v>6</v>
      </c>
      <c r="M43" s="30" t="s">
        <v>28</v>
      </c>
      <c r="N43" s="33">
        <v>950</v>
      </c>
      <c r="O43" s="35">
        <v>950</v>
      </c>
    </row>
    <row r="44" spans="1:15" x14ac:dyDescent="0.25">
      <c r="A44" s="39">
        <v>40</v>
      </c>
      <c r="B44" s="40" t="s">
        <v>45</v>
      </c>
      <c r="C44" s="41">
        <v>1986</v>
      </c>
      <c r="D44" s="52">
        <v>3560</v>
      </c>
      <c r="E44" s="46">
        <v>3560</v>
      </c>
      <c r="F44" s="60"/>
      <c r="G44" s="57"/>
      <c r="H44" s="57"/>
      <c r="I44" s="57">
        <v>20</v>
      </c>
      <c r="J44" s="28"/>
      <c r="K44" s="4"/>
      <c r="L44" s="29">
        <v>7</v>
      </c>
      <c r="M44" s="30" t="s">
        <v>52</v>
      </c>
      <c r="N44" s="33">
        <v>580</v>
      </c>
      <c r="O44" s="34">
        <v>700</v>
      </c>
    </row>
    <row r="45" spans="1:15" x14ac:dyDescent="0.25">
      <c r="A45" s="42">
        <v>41</v>
      </c>
      <c r="B45" s="43" t="s">
        <v>54</v>
      </c>
      <c r="C45" s="32">
        <v>40</v>
      </c>
      <c r="D45" s="53">
        <v>360</v>
      </c>
      <c r="E45" s="54">
        <v>450</v>
      </c>
      <c r="F45" s="59"/>
      <c r="G45" s="57">
        <v>20</v>
      </c>
      <c r="H45" s="64">
        <f t="shared" ref="H45:H49" si="5">+E45-D45</f>
        <v>90</v>
      </c>
      <c r="I45" s="57"/>
      <c r="J45" s="28"/>
      <c r="K45" s="4"/>
      <c r="L45" s="29">
        <v>28</v>
      </c>
      <c r="M45" s="30" t="s">
        <v>67</v>
      </c>
      <c r="N45" s="33">
        <v>2070</v>
      </c>
      <c r="O45" s="36">
        <v>2850</v>
      </c>
    </row>
    <row r="46" spans="1:15" x14ac:dyDescent="0.25">
      <c r="A46" s="42">
        <v>42</v>
      </c>
      <c r="B46" s="43" t="s">
        <v>92</v>
      </c>
      <c r="C46" s="42">
        <v>580</v>
      </c>
      <c r="D46" s="53">
        <v>580</v>
      </c>
      <c r="E46" s="54">
        <v>700</v>
      </c>
      <c r="F46" s="59"/>
      <c r="G46" s="57">
        <v>20</v>
      </c>
      <c r="H46" s="64">
        <f t="shared" si="5"/>
        <v>120</v>
      </c>
      <c r="I46" s="57"/>
      <c r="J46" s="28"/>
      <c r="K46" s="4"/>
      <c r="L46" s="29">
        <v>3</v>
      </c>
      <c r="M46" s="30" t="s">
        <v>29</v>
      </c>
      <c r="N46" s="33">
        <v>480</v>
      </c>
      <c r="O46" s="34"/>
    </row>
    <row r="47" spans="1:15" x14ac:dyDescent="0.25">
      <c r="A47" s="42">
        <v>43</v>
      </c>
      <c r="B47" s="43" t="s">
        <v>93</v>
      </c>
      <c r="C47" s="32">
        <v>1500</v>
      </c>
      <c r="D47" s="53">
        <v>4350</v>
      </c>
      <c r="E47" s="54">
        <v>5200</v>
      </c>
      <c r="F47" s="59"/>
      <c r="G47" s="57">
        <v>20</v>
      </c>
      <c r="H47" s="64">
        <f t="shared" si="5"/>
        <v>850</v>
      </c>
      <c r="I47" s="57"/>
      <c r="J47" s="28"/>
      <c r="K47" s="4"/>
      <c r="L47" s="29">
        <v>30</v>
      </c>
      <c r="M47" s="30" t="s">
        <v>68</v>
      </c>
      <c r="N47" s="33">
        <v>1050</v>
      </c>
      <c r="O47" s="35">
        <v>1050</v>
      </c>
    </row>
    <row r="48" spans="1:15" x14ac:dyDescent="0.25">
      <c r="A48" s="42">
        <v>44</v>
      </c>
      <c r="B48" s="43" t="s">
        <v>23</v>
      </c>
      <c r="C48" s="32">
        <v>130</v>
      </c>
      <c r="D48" s="53">
        <v>1025</v>
      </c>
      <c r="E48" s="47">
        <v>1025</v>
      </c>
      <c r="F48" s="63"/>
      <c r="G48" s="57"/>
      <c r="H48" s="57"/>
      <c r="I48" s="57">
        <v>10</v>
      </c>
      <c r="J48" s="28"/>
      <c r="K48" s="4"/>
      <c r="L48" s="29">
        <v>46</v>
      </c>
      <c r="M48" s="30" t="s">
        <v>82</v>
      </c>
      <c r="N48" s="33">
        <v>4745</v>
      </c>
      <c r="O48" s="35">
        <v>4745</v>
      </c>
    </row>
    <row r="49" spans="1:15" x14ac:dyDescent="0.25">
      <c r="A49" s="42">
        <v>45</v>
      </c>
      <c r="B49" s="43" t="s">
        <v>94</v>
      </c>
      <c r="C49" s="32">
        <v>60</v>
      </c>
      <c r="D49" s="53">
        <v>340</v>
      </c>
      <c r="E49" s="54">
        <v>400</v>
      </c>
      <c r="F49" s="59"/>
      <c r="G49" s="57">
        <v>40</v>
      </c>
      <c r="H49" s="64">
        <f t="shared" si="5"/>
        <v>60</v>
      </c>
      <c r="I49" s="57"/>
      <c r="J49" s="28"/>
      <c r="K49" s="4"/>
      <c r="L49" s="29">
        <v>44</v>
      </c>
      <c r="M49" s="31" t="s">
        <v>80</v>
      </c>
      <c r="N49" s="33">
        <v>4655</v>
      </c>
      <c r="O49" s="35">
        <v>4655</v>
      </c>
    </row>
    <row r="50" spans="1:15" x14ac:dyDescent="0.25">
      <c r="G50" s="57">
        <f>SUM(G5:G49)</f>
        <v>1370</v>
      </c>
      <c r="H50" s="57"/>
      <c r="I50" s="57">
        <f>SUM(I5:I49)</f>
        <v>850</v>
      </c>
      <c r="J50" s="28"/>
      <c r="L50" s="29">
        <v>8</v>
      </c>
      <c r="M50" s="30" t="s">
        <v>32</v>
      </c>
      <c r="N50" s="33">
        <v>320</v>
      </c>
      <c r="O50" s="34">
        <v>400</v>
      </c>
    </row>
    <row r="51" spans="1:15" x14ac:dyDescent="0.25">
      <c r="G51" s="65">
        <f>SUMPRODUCT(D5:D49,G5:G49)</f>
        <v>2215850</v>
      </c>
      <c r="H51" s="57"/>
      <c r="I51" s="57">
        <f>SUMPRODUCT(E5:E49,I5:I49)</f>
        <v>1786500</v>
      </c>
      <c r="J51" s="28">
        <f>+I51+G51</f>
        <v>4002350</v>
      </c>
      <c r="L51" s="29">
        <v>17</v>
      </c>
      <c r="M51" s="31" t="s">
        <v>58</v>
      </c>
      <c r="N51" s="33">
        <v>840</v>
      </c>
      <c r="O51" s="38">
        <v>840</v>
      </c>
    </row>
    <row r="52" spans="1:15" x14ac:dyDescent="0.25">
      <c r="G52" s="65">
        <f>SUMPRODUCT(E5:E49,G5:G49)</f>
        <v>2571700</v>
      </c>
      <c r="H52" s="57"/>
      <c r="I52" s="57"/>
      <c r="J52" s="28">
        <f>+I51+G52</f>
        <v>4358200</v>
      </c>
      <c r="L52" s="29">
        <v>27</v>
      </c>
      <c r="M52" s="30" t="s">
        <v>66</v>
      </c>
      <c r="N52" s="33">
        <v>1750</v>
      </c>
      <c r="O52" s="36">
        <v>2150</v>
      </c>
    </row>
    <row r="53" spans="1:15" x14ac:dyDescent="0.25">
      <c r="G53" s="57">
        <f>+G52-G51</f>
        <v>355850</v>
      </c>
      <c r="H53" s="57"/>
      <c r="I53" s="57"/>
      <c r="L53" s="29">
        <v>32</v>
      </c>
      <c r="M53" s="31" t="s">
        <v>70</v>
      </c>
      <c r="N53" s="33">
        <v>1510</v>
      </c>
      <c r="O53" s="35">
        <v>1510</v>
      </c>
    </row>
    <row r="54" spans="1:15" x14ac:dyDescent="0.25">
      <c r="L54" s="29">
        <v>29</v>
      </c>
      <c r="M54" s="30" t="s">
        <v>37</v>
      </c>
      <c r="N54" s="33">
        <v>1200</v>
      </c>
      <c r="O54" s="35">
        <v>1200</v>
      </c>
    </row>
    <row r="55" spans="1:15" x14ac:dyDescent="0.25">
      <c r="L55" s="29">
        <v>31</v>
      </c>
      <c r="M55" s="30" t="s">
        <v>69</v>
      </c>
      <c r="N55" s="33">
        <v>1040</v>
      </c>
      <c r="O55" s="35">
        <v>1040</v>
      </c>
    </row>
    <row r="56" spans="1:15" x14ac:dyDescent="0.25">
      <c r="L56" s="29">
        <v>14</v>
      </c>
      <c r="M56" s="30" t="s">
        <v>39</v>
      </c>
      <c r="N56" s="33">
        <v>790</v>
      </c>
      <c r="O56" s="35">
        <v>790</v>
      </c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opLeftCell="A34" workbookViewId="0">
      <selection activeCell="A43" sqref="A43:XFD43"/>
    </sheetView>
  </sheetViews>
  <sheetFormatPr defaultRowHeight="15" x14ac:dyDescent="0.25"/>
  <cols>
    <col min="2" max="2" width="30" bestFit="1" customWidth="1"/>
    <col min="3" max="3" width="8.28515625" bestFit="1" customWidth="1"/>
    <col min="4" max="4" width="15.85546875" customWidth="1"/>
    <col min="5" max="5" width="18.5703125" customWidth="1"/>
  </cols>
  <sheetData>
    <row r="1" spans="1:5" x14ac:dyDescent="0.25">
      <c r="A1" s="96" t="s">
        <v>0</v>
      </c>
      <c r="B1" s="96"/>
      <c r="C1" s="96"/>
      <c r="D1" s="96"/>
      <c r="E1" s="96"/>
    </row>
    <row r="2" spans="1:5" x14ac:dyDescent="0.25">
      <c r="A2" s="97" t="s">
        <v>1</v>
      </c>
      <c r="B2" s="97"/>
      <c r="C2" s="97"/>
      <c r="D2" s="97"/>
      <c r="E2" s="97"/>
    </row>
    <row r="3" spans="1:5" ht="15.75" thickBot="1" x14ac:dyDescent="0.3">
      <c r="A3" s="98" t="s">
        <v>103</v>
      </c>
      <c r="B3" s="98"/>
      <c r="C3" s="98"/>
      <c r="D3" s="98"/>
      <c r="E3" s="98"/>
    </row>
    <row r="4" spans="1:5" ht="43.5" customHeight="1" thickBot="1" x14ac:dyDescent="0.3">
      <c r="A4" s="68" t="s">
        <v>3</v>
      </c>
      <c r="B4" s="69" t="s">
        <v>4</v>
      </c>
      <c r="C4" s="70" t="s">
        <v>5</v>
      </c>
      <c r="D4" s="71" t="s">
        <v>88</v>
      </c>
      <c r="E4" s="72" t="s">
        <v>104</v>
      </c>
    </row>
    <row r="5" spans="1:5" x14ac:dyDescent="0.25">
      <c r="A5" s="73">
        <v>1</v>
      </c>
      <c r="B5" s="74" t="s">
        <v>6</v>
      </c>
      <c r="C5" s="74">
        <v>1146</v>
      </c>
      <c r="D5" s="75">
        <v>1890</v>
      </c>
      <c r="E5" s="76">
        <v>2520</v>
      </c>
    </row>
    <row r="6" spans="1:5" x14ac:dyDescent="0.25">
      <c r="A6" s="77">
        <v>2</v>
      </c>
      <c r="B6" s="66" t="s">
        <v>7</v>
      </c>
      <c r="C6" s="66">
        <v>514</v>
      </c>
      <c r="D6" s="66">
        <v>1750</v>
      </c>
      <c r="E6" s="78">
        <v>1865</v>
      </c>
    </row>
    <row r="7" spans="1:5" x14ac:dyDescent="0.25">
      <c r="A7" s="77">
        <v>3</v>
      </c>
      <c r="B7" s="66" t="s">
        <v>8</v>
      </c>
      <c r="C7" s="66">
        <v>750</v>
      </c>
      <c r="D7" s="66">
        <v>1580</v>
      </c>
      <c r="E7" s="78">
        <v>1580</v>
      </c>
    </row>
    <row r="8" spans="1:5" x14ac:dyDescent="0.25">
      <c r="A8" s="77">
        <v>4</v>
      </c>
      <c r="B8" s="66" t="s">
        <v>90</v>
      </c>
      <c r="C8" s="66">
        <v>1797</v>
      </c>
      <c r="D8" s="66">
        <v>4745</v>
      </c>
      <c r="E8" s="78">
        <v>4745</v>
      </c>
    </row>
    <row r="9" spans="1:5" x14ac:dyDescent="0.25">
      <c r="A9" s="77">
        <v>5</v>
      </c>
      <c r="B9" s="66" t="s">
        <v>10</v>
      </c>
      <c r="C9" s="66">
        <v>60</v>
      </c>
      <c r="D9" s="66">
        <v>305</v>
      </c>
      <c r="E9" s="78">
        <v>375</v>
      </c>
    </row>
    <row r="10" spans="1:5" x14ac:dyDescent="0.25">
      <c r="A10" s="77">
        <v>6</v>
      </c>
      <c r="B10" s="66" t="s">
        <v>11</v>
      </c>
      <c r="C10" s="66">
        <v>916</v>
      </c>
      <c r="D10" s="66">
        <v>1750</v>
      </c>
      <c r="E10" s="78">
        <v>2150</v>
      </c>
    </row>
    <row r="11" spans="1:5" x14ac:dyDescent="0.25">
      <c r="A11" s="77">
        <v>7</v>
      </c>
      <c r="B11" s="66" t="s">
        <v>12</v>
      </c>
      <c r="C11" s="66">
        <v>1311</v>
      </c>
      <c r="D11" s="66">
        <v>4000</v>
      </c>
      <c r="E11" s="78">
        <v>4000</v>
      </c>
    </row>
    <row r="12" spans="1:5" x14ac:dyDescent="0.25">
      <c r="A12" s="77">
        <v>8</v>
      </c>
      <c r="B12" s="66" t="s">
        <v>13</v>
      </c>
      <c r="C12" s="66">
        <v>858</v>
      </c>
      <c r="D12" s="66">
        <v>1640</v>
      </c>
      <c r="E12" s="78">
        <v>1640</v>
      </c>
    </row>
    <row r="13" spans="1:5" x14ac:dyDescent="0.25">
      <c r="A13" s="77">
        <v>9</v>
      </c>
      <c r="B13" s="66" t="s">
        <v>14</v>
      </c>
      <c r="C13" s="66">
        <v>1514</v>
      </c>
      <c r="D13" s="79">
        <v>4350</v>
      </c>
      <c r="E13" s="80">
        <v>4350</v>
      </c>
    </row>
    <row r="14" spans="1:5" x14ac:dyDescent="0.25">
      <c r="A14" s="77">
        <v>10</v>
      </c>
      <c r="B14" s="66" t="s">
        <v>15</v>
      </c>
      <c r="C14" s="66">
        <v>1744</v>
      </c>
      <c r="D14" s="66">
        <v>4745</v>
      </c>
      <c r="E14" s="78">
        <v>5250</v>
      </c>
    </row>
    <row r="15" spans="1:5" x14ac:dyDescent="0.25">
      <c r="A15" s="77">
        <v>11</v>
      </c>
      <c r="B15" s="66" t="s">
        <v>16</v>
      </c>
      <c r="C15" s="66">
        <v>1260</v>
      </c>
      <c r="D15" s="66">
        <v>4005</v>
      </c>
      <c r="E15" s="78">
        <v>4005</v>
      </c>
    </row>
    <row r="16" spans="1:5" x14ac:dyDescent="0.25">
      <c r="A16" s="77">
        <v>12</v>
      </c>
      <c r="B16" s="66" t="s">
        <v>17</v>
      </c>
      <c r="C16" s="66">
        <v>1522</v>
      </c>
      <c r="D16" s="66">
        <v>4540</v>
      </c>
      <c r="E16" s="78">
        <v>4540</v>
      </c>
    </row>
    <row r="17" spans="1:5" x14ac:dyDescent="0.25">
      <c r="A17" s="77">
        <v>13</v>
      </c>
      <c r="B17" s="66" t="s">
        <v>18</v>
      </c>
      <c r="C17" s="66">
        <v>1166</v>
      </c>
      <c r="D17" s="66">
        <v>2480</v>
      </c>
      <c r="E17" s="78">
        <v>2480</v>
      </c>
    </row>
    <row r="18" spans="1:5" x14ac:dyDescent="0.25">
      <c r="A18" s="77">
        <v>14</v>
      </c>
      <c r="B18" s="66" t="s">
        <v>19</v>
      </c>
      <c r="C18" s="66">
        <v>1084</v>
      </c>
      <c r="D18" s="66">
        <v>1990</v>
      </c>
      <c r="E18" s="78">
        <v>1990</v>
      </c>
    </row>
    <row r="19" spans="1:5" x14ac:dyDescent="0.25">
      <c r="A19" s="77">
        <v>15</v>
      </c>
      <c r="B19" s="66" t="s">
        <v>20</v>
      </c>
      <c r="C19" s="66">
        <v>1727</v>
      </c>
      <c r="D19" s="66">
        <v>4720</v>
      </c>
      <c r="E19" s="78">
        <f>D19</f>
        <v>4720</v>
      </c>
    </row>
    <row r="20" spans="1:5" x14ac:dyDescent="0.25">
      <c r="A20" s="77">
        <v>16</v>
      </c>
      <c r="B20" s="66" t="s">
        <v>21</v>
      </c>
      <c r="C20" s="66">
        <v>1402</v>
      </c>
      <c r="D20" s="66">
        <v>2730</v>
      </c>
      <c r="E20" s="78">
        <v>2730</v>
      </c>
    </row>
    <row r="21" spans="1:5" x14ac:dyDescent="0.25">
      <c r="A21" s="77">
        <v>17</v>
      </c>
      <c r="B21" s="66" t="s">
        <v>22</v>
      </c>
      <c r="C21" s="66">
        <v>2401</v>
      </c>
      <c r="D21" s="66">
        <v>6400</v>
      </c>
      <c r="E21" s="78">
        <v>6400</v>
      </c>
    </row>
    <row r="22" spans="1:5" x14ac:dyDescent="0.25">
      <c r="A22" s="77">
        <v>18</v>
      </c>
      <c r="B22" s="66" t="s">
        <v>23</v>
      </c>
      <c r="C22" s="66">
        <v>348</v>
      </c>
      <c r="D22" s="66">
        <v>1025</v>
      </c>
      <c r="E22" s="78">
        <v>1025</v>
      </c>
    </row>
    <row r="23" spans="1:5" x14ac:dyDescent="0.25">
      <c r="A23" s="77">
        <v>19</v>
      </c>
      <c r="B23" s="66" t="s">
        <v>24</v>
      </c>
      <c r="C23" s="66">
        <v>1420</v>
      </c>
      <c r="D23" s="66">
        <v>2520</v>
      </c>
      <c r="E23" s="78">
        <v>2520</v>
      </c>
    </row>
    <row r="24" spans="1:5" x14ac:dyDescent="0.25">
      <c r="A24" s="77">
        <v>20</v>
      </c>
      <c r="B24" s="66" t="s">
        <v>25</v>
      </c>
      <c r="C24" s="66">
        <v>1544</v>
      </c>
      <c r="D24" s="66">
        <v>4305</v>
      </c>
      <c r="E24" s="78">
        <v>4305</v>
      </c>
    </row>
    <row r="25" spans="1:5" x14ac:dyDescent="0.25">
      <c r="A25" s="77">
        <v>21</v>
      </c>
      <c r="B25" s="66" t="s">
        <v>102</v>
      </c>
      <c r="C25" s="66">
        <v>738</v>
      </c>
      <c r="D25" s="66">
        <v>1620</v>
      </c>
      <c r="E25" s="78">
        <v>1620</v>
      </c>
    </row>
    <row r="26" spans="1:5" x14ac:dyDescent="0.25">
      <c r="A26" s="77">
        <v>22</v>
      </c>
      <c r="B26" s="66" t="s">
        <v>27</v>
      </c>
      <c r="C26" s="66">
        <v>100</v>
      </c>
      <c r="D26" s="66">
        <v>360</v>
      </c>
      <c r="E26" s="78">
        <v>450</v>
      </c>
    </row>
    <row r="27" spans="1:5" x14ac:dyDescent="0.25">
      <c r="A27" s="77">
        <v>23</v>
      </c>
      <c r="B27" s="66" t="s">
        <v>28</v>
      </c>
      <c r="C27" s="66">
        <v>260</v>
      </c>
      <c r="D27" s="66">
        <v>950</v>
      </c>
      <c r="E27" s="78">
        <v>950</v>
      </c>
    </row>
    <row r="28" spans="1:5" x14ac:dyDescent="0.25">
      <c r="A28" s="77">
        <v>24</v>
      </c>
      <c r="B28" s="66" t="s">
        <v>29</v>
      </c>
      <c r="C28" s="66">
        <v>236</v>
      </c>
      <c r="D28" s="66">
        <v>480</v>
      </c>
      <c r="E28" s="80">
        <v>878</v>
      </c>
    </row>
    <row r="29" spans="1:5" x14ac:dyDescent="0.25">
      <c r="A29" s="77">
        <v>25</v>
      </c>
      <c r="B29" s="66" t="s">
        <v>30</v>
      </c>
      <c r="C29" s="66">
        <v>1515</v>
      </c>
      <c r="D29" s="66">
        <v>4655</v>
      </c>
      <c r="E29" s="78">
        <v>4655</v>
      </c>
    </row>
    <row r="30" spans="1:5" x14ac:dyDescent="0.25">
      <c r="A30" s="77">
        <v>26</v>
      </c>
      <c r="B30" s="66" t="s">
        <v>31</v>
      </c>
      <c r="C30" s="66">
        <v>80</v>
      </c>
      <c r="D30" s="66">
        <v>640</v>
      </c>
      <c r="E30" s="78">
        <v>700</v>
      </c>
    </row>
    <row r="31" spans="1:5" x14ac:dyDescent="0.25">
      <c r="A31" s="77">
        <v>27</v>
      </c>
      <c r="B31" s="66" t="s">
        <v>32</v>
      </c>
      <c r="C31" s="66">
        <v>20</v>
      </c>
      <c r="D31" s="66">
        <v>305</v>
      </c>
      <c r="E31" s="78">
        <v>375</v>
      </c>
    </row>
    <row r="32" spans="1:5" x14ac:dyDescent="0.25">
      <c r="A32" s="77">
        <v>28</v>
      </c>
      <c r="B32" s="66" t="s">
        <v>33</v>
      </c>
      <c r="C32" s="66">
        <v>4</v>
      </c>
      <c r="D32" s="79">
        <v>239</v>
      </c>
      <c r="E32" s="80">
        <v>239</v>
      </c>
    </row>
    <row r="33" spans="1:5" x14ac:dyDescent="0.25">
      <c r="A33" s="77">
        <v>29</v>
      </c>
      <c r="B33" s="66" t="s">
        <v>34</v>
      </c>
      <c r="C33" s="66">
        <v>348</v>
      </c>
      <c r="D33" s="66">
        <v>840</v>
      </c>
      <c r="E33" s="78">
        <v>840</v>
      </c>
    </row>
    <row r="34" spans="1:5" x14ac:dyDescent="0.25">
      <c r="A34" s="77">
        <v>30</v>
      </c>
      <c r="B34" s="66" t="s">
        <v>91</v>
      </c>
      <c r="C34" s="66">
        <v>916</v>
      </c>
      <c r="D34" s="66">
        <v>1620</v>
      </c>
      <c r="E34" s="78">
        <v>1620</v>
      </c>
    </row>
    <row r="35" spans="1:5" x14ac:dyDescent="0.25">
      <c r="A35" s="77">
        <v>31</v>
      </c>
      <c r="B35" s="66" t="s">
        <v>36</v>
      </c>
      <c r="C35" s="66">
        <v>784</v>
      </c>
      <c r="D35" s="66">
        <v>1510</v>
      </c>
      <c r="E35" s="78">
        <v>1510</v>
      </c>
    </row>
    <row r="36" spans="1:5" x14ac:dyDescent="0.25">
      <c r="A36" s="77">
        <v>32</v>
      </c>
      <c r="B36" s="66" t="s">
        <v>37</v>
      </c>
      <c r="C36" s="66">
        <v>494</v>
      </c>
      <c r="D36" s="66">
        <v>1200</v>
      </c>
      <c r="E36" s="78">
        <v>1200</v>
      </c>
    </row>
    <row r="37" spans="1:5" x14ac:dyDescent="0.25">
      <c r="A37" s="77">
        <v>33</v>
      </c>
      <c r="B37" s="66" t="s">
        <v>38</v>
      </c>
      <c r="C37" s="66">
        <v>438</v>
      </c>
      <c r="D37" s="66">
        <v>1040</v>
      </c>
      <c r="E37" s="78">
        <v>1040</v>
      </c>
    </row>
    <row r="38" spans="1:5" x14ac:dyDescent="0.25">
      <c r="A38" s="77">
        <v>34</v>
      </c>
      <c r="B38" s="66" t="s">
        <v>39</v>
      </c>
      <c r="C38" s="66">
        <v>260</v>
      </c>
      <c r="D38" s="66">
        <v>790</v>
      </c>
      <c r="E38" s="78">
        <v>790</v>
      </c>
    </row>
    <row r="39" spans="1:5" x14ac:dyDescent="0.25">
      <c r="A39" s="77">
        <v>35</v>
      </c>
      <c r="B39" s="81" t="s">
        <v>40</v>
      </c>
      <c r="C39" s="66">
        <v>1627</v>
      </c>
      <c r="D39" s="66">
        <v>4495</v>
      </c>
      <c r="E39" s="78">
        <f>D39</f>
        <v>4495</v>
      </c>
    </row>
    <row r="40" spans="1:5" x14ac:dyDescent="0.25">
      <c r="A40" s="77">
        <v>36</v>
      </c>
      <c r="B40" s="66" t="s">
        <v>41</v>
      </c>
      <c r="C40" s="66">
        <v>508</v>
      </c>
      <c r="D40" s="66">
        <v>1065</v>
      </c>
      <c r="E40" s="78">
        <v>1065</v>
      </c>
    </row>
    <row r="41" spans="1:5" x14ac:dyDescent="0.25">
      <c r="A41" s="77">
        <v>37</v>
      </c>
      <c r="B41" s="66" t="s">
        <v>42</v>
      </c>
      <c r="C41" s="66">
        <v>684</v>
      </c>
      <c r="D41" s="66">
        <v>1690</v>
      </c>
      <c r="E41" s="78">
        <v>1950</v>
      </c>
    </row>
    <row r="42" spans="1:5" ht="15.75" thickBot="1" x14ac:dyDescent="0.3">
      <c r="A42" s="85">
        <v>38</v>
      </c>
      <c r="B42" s="67" t="s">
        <v>43</v>
      </c>
      <c r="C42" s="67">
        <v>896</v>
      </c>
      <c r="D42" s="67">
        <v>2795</v>
      </c>
      <c r="E42" s="86">
        <v>2795</v>
      </c>
    </row>
    <row r="43" spans="1:5" x14ac:dyDescent="0.25">
      <c r="A43" s="73">
        <v>39</v>
      </c>
      <c r="B43" s="74" t="s">
        <v>44</v>
      </c>
      <c r="C43" s="74">
        <v>1174</v>
      </c>
      <c r="D43" s="74">
        <v>2780</v>
      </c>
      <c r="E43" s="87">
        <v>2780</v>
      </c>
    </row>
    <row r="44" spans="1:5" x14ac:dyDescent="0.25">
      <c r="A44" s="82">
        <v>40</v>
      </c>
      <c r="B44" s="83" t="s">
        <v>45</v>
      </c>
      <c r="C44" s="83">
        <v>1986</v>
      </c>
      <c r="D44" s="83">
        <v>3560</v>
      </c>
      <c r="E44" s="84">
        <v>3560</v>
      </c>
    </row>
    <row r="45" spans="1:5" x14ac:dyDescent="0.25">
      <c r="A45" s="77">
        <v>41</v>
      </c>
      <c r="B45" s="66" t="s">
        <v>54</v>
      </c>
      <c r="C45" s="66">
        <v>40</v>
      </c>
      <c r="D45" s="66">
        <v>360</v>
      </c>
      <c r="E45" s="78">
        <v>450</v>
      </c>
    </row>
    <row r="46" spans="1:5" x14ac:dyDescent="0.25">
      <c r="A46" s="77">
        <v>42</v>
      </c>
      <c r="B46" s="66" t="s">
        <v>92</v>
      </c>
      <c r="C46" s="66">
        <v>580</v>
      </c>
      <c r="D46" s="66">
        <v>580</v>
      </c>
      <c r="E46" s="78">
        <v>700</v>
      </c>
    </row>
    <row r="47" spans="1:5" x14ac:dyDescent="0.25">
      <c r="A47" s="77">
        <v>43</v>
      </c>
      <c r="B47" s="66" t="s">
        <v>93</v>
      </c>
      <c r="C47" s="66">
        <v>1500</v>
      </c>
      <c r="D47" s="66">
        <v>4350</v>
      </c>
      <c r="E47" s="78">
        <v>5200</v>
      </c>
    </row>
    <row r="48" spans="1:5" x14ac:dyDescent="0.25">
      <c r="A48" s="77">
        <v>44</v>
      </c>
      <c r="B48" s="66" t="s">
        <v>23</v>
      </c>
      <c r="C48" s="66">
        <v>130</v>
      </c>
      <c r="D48" s="66">
        <v>1025</v>
      </c>
      <c r="E48" s="78">
        <v>1025</v>
      </c>
    </row>
    <row r="49" spans="1:5" ht="15.75" thickBot="1" x14ac:dyDescent="0.3">
      <c r="A49" s="85">
        <v>45</v>
      </c>
      <c r="B49" s="67" t="s">
        <v>94</v>
      </c>
      <c r="C49" s="67">
        <v>60</v>
      </c>
      <c r="D49" s="67">
        <v>340</v>
      </c>
      <c r="E49" s="86">
        <v>400</v>
      </c>
    </row>
  </sheetData>
  <mergeCells count="3">
    <mergeCell ref="A1:E1"/>
    <mergeCell ref="A2:E2"/>
    <mergeCell ref="A3:E3"/>
  </mergeCells>
  <pageMargins left="0.70866141732283472" right="0.70866141732283472" top="1.1811023622047245" bottom="0.74803149606299213" header="0.78740157480314965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29" workbookViewId="0">
      <selection activeCell="A29" sqref="A1:XFD1048576"/>
    </sheetView>
  </sheetViews>
  <sheetFormatPr defaultRowHeight="15" x14ac:dyDescent="0.25"/>
  <cols>
    <col min="1" max="1" width="9.140625" style="3"/>
    <col min="2" max="2" width="30" style="3" bestFit="1" customWidth="1"/>
    <col min="3" max="3" width="12.5703125" style="3" customWidth="1"/>
    <col min="4" max="4" width="18.28515625" style="3" customWidth="1"/>
    <col min="5" max="16384" width="9.140625" style="3"/>
  </cols>
  <sheetData>
    <row r="1" spans="1:4" x14ac:dyDescent="0.25">
      <c r="A1" s="96" t="s">
        <v>0</v>
      </c>
      <c r="B1" s="96"/>
      <c r="C1" s="96"/>
      <c r="D1" s="96"/>
    </row>
    <row r="2" spans="1:4" x14ac:dyDescent="0.25">
      <c r="A2" s="97" t="s">
        <v>105</v>
      </c>
      <c r="B2" s="97"/>
      <c r="C2" s="97"/>
      <c r="D2" s="97"/>
    </row>
    <row r="3" spans="1:4" ht="15.75" thickBot="1" x14ac:dyDescent="0.3">
      <c r="A3" s="98" t="s">
        <v>103</v>
      </c>
      <c r="B3" s="98"/>
      <c r="C3" s="98"/>
      <c r="D3" s="98"/>
    </row>
    <row r="4" spans="1:4" ht="43.5" customHeight="1" thickBot="1" x14ac:dyDescent="0.3">
      <c r="A4" s="68" t="s">
        <v>3</v>
      </c>
      <c r="B4" s="69" t="s">
        <v>4</v>
      </c>
      <c r="C4" s="70" t="s">
        <v>5</v>
      </c>
      <c r="D4" s="71" t="s">
        <v>88</v>
      </c>
    </row>
    <row r="5" spans="1:4" x14ac:dyDescent="0.25">
      <c r="A5" s="73">
        <v>1</v>
      </c>
      <c r="B5" s="74" t="s">
        <v>6</v>
      </c>
      <c r="C5" s="74">
        <v>1146</v>
      </c>
      <c r="D5" s="76">
        <v>1890</v>
      </c>
    </row>
    <row r="6" spans="1:4" x14ac:dyDescent="0.25">
      <c r="A6" s="77">
        <v>2</v>
      </c>
      <c r="B6" s="66" t="s">
        <v>7</v>
      </c>
      <c r="C6" s="66">
        <v>514</v>
      </c>
      <c r="D6" s="88">
        <v>1750</v>
      </c>
    </row>
    <row r="7" spans="1:4" x14ac:dyDescent="0.25">
      <c r="A7" s="77">
        <v>3</v>
      </c>
      <c r="B7" s="66" t="s">
        <v>8</v>
      </c>
      <c r="C7" s="66">
        <v>750</v>
      </c>
      <c r="D7" s="88">
        <v>1580</v>
      </c>
    </row>
    <row r="8" spans="1:4" x14ac:dyDescent="0.25">
      <c r="A8" s="77">
        <v>4</v>
      </c>
      <c r="B8" s="66" t="s">
        <v>90</v>
      </c>
      <c r="C8" s="66">
        <v>1797</v>
      </c>
      <c r="D8" s="88">
        <v>4745</v>
      </c>
    </row>
    <row r="9" spans="1:4" x14ac:dyDescent="0.25">
      <c r="A9" s="77">
        <v>5</v>
      </c>
      <c r="B9" s="66" t="s">
        <v>10</v>
      </c>
      <c r="C9" s="66">
        <v>60</v>
      </c>
      <c r="D9" s="88">
        <v>305</v>
      </c>
    </row>
    <row r="10" spans="1:4" x14ac:dyDescent="0.25">
      <c r="A10" s="77">
        <v>6</v>
      </c>
      <c r="B10" s="66" t="s">
        <v>11</v>
      </c>
      <c r="C10" s="66">
        <v>916</v>
      </c>
      <c r="D10" s="88">
        <v>1750</v>
      </c>
    </row>
    <row r="11" spans="1:4" x14ac:dyDescent="0.25">
      <c r="A11" s="77">
        <v>7</v>
      </c>
      <c r="B11" s="66" t="s">
        <v>12</v>
      </c>
      <c r="C11" s="66">
        <v>1311</v>
      </c>
      <c r="D11" s="88">
        <v>4000</v>
      </c>
    </row>
    <row r="12" spans="1:4" x14ac:dyDescent="0.25">
      <c r="A12" s="77">
        <v>8</v>
      </c>
      <c r="B12" s="66" t="s">
        <v>13</v>
      </c>
      <c r="C12" s="66">
        <v>858</v>
      </c>
      <c r="D12" s="88">
        <v>1640</v>
      </c>
    </row>
    <row r="13" spans="1:4" x14ac:dyDescent="0.25">
      <c r="A13" s="77">
        <v>9</v>
      </c>
      <c r="B13" s="66" t="s">
        <v>14</v>
      </c>
      <c r="C13" s="66">
        <v>1514</v>
      </c>
      <c r="D13" s="80">
        <v>4350</v>
      </c>
    </row>
    <row r="14" spans="1:4" x14ac:dyDescent="0.25">
      <c r="A14" s="77">
        <v>10</v>
      </c>
      <c r="B14" s="66" t="s">
        <v>15</v>
      </c>
      <c r="C14" s="66">
        <v>1744</v>
      </c>
      <c r="D14" s="88">
        <v>4745</v>
      </c>
    </row>
    <row r="15" spans="1:4" x14ac:dyDescent="0.25">
      <c r="A15" s="77">
        <v>11</v>
      </c>
      <c r="B15" s="66" t="s">
        <v>16</v>
      </c>
      <c r="C15" s="66">
        <v>1260</v>
      </c>
      <c r="D15" s="88">
        <v>4005</v>
      </c>
    </row>
    <row r="16" spans="1:4" x14ac:dyDescent="0.25">
      <c r="A16" s="77">
        <v>12</v>
      </c>
      <c r="B16" s="66" t="s">
        <v>17</v>
      </c>
      <c r="C16" s="66">
        <v>1522</v>
      </c>
      <c r="D16" s="88">
        <v>4540</v>
      </c>
    </row>
    <row r="17" spans="1:4" x14ac:dyDescent="0.25">
      <c r="A17" s="77">
        <v>13</v>
      </c>
      <c r="B17" s="66" t="s">
        <v>18</v>
      </c>
      <c r="C17" s="66">
        <v>1166</v>
      </c>
      <c r="D17" s="88">
        <v>2480</v>
      </c>
    </row>
    <row r="18" spans="1:4" x14ac:dyDescent="0.25">
      <c r="A18" s="77">
        <v>14</v>
      </c>
      <c r="B18" s="66" t="s">
        <v>19</v>
      </c>
      <c r="C18" s="66">
        <v>1084</v>
      </c>
      <c r="D18" s="88">
        <v>1990</v>
      </c>
    </row>
    <row r="19" spans="1:4" x14ac:dyDescent="0.25">
      <c r="A19" s="77">
        <v>15</v>
      </c>
      <c r="B19" s="66" t="s">
        <v>20</v>
      </c>
      <c r="C19" s="66">
        <v>1727</v>
      </c>
      <c r="D19" s="88">
        <v>4720</v>
      </c>
    </row>
    <row r="20" spans="1:4" x14ac:dyDescent="0.25">
      <c r="A20" s="77">
        <v>16</v>
      </c>
      <c r="B20" s="66" t="s">
        <v>21</v>
      </c>
      <c r="C20" s="66">
        <v>1402</v>
      </c>
      <c r="D20" s="88">
        <v>2730</v>
      </c>
    </row>
    <row r="21" spans="1:4" x14ac:dyDescent="0.25">
      <c r="A21" s="77">
        <v>17</v>
      </c>
      <c r="B21" s="66" t="s">
        <v>22</v>
      </c>
      <c r="C21" s="66">
        <v>2401</v>
      </c>
      <c r="D21" s="88">
        <v>6400</v>
      </c>
    </row>
    <row r="22" spans="1:4" x14ac:dyDescent="0.25">
      <c r="A22" s="77">
        <v>18</v>
      </c>
      <c r="B22" s="66" t="s">
        <v>23</v>
      </c>
      <c r="C22" s="66">
        <v>348</v>
      </c>
      <c r="D22" s="88">
        <v>1025</v>
      </c>
    </row>
    <row r="23" spans="1:4" x14ac:dyDescent="0.25">
      <c r="A23" s="77">
        <v>19</v>
      </c>
      <c r="B23" s="66" t="s">
        <v>24</v>
      </c>
      <c r="C23" s="66">
        <v>1420</v>
      </c>
      <c r="D23" s="88">
        <v>2520</v>
      </c>
    </row>
    <row r="24" spans="1:4" x14ac:dyDescent="0.25">
      <c r="A24" s="77">
        <v>20</v>
      </c>
      <c r="B24" s="66" t="s">
        <v>25</v>
      </c>
      <c r="C24" s="66">
        <v>1544</v>
      </c>
      <c r="D24" s="88">
        <v>4305</v>
      </c>
    </row>
    <row r="25" spans="1:4" x14ac:dyDescent="0.25">
      <c r="A25" s="77">
        <v>21</v>
      </c>
      <c r="B25" s="66" t="s">
        <v>102</v>
      </c>
      <c r="C25" s="66">
        <v>738</v>
      </c>
      <c r="D25" s="88">
        <v>1620</v>
      </c>
    </row>
    <row r="26" spans="1:4" x14ac:dyDescent="0.25">
      <c r="A26" s="77">
        <v>22</v>
      </c>
      <c r="B26" s="66" t="s">
        <v>27</v>
      </c>
      <c r="C26" s="66">
        <v>100</v>
      </c>
      <c r="D26" s="88">
        <v>360</v>
      </c>
    </row>
    <row r="27" spans="1:4" x14ac:dyDescent="0.25">
      <c r="A27" s="77">
        <v>23</v>
      </c>
      <c r="B27" s="66" t="s">
        <v>28</v>
      </c>
      <c r="C27" s="66">
        <v>260</v>
      </c>
      <c r="D27" s="88">
        <v>950</v>
      </c>
    </row>
    <row r="28" spans="1:4" x14ac:dyDescent="0.25">
      <c r="A28" s="77">
        <v>24</v>
      </c>
      <c r="B28" s="66" t="s">
        <v>29</v>
      </c>
      <c r="C28" s="66">
        <v>236</v>
      </c>
      <c r="D28" s="88">
        <v>480</v>
      </c>
    </row>
    <row r="29" spans="1:4" x14ac:dyDescent="0.25">
      <c r="A29" s="77">
        <v>25</v>
      </c>
      <c r="B29" s="66" t="s">
        <v>30</v>
      </c>
      <c r="C29" s="66">
        <v>1515</v>
      </c>
      <c r="D29" s="88">
        <v>4655</v>
      </c>
    </row>
    <row r="30" spans="1:4" x14ac:dyDescent="0.25">
      <c r="A30" s="77">
        <v>26</v>
      </c>
      <c r="B30" s="66" t="s">
        <v>31</v>
      </c>
      <c r="C30" s="66">
        <v>80</v>
      </c>
      <c r="D30" s="88">
        <v>640</v>
      </c>
    </row>
    <row r="31" spans="1:4" x14ac:dyDescent="0.25">
      <c r="A31" s="77">
        <v>27</v>
      </c>
      <c r="B31" s="66" t="s">
        <v>32</v>
      </c>
      <c r="C31" s="66">
        <v>20</v>
      </c>
      <c r="D31" s="88">
        <v>305</v>
      </c>
    </row>
    <row r="32" spans="1:4" x14ac:dyDescent="0.25">
      <c r="A32" s="77">
        <v>28</v>
      </c>
      <c r="B32" s="66" t="s">
        <v>33</v>
      </c>
      <c r="C32" s="66">
        <v>4</v>
      </c>
      <c r="D32" s="80">
        <v>239</v>
      </c>
    </row>
    <row r="33" spans="1:4" x14ac:dyDescent="0.25">
      <c r="A33" s="77">
        <v>29</v>
      </c>
      <c r="B33" s="66" t="s">
        <v>34</v>
      </c>
      <c r="C33" s="66">
        <v>348</v>
      </c>
      <c r="D33" s="88">
        <v>840</v>
      </c>
    </row>
    <row r="34" spans="1:4" x14ac:dyDescent="0.25">
      <c r="A34" s="77">
        <v>30</v>
      </c>
      <c r="B34" s="66" t="s">
        <v>91</v>
      </c>
      <c r="C34" s="66">
        <v>916</v>
      </c>
      <c r="D34" s="88">
        <v>1620</v>
      </c>
    </row>
    <row r="35" spans="1:4" x14ac:dyDescent="0.25">
      <c r="A35" s="77">
        <v>31</v>
      </c>
      <c r="B35" s="66" t="s">
        <v>36</v>
      </c>
      <c r="C35" s="66">
        <v>784</v>
      </c>
      <c r="D35" s="88">
        <v>1510</v>
      </c>
    </row>
    <row r="36" spans="1:4" x14ac:dyDescent="0.25">
      <c r="A36" s="77">
        <v>32</v>
      </c>
      <c r="B36" s="66" t="s">
        <v>37</v>
      </c>
      <c r="C36" s="66">
        <v>494</v>
      </c>
      <c r="D36" s="88">
        <v>1200</v>
      </c>
    </row>
    <row r="37" spans="1:4" x14ac:dyDescent="0.25">
      <c r="A37" s="77">
        <v>33</v>
      </c>
      <c r="B37" s="66" t="s">
        <v>38</v>
      </c>
      <c r="C37" s="66">
        <v>438</v>
      </c>
      <c r="D37" s="88">
        <v>1040</v>
      </c>
    </row>
    <row r="38" spans="1:4" x14ac:dyDescent="0.25">
      <c r="A38" s="77">
        <v>34</v>
      </c>
      <c r="B38" s="66" t="s">
        <v>39</v>
      </c>
      <c r="C38" s="66">
        <v>260</v>
      </c>
      <c r="D38" s="88">
        <v>790</v>
      </c>
    </row>
    <row r="39" spans="1:4" x14ac:dyDescent="0.25">
      <c r="A39" s="77">
        <v>35</v>
      </c>
      <c r="B39" s="81" t="s">
        <v>40</v>
      </c>
      <c r="C39" s="66">
        <v>1627</v>
      </c>
      <c r="D39" s="88">
        <v>4495</v>
      </c>
    </row>
    <row r="40" spans="1:4" x14ac:dyDescent="0.25">
      <c r="A40" s="77">
        <v>36</v>
      </c>
      <c r="B40" s="66" t="s">
        <v>41</v>
      </c>
      <c r="C40" s="66">
        <v>508</v>
      </c>
      <c r="D40" s="88">
        <v>1065</v>
      </c>
    </row>
    <row r="41" spans="1:4" x14ac:dyDescent="0.25">
      <c r="A41" s="77">
        <v>37</v>
      </c>
      <c r="B41" s="66" t="s">
        <v>42</v>
      </c>
      <c r="C41" s="66">
        <v>684</v>
      </c>
      <c r="D41" s="88">
        <v>1690</v>
      </c>
    </row>
    <row r="42" spans="1:4" ht="15.75" thickBot="1" x14ac:dyDescent="0.3">
      <c r="A42" s="85">
        <v>38</v>
      </c>
      <c r="B42" s="67" t="s">
        <v>43</v>
      </c>
      <c r="C42" s="67">
        <v>896</v>
      </c>
      <c r="D42" s="89">
        <v>2795</v>
      </c>
    </row>
    <row r="43" spans="1:4" ht="45.75" thickBot="1" x14ac:dyDescent="0.3">
      <c r="A43" s="68" t="s">
        <v>3</v>
      </c>
      <c r="B43" s="69" t="s">
        <v>4</v>
      </c>
      <c r="C43" s="70" t="s">
        <v>5</v>
      </c>
      <c r="D43" s="71" t="s">
        <v>88</v>
      </c>
    </row>
    <row r="44" spans="1:4" x14ac:dyDescent="0.25">
      <c r="A44" s="73">
        <v>39</v>
      </c>
      <c r="B44" s="74" t="s">
        <v>44</v>
      </c>
      <c r="C44" s="74">
        <v>1174</v>
      </c>
      <c r="D44" s="90">
        <v>2780</v>
      </c>
    </row>
    <row r="45" spans="1:4" x14ac:dyDescent="0.25">
      <c r="A45" s="82">
        <v>40</v>
      </c>
      <c r="B45" s="83" t="s">
        <v>45</v>
      </c>
      <c r="C45" s="83">
        <v>1986</v>
      </c>
      <c r="D45" s="91">
        <v>3560</v>
      </c>
    </row>
    <row r="46" spans="1:4" x14ac:dyDescent="0.25">
      <c r="A46" s="77">
        <v>41</v>
      </c>
      <c r="B46" s="66" t="s">
        <v>54</v>
      </c>
      <c r="C46" s="66">
        <v>40</v>
      </c>
      <c r="D46" s="88">
        <v>360</v>
      </c>
    </row>
    <row r="47" spans="1:4" x14ac:dyDescent="0.25">
      <c r="A47" s="77">
        <v>42</v>
      </c>
      <c r="B47" s="66" t="s">
        <v>92</v>
      </c>
      <c r="C47" s="66">
        <v>580</v>
      </c>
      <c r="D47" s="88">
        <v>580</v>
      </c>
    </row>
    <row r="48" spans="1:4" x14ac:dyDescent="0.25">
      <c r="A48" s="77">
        <v>43</v>
      </c>
      <c r="B48" s="66" t="s">
        <v>93</v>
      </c>
      <c r="C48" s="66">
        <v>1500</v>
      </c>
      <c r="D48" s="88">
        <v>4350</v>
      </c>
    </row>
    <row r="49" spans="1:4" x14ac:dyDescent="0.25">
      <c r="A49" s="77">
        <v>44</v>
      </c>
      <c r="B49" s="66" t="s">
        <v>23</v>
      </c>
      <c r="C49" s="66">
        <v>130</v>
      </c>
      <c r="D49" s="88">
        <v>1025</v>
      </c>
    </row>
    <row r="50" spans="1:4" ht="15.75" thickBot="1" x14ac:dyDescent="0.3">
      <c r="A50" s="85">
        <v>45</v>
      </c>
      <c r="B50" s="67" t="s">
        <v>94</v>
      </c>
      <c r="C50" s="67">
        <v>60</v>
      </c>
      <c r="D50" s="89">
        <v>340</v>
      </c>
    </row>
  </sheetData>
  <mergeCells count="3">
    <mergeCell ref="A1:D1"/>
    <mergeCell ref="A2:D2"/>
    <mergeCell ref="A3:D3"/>
  </mergeCells>
  <pageMargins left="0.70866141732283472" right="0.70866141732283472" top="1.3779527559055118" bottom="0.74803149606299213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A3" sqref="A3:D3"/>
    </sheetView>
  </sheetViews>
  <sheetFormatPr defaultRowHeight="15" x14ac:dyDescent="0.25"/>
  <cols>
    <col min="2" max="2" width="36.5703125" customWidth="1"/>
    <col min="3" max="3" width="10.7109375" customWidth="1"/>
    <col min="4" max="4" width="27.140625" customWidth="1"/>
  </cols>
  <sheetData>
    <row r="1" spans="1:5" x14ac:dyDescent="0.25">
      <c r="A1" s="96" t="s">
        <v>0</v>
      </c>
      <c r="B1" s="96"/>
      <c r="C1" s="96"/>
      <c r="D1" s="96"/>
    </row>
    <row r="2" spans="1:5" ht="36.75" customHeight="1" x14ac:dyDescent="0.25">
      <c r="A2" s="99" t="s">
        <v>106</v>
      </c>
      <c r="B2" s="99"/>
      <c r="C2" s="99"/>
      <c r="D2" s="99"/>
    </row>
    <row r="3" spans="1:5" ht="15.75" thickBot="1" x14ac:dyDescent="0.3">
      <c r="A3" s="98" t="s">
        <v>103</v>
      </c>
      <c r="B3" s="98"/>
      <c r="C3" s="98"/>
      <c r="D3" s="98"/>
    </row>
    <row r="4" spans="1:5" ht="30.75" thickBot="1" x14ac:dyDescent="0.3">
      <c r="A4" s="68" t="s">
        <v>3</v>
      </c>
      <c r="B4" s="69" t="s">
        <v>4</v>
      </c>
      <c r="C4" s="70" t="s">
        <v>5</v>
      </c>
      <c r="D4" s="72" t="s">
        <v>104</v>
      </c>
    </row>
    <row r="5" spans="1:5" x14ac:dyDescent="0.25">
      <c r="A5" s="73">
        <v>1</v>
      </c>
      <c r="B5" s="74" t="s">
        <v>6</v>
      </c>
      <c r="C5" s="74">
        <v>1146</v>
      </c>
      <c r="D5" s="76">
        <v>2520</v>
      </c>
      <c r="E5" s="92">
        <f>D5+(C5/3.5*2.48)/20</f>
        <v>2560.6011428571428</v>
      </c>
    </row>
    <row r="6" spans="1:5" x14ac:dyDescent="0.25">
      <c r="A6" s="77">
        <v>2</v>
      </c>
      <c r="B6" s="66" t="s">
        <v>7</v>
      </c>
      <c r="C6" s="66">
        <v>514</v>
      </c>
      <c r="D6" s="78">
        <v>1865</v>
      </c>
      <c r="E6" s="92">
        <f t="shared" ref="E6:E49" si="0">D6+(C6/3.5*2.48)/20</f>
        <v>1883.2102857142856</v>
      </c>
    </row>
    <row r="7" spans="1:5" x14ac:dyDescent="0.25">
      <c r="A7" s="77">
        <v>3</v>
      </c>
      <c r="B7" s="66" t="s">
        <v>8</v>
      </c>
      <c r="C7" s="66">
        <v>750</v>
      </c>
      <c r="D7" s="78">
        <v>1580</v>
      </c>
      <c r="E7" s="92">
        <f t="shared" si="0"/>
        <v>1606.5714285714287</v>
      </c>
    </row>
    <row r="8" spans="1:5" x14ac:dyDescent="0.25">
      <c r="A8" s="77">
        <v>4</v>
      </c>
      <c r="B8" s="66" t="s">
        <v>90</v>
      </c>
      <c r="C8" s="66">
        <v>1797</v>
      </c>
      <c r="D8" s="78">
        <v>4745</v>
      </c>
      <c r="E8" s="92">
        <f t="shared" si="0"/>
        <v>4808.6651428571431</v>
      </c>
    </row>
    <row r="9" spans="1:5" x14ac:dyDescent="0.25">
      <c r="A9" s="77">
        <v>5</v>
      </c>
      <c r="B9" s="66" t="s">
        <v>10</v>
      </c>
      <c r="C9" s="66">
        <v>60</v>
      </c>
      <c r="D9" s="78">
        <v>375</v>
      </c>
      <c r="E9" s="92">
        <f t="shared" si="0"/>
        <v>377.12571428571431</v>
      </c>
    </row>
    <row r="10" spans="1:5" x14ac:dyDescent="0.25">
      <c r="A10" s="77">
        <v>6</v>
      </c>
      <c r="B10" s="66" t="s">
        <v>11</v>
      </c>
      <c r="C10" s="66">
        <v>916</v>
      </c>
      <c r="D10" s="78">
        <v>2150</v>
      </c>
      <c r="E10" s="92">
        <f t="shared" si="0"/>
        <v>2182.4525714285714</v>
      </c>
    </row>
    <row r="11" spans="1:5" x14ac:dyDescent="0.25">
      <c r="A11" s="77">
        <v>7</v>
      </c>
      <c r="B11" s="66" t="s">
        <v>12</v>
      </c>
      <c r="C11" s="66">
        <v>1311</v>
      </c>
      <c r="D11" s="78">
        <v>4000</v>
      </c>
      <c r="E11" s="92">
        <f t="shared" si="0"/>
        <v>4046.446857142857</v>
      </c>
    </row>
    <row r="12" spans="1:5" x14ac:dyDescent="0.25">
      <c r="A12" s="77">
        <v>8</v>
      </c>
      <c r="B12" s="66" t="s">
        <v>13</v>
      </c>
      <c r="C12" s="66">
        <v>858</v>
      </c>
      <c r="D12" s="78">
        <v>1640</v>
      </c>
      <c r="E12" s="92">
        <f t="shared" si="0"/>
        <v>1670.3977142857143</v>
      </c>
    </row>
    <row r="13" spans="1:5" x14ac:dyDescent="0.25">
      <c r="A13" s="77">
        <v>9</v>
      </c>
      <c r="B13" s="66" t="s">
        <v>14</v>
      </c>
      <c r="C13" s="66">
        <v>1514</v>
      </c>
      <c r="D13" s="80">
        <v>4350</v>
      </c>
      <c r="E13" s="92">
        <f t="shared" si="0"/>
        <v>4403.638857142857</v>
      </c>
    </row>
    <row r="14" spans="1:5" x14ac:dyDescent="0.25">
      <c r="A14" s="77">
        <v>10</v>
      </c>
      <c r="B14" s="66" t="s">
        <v>15</v>
      </c>
      <c r="C14" s="66">
        <v>1744</v>
      </c>
      <c r="D14" s="78">
        <v>5250</v>
      </c>
      <c r="E14" s="92">
        <f t="shared" si="0"/>
        <v>5311.7874285714288</v>
      </c>
    </row>
    <row r="15" spans="1:5" x14ac:dyDescent="0.25">
      <c r="A15" s="77">
        <v>11</v>
      </c>
      <c r="B15" s="66" t="s">
        <v>16</v>
      </c>
      <c r="C15" s="66">
        <v>1260</v>
      </c>
      <c r="D15" s="78">
        <v>4005</v>
      </c>
      <c r="E15" s="92">
        <f t="shared" si="0"/>
        <v>4049.64</v>
      </c>
    </row>
    <row r="16" spans="1:5" x14ac:dyDescent="0.25">
      <c r="A16" s="77">
        <v>12</v>
      </c>
      <c r="B16" s="66" t="s">
        <v>17</v>
      </c>
      <c r="C16" s="66">
        <v>1522</v>
      </c>
      <c r="D16" s="78">
        <v>4540</v>
      </c>
      <c r="E16" s="92">
        <f t="shared" si="0"/>
        <v>4593.9222857142859</v>
      </c>
    </row>
    <row r="17" spans="1:5" x14ac:dyDescent="0.25">
      <c r="A17" s="77">
        <v>13</v>
      </c>
      <c r="B17" s="66" t="s">
        <v>18</v>
      </c>
      <c r="C17" s="66">
        <v>1166</v>
      </c>
      <c r="D17" s="78">
        <v>2480</v>
      </c>
      <c r="E17" s="92">
        <f t="shared" si="0"/>
        <v>2521.3097142857141</v>
      </c>
    </row>
    <row r="18" spans="1:5" x14ac:dyDescent="0.25">
      <c r="A18" s="77">
        <v>14</v>
      </c>
      <c r="B18" s="66" t="s">
        <v>19</v>
      </c>
      <c r="C18" s="66">
        <v>1084</v>
      </c>
      <c r="D18" s="78">
        <v>1990</v>
      </c>
      <c r="E18" s="92">
        <f t="shared" si="0"/>
        <v>2028.4045714285714</v>
      </c>
    </row>
    <row r="19" spans="1:5" x14ac:dyDescent="0.25">
      <c r="A19" s="77">
        <v>15</v>
      </c>
      <c r="B19" s="66" t="s">
        <v>20</v>
      </c>
      <c r="C19" s="66">
        <v>1727</v>
      </c>
      <c r="D19" s="78">
        <v>4720</v>
      </c>
      <c r="E19" s="92">
        <f t="shared" si="0"/>
        <v>4781.1851428571426</v>
      </c>
    </row>
    <row r="20" spans="1:5" x14ac:dyDescent="0.25">
      <c r="A20" s="77">
        <v>16</v>
      </c>
      <c r="B20" s="66" t="s">
        <v>21</v>
      </c>
      <c r="C20" s="66">
        <v>1402</v>
      </c>
      <c r="D20" s="78">
        <v>2730</v>
      </c>
      <c r="E20" s="92">
        <f t="shared" si="0"/>
        <v>2779.6708571428571</v>
      </c>
    </row>
    <row r="21" spans="1:5" x14ac:dyDescent="0.25">
      <c r="A21" s="77">
        <v>17</v>
      </c>
      <c r="B21" s="66" t="s">
        <v>22</v>
      </c>
      <c r="C21" s="66">
        <v>2401</v>
      </c>
      <c r="D21" s="78">
        <v>6400</v>
      </c>
      <c r="E21" s="92">
        <f t="shared" si="0"/>
        <v>6485.0640000000003</v>
      </c>
    </row>
    <row r="22" spans="1:5" x14ac:dyDescent="0.25">
      <c r="A22" s="77">
        <v>18</v>
      </c>
      <c r="B22" s="66" t="s">
        <v>23</v>
      </c>
      <c r="C22" s="66">
        <v>348</v>
      </c>
      <c r="D22" s="78">
        <v>1025</v>
      </c>
      <c r="E22" s="92">
        <f t="shared" si="0"/>
        <v>1037.3291428571429</v>
      </c>
    </row>
    <row r="23" spans="1:5" x14ac:dyDescent="0.25">
      <c r="A23" s="77">
        <v>19</v>
      </c>
      <c r="B23" s="66" t="s">
        <v>24</v>
      </c>
      <c r="C23" s="66">
        <v>1420</v>
      </c>
      <c r="D23" s="78">
        <v>2520</v>
      </c>
      <c r="E23" s="92">
        <f t="shared" si="0"/>
        <v>2570.3085714285712</v>
      </c>
    </row>
    <row r="24" spans="1:5" x14ac:dyDescent="0.25">
      <c r="A24" s="77">
        <v>20</v>
      </c>
      <c r="B24" s="66" t="s">
        <v>25</v>
      </c>
      <c r="C24" s="66">
        <v>1544</v>
      </c>
      <c r="D24" s="78">
        <v>4305</v>
      </c>
      <c r="E24" s="92">
        <f t="shared" si="0"/>
        <v>4359.7017142857139</v>
      </c>
    </row>
    <row r="25" spans="1:5" x14ac:dyDescent="0.25">
      <c r="A25" s="77">
        <v>21</v>
      </c>
      <c r="B25" s="66" t="s">
        <v>102</v>
      </c>
      <c r="C25" s="66">
        <v>738</v>
      </c>
      <c r="D25" s="78">
        <v>1620</v>
      </c>
      <c r="E25" s="92">
        <f t="shared" si="0"/>
        <v>1646.1462857142858</v>
      </c>
    </row>
    <row r="26" spans="1:5" x14ac:dyDescent="0.25">
      <c r="A26" s="77">
        <v>22</v>
      </c>
      <c r="B26" s="66" t="s">
        <v>27</v>
      </c>
      <c r="C26" s="66">
        <v>100</v>
      </c>
      <c r="D26" s="78">
        <v>450</v>
      </c>
      <c r="E26" s="92">
        <f t="shared" si="0"/>
        <v>453.54285714285714</v>
      </c>
    </row>
    <row r="27" spans="1:5" x14ac:dyDescent="0.25">
      <c r="A27" s="77">
        <v>23</v>
      </c>
      <c r="B27" s="66" t="s">
        <v>28</v>
      </c>
      <c r="C27" s="66">
        <v>260</v>
      </c>
      <c r="D27" s="78">
        <v>950</v>
      </c>
      <c r="E27" s="92">
        <f t="shared" si="0"/>
        <v>959.21142857142854</v>
      </c>
    </row>
    <row r="28" spans="1:5" x14ac:dyDescent="0.25">
      <c r="A28" s="77">
        <v>24</v>
      </c>
      <c r="B28" s="66" t="s">
        <v>29</v>
      </c>
      <c r="C28" s="66">
        <v>236</v>
      </c>
      <c r="D28" s="80">
        <v>878</v>
      </c>
      <c r="E28" s="92">
        <f t="shared" si="0"/>
        <v>886.36114285714291</v>
      </c>
    </row>
    <row r="29" spans="1:5" x14ac:dyDescent="0.25">
      <c r="A29" s="77">
        <v>25</v>
      </c>
      <c r="B29" s="66" t="s">
        <v>30</v>
      </c>
      <c r="C29" s="66">
        <v>1515</v>
      </c>
      <c r="D29" s="78">
        <v>4655</v>
      </c>
      <c r="E29" s="92">
        <f t="shared" si="0"/>
        <v>4708.6742857142854</v>
      </c>
    </row>
    <row r="30" spans="1:5" x14ac:dyDescent="0.25">
      <c r="A30" s="77">
        <v>26</v>
      </c>
      <c r="B30" s="66" t="s">
        <v>31</v>
      </c>
      <c r="C30" s="66">
        <v>80</v>
      </c>
      <c r="D30" s="78">
        <v>700</v>
      </c>
      <c r="E30" s="92">
        <f t="shared" si="0"/>
        <v>702.83428571428567</v>
      </c>
    </row>
    <row r="31" spans="1:5" x14ac:dyDescent="0.25">
      <c r="A31" s="77">
        <v>27</v>
      </c>
      <c r="B31" s="66" t="s">
        <v>32</v>
      </c>
      <c r="C31" s="66">
        <v>20</v>
      </c>
      <c r="D31" s="78">
        <v>375</v>
      </c>
      <c r="E31" s="92">
        <f t="shared" si="0"/>
        <v>375.70857142857142</v>
      </c>
    </row>
    <row r="32" spans="1:5" x14ac:dyDescent="0.25">
      <c r="A32" s="77">
        <v>28</v>
      </c>
      <c r="B32" s="66" t="s">
        <v>33</v>
      </c>
      <c r="C32" s="66">
        <v>4</v>
      </c>
      <c r="D32" s="80">
        <v>239</v>
      </c>
      <c r="E32" s="92">
        <f t="shared" si="0"/>
        <v>239.14171428571427</v>
      </c>
    </row>
    <row r="33" spans="1:5" x14ac:dyDescent="0.25">
      <c r="A33" s="77">
        <v>29</v>
      </c>
      <c r="B33" s="66" t="s">
        <v>34</v>
      </c>
      <c r="C33" s="66">
        <v>348</v>
      </c>
      <c r="D33" s="78">
        <v>840</v>
      </c>
      <c r="E33" s="92">
        <f t="shared" si="0"/>
        <v>852.32914285714287</v>
      </c>
    </row>
    <row r="34" spans="1:5" x14ac:dyDescent="0.25">
      <c r="A34" s="77">
        <v>30</v>
      </c>
      <c r="B34" s="66" t="s">
        <v>91</v>
      </c>
      <c r="C34" s="66">
        <v>916</v>
      </c>
      <c r="D34" s="78">
        <v>1620</v>
      </c>
      <c r="E34" s="92">
        <f t="shared" si="0"/>
        <v>1652.4525714285714</v>
      </c>
    </row>
    <row r="35" spans="1:5" x14ac:dyDescent="0.25">
      <c r="A35" s="77">
        <v>31</v>
      </c>
      <c r="B35" s="66" t="s">
        <v>36</v>
      </c>
      <c r="C35" s="66">
        <v>784</v>
      </c>
      <c r="D35" s="78">
        <v>1510</v>
      </c>
      <c r="E35" s="92">
        <f t="shared" si="0"/>
        <v>1537.7760000000001</v>
      </c>
    </row>
    <row r="36" spans="1:5" x14ac:dyDescent="0.25">
      <c r="A36" s="77">
        <v>32</v>
      </c>
      <c r="B36" s="66" t="s">
        <v>37</v>
      </c>
      <c r="C36" s="66">
        <v>494</v>
      </c>
      <c r="D36" s="78">
        <v>1200</v>
      </c>
      <c r="E36" s="92">
        <f t="shared" si="0"/>
        <v>1217.5017142857143</v>
      </c>
    </row>
    <row r="37" spans="1:5" x14ac:dyDescent="0.25">
      <c r="A37" s="77">
        <v>33</v>
      </c>
      <c r="B37" s="66" t="s">
        <v>38</v>
      </c>
      <c r="C37" s="66">
        <v>438</v>
      </c>
      <c r="D37" s="78">
        <v>1040</v>
      </c>
      <c r="E37" s="92">
        <f t="shared" si="0"/>
        <v>1055.5177142857142</v>
      </c>
    </row>
    <row r="38" spans="1:5" x14ac:dyDescent="0.25">
      <c r="A38" s="77">
        <v>34</v>
      </c>
      <c r="B38" s="66" t="s">
        <v>39</v>
      </c>
      <c r="C38" s="66">
        <v>260</v>
      </c>
      <c r="D38" s="78">
        <v>790</v>
      </c>
      <c r="E38" s="92">
        <f t="shared" si="0"/>
        <v>799.21142857142854</v>
      </c>
    </row>
    <row r="39" spans="1:5" x14ac:dyDescent="0.25">
      <c r="A39" s="77">
        <v>35</v>
      </c>
      <c r="B39" s="81" t="s">
        <v>40</v>
      </c>
      <c r="C39" s="66">
        <v>1627</v>
      </c>
      <c r="D39" s="78">
        <v>4495</v>
      </c>
      <c r="E39" s="92">
        <f t="shared" si="0"/>
        <v>4552.6422857142861</v>
      </c>
    </row>
    <row r="40" spans="1:5" x14ac:dyDescent="0.25">
      <c r="A40" s="77">
        <v>36</v>
      </c>
      <c r="B40" s="66" t="s">
        <v>41</v>
      </c>
      <c r="C40" s="66">
        <v>508</v>
      </c>
      <c r="D40" s="78">
        <v>1065</v>
      </c>
      <c r="E40" s="92">
        <f t="shared" si="0"/>
        <v>1082.9977142857142</v>
      </c>
    </row>
    <row r="41" spans="1:5" x14ac:dyDescent="0.25">
      <c r="A41" s="77">
        <v>37</v>
      </c>
      <c r="B41" s="66" t="s">
        <v>42</v>
      </c>
      <c r="C41" s="66">
        <v>684</v>
      </c>
      <c r="D41" s="78">
        <v>1950</v>
      </c>
      <c r="E41" s="92">
        <f t="shared" si="0"/>
        <v>1974.2331428571429</v>
      </c>
    </row>
    <row r="42" spans="1:5" ht="15.75" thickBot="1" x14ac:dyDescent="0.3">
      <c r="A42" s="85">
        <v>38</v>
      </c>
      <c r="B42" s="67" t="s">
        <v>43</v>
      </c>
      <c r="C42" s="67">
        <v>896</v>
      </c>
      <c r="D42" s="86">
        <v>2795</v>
      </c>
      <c r="E42" s="92">
        <f t="shared" si="0"/>
        <v>2826.7440000000001</v>
      </c>
    </row>
    <row r="43" spans="1:5" x14ac:dyDescent="0.25">
      <c r="A43" s="73">
        <v>39</v>
      </c>
      <c r="B43" s="74" t="s">
        <v>44</v>
      </c>
      <c r="C43" s="74">
        <v>1174</v>
      </c>
      <c r="D43" s="87">
        <v>2780</v>
      </c>
      <c r="E43" s="92">
        <f t="shared" si="0"/>
        <v>2821.593142857143</v>
      </c>
    </row>
    <row r="44" spans="1:5" x14ac:dyDescent="0.25">
      <c r="A44" s="82">
        <v>40</v>
      </c>
      <c r="B44" s="83" t="s">
        <v>45</v>
      </c>
      <c r="C44" s="83">
        <v>1986</v>
      </c>
      <c r="D44" s="84">
        <v>3560</v>
      </c>
      <c r="E44" s="92">
        <f t="shared" si="0"/>
        <v>3630.361142857143</v>
      </c>
    </row>
    <row r="45" spans="1:5" x14ac:dyDescent="0.25">
      <c r="A45" s="77">
        <v>41</v>
      </c>
      <c r="B45" s="66" t="s">
        <v>54</v>
      </c>
      <c r="C45" s="66">
        <v>40</v>
      </c>
      <c r="D45" s="78">
        <v>450</v>
      </c>
      <c r="E45" s="92">
        <f t="shared" si="0"/>
        <v>451.41714285714284</v>
      </c>
    </row>
    <row r="46" spans="1:5" x14ac:dyDescent="0.25">
      <c r="A46" s="77">
        <v>42</v>
      </c>
      <c r="B46" s="66" t="s">
        <v>92</v>
      </c>
      <c r="C46" s="66">
        <v>580</v>
      </c>
      <c r="D46" s="78">
        <v>700</v>
      </c>
      <c r="E46" s="92">
        <f t="shared" si="0"/>
        <v>720.54857142857145</v>
      </c>
    </row>
    <row r="47" spans="1:5" x14ac:dyDescent="0.25">
      <c r="A47" s="77">
        <v>43</v>
      </c>
      <c r="B47" s="66" t="s">
        <v>93</v>
      </c>
      <c r="C47" s="66">
        <v>1500</v>
      </c>
      <c r="D47" s="78">
        <v>5200</v>
      </c>
      <c r="E47" s="92">
        <f t="shared" si="0"/>
        <v>5253.1428571428569</v>
      </c>
    </row>
    <row r="48" spans="1:5" x14ac:dyDescent="0.25">
      <c r="A48" s="77">
        <v>44</v>
      </c>
      <c r="B48" s="66" t="s">
        <v>23</v>
      </c>
      <c r="C48" s="66">
        <v>130</v>
      </c>
      <c r="D48" s="78">
        <v>1025</v>
      </c>
      <c r="E48" s="92">
        <f t="shared" si="0"/>
        <v>1029.6057142857144</v>
      </c>
    </row>
    <row r="49" spans="1:5" ht="15.75" thickBot="1" x14ac:dyDescent="0.3">
      <c r="A49" s="85">
        <v>45</v>
      </c>
      <c r="B49" s="67" t="s">
        <v>94</v>
      </c>
      <c r="C49" s="67">
        <v>60</v>
      </c>
      <c r="D49" s="86">
        <v>400</v>
      </c>
      <c r="E49" s="92">
        <f t="shared" si="0"/>
        <v>402.12571428571431</v>
      </c>
    </row>
  </sheetData>
  <mergeCells count="3">
    <mergeCell ref="A1:D1"/>
    <mergeCell ref="A2:D2"/>
    <mergeCell ref="A3:D3"/>
  </mergeCells>
  <pageMargins left="0.70866141732283472" right="0.70866141732283472" top="1.3779527559055118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workbookViewId="0">
      <selection activeCell="D10" sqref="D10"/>
    </sheetView>
  </sheetViews>
  <sheetFormatPr defaultRowHeight="15" x14ac:dyDescent="0.25"/>
  <cols>
    <col min="1" max="1" width="9.140625" style="3"/>
    <col min="2" max="2" width="30" style="3" bestFit="1" customWidth="1"/>
    <col min="3" max="3" width="12.5703125" style="3" customWidth="1"/>
    <col min="4" max="4" width="18.28515625" style="3" customWidth="1"/>
    <col min="5" max="16384" width="9.140625" style="3"/>
  </cols>
  <sheetData>
    <row r="1" spans="1:4" x14ac:dyDescent="0.25">
      <c r="A1" s="96" t="s">
        <v>0</v>
      </c>
      <c r="B1" s="96"/>
      <c r="C1" s="96"/>
      <c r="D1" s="96"/>
    </row>
    <row r="2" spans="1:4" x14ac:dyDescent="0.25">
      <c r="A2" s="97" t="s">
        <v>105</v>
      </c>
      <c r="B2" s="97"/>
      <c r="C2" s="97"/>
      <c r="D2" s="97"/>
    </row>
    <row r="3" spans="1:4" ht="15.75" thickBot="1" x14ac:dyDescent="0.3">
      <c r="A3" s="98" t="s">
        <v>103</v>
      </c>
      <c r="B3" s="98"/>
      <c r="C3" s="98"/>
      <c r="D3" s="98"/>
    </row>
    <row r="4" spans="1:4" ht="43.5" customHeight="1" thickBot="1" x14ac:dyDescent="0.3">
      <c r="A4" s="68" t="s">
        <v>3</v>
      </c>
      <c r="B4" s="69" t="s">
        <v>4</v>
      </c>
      <c r="C4" s="70" t="s">
        <v>5</v>
      </c>
      <c r="D4" s="71" t="s">
        <v>88</v>
      </c>
    </row>
    <row r="5" spans="1:4" x14ac:dyDescent="0.25">
      <c r="A5" s="73">
        <v>1</v>
      </c>
      <c r="B5" s="74" t="s">
        <v>6</v>
      </c>
      <c r="C5" s="74">
        <v>1146</v>
      </c>
      <c r="D5" s="76">
        <v>1890</v>
      </c>
    </row>
    <row r="6" spans="1:4" x14ac:dyDescent="0.25">
      <c r="A6" s="77">
        <v>2</v>
      </c>
      <c r="B6" s="66" t="s">
        <v>7</v>
      </c>
      <c r="C6" s="66">
        <v>514</v>
      </c>
      <c r="D6" s="88">
        <v>1750</v>
      </c>
    </row>
    <row r="7" spans="1:4" x14ac:dyDescent="0.25">
      <c r="A7" s="77">
        <v>3</v>
      </c>
      <c r="B7" s="66" t="s">
        <v>8</v>
      </c>
      <c r="C7" s="66">
        <v>750</v>
      </c>
      <c r="D7" s="88">
        <v>1580</v>
      </c>
    </row>
    <row r="8" spans="1:4" x14ac:dyDescent="0.25">
      <c r="A8" s="77">
        <v>4</v>
      </c>
      <c r="B8" s="66" t="s">
        <v>90</v>
      </c>
      <c r="C8" s="66">
        <v>1797</v>
      </c>
      <c r="D8" s="88">
        <v>4745</v>
      </c>
    </row>
    <row r="9" spans="1:4" x14ac:dyDescent="0.25">
      <c r="A9" s="77">
        <v>5</v>
      </c>
      <c r="B9" s="66" t="s">
        <v>10</v>
      </c>
      <c r="C9" s="66">
        <v>60</v>
      </c>
      <c r="D9" s="88">
        <v>305</v>
      </c>
    </row>
    <row r="10" spans="1:4" x14ac:dyDescent="0.25">
      <c r="A10" s="77">
        <v>6</v>
      </c>
      <c r="B10" s="66" t="s">
        <v>11</v>
      </c>
      <c r="C10" s="66">
        <v>916</v>
      </c>
      <c r="D10" s="88">
        <v>1750</v>
      </c>
    </row>
    <row r="11" spans="1:4" x14ac:dyDescent="0.25">
      <c r="A11" s="77">
        <v>7</v>
      </c>
      <c r="B11" s="66" t="s">
        <v>12</v>
      </c>
      <c r="C11" s="66">
        <v>1311</v>
      </c>
      <c r="D11" s="88">
        <v>4000</v>
      </c>
    </row>
    <row r="12" spans="1:4" x14ac:dyDescent="0.25">
      <c r="A12" s="77">
        <v>8</v>
      </c>
      <c r="B12" s="66" t="s">
        <v>13</v>
      </c>
      <c r="C12" s="66">
        <v>858</v>
      </c>
      <c r="D12" s="88">
        <v>1640</v>
      </c>
    </row>
    <row r="13" spans="1:4" x14ac:dyDescent="0.25">
      <c r="A13" s="77">
        <v>9</v>
      </c>
      <c r="B13" s="66" t="s">
        <v>14</v>
      </c>
      <c r="C13" s="66">
        <v>1514</v>
      </c>
      <c r="D13" s="80">
        <v>4350</v>
      </c>
    </row>
    <row r="14" spans="1:4" x14ac:dyDescent="0.25">
      <c r="A14" s="77">
        <v>10</v>
      </c>
      <c r="B14" s="66" t="s">
        <v>15</v>
      </c>
      <c r="C14" s="66">
        <v>1744</v>
      </c>
      <c r="D14" s="88">
        <v>4745</v>
      </c>
    </row>
    <row r="15" spans="1:4" x14ac:dyDescent="0.25">
      <c r="A15" s="77">
        <v>11</v>
      </c>
      <c r="B15" s="66" t="s">
        <v>16</v>
      </c>
      <c r="C15" s="66">
        <v>1260</v>
      </c>
      <c r="D15" s="88">
        <v>4005</v>
      </c>
    </row>
    <row r="16" spans="1:4" x14ac:dyDescent="0.25">
      <c r="A16" s="77">
        <v>12</v>
      </c>
      <c r="B16" s="66" t="s">
        <v>17</v>
      </c>
      <c r="C16" s="66">
        <v>1522</v>
      </c>
      <c r="D16" s="88">
        <v>4540</v>
      </c>
    </row>
    <row r="17" spans="1:4" x14ac:dyDescent="0.25">
      <c r="A17" s="77">
        <v>13</v>
      </c>
      <c r="B17" s="66" t="s">
        <v>18</v>
      </c>
      <c r="C17" s="66">
        <v>1166</v>
      </c>
      <c r="D17" s="88">
        <v>2480</v>
      </c>
    </row>
    <row r="18" spans="1:4" x14ac:dyDescent="0.25">
      <c r="A18" s="77">
        <v>14</v>
      </c>
      <c r="B18" s="66" t="s">
        <v>19</v>
      </c>
      <c r="C18" s="66">
        <v>1084</v>
      </c>
      <c r="D18" s="88">
        <v>1990</v>
      </c>
    </row>
    <row r="19" spans="1:4" x14ac:dyDescent="0.25">
      <c r="A19" s="77">
        <v>15</v>
      </c>
      <c r="B19" s="66" t="s">
        <v>20</v>
      </c>
      <c r="C19" s="66">
        <v>1727</v>
      </c>
      <c r="D19" s="88">
        <v>4720</v>
      </c>
    </row>
    <row r="20" spans="1:4" x14ac:dyDescent="0.25">
      <c r="A20" s="77">
        <v>16</v>
      </c>
      <c r="B20" s="66" t="s">
        <v>21</v>
      </c>
      <c r="C20" s="66">
        <v>1402</v>
      </c>
      <c r="D20" s="88">
        <v>2730</v>
      </c>
    </row>
    <row r="21" spans="1:4" x14ac:dyDescent="0.25">
      <c r="A21" s="77">
        <v>17</v>
      </c>
      <c r="B21" s="66" t="s">
        <v>22</v>
      </c>
      <c r="C21" s="66">
        <v>2401</v>
      </c>
      <c r="D21" s="88">
        <v>6400</v>
      </c>
    </row>
    <row r="22" spans="1:4" x14ac:dyDescent="0.25">
      <c r="A22" s="77">
        <v>18</v>
      </c>
      <c r="B22" s="66" t="s">
        <v>23</v>
      </c>
      <c r="C22" s="66">
        <v>348</v>
      </c>
      <c r="D22" s="88">
        <v>1025</v>
      </c>
    </row>
    <row r="23" spans="1:4" x14ac:dyDescent="0.25">
      <c r="A23" s="77">
        <v>19</v>
      </c>
      <c r="B23" s="66" t="s">
        <v>24</v>
      </c>
      <c r="C23" s="66">
        <v>1420</v>
      </c>
      <c r="D23" s="88">
        <v>2520</v>
      </c>
    </row>
    <row r="24" spans="1:4" x14ac:dyDescent="0.25">
      <c r="A24" s="77">
        <v>20</v>
      </c>
      <c r="B24" s="66" t="s">
        <v>25</v>
      </c>
      <c r="C24" s="66">
        <v>1544</v>
      </c>
      <c r="D24" s="88">
        <v>4305</v>
      </c>
    </row>
    <row r="25" spans="1:4" x14ac:dyDescent="0.25">
      <c r="A25" s="77">
        <v>21</v>
      </c>
      <c r="B25" s="66" t="s">
        <v>102</v>
      </c>
      <c r="C25" s="66">
        <v>738</v>
      </c>
      <c r="D25" s="88">
        <v>1620</v>
      </c>
    </row>
    <row r="26" spans="1:4" x14ac:dyDescent="0.25">
      <c r="A26" s="77">
        <v>22</v>
      </c>
      <c r="B26" s="66" t="s">
        <v>27</v>
      </c>
      <c r="C26" s="66">
        <v>100</v>
      </c>
      <c r="D26" s="88">
        <v>360</v>
      </c>
    </row>
    <row r="27" spans="1:4" x14ac:dyDescent="0.25">
      <c r="A27" s="77">
        <v>23</v>
      </c>
      <c r="B27" s="66" t="s">
        <v>28</v>
      </c>
      <c r="C27" s="66">
        <v>260</v>
      </c>
      <c r="D27" s="88">
        <v>950</v>
      </c>
    </row>
    <row r="28" spans="1:4" x14ac:dyDescent="0.25">
      <c r="A28" s="77">
        <v>24</v>
      </c>
      <c r="B28" s="66" t="s">
        <v>29</v>
      </c>
      <c r="C28" s="66">
        <v>236</v>
      </c>
      <c r="D28" s="88">
        <v>480</v>
      </c>
    </row>
    <row r="29" spans="1:4" x14ac:dyDescent="0.25">
      <c r="A29" s="77">
        <v>25</v>
      </c>
      <c r="B29" s="66" t="s">
        <v>30</v>
      </c>
      <c r="C29" s="66">
        <v>1515</v>
      </c>
      <c r="D29" s="88">
        <v>4655</v>
      </c>
    </row>
    <row r="30" spans="1:4" x14ac:dyDescent="0.25">
      <c r="A30" s="77">
        <v>26</v>
      </c>
      <c r="B30" s="66" t="s">
        <v>31</v>
      </c>
      <c r="C30" s="66">
        <v>80</v>
      </c>
      <c r="D30" s="88">
        <v>640</v>
      </c>
    </row>
    <row r="31" spans="1:4" x14ac:dyDescent="0.25">
      <c r="A31" s="77">
        <v>27</v>
      </c>
      <c r="B31" s="66" t="s">
        <v>32</v>
      </c>
      <c r="C31" s="66">
        <v>20</v>
      </c>
      <c r="D31" s="88">
        <v>305</v>
      </c>
    </row>
    <row r="32" spans="1:4" x14ac:dyDescent="0.25">
      <c r="A32" s="77">
        <v>28</v>
      </c>
      <c r="B32" s="66" t="s">
        <v>33</v>
      </c>
      <c r="C32" s="66">
        <v>4</v>
      </c>
      <c r="D32" s="80">
        <v>239</v>
      </c>
    </row>
    <row r="33" spans="1:4" x14ac:dyDescent="0.25">
      <c r="A33" s="77">
        <v>29</v>
      </c>
      <c r="B33" s="66" t="s">
        <v>34</v>
      </c>
      <c r="C33" s="66">
        <v>348</v>
      </c>
      <c r="D33" s="88">
        <v>840</v>
      </c>
    </row>
    <row r="34" spans="1:4" x14ac:dyDescent="0.25">
      <c r="A34" s="77">
        <v>30</v>
      </c>
      <c r="B34" s="66" t="s">
        <v>91</v>
      </c>
      <c r="C34" s="66">
        <v>916</v>
      </c>
      <c r="D34" s="88">
        <v>1620</v>
      </c>
    </row>
    <row r="35" spans="1:4" x14ac:dyDescent="0.25">
      <c r="A35" s="77">
        <v>31</v>
      </c>
      <c r="B35" s="66" t="s">
        <v>36</v>
      </c>
      <c r="C35" s="66">
        <v>784</v>
      </c>
      <c r="D35" s="88">
        <v>1510</v>
      </c>
    </row>
    <row r="36" spans="1:4" x14ac:dyDescent="0.25">
      <c r="A36" s="77">
        <v>32</v>
      </c>
      <c r="B36" s="66" t="s">
        <v>37</v>
      </c>
      <c r="C36" s="66">
        <v>494</v>
      </c>
      <c r="D36" s="88">
        <v>1200</v>
      </c>
    </row>
    <row r="37" spans="1:4" x14ac:dyDescent="0.25">
      <c r="A37" s="77">
        <v>33</v>
      </c>
      <c r="B37" s="66" t="s">
        <v>38</v>
      </c>
      <c r="C37" s="66">
        <v>438</v>
      </c>
      <c r="D37" s="88">
        <v>1040</v>
      </c>
    </row>
    <row r="38" spans="1:4" x14ac:dyDescent="0.25">
      <c r="A38" s="77">
        <v>34</v>
      </c>
      <c r="B38" s="66" t="s">
        <v>39</v>
      </c>
      <c r="C38" s="66">
        <v>260</v>
      </c>
      <c r="D38" s="88">
        <v>790</v>
      </c>
    </row>
    <row r="39" spans="1:4" x14ac:dyDescent="0.25">
      <c r="A39" s="77">
        <v>35</v>
      </c>
      <c r="B39" s="81" t="s">
        <v>40</v>
      </c>
      <c r="C39" s="66">
        <v>1627</v>
      </c>
      <c r="D39" s="88">
        <v>4495</v>
      </c>
    </row>
    <row r="40" spans="1:4" x14ac:dyDescent="0.25">
      <c r="A40" s="77">
        <v>36</v>
      </c>
      <c r="B40" s="66" t="s">
        <v>41</v>
      </c>
      <c r="C40" s="66">
        <v>508</v>
      </c>
      <c r="D40" s="88">
        <v>1065</v>
      </c>
    </row>
    <row r="41" spans="1:4" x14ac:dyDescent="0.25">
      <c r="A41" s="77">
        <v>37</v>
      </c>
      <c r="B41" s="66" t="s">
        <v>42</v>
      </c>
      <c r="C41" s="66">
        <v>684</v>
      </c>
      <c r="D41" s="88">
        <v>1690</v>
      </c>
    </row>
    <row r="42" spans="1:4" ht="15.75" thickBot="1" x14ac:dyDescent="0.3">
      <c r="A42" s="85">
        <v>38</v>
      </c>
      <c r="B42" s="67" t="s">
        <v>43</v>
      </c>
      <c r="C42" s="67">
        <v>896</v>
      </c>
      <c r="D42" s="89">
        <v>2795</v>
      </c>
    </row>
    <row r="43" spans="1:4" x14ac:dyDescent="0.25">
      <c r="A43" s="73">
        <v>39</v>
      </c>
      <c r="B43" s="74" t="s">
        <v>44</v>
      </c>
      <c r="C43" s="74">
        <v>1174</v>
      </c>
      <c r="D43" s="90">
        <v>2780</v>
      </c>
    </row>
    <row r="44" spans="1:4" x14ac:dyDescent="0.25">
      <c r="A44" s="82">
        <v>40</v>
      </c>
      <c r="B44" s="83" t="s">
        <v>45</v>
      </c>
      <c r="C44" s="83">
        <v>1986</v>
      </c>
      <c r="D44" s="91">
        <v>3560</v>
      </c>
    </row>
    <row r="45" spans="1:4" x14ac:dyDescent="0.25">
      <c r="A45" s="77">
        <v>41</v>
      </c>
      <c r="B45" s="66" t="s">
        <v>54</v>
      </c>
      <c r="C45" s="66">
        <v>40</v>
      </c>
      <c r="D45" s="88">
        <v>360</v>
      </c>
    </row>
    <row r="46" spans="1:4" x14ac:dyDescent="0.25">
      <c r="A46" s="77">
        <v>42</v>
      </c>
      <c r="B46" s="66" t="s">
        <v>92</v>
      </c>
      <c r="C46" s="66">
        <v>580</v>
      </c>
      <c r="D46" s="88">
        <v>580</v>
      </c>
    </row>
    <row r="47" spans="1:4" x14ac:dyDescent="0.25">
      <c r="A47" s="77">
        <v>43</v>
      </c>
      <c r="B47" s="66" t="s">
        <v>93</v>
      </c>
      <c r="C47" s="66">
        <v>1500</v>
      </c>
      <c r="D47" s="88">
        <v>4350</v>
      </c>
    </row>
    <row r="48" spans="1:4" x14ac:dyDescent="0.25">
      <c r="A48" s="77">
        <v>44</v>
      </c>
      <c r="B48" s="66" t="s">
        <v>23</v>
      </c>
      <c r="C48" s="66">
        <v>130</v>
      </c>
      <c r="D48" s="88">
        <v>1025</v>
      </c>
    </row>
    <row r="49" spans="1:4" ht="15.75" thickBot="1" x14ac:dyDescent="0.3">
      <c r="A49" s="85">
        <v>45</v>
      </c>
      <c r="B49" s="67" t="s">
        <v>94</v>
      </c>
      <c r="C49" s="67">
        <v>60</v>
      </c>
      <c r="D49" s="89">
        <v>340</v>
      </c>
    </row>
  </sheetData>
  <mergeCells count="3">
    <mergeCell ref="A1:D1"/>
    <mergeCell ref="A2:D2"/>
    <mergeCell ref="A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pranay</vt:lpstr>
      <vt:lpstr>hs 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 Shirsath</dc:creator>
  <cp:lastModifiedBy>Prashant  Shirsath</cp:lastModifiedBy>
  <cp:lastPrinted>2016-12-05T07:05:06Z</cp:lastPrinted>
  <dcterms:created xsi:type="dcterms:W3CDTF">2016-11-28T04:59:48Z</dcterms:created>
  <dcterms:modified xsi:type="dcterms:W3CDTF">2017-01-11T12:12:07Z</dcterms:modified>
</cp:coreProperties>
</file>