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alvador\AutomationBELPersonas\src\test\java\data\"/>
    </mc:Choice>
  </mc:AlternateContent>
  <xr:revisionPtr revIDLastSave="0" documentId="13_ncr:1_{76AAD342-9AD2-481B-9DB2-652DBDC9D30D}" xr6:coauthVersionLast="47" xr6:coauthVersionMax="47" xr10:uidLastSave="{00000000-0000-0000-0000-000000000000}"/>
  <bookViews>
    <workbookView xWindow="-110" yWindow="-110" windowWidth="19420" windowHeight="10420" activeTab="2" xr2:uid="{973BA3A1-A556-4542-A821-94A857265A0F}"/>
  </bookViews>
  <sheets>
    <sheet name="Usuarios" sheetId="1" r:id="rId1"/>
    <sheet name="Clientes" sheetId="3" r:id="rId2"/>
    <sheet name="Cuentas" sheetId="2" r:id="rId3"/>
    <sheet name="Prestamos" sheetId="4" r:id="rId4"/>
    <sheet name="Seguros" sheetId="5" r:id="rId5"/>
    <sheet name="Tarjetas" sheetId="6" r:id="rId6"/>
    <sheet name="AhorroProgram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C2" i="2"/>
  <c r="S6" i="7"/>
  <c r="K6" i="7"/>
  <c r="E6" i="7"/>
  <c r="R6" i="7"/>
  <c r="R3" i="7"/>
  <c r="C6" i="7"/>
  <c r="J6" i="7"/>
  <c r="J3" i="7"/>
  <c r="C3" i="7"/>
  <c r="N16" i="6"/>
  <c r="J16" i="6"/>
  <c r="C16" i="6"/>
  <c r="L11" i="6"/>
  <c r="K11" i="6"/>
  <c r="M12" i="6"/>
  <c r="L12" i="6"/>
  <c r="K12" i="6"/>
  <c r="J11" i="6"/>
  <c r="J12" i="6"/>
  <c r="J13" i="6"/>
  <c r="J17" i="6"/>
  <c r="C17" i="6"/>
  <c r="I12" i="6"/>
  <c r="G12" i="6"/>
  <c r="G11" i="6"/>
  <c r="E11" i="6"/>
  <c r="E12" i="6"/>
  <c r="C13" i="6"/>
  <c r="C12" i="6"/>
  <c r="C11" i="6"/>
  <c r="O11" i="6"/>
  <c r="P11" i="6"/>
  <c r="Q12" i="6"/>
  <c r="P12" i="6"/>
  <c r="N17" i="6"/>
  <c r="N13" i="6"/>
  <c r="O12" i="6"/>
  <c r="N12" i="6"/>
  <c r="N11" i="6"/>
  <c r="AB2" i="5"/>
  <c r="AA2" i="5"/>
  <c r="Z2" i="5"/>
  <c r="X2" i="5"/>
  <c r="W2" i="5"/>
  <c r="V2" i="5"/>
  <c r="G2" i="5"/>
  <c r="E2" i="5"/>
  <c r="C2" i="5"/>
  <c r="I19" i="2"/>
  <c r="G3" i="2"/>
  <c r="G4" i="2"/>
  <c r="G6" i="2"/>
  <c r="G19" i="2"/>
  <c r="E3" i="2"/>
  <c r="E4" i="2"/>
  <c r="E6" i="2"/>
  <c r="E7" i="2"/>
  <c r="E8" i="2"/>
  <c r="E10" i="2"/>
  <c r="E12" i="2"/>
  <c r="E19" i="2"/>
  <c r="C3" i="2"/>
  <c r="C4" i="2"/>
  <c r="C5" i="2"/>
  <c r="C6" i="2"/>
  <c r="C7" i="2"/>
  <c r="C8" i="2"/>
  <c r="C10" i="2"/>
  <c r="C11" i="2"/>
  <c r="C12" i="2"/>
  <c r="C13" i="2"/>
  <c r="C14" i="2"/>
  <c r="C16" i="2"/>
  <c r="C17" i="2"/>
  <c r="C18" i="2"/>
  <c r="C19" i="2"/>
  <c r="I2" i="2"/>
  <c r="G2" i="2"/>
  <c r="E2" i="2"/>
  <c r="T2" i="2"/>
  <c r="R3" i="2"/>
  <c r="S3" i="2"/>
  <c r="T3" i="2"/>
  <c r="R4" i="2"/>
  <c r="S4" i="2"/>
  <c r="T4" i="2"/>
  <c r="R5" i="2"/>
  <c r="R6" i="2"/>
  <c r="S6" i="2"/>
  <c r="T6" i="2"/>
  <c r="R7" i="2"/>
  <c r="S7" i="2"/>
  <c r="R8" i="2"/>
  <c r="S8" i="2"/>
  <c r="R10" i="2"/>
  <c r="S10" i="2"/>
  <c r="R11" i="2"/>
  <c r="R12" i="2"/>
  <c r="S12" i="2"/>
  <c r="R13" i="2"/>
  <c r="R14" i="2"/>
  <c r="R16" i="2"/>
  <c r="R17" i="2"/>
  <c r="R18" i="2"/>
  <c r="R19" i="2"/>
  <c r="S19" i="2"/>
  <c r="T19" i="2"/>
  <c r="U19" i="2"/>
  <c r="U2" i="2"/>
  <c r="S2" i="2"/>
  <c r="R2" i="2"/>
  <c r="J3" i="2"/>
  <c r="K3" i="2"/>
  <c r="L3" i="2"/>
  <c r="J4" i="2"/>
  <c r="K4" i="2"/>
  <c r="L4" i="2"/>
  <c r="J5" i="2"/>
  <c r="J6" i="2"/>
  <c r="K6" i="2"/>
  <c r="L6" i="2"/>
  <c r="J7" i="2"/>
  <c r="K7" i="2"/>
  <c r="J8" i="2"/>
  <c r="K8" i="2"/>
  <c r="J10" i="2"/>
  <c r="K10" i="2"/>
  <c r="J11" i="2"/>
  <c r="J12" i="2"/>
  <c r="K12" i="2"/>
  <c r="J13" i="2"/>
  <c r="J14" i="2"/>
  <c r="J16" i="2"/>
  <c r="J17" i="2"/>
  <c r="J18" i="2"/>
  <c r="J19" i="2"/>
  <c r="K19" i="2"/>
  <c r="L19" i="2"/>
  <c r="M19" i="2"/>
  <c r="M2" i="2"/>
  <c r="K2" i="2"/>
  <c r="V3" i="2"/>
  <c r="W3" i="2"/>
  <c r="X3" i="2"/>
  <c r="V4" i="2"/>
  <c r="W4" i="2"/>
  <c r="X4" i="2"/>
  <c r="V5" i="2"/>
  <c r="V6" i="2"/>
  <c r="W6" i="2"/>
  <c r="X6" i="2"/>
  <c r="V7" i="2"/>
  <c r="W7" i="2"/>
  <c r="V8" i="2"/>
  <c r="W8" i="2"/>
  <c r="V10" i="2"/>
  <c r="W10" i="2"/>
  <c r="V11" i="2"/>
  <c r="V12" i="2"/>
  <c r="W12" i="2"/>
  <c r="V13" i="2"/>
  <c r="V14" i="2"/>
  <c r="V16" i="2"/>
  <c r="V17" i="2"/>
  <c r="V18" i="2"/>
  <c r="V19" i="2"/>
  <c r="W19" i="2"/>
  <c r="X19" i="2"/>
  <c r="Y19" i="2"/>
  <c r="Y2" i="2"/>
  <c r="W2" i="2"/>
  <c r="V2" i="2"/>
  <c r="X2" i="2" l="1"/>
  <c r="L2" i="2"/>
</calcChain>
</file>

<file path=xl/sharedStrings.xml><?xml version="1.0" encoding="utf-8"?>
<sst xmlns="http://schemas.openxmlformats.org/spreadsheetml/2006/main" count="2501" uniqueCount="263">
  <si>
    <t>Nombre</t>
  </si>
  <si>
    <t>Identificación</t>
  </si>
  <si>
    <t>Contraseña</t>
  </si>
  <si>
    <t>Token</t>
  </si>
  <si>
    <t>Edis Maritza Hernandez</t>
  </si>
  <si>
    <t>Prueba03</t>
  </si>
  <si>
    <t>Karla Yesenia Villalta</t>
  </si>
  <si>
    <t>Francisco Arturo Gerardo Portillo</t>
  </si>
  <si>
    <t>Prueba025</t>
  </si>
  <si>
    <t>Thelma Saida Lopez</t>
  </si>
  <si>
    <t>Tester503</t>
  </si>
  <si>
    <t>Sandra Marleny Rosales</t>
  </si>
  <si>
    <t>Prueba26</t>
  </si>
  <si>
    <t>Flor De La Cruz Valdez</t>
  </si>
  <si>
    <t>Prueba87</t>
  </si>
  <si>
    <t>Dora Erlinda Gomez</t>
  </si>
  <si>
    <t>Francy</t>
  </si>
  <si>
    <t>Victor Antonio Herrera</t>
  </si>
  <si>
    <t>Davivi01</t>
  </si>
  <si>
    <t>Giovanni Vladimir Artiga</t>
  </si>
  <si>
    <t>Froilan Ortiz</t>
  </si>
  <si>
    <t>Leopoldo Ali Aguilar</t>
  </si>
  <si>
    <t>Carlos Alberto Benitez</t>
  </si>
  <si>
    <t>Ana Margarita Marroquin</t>
  </si>
  <si>
    <t>Maria Magdalena Martinez</t>
  </si>
  <si>
    <t>Roque Angel Castro</t>
  </si>
  <si>
    <t>Jocelyn Gabriela Ramirez</t>
  </si>
  <si>
    <t>Prueba04</t>
  </si>
  <si>
    <t>Maria</t>
  </si>
  <si>
    <t>Prueba06</t>
  </si>
  <si>
    <t>026731873</t>
  </si>
  <si>
    <t>026313594</t>
  </si>
  <si>
    <t>025098311</t>
  </si>
  <si>
    <t>023202100</t>
  </si>
  <si>
    <t>022965072</t>
  </si>
  <si>
    <t>040214932</t>
  </si>
  <si>
    <t>040709327</t>
  </si>
  <si>
    <t>016224167</t>
  </si>
  <si>
    <t>013413270</t>
  </si>
  <si>
    <t>012530778</t>
  </si>
  <si>
    <t>049155834</t>
  </si>
  <si>
    <t>027266635</t>
  </si>
  <si>
    <t>008816455</t>
  </si>
  <si>
    <t>001958117</t>
  </si>
  <si>
    <t>001039573</t>
  </si>
  <si>
    <t>006918552</t>
  </si>
  <si>
    <t>006748559</t>
  </si>
  <si>
    <t>007359395</t>
  </si>
  <si>
    <t>Pru1234</t>
  </si>
  <si>
    <t>012881349</t>
  </si>
  <si>
    <t>Usuario Bloqueado</t>
  </si>
  <si>
    <t>Davivi04</t>
  </si>
  <si>
    <t>Cuenta 1</t>
  </si>
  <si>
    <t>Cuenta 1 - Reducida</t>
  </si>
  <si>
    <t>Cuenta 2</t>
  </si>
  <si>
    <t>Cuenta 2 - Reducida</t>
  </si>
  <si>
    <t>Cuenta 3</t>
  </si>
  <si>
    <t>Cuenta 3 - Reducida</t>
  </si>
  <si>
    <t>Cuenta 4</t>
  </si>
  <si>
    <t>Cuenta 4 - Reducida</t>
  </si>
  <si>
    <t>Cuenta de ahorro - XXXX-4185 - CUENTA DE AHORRO ELECTRONICA $ 0.10</t>
  </si>
  <si>
    <t>Maritza</t>
  </si>
  <si>
    <t>Karla</t>
  </si>
  <si>
    <t>Francisco</t>
  </si>
  <si>
    <t>Thelma</t>
  </si>
  <si>
    <t>Sandra</t>
  </si>
  <si>
    <t>Flor</t>
  </si>
  <si>
    <t>Dora</t>
  </si>
  <si>
    <t>Victor</t>
  </si>
  <si>
    <t>Betsua</t>
  </si>
  <si>
    <t>Giovanni</t>
  </si>
  <si>
    <t>Froilan</t>
  </si>
  <si>
    <t>Leopoldo</t>
  </si>
  <si>
    <t>Carlos</t>
  </si>
  <si>
    <t>Ana</t>
  </si>
  <si>
    <t>Magdalena</t>
  </si>
  <si>
    <t>Roque</t>
  </si>
  <si>
    <t>Yeny</t>
  </si>
  <si>
    <t xml:space="preserve">Cuenta de ahorro - XXXX-0280 - CUENTA DE AHORRO CON LIBRETA $ 0.72 </t>
  </si>
  <si>
    <t xml:space="preserve">Cuenta de ahorro - XXXX-3616 - CUENTA DE AHORRO MOVIL $ 0.00 </t>
  </si>
  <si>
    <t xml:space="preserve">Cuenta de ahorro - XXXX-3750 - CUENTA DE AHORRO DAVIPLATA $ 0.00 </t>
  </si>
  <si>
    <t xml:space="preserve">Cuenta de ahorro - XXXX-2650 - CUENTA DE AHORRO MOVIL $ 0.30 </t>
  </si>
  <si>
    <t xml:space="preserve">Cuenta de ahorro - XXXX-2068 - CUENTA DE AHORRO MOVIL $ 5.70 </t>
  </si>
  <si>
    <t xml:space="preserve">Cuenta de ahorro - XXXX-4933 - Prueba $ 48,290.68 </t>
  </si>
  <si>
    <t xml:space="preserve">Cuenta de ahorro - XXXX-9422 - CUENTA DE AHORRO ELECTRONICA $ 0.00 </t>
  </si>
  <si>
    <t xml:space="preserve">Cuenta de ahorro - XXXX-6872 - CUENTA DE AHORRO MOVIL $ 242.73 </t>
  </si>
  <si>
    <t xml:space="preserve">Cuenta de ahorro - XXXX-1789 - CUENTA DE AHORRO CON LIBRETA $ 5,957.52 </t>
  </si>
  <si>
    <t xml:space="preserve">Cuenta de ahorro - XXXX-0830 - CUENTA DE AHORRO DAVIPLATA $ 1.00 </t>
  </si>
  <si>
    <t xml:space="preserve">Cuenta de ahorro - XXXX-6720 - CUENTA DE AHORRO CON LIBRETA $ 0.33 </t>
  </si>
  <si>
    <t xml:space="preserve">Cuenta de ahorro - XXXX-2017 - CUENTA DE AHORRO CON LIBRETA $ 0.10 </t>
  </si>
  <si>
    <t xml:space="preserve">Cuenta de ahorro - XXXX-0025 - CUENTA DE AHORRO DAVIPLATA $ 0.05 </t>
  </si>
  <si>
    <t xml:space="preserve">Cuenta de ahorro - XXXX-0646 - CUENTA DE AHORRO CON LIBRETA $ 10,720.67 </t>
  </si>
  <si>
    <t xml:space="preserve">Cuenta de ahorro - XXXX-1123 - CUENTA DE AHORRO CON LIBRETA $ 166.68 </t>
  </si>
  <si>
    <t xml:space="preserve">Cuenta corriente - XXXX-0160 - CA SOBREGIRO $ 3,902.54 </t>
  </si>
  <si>
    <t xml:space="preserve">Cuenta de ahorro - XXXX-9469 - CUENTA DE AHORRO CON LIBRETA $ 9,161.14 </t>
  </si>
  <si>
    <t xml:space="preserve">Cuenta de ahorro - XXXX-0450 - CUENTA DE AHORR $ 658.04 </t>
  </si>
  <si>
    <t xml:space="preserve">Cuenta de ahorro - XXXX-9058 - CUENTA DE AHORRO ELECTRONICA $ -1,113.60 </t>
  </si>
  <si>
    <t xml:space="preserve">Cuenta de ahorro - XXXX-4882 - CUENTA DE AHORRO DAVIPLATA $ 0.00 </t>
  </si>
  <si>
    <t xml:space="preserve">Cuenta de ahorro - XXXX-2919 - CUENTA DE AHORRO CON LIBRETA $ 98.74 </t>
  </si>
  <si>
    <t xml:space="preserve">Cuenta de ahorro - XXXX-2862 - CUENTA DE AHORRO ELECTRONICA $ 2,871.96 </t>
  </si>
  <si>
    <t xml:space="preserve">Cuenta de ahorro - XXXX-4200 - CUENTA DE AHORRO ELECTRONICA $ 0.95 </t>
  </si>
  <si>
    <t xml:space="preserve">Cuenta de ahorro - XXXX-4233 - CUENTA DE AHORRO CON LIBRETA $ 15,066.84 </t>
  </si>
  <si>
    <t xml:space="preserve">Cuenta de ahorro - XXXX-3250 - CUENTA DE AHORRO CON LIBRETA $ 0.00 </t>
  </si>
  <si>
    <t xml:space="preserve">Cuenta de ahorro - XXXX-2318 - CUENTA DE AHORRO ELECTRONICA $ 68.98 </t>
  </si>
  <si>
    <t xml:space="preserve">Cuenta de ahorro - XXXX-2278 - CUENTA DE AHORRO DAVIPLATA $ 78.00 </t>
  </si>
  <si>
    <t>----</t>
  </si>
  <si>
    <t>Nombre Cliente 1</t>
  </si>
  <si>
    <t>Nombre Cliente 2</t>
  </si>
  <si>
    <t>Nombre Cliente 3</t>
  </si>
  <si>
    <t>Nombre Cliente 4</t>
  </si>
  <si>
    <t>Cliente 1 - XPATH</t>
  </si>
  <si>
    <t>Cliente 2 - XPATH</t>
  </si>
  <si>
    <t>Cliente 3 - XPATH</t>
  </si>
  <si>
    <t>Cliente 4 - XPATH</t>
  </si>
  <si>
    <t>Byron Alexis</t>
  </si>
  <si>
    <t>Isabel Mendoza</t>
  </si>
  <si>
    <t>Jessica Corado</t>
  </si>
  <si>
    <t>Jocelyn Gabriela</t>
  </si>
  <si>
    <t>Jonathan Castillo</t>
  </si>
  <si>
    <t>Jonathan Rodriguez</t>
  </si>
  <si>
    <t>Jose Ernesto</t>
  </si>
  <si>
    <t>Osmin Martinez</t>
  </si>
  <si>
    <t>Sonia Soriano</t>
  </si>
  <si>
    <t>Yeny del Carmen</t>
  </si>
  <si>
    <t>03373295-3</t>
  </si>
  <si>
    <t>00120427-5</t>
  </si>
  <si>
    <t>04155760-0</t>
  </si>
  <si>
    <t>02505912-1</t>
  </si>
  <si>
    <t>04300567-5</t>
  </si>
  <si>
    <t>04044030-5</t>
  </si>
  <si>
    <t>04915583-4</t>
  </si>
  <si>
    <t>04052280-6</t>
  </si>
  <si>
    <t>00307929-4</t>
  </si>
  <si>
    <t>04767401-0</t>
  </si>
  <si>
    <t>Nombre Cliente 5</t>
  </si>
  <si>
    <t>Cliente 5 - XPATH</t>
  </si>
  <si>
    <t>Nombre Cliente 6</t>
  </si>
  <si>
    <t>Cliente 6 - XPATH</t>
  </si>
  <si>
    <t>Nombre Cliente 7</t>
  </si>
  <si>
    <t>Cliente 7 - XPATH</t>
  </si>
  <si>
    <t>Nombre Cliente 8</t>
  </si>
  <si>
    <t>Cliente 8 - XPATH</t>
  </si>
  <si>
    <t>Nombre Cliente 9</t>
  </si>
  <si>
    <t>Cliente 9 - XPATH</t>
  </si>
  <si>
    <t>Nombre Cliente 10</t>
  </si>
  <si>
    <t>Cliente 10 - XPATH</t>
  </si>
  <si>
    <t>Betsua Judith Sanchez</t>
  </si>
  <si>
    <t>Préstamos - XXXX-2010 - USD - CREDITO MOVIL</t>
  </si>
  <si>
    <t>Préstamos - XXXX-3516 - USD - CONSUMO PORTAFOLIO</t>
  </si>
  <si>
    <t>Préstamos - XXXX-3436 - USD - ADQUISICION</t>
  </si>
  <si>
    <t>Préstamos - XXXX-5708 - USD - SANCHEZ ORTEGA</t>
  </si>
  <si>
    <t>Préstamo 1</t>
  </si>
  <si>
    <t>Préstamo 2</t>
  </si>
  <si>
    <t>Préstamo 3</t>
  </si>
  <si>
    <t>Préstamo 4</t>
  </si>
  <si>
    <t>CREDITO MOVIL</t>
  </si>
  <si>
    <t>CONSUMO PORTAFOLIO</t>
  </si>
  <si>
    <t>ADQUISICION</t>
  </si>
  <si>
    <t>SANCHEZ ORTEGA</t>
  </si>
  <si>
    <t>Préstamo 1 - Alias</t>
  </si>
  <si>
    <t>Préstamo 2 - Alias</t>
  </si>
  <si>
    <t>Préstamo 3 - Alias</t>
  </si>
  <si>
    <t>Préstamo 4 - Alias</t>
  </si>
  <si>
    <t>Cuenta 4 - Alias</t>
  </si>
  <si>
    <t>Cuenta 1 - Alias</t>
  </si>
  <si>
    <t>Cuenta 2 - Alias</t>
  </si>
  <si>
    <t>Cuenta 3 - Alias</t>
  </si>
  <si>
    <t>Prueba</t>
  </si>
  <si>
    <t>PORTILLO MENA, FRANCISCO ARTURO GERARDO</t>
  </si>
  <si>
    <t>Cuenta 1 - Número</t>
  </si>
  <si>
    <t>Cuenta 2 - Número</t>
  </si>
  <si>
    <t>Cuenta 3 - Número</t>
  </si>
  <si>
    <t>Cuenta 4 - Número</t>
  </si>
  <si>
    <t>Cuenta 1 - Tipo</t>
  </si>
  <si>
    <t>Cuenta 2 - Tipo</t>
  </si>
  <si>
    <t>Cuenta 3 - Tipo</t>
  </si>
  <si>
    <t>Cuenta 4 - Tipo</t>
  </si>
  <si>
    <t>Préstamos - XXXX-8430 - USD - Prueba</t>
  </si>
  <si>
    <t>Préstamo 4 - Número</t>
  </si>
  <si>
    <t>Préstamo 1 - Número</t>
  </si>
  <si>
    <t>Préstamo 2 - Número</t>
  </si>
  <si>
    <t>Préstamo 3 - Número</t>
  </si>
  <si>
    <t>HERRERA PINEDA, VICTOR ANTONIO</t>
  </si>
  <si>
    <t>Usuario</t>
  </si>
  <si>
    <t>Usuario_bloqueado</t>
  </si>
  <si>
    <t>Prueba28</t>
  </si>
  <si>
    <t xml:space="preserve">Cuenta de ahorro - XXXX-1220 - CUENTA DE AHORRO DAVIPLATA $ 14.28 </t>
  </si>
  <si>
    <t>775540001220</t>
  </si>
  <si>
    <t>Cuenta de ahorro - XXXX-5755 - CUENTA DE AHORRO ELECTRONICA $ 22.38</t>
  </si>
  <si>
    <t>Cuenta 1 - Saldo</t>
  </si>
  <si>
    <t>Cuenta 2 - Saldo</t>
  </si>
  <si>
    <t>Cuenta 3 - Saldo</t>
  </si>
  <si>
    <t>Cuenta 4 - Saldo</t>
  </si>
  <si>
    <t>Seguro 1</t>
  </si>
  <si>
    <t>Seguro 1 - Alias</t>
  </si>
  <si>
    <t>Seguro 2</t>
  </si>
  <si>
    <t>Seguro 2 - Alias</t>
  </si>
  <si>
    <t>Seguro 3</t>
  </si>
  <si>
    <t>Seguro 4</t>
  </si>
  <si>
    <t>Seguro 3 - Alias</t>
  </si>
  <si>
    <t>Seguro 4 - Alias</t>
  </si>
  <si>
    <t>SEGURO DE VIDA VERDE - VV-81804909-1 - SEGURO VIDA VERDE</t>
  </si>
  <si>
    <t>SEGURO DE VIDA VERDE - VV-81804909-3 - SEGURO VIDA VERDE</t>
  </si>
  <si>
    <t>SEGURO DE VIDA VERDE - VV-81804909-4 - SEGURO VIDA VERDE</t>
  </si>
  <si>
    <t>Seguro 1 - Número</t>
  </si>
  <si>
    <t>Seguro 2 - Número</t>
  </si>
  <si>
    <t>Seguro 3 - Número</t>
  </si>
  <si>
    <t>Seguro 4 - Número</t>
  </si>
  <si>
    <t>Seguro 4 - Plan Anual</t>
  </si>
  <si>
    <t>Seguro 1 - Plan Anual</t>
  </si>
  <si>
    <t>Seguro 2 - Plan Anual</t>
  </si>
  <si>
    <t>Seguro 3 - Plan Anual</t>
  </si>
  <si>
    <t>Seguro 1 - Saldo</t>
  </si>
  <si>
    <t>Seguro 2 - Saldo</t>
  </si>
  <si>
    <t>Seguro 3 - Saldo</t>
  </si>
  <si>
    <t>Seguro 4 - Saldo</t>
  </si>
  <si>
    <t>Seguro 1 - Fecha</t>
  </si>
  <si>
    <t>Seguro 2 - Fecha</t>
  </si>
  <si>
    <t>Seguro 3 - Fecha</t>
  </si>
  <si>
    <t>$ 5,000.00</t>
  </si>
  <si>
    <t>11/12/2023</t>
  </si>
  <si>
    <t>Seguro 4 - Fecha</t>
  </si>
  <si>
    <t>$ 10,000.00</t>
  </si>
  <si>
    <t>31/01/2024</t>
  </si>
  <si>
    <t>31/12/2023</t>
  </si>
  <si>
    <t>Seguro 1 - Tipo</t>
  </si>
  <si>
    <t>Seguro 2 - Tipo</t>
  </si>
  <si>
    <t>Seguro 3 - Tipo</t>
  </si>
  <si>
    <t>TARJETA DE CREDITO VISA - XXXX-XXXX-XXXX-8379 - TARJETAS DE CRE</t>
  </si>
  <si>
    <t>TARJETA DE CREDITO VISA - XXXX-XXXX-XXXX-6100 - TARJETAS DE CREDITO</t>
  </si>
  <si>
    <t>TARJETA DE CREDITO VISA - XXXX-XXXX-XXXX-7803 - TARJETAS DE CREDITO</t>
  </si>
  <si>
    <t>TARJETA DE CREDITO VISA - XXXX-XXXX-XXXX-7378 - TARJETAS DE CREDITO</t>
  </si>
  <si>
    <t>TARJETA DE CREDITO MASTERCARD - XXXX-XXXX-XXXX-7855 - TARJETAS DE CREDITO</t>
  </si>
  <si>
    <t>TARJETA DE CREDITO MASTERCARD - XXXX-XXXX-XXXX-0449 - TARJETAS DE CREDITO</t>
  </si>
  <si>
    <t>TARJETA DE CREDITO VISA - XXXX-XXXX-XXXX-4299 - TARJETAS DE CREDITO</t>
  </si>
  <si>
    <t>TARJETA DE CREDITO VISA - XXXX-XXXX-XXXX-4655 - TARJETAS DE CREDITO</t>
  </si>
  <si>
    <t>TARJETA DE CREDITO VISA - XXXX-XXXX-XXXX-6999 - TARJETAS DE CREDITO</t>
  </si>
  <si>
    <t>Tarjeta 1</t>
  </si>
  <si>
    <t>Tarjeta 2</t>
  </si>
  <si>
    <t>Tarjeta 3</t>
  </si>
  <si>
    <t>Tarjeta 4</t>
  </si>
  <si>
    <t>Tarjeta 1 - Número</t>
  </si>
  <si>
    <t>Tarjeta 2 - Número</t>
  </si>
  <si>
    <t>Tarjeta 3 - Número</t>
  </si>
  <si>
    <t>Tarjeta 4 - Número</t>
  </si>
  <si>
    <t>Tarjeta 1 - Alias</t>
  </si>
  <si>
    <t>Tarjeta 2 - Alias</t>
  </si>
  <si>
    <t>Tarjeta 3 - Alias</t>
  </si>
  <si>
    <t>Tarjeta 4 - Alias</t>
  </si>
  <si>
    <t>MARTINEZ VASQUEZ, MARIA MAGDALENA</t>
  </si>
  <si>
    <t>$ -605.47</t>
  </si>
  <si>
    <t>TARJETA DE CREDITO MASTERCARD - XXXX-XXXX-XXXX-4910 - Marga</t>
  </si>
  <si>
    <t>$ 0.00</t>
  </si>
  <si>
    <t>MARROQUIN DE SERRANO, ANA MARGARITA</t>
  </si>
  <si>
    <t>Ahorro programado - 2541240660 - CUENTA DABUENAV - $390.49</t>
  </si>
  <si>
    <t>CTA PLAZO FLEXIBLE 90 DIAS</t>
  </si>
  <si>
    <t>Ahorro programado - 91540202457 - Pepito - $0.07</t>
  </si>
  <si>
    <t>ROSALES DE RODRIGUEZ, SANDRA MARLENY</t>
  </si>
  <si>
    <t>Ahorro programado - 91540225554 - CTA PLAZO FLEXIBLE 90 DIAS - $0.62</t>
  </si>
  <si>
    <t>Prueba32</t>
  </si>
  <si>
    <t>LOZANO VILLALTA, MONICA GABRIELA</t>
  </si>
  <si>
    <t xml:space="preserve">Cuenta de ahorro - XXXX-1854 - CUENTA DE AHORRO DAVIPLATA $ -504.91 </t>
  </si>
  <si>
    <t>Cuenta de ahorro - XXXX-2430 - CUENTA DE AHORRO ELECTRONICA $ 8.36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</si>
</sst>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8"/>
      <color rgb="FF221A15"/>
      <name val="Courier New"/>
      <family val="3"/>
    </font>
    <font>
      <sz val="7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C1B6-0820-4B69-82C3-C14A6962A2C3}">
  <dimension ref="A1:E21"/>
  <sheetViews>
    <sheetView topLeftCell="A2" workbookViewId="0">
      <selection activeCell="D19" sqref="D19"/>
    </sheetView>
  </sheetViews>
  <sheetFormatPr baseColWidth="10" defaultRowHeight="14.5" x14ac:dyDescent="0.35"/>
  <cols>
    <col min="1" max="1" width="16" style="1" bestFit="1" customWidth="1" collapsed="1"/>
    <col min="2" max="2" width="27.54296875" style="1" bestFit="1" customWidth="1" collapsed="1"/>
    <col min="3" max="3" width="13.1796875" style="1" bestFit="1" customWidth="1" collapsed="1"/>
    <col min="4" max="4" width="11.26953125" style="1" bestFit="1" customWidth="1" collapsed="1"/>
    <col min="5" max="5" width="6.81640625" style="1" bestFit="1" customWidth="1" collapsed="1"/>
    <col min="6" max="16384" width="10.90625" style="1" collapsed="1"/>
  </cols>
  <sheetData>
    <row r="1" spans="1:5" ht="15.5" x14ac:dyDescent="0.35">
      <c r="A1" s="3" t="s">
        <v>183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s="4" t="s">
        <v>61</v>
      </c>
      <c r="B2" s="4" t="s">
        <v>4</v>
      </c>
      <c r="C2" s="2" t="s">
        <v>49</v>
      </c>
      <c r="D2" s="2" t="s">
        <v>5</v>
      </c>
      <c r="E2" s="2">
        <v>123456</v>
      </c>
    </row>
    <row r="3" spans="1:5" x14ac:dyDescent="0.35">
      <c r="A3" s="4" t="s">
        <v>62</v>
      </c>
      <c r="B3" s="4" t="s">
        <v>6</v>
      </c>
      <c r="C3" s="2" t="s">
        <v>30</v>
      </c>
      <c r="D3" s="2" t="s">
        <v>5</v>
      </c>
      <c r="E3" s="2">
        <v>123456</v>
      </c>
    </row>
    <row r="4" spans="1:5" x14ac:dyDescent="0.35">
      <c r="A4" s="4" t="s">
        <v>63</v>
      </c>
      <c r="B4" s="4" t="s">
        <v>7</v>
      </c>
      <c r="C4" s="2" t="s">
        <v>31</v>
      </c>
      <c r="D4" s="2" t="s">
        <v>8</v>
      </c>
      <c r="E4" s="2">
        <v>123456</v>
      </c>
    </row>
    <row r="5" spans="1:5" x14ac:dyDescent="0.35">
      <c r="A5" s="4" t="s">
        <v>64</v>
      </c>
      <c r="B5" s="4" t="s">
        <v>9</v>
      </c>
      <c r="C5" s="2" t="s">
        <v>42</v>
      </c>
      <c r="D5" s="2" t="s">
        <v>10</v>
      </c>
      <c r="E5" s="2">
        <v>123456</v>
      </c>
    </row>
    <row r="6" spans="1:5" x14ac:dyDescent="0.35">
      <c r="A6" s="4" t="s">
        <v>65</v>
      </c>
      <c r="B6" s="4" t="s">
        <v>11</v>
      </c>
      <c r="C6" s="2" t="s">
        <v>43</v>
      </c>
      <c r="D6" s="2" t="s">
        <v>12</v>
      </c>
      <c r="E6" s="2">
        <v>123456</v>
      </c>
    </row>
    <row r="7" spans="1:5" x14ac:dyDescent="0.35">
      <c r="A7" s="4" t="s">
        <v>66</v>
      </c>
      <c r="B7" s="4" t="s">
        <v>13</v>
      </c>
      <c r="C7" s="2" t="s">
        <v>32</v>
      </c>
      <c r="D7" s="2" t="s">
        <v>14</v>
      </c>
      <c r="E7" s="2">
        <v>123456</v>
      </c>
    </row>
    <row r="8" spans="1:5" x14ac:dyDescent="0.35">
      <c r="A8" s="4" t="s">
        <v>67</v>
      </c>
      <c r="B8" s="4" t="s">
        <v>15</v>
      </c>
      <c r="C8" s="2" t="s">
        <v>33</v>
      </c>
      <c r="D8" s="2" t="s">
        <v>5</v>
      </c>
      <c r="E8" s="2">
        <v>123456</v>
      </c>
    </row>
    <row r="9" spans="1:5" x14ac:dyDescent="0.35">
      <c r="A9" s="4" t="s">
        <v>16</v>
      </c>
      <c r="B9" s="4" t="s">
        <v>16</v>
      </c>
      <c r="C9" s="2" t="s">
        <v>34</v>
      </c>
      <c r="D9" s="2" t="s">
        <v>51</v>
      </c>
      <c r="E9" s="2">
        <v>123456</v>
      </c>
    </row>
    <row r="10" spans="1:5" x14ac:dyDescent="0.35">
      <c r="A10" s="4" t="s">
        <v>68</v>
      </c>
      <c r="B10" s="4" t="s">
        <v>17</v>
      </c>
      <c r="C10" s="2" t="s">
        <v>44</v>
      </c>
      <c r="D10" s="2" t="s">
        <v>5</v>
      </c>
      <c r="E10" s="2">
        <v>123456</v>
      </c>
    </row>
    <row r="11" spans="1:5" x14ac:dyDescent="0.35">
      <c r="A11" s="4" t="s">
        <v>69</v>
      </c>
      <c r="B11" s="4" t="s">
        <v>146</v>
      </c>
      <c r="C11" s="2" t="s">
        <v>35</v>
      </c>
      <c r="D11" s="2" t="s">
        <v>18</v>
      </c>
      <c r="E11" s="2">
        <v>123456</v>
      </c>
    </row>
    <row r="12" spans="1:5" x14ac:dyDescent="0.35">
      <c r="A12" s="4" t="s">
        <v>70</v>
      </c>
      <c r="B12" s="4" t="s">
        <v>19</v>
      </c>
      <c r="C12" s="2" t="s">
        <v>36</v>
      </c>
      <c r="D12" s="2" t="s">
        <v>5</v>
      </c>
      <c r="E12" s="2">
        <v>123456</v>
      </c>
    </row>
    <row r="13" spans="1:5" x14ac:dyDescent="0.35">
      <c r="A13" s="4" t="s">
        <v>71</v>
      </c>
      <c r="B13" s="4" t="s">
        <v>20</v>
      </c>
      <c r="C13" s="2" t="s">
        <v>45</v>
      </c>
      <c r="D13" s="2" t="s">
        <v>5</v>
      </c>
      <c r="E13" s="2">
        <v>123456</v>
      </c>
    </row>
    <row r="14" spans="1:5" x14ac:dyDescent="0.35">
      <c r="A14" s="4" t="s">
        <v>72</v>
      </c>
      <c r="B14" s="4" t="s">
        <v>21</v>
      </c>
      <c r="C14" s="2" t="s">
        <v>46</v>
      </c>
      <c r="D14" s="2" t="s">
        <v>259</v>
      </c>
      <c r="E14" s="2">
        <v>123456</v>
      </c>
    </row>
    <row r="15" spans="1:5" x14ac:dyDescent="0.35">
      <c r="A15" s="4" t="s">
        <v>73</v>
      </c>
      <c r="B15" s="4" t="s">
        <v>22</v>
      </c>
      <c r="C15" s="2" t="s">
        <v>37</v>
      </c>
      <c r="D15" s="2" t="s">
        <v>185</v>
      </c>
      <c r="E15" s="2">
        <v>123456</v>
      </c>
    </row>
    <row r="16" spans="1:5" x14ac:dyDescent="0.35">
      <c r="A16" s="4" t="s">
        <v>74</v>
      </c>
      <c r="B16" s="4" t="s">
        <v>23</v>
      </c>
      <c r="C16" s="2" t="s">
        <v>38</v>
      </c>
      <c r="D16" s="2" t="s">
        <v>5</v>
      </c>
      <c r="E16" s="2">
        <v>123456</v>
      </c>
    </row>
    <row r="17" spans="1:5" x14ac:dyDescent="0.35">
      <c r="A17" s="4" t="s">
        <v>75</v>
      </c>
      <c r="B17" s="4" t="s">
        <v>24</v>
      </c>
      <c r="C17" s="2" t="s">
        <v>47</v>
      </c>
      <c r="D17" s="2" t="s">
        <v>5</v>
      </c>
      <c r="E17" s="2">
        <v>123456</v>
      </c>
    </row>
    <row r="18" spans="1:5" x14ac:dyDescent="0.35">
      <c r="A18" s="4" t="s">
        <v>76</v>
      </c>
      <c r="B18" s="4" t="s">
        <v>25</v>
      </c>
      <c r="C18" s="2" t="s">
        <v>39</v>
      </c>
      <c r="D18" s="2" t="s">
        <v>5</v>
      </c>
      <c r="E18" s="2">
        <v>123457</v>
      </c>
    </row>
    <row r="19" spans="1:5" x14ac:dyDescent="0.35">
      <c r="A19" s="4" t="s">
        <v>77</v>
      </c>
      <c r="B19" s="4" t="s">
        <v>26</v>
      </c>
      <c r="C19" s="2" t="s">
        <v>40</v>
      </c>
      <c r="D19" s="2" t="s">
        <v>27</v>
      </c>
      <c r="E19" s="2">
        <v>123456</v>
      </c>
    </row>
    <row r="20" spans="1:5" x14ac:dyDescent="0.35">
      <c r="A20" s="4" t="s">
        <v>28</v>
      </c>
      <c r="B20" s="4" t="s">
        <v>28</v>
      </c>
      <c r="C20" s="2" t="s">
        <v>41</v>
      </c>
      <c r="D20" s="2" t="s">
        <v>29</v>
      </c>
      <c r="E20" s="2">
        <v>123456</v>
      </c>
    </row>
    <row r="21" spans="1:5" x14ac:dyDescent="0.35">
      <c r="A21" s="4" t="s">
        <v>184</v>
      </c>
      <c r="B21" s="4" t="s">
        <v>50</v>
      </c>
      <c r="C21" s="2">
        <v>123442</v>
      </c>
      <c r="D21" s="2" t="s">
        <v>48</v>
      </c>
      <c r="E21" s="2">
        <v>345667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B707-A40B-459E-9399-85844021419A}">
  <dimension ref="A1:U20"/>
  <sheetViews>
    <sheetView topLeftCell="A11" zoomScaleNormal="100" workbookViewId="0">
      <selection activeCell="E19" sqref="E19"/>
    </sheetView>
  </sheetViews>
  <sheetFormatPr baseColWidth="10" defaultRowHeight="14.5" x14ac:dyDescent="0.35"/>
  <cols>
    <col min="1" max="1" width="9.26953125" style="1" bestFit="1" customWidth="1" collapsed="1"/>
    <col min="2" max="2" width="17" style="1" bestFit="1" customWidth="1" collapsed="1"/>
    <col min="3" max="3" width="16.81640625" style="1" bestFit="1" customWidth="1" collapsed="1"/>
    <col min="4" max="4" width="17" style="1" bestFit="1" customWidth="1" collapsed="1"/>
    <col min="5" max="5" width="16.81640625" style="1" bestFit="1" customWidth="1" collapsed="1"/>
    <col min="6" max="6" width="17" style="1" bestFit="1" customWidth="1" collapsed="1"/>
    <col min="7" max="7" width="16.81640625" style="1" bestFit="1" customWidth="1" collapsed="1"/>
    <col min="8" max="8" width="17" style="1" bestFit="1" customWidth="1" collapsed="1"/>
    <col min="9" max="9" width="18.90625" style="1" bestFit="1" customWidth="1" collapsed="1"/>
    <col min="10" max="10" width="17" style="1" bestFit="1" customWidth="1" collapsed="1"/>
    <col min="11" max="11" width="16.81640625" style="1" bestFit="1" customWidth="1" collapsed="1"/>
    <col min="12" max="12" width="17" style="1" bestFit="1" customWidth="1" collapsed="1"/>
    <col min="13" max="13" width="16.81640625" style="1" bestFit="1" customWidth="1" collapsed="1"/>
    <col min="14" max="14" width="17" style="1" bestFit="1" customWidth="1" collapsed="1"/>
    <col min="15" max="15" width="16.81640625" style="1" bestFit="1" customWidth="1" collapsed="1"/>
    <col min="16" max="16" width="17" style="1" bestFit="1" customWidth="1" collapsed="1"/>
    <col min="17" max="17" width="16.81640625" style="1" bestFit="1" customWidth="1" collapsed="1"/>
    <col min="18" max="18" width="17" style="1" bestFit="1" customWidth="1" collapsed="1"/>
    <col min="19" max="19" width="16.81640625" style="1" bestFit="1" customWidth="1" collapsed="1"/>
    <col min="20" max="20" width="18.1796875" style="1" bestFit="1" customWidth="1" collapsed="1"/>
    <col min="21" max="21" width="17.90625" style="1" bestFit="1" customWidth="1" collapsed="1"/>
    <col min="22" max="16384" width="10.90625" style="1" collapsed="1"/>
  </cols>
  <sheetData>
    <row r="1" spans="1:21" ht="15.5" x14ac:dyDescent="0.35">
      <c r="A1" s="3" t="s">
        <v>0</v>
      </c>
      <c r="B1" s="3" t="s">
        <v>106</v>
      </c>
      <c r="C1" s="3" t="s">
        <v>110</v>
      </c>
      <c r="D1" s="3" t="s">
        <v>107</v>
      </c>
      <c r="E1" s="3" t="s">
        <v>111</v>
      </c>
      <c r="F1" s="3" t="s">
        <v>108</v>
      </c>
      <c r="G1" s="3" t="s">
        <v>112</v>
      </c>
      <c r="H1" s="3" t="s">
        <v>109</v>
      </c>
      <c r="I1" s="3" t="s">
        <v>113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</row>
    <row r="2" spans="1:21" x14ac:dyDescent="0.35">
      <c r="A2" s="4" t="s">
        <v>61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105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105</v>
      </c>
      <c r="N2" s="5" t="s">
        <v>105</v>
      </c>
      <c r="O2" s="5" t="s">
        <v>105</v>
      </c>
      <c r="P2" s="5" t="s">
        <v>105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105</v>
      </c>
    </row>
    <row r="3" spans="1:21" x14ac:dyDescent="0.35">
      <c r="A3" s="4" t="s">
        <v>62</v>
      </c>
      <c r="B3" s="5" t="s">
        <v>105</v>
      </c>
      <c r="C3" s="5" t="s">
        <v>105</v>
      </c>
      <c r="D3" s="5" t="s">
        <v>105</v>
      </c>
      <c r="E3" s="5" t="s">
        <v>105</v>
      </c>
      <c r="F3" s="5" t="s">
        <v>105</v>
      </c>
      <c r="G3" s="5" t="s">
        <v>105</v>
      </c>
      <c r="H3" s="5" t="s">
        <v>105</v>
      </c>
      <c r="I3" s="5" t="s">
        <v>105</v>
      </c>
      <c r="J3" s="5" t="s">
        <v>105</v>
      </c>
      <c r="K3" s="5" t="s">
        <v>105</v>
      </c>
      <c r="L3" s="5" t="s">
        <v>105</v>
      </c>
      <c r="M3" s="5" t="s">
        <v>105</v>
      </c>
      <c r="N3" s="5" t="s">
        <v>105</v>
      </c>
      <c r="O3" s="5" t="s">
        <v>105</v>
      </c>
      <c r="P3" s="5" t="s">
        <v>105</v>
      </c>
      <c r="Q3" s="5" t="s">
        <v>105</v>
      </c>
      <c r="R3" s="5" t="s">
        <v>105</v>
      </c>
      <c r="S3" s="5" t="s">
        <v>105</v>
      </c>
      <c r="T3" s="5" t="s">
        <v>105</v>
      </c>
      <c r="U3" s="5" t="s">
        <v>105</v>
      </c>
    </row>
    <row r="4" spans="1:21" ht="65" x14ac:dyDescent="0.35">
      <c r="A4" s="4" t="s">
        <v>168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  <c r="G4" s="5" t="s">
        <v>105</v>
      </c>
      <c r="H4" s="5" t="s">
        <v>105</v>
      </c>
      <c r="I4" s="5" t="s">
        <v>105</v>
      </c>
      <c r="J4" s="5" t="s">
        <v>105</v>
      </c>
      <c r="K4" s="5" t="s">
        <v>105</v>
      </c>
      <c r="L4" s="5" t="s">
        <v>105</v>
      </c>
      <c r="M4" s="5" t="s">
        <v>105</v>
      </c>
      <c r="N4" s="5" t="s">
        <v>105</v>
      </c>
      <c r="O4" s="5" t="s">
        <v>105</v>
      </c>
      <c r="P4" s="5" t="s">
        <v>105</v>
      </c>
      <c r="Q4" s="5" t="s">
        <v>105</v>
      </c>
      <c r="R4" s="5" t="s">
        <v>105</v>
      </c>
      <c r="S4" s="5" t="s">
        <v>105</v>
      </c>
      <c r="T4" s="5" t="s">
        <v>105</v>
      </c>
      <c r="U4" s="5" t="s">
        <v>105</v>
      </c>
    </row>
    <row r="5" spans="1:21" x14ac:dyDescent="0.35">
      <c r="A5" s="4" t="s">
        <v>64</v>
      </c>
      <c r="B5" s="5" t="s">
        <v>105</v>
      </c>
      <c r="C5" s="5" t="s">
        <v>105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5" t="s">
        <v>105</v>
      </c>
      <c r="K5" s="5" t="s">
        <v>105</v>
      </c>
      <c r="L5" s="5" t="s">
        <v>105</v>
      </c>
      <c r="M5" s="5" t="s">
        <v>105</v>
      </c>
      <c r="N5" s="5" t="s">
        <v>105</v>
      </c>
      <c r="O5" s="5" t="s">
        <v>105</v>
      </c>
      <c r="P5" s="5" t="s">
        <v>105</v>
      </c>
      <c r="Q5" s="5" t="s">
        <v>105</v>
      </c>
      <c r="R5" s="5" t="s">
        <v>105</v>
      </c>
      <c r="S5" s="5" t="s">
        <v>105</v>
      </c>
      <c r="T5" s="5" t="s">
        <v>105</v>
      </c>
      <c r="U5" s="5" t="s">
        <v>105</v>
      </c>
    </row>
    <row r="6" spans="1:21" ht="65" x14ac:dyDescent="0.35">
      <c r="A6" s="4" t="s">
        <v>257</v>
      </c>
      <c r="B6" s="5" t="s">
        <v>105</v>
      </c>
      <c r="C6" s="5" t="s">
        <v>105</v>
      </c>
      <c r="D6" s="5" t="s">
        <v>105</v>
      </c>
      <c r="E6" s="5" t="s">
        <v>105</v>
      </c>
      <c r="F6" s="5" t="s">
        <v>105</v>
      </c>
      <c r="G6" s="5" t="s">
        <v>105</v>
      </c>
      <c r="H6" s="5" t="s">
        <v>105</v>
      </c>
      <c r="I6" s="5" t="s">
        <v>105</v>
      </c>
      <c r="J6" s="5" t="s">
        <v>105</v>
      </c>
      <c r="K6" s="5" t="s">
        <v>105</v>
      </c>
      <c r="L6" s="5" t="s">
        <v>105</v>
      </c>
      <c r="M6" s="5" t="s">
        <v>105</v>
      </c>
      <c r="N6" s="5" t="s">
        <v>105</v>
      </c>
      <c r="O6" s="5" t="s">
        <v>105</v>
      </c>
      <c r="P6" s="5" t="s">
        <v>105</v>
      </c>
      <c r="Q6" s="5" t="s">
        <v>105</v>
      </c>
      <c r="R6" s="5" t="s">
        <v>105</v>
      </c>
      <c r="S6" s="5" t="s">
        <v>105</v>
      </c>
      <c r="T6" s="5" t="s">
        <v>105</v>
      </c>
      <c r="U6" s="5" t="s">
        <v>105</v>
      </c>
    </row>
    <row r="7" spans="1:21" x14ac:dyDescent="0.35">
      <c r="A7" s="4" t="s">
        <v>66</v>
      </c>
      <c r="B7" s="5" t="s">
        <v>105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5" t="s">
        <v>105</v>
      </c>
      <c r="K7" s="5" t="s">
        <v>105</v>
      </c>
      <c r="L7" s="5" t="s">
        <v>105</v>
      </c>
      <c r="M7" s="5" t="s">
        <v>105</v>
      </c>
      <c r="N7" s="5" t="s">
        <v>105</v>
      </c>
      <c r="O7" s="5" t="s">
        <v>105</v>
      </c>
      <c r="P7" s="5" t="s">
        <v>105</v>
      </c>
      <c r="Q7" s="5" t="s">
        <v>105</v>
      </c>
      <c r="R7" s="5" t="s">
        <v>105</v>
      </c>
      <c r="S7" s="5" t="s">
        <v>105</v>
      </c>
      <c r="T7" s="5" t="s">
        <v>105</v>
      </c>
      <c r="U7" s="5" t="s">
        <v>105</v>
      </c>
    </row>
    <row r="8" spans="1:21" x14ac:dyDescent="0.35">
      <c r="A8" s="4" t="s">
        <v>67</v>
      </c>
      <c r="B8" s="5" t="s">
        <v>105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5" t="s">
        <v>105</v>
      </c>
      <c r="K8" s="5" t="s">
        <v>105</v>
      </c>
      <c r="L8" s="5" t="s">
        <v>105</v>
      </c>
      <c r="M8" s="5" t="s">
        <v>105</v>
      </c>
      <c r="N8" s="5" t="s">
        <v>105</v>
      </c>
      <c r="O8" s="5" t="s">
        <v>105</v>
      </c>
      <c r="P8" s="5" t="s">
        <v>105</v>
      </c>
      <c r="Q8" s="5" t="s">
        <v>105</v>
      </c>
      <c r="R8" s="5" t="s">
        <v>105</v>
      </c>
      <c r="S8" s="5" t="s">
        <v>105</v>
      </c>
      <c r="T8" s="5" t="s">
        <v>105</v>
      </c>
      <c r="U8" s="5" t="s">
        <v>105</v>
      </c>
    </row>
    <row r="9" spans="1:21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  <c r="N9" s="5" t="s">
        <v>105</v>
      </c>
      <c r="O9" s="5" t="s">
        <v>105</v>
      </c>
      <c r="P9" s="5" t="s">
        <v>105</v>
      </c>
      <c r="Q9" s="5" t="s">
        <v>105</v>
      </c>
      <c r="R9" s="5" t="s">
        <v>105</v>
      </c>
      <c r="S9" s="5" t="s">
        <v>105</v>
      </c>
      <c r="T9" s="5" t="s">
        <v>105</v>
      </c>
      <c r="U9" s="5" t="s">
        <v>105</v>
      </c>
    </row>
    <row r="10" spans="1:21" ht="52" x14ac:dyDescent="0.35">
      <c r="A10" s="4" t="s">
        <v>182</v>
      </c>
      <c r="B10" s="5" t="s">
        <v>105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  <c r="N10" s="5" t="s">
        <v>105</v>
      </c>
      <c r="O10" s="5" t="s">
        <v>105</v>
      </c>
      <c r="P10" s="5" t="s">
        <v>105</v>
      </c>
      <c r="Q10" s="5" t="s">
        <v>105</v>
      </c>
      <c r="R10" s="5" t="s">
        <v>105</v>
      </c>
      <c r="S10" s="5" t="s">
        <v>105</v>
      </c>
      <c r="T10" s="5" t="s">
        <v>105</v>
      </c>
      <c r="U10" s="5" t="s">
        <v>105</v>
      </c>
    </row>
    <row r="11" spans="1:21" x14ac:dyDescent="0.35">
      <c r="A11" s="4" t="s">
        <v>69</v>
      </c>
      <c r="B11" s="5" t="s">
        <v>105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I11" s="5" t="s">
        <v>105</v>
      </c>
      <c r="J11" s="5" t="s">
        <v>105</v>
      </c>
      <c r="K11" s="5" t="s">
        <v>105</v>
      </c>
      <c r="L11" s="5" t="s">
        <v>105</v>
      </c>
      <c r="M11" s="5" t="s">
        <v>105</v>
      </c>
      <c r="N11" s="5" t="s">
        <v>105</v>
      </c>
      <c r="O11" s="5" t="s">
        <v>105</v>
      </c>
      <c r="P11" s="5" t="s">
        <v>105</v>
      </c>
      <c r="Q11" s="5" t="s">
        <v>105</v>
      </c>
      <c r="R11" s="5" t="s">
        <v>105</v>
      </c>
      <c r="S11" s="5" t="s">
        <v>105</v>
      </c>
      <c r="T11" s="5" t="s">
        <v>105</v>
      </c>
      <c r="U11" s="5" t="s">
        <v>105</v>
      </c>
    </row>
    <row r="12" spans="1:21" x14ac:dyDescent="0.35">
      <c r="A12" s="4" t="s">
        <v>70</v>
      </c>
      <c r="B12" s="5" t="s">
        <v>105</v>
      </c>
      <c r="C12" s="5" t="s">
        <v>105</v>
      </c>
      <c r="D12" s="5" t="s">
        <v>105</v>
      </c>
      <c r="E12" s="5" t="s">
        <v>105</v>
      </c>
      <c r="F12" s="5" t="s">
        <v>105</v>
      </c>
      <c r="G12" s="5" t="s">
        <v>105</v>
      </c>
      <c r="H12" s="5" t="s">
        <v>105</v>
      </c>
      <c r="I12" s="5" t="s">
        <v>105</v>
      </c>
      <c r="J12" s="5" t="s">
        <v>105</v>
      </c>
      <c r="K12" s="5" t="s">
        <v>105</v>
      </c>
      <c r="L12" s="5" t="s">
        <v>105</v>
      </c>
      <c r="M12" s="5" t="s">
        <v>105</v>
      </c>
      <c r="N12" s="5" t="s">
        <v>105</v>
      </c>
      <c r="O12" s="5" t="s">
        <v>105</v>
      </c>
      <c r="P12" s="5" t="s">
        <v>105</v>
      </c>
      <c r="Q12" s="5" t="s">
        <v>105</v>
      </c>
      <c r="R12" s="5" t="s">
        <v>105</v>
      </c>
      <c r="S12" s="5" t="s">
        <v>105</v>
      </c>
      <c r="T12" s="5" t="s">
        <v>105</v>
      </c>
      <c r="U12" s="5" t="s">
        <v>105</v>
      </c>
    </row>
    <row r="13" spans="1:21" x14ac:dyDescent="0.35">
      <c r="A13" s="4" t="s">
        <v>71</v>
      </c>
      <c r="B13" s="5" t="s">
        <v>105</v>
      </c>
      <c r="C13" s="5" t="s">
        <v>105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5" t="s">
        <v>105</v>
      </c>
      <c r="K13" s="5" t="s">
        <v>105</v>
      </c>
      <c r="L13" s="5" t="s">
        <v>105</v>
      </c>
      <c r="M13" s="5" t="s">
        <v>105</v>
      </c>
      <c r="N13" s="5" t="s">
        <v>105</v>
      </c>
      <c r="O13" s="5" t="s">
        <v>105</v>
      </c>
      <c r="P13" s="5" t="s">
        <v>105</v>
      </c>
      <c r="Q13" s="5" t="s">
        <v>105</v>
      </c>
      <c r="R13" s="5" t="s">
        <v>105</v>
      </c>
      <c r="S13" s="5" t="s">
        <v>105</v>
      </c>
      <c r="T13" s="5" t="s">
        <v>105</v>
      </c>
      <c r="U13" s="5" t="s">
        <v>105</v>
      </c>
    </row>
    <row r="14" spans="1:21" x14ac:dyDescent="0.35">
      <c r="A14" s="4" t="s">
        <v>72</v>
      </c>
      <c r="B14" s="5" t="s">
        <v>105</v>
      </c>
      <c r="C14" s="5" t="s">
        <v>105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5" t="s">
        <v>105</v>
      </c>
      <c r="K14" s="5" t="s">
        <v>105</v>
      </c>
      <c r="L14" s="5" t="s">
        <v>105</v>
      </c>
      <c r="M14" s="5" t="s">
        <v>105</v>
      </c>
      <c r="N14" s="5" t="s">
        <v>105</v>
      </c>
      <c r="O14" s="5" t="s">
        <v>105</v>
      </c>
      <c r="P14" s="5" t="s">
        <v>105</v>
      </c>
      <c r="Q14" s="5" t="s">
        <v>105</v>
      </c>
      <c r="R14" s="5" t="s">
        <v>105</v>
      </c>
      <c r="S14" s="5" t="s">
        <v>105</v>
      </c>
      <c r="T14" s="5" t="s">
        <v>105</v>
      </c>
      <c r="U14" s="5" t="s">
        <v>105</v>
      </c>
    </row>
    <row r="15" spans="1:21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  <c r="N15" s="5" t="s">
        <v>105</v>
      </c>
      <c r="O15" s="5" t="s">
        <v>105</v>
      </c>
      <c r="P15" s="5" t="s">
        <v>105</v>
      </c>
      <c r="Q15" s="5" t="s">
        <v>105</v>
      </c>
      <c r="R15" s="5" t="s">
        <v>105</v>
      </c>
      <c r="S15" s="5" t="s">
        <v>105</v>
      </c>
      <c r="T15" s="5" t="s">
        <v>105</v>
      </c>
      <c r="U15" s="5" t="s">
        <v>105</v>
      </c>
    </row>
    <row r="16" spans="1:21" ht="78" x14ac:dyDescent="0.35">
      <c r="A16" s="4" t="s">
        <v>253</v>
      </c>
      <c r="B16" s="5" t="s">
        <v>105</v>
      </c>
      <c r="C16" s="5" t="s">
        <v>105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5" t="s">
        <v>105</v>
      </c>
      <c r="K16" s="5" t="s">
        <v>105</v>
      </c>
      <c r="L16" s="5" t="s">
        <v>105</v>
      </c>
      <c r="M16" s="5" t="s">
        <v>105</v>
      </c>
      <c r="N16" s="5" t="s">
        <v>105</v>
      </c>
      <c r="O16" s="5" t="s">
        <v>105</v>
      </c>
      <c r="P16" s="5" t="s">
        <v>105</v>
      </c>
      <c r="Q16" s="5" t="s">
        <v>105</v>
      </c>
      <c r="R16" s="5" t="s">
        <v>105</v>
      </c>
      <c r="S16" s="5" t="s">
        <v>105</v>
      </c>
      <c r="T16" s="5" t="s">
        <v>105</v>
      </c>
      <c r="U16" s="5" t="s">
        <v>105</v>
      </c>
    </row>
    <row r="17" spans="1:21" ht="65" x14ac:dyDescent="0.35">
      <c r="A17" s="4" t="s">
        <v>249</v>
      </c>
      <c r="B17" s="5" t="s">
        <v>105</v>
      </c>
      <c r="C17" s="5" t="s">
        <v>105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5" t="s">
        <v>105</v>
      </c>
      <c r="K17" s="5" t="s">
        <v>105</v>
      </c>
      <c r="L17" s="5" t="s">
        <v>105</v>
      </c>
      <c r="M17" s="5" t="s">
        <v>105</v>
      </c>
      <c r="N17" s="5" t="s">
        <v>105</v>
      </c>
      <c r="O17" s="5" t="s">
        <v>105</v>
      </c>
      <c r="P17" s="5" t="s">
        <v>105</v>
      </c>
      <c r="Q17" s="5" t="s">
        <v>105</v>
      </c>
      <c r="R17" s="5" t="s">
        <v>105</v>
      </c>
      <c r="S17" s="5" t="s">
        <v>105</v>
      </c>
      <c r="T17" s="5" t="s">
        <v>105</v>
      </c>
      <c r="U17" s="5" t="s">
        <v>105</v>
      </c>
    </row>
    <row r="18" spans="1:21" x14ac:dyDescent="0.35">
      <c r="A18" s="4" t="s">
        <v>76</v>
      </c>
      <c r="B18" s="5" t="s">
        <v>105</v>
      </c>
      <c r="C18" s="5" t="s">
        <v>105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5" t="s">
        <v>105</v>
      </c>
      <c r="K18" s="5" t="s">
        <v>105</v>
      </c>
      <c r="L18" s="5" t="s">
        <v>105</v>
      </c>
      <c r="M18" s="5" t="s">
        <v>105</v>
      </c>
      <c r="N18" s="5" t="s">
        <v>105</v>
      </c>
      <c r="O18" s="5" t="s">
        <v>105</v>
      </c>
      <c r="P18" s="5" t="s">
        <v>105</v>
      </c>
      <c r="Q18" s="5" t="s">
        <v>105</v>
      </c>
      <c r="R18" s="5" t="s">
        <v>105</v>
      </c>
      <c r="S18" s="5" t="s">
        <v>105</v>
      </c>
      <c r="T18" s="5" t="s">
        <v>105</v>
      </c>
      <c r="U18" s="5" t="s">
        <v>105</v>
      </c>
    </row>
    <row r="19" spans="1:21" ht="21" x14ac:dyDescent="0.35">
      <c r="A19" s="4" t="s">
        <v>77</v>
      </c>
      <c r="B19" s="5" t="s">
        <v>114</v>
      </c>
      <c r="C19" s="5" t="s">
        <v>133</v>
      </c>
      <c r="D19" s="5" t="s">
        <v>115</v>
      </c>
      <c r="E19" s="5" t="s">
        <v>132</v>
      </c>
      <c r="F19" s="5" t="s">
        <v>116</v>
      </c>
      <c r="G19" s="5" t="s">
        <v>131</v>
      </c>
      <c r="H19" s="5" t="s">
        <v>117</v>
      </c>
      <c r="I19" s="5" t="s">
        <v>130</v>
      </c>
      <c r="J19" s="5" t="s">
        <v>118</v>
      </c>
      <c r="K19" s="5" t="s">
        <v>129</v>
      </c>
      <c r="L19" s="5" t="s">
        <v>119</v>
      </c>
      <c r="M19" s="5" t="s">
        <v>128</v>
      </c>
      <c r="N19" s="5" t="s">
        <v>120</v>
      </c>
      <c r="O19" s="5" t="s">
        <v>127</v>
      </c>
      <c r="P19" s="5" t="s">
        <v>121</v>
      </c>
      <c r="Q19" s="5" t="s">
        <v>126</v>
      </c>
      <c r="R19" s="5" t="s">
        <v>122</v>
      </c>
      <c r="S19" s="5" t="s">
        <v>125</v>
      </c>
      <c r="T19" s="5" t="s">
        <v>123</v>
      </c>
      <c r="U19" s="5" t="s">
        <v>124</v>
      </c>
    </row>
    <row r="20" spans="1:21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  <c r="N20" s="5" t="s">
        <v>105</v>
      </c>
      <c r="O20" s="5" t="s">
        <v>105</v>
      </c>
      <c r="P20" s="5" t="s">
        <v>105</v>
      </c>
      <c r="Q20" s="5" t="s">
        <v>105</v>
      </c>
      <c r="R20" s="5" t="s">
        <v>105</v>
      </c>
      <c r="S20" s="5" t="s">
        <v>105</v>
      </c>
      <c r="T20" s="5" t="s">
        <v>105</v>
      </c>
      <c r="U20" s="5" t="s">
        <v>105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511D-EFC7-4B23-B366-856D99489E3A}">
  <dimension ref="A1:Y20"/>
  <sheetViews>
    <sheetView tabSelected="1" zoomScale="80" zoomScaleNormal="80" workbookViewId="0">
      <selection activeCell="F10" sqref="F10"/>
    </sheetView>
  </sheetViews>
  <sheetFormatPr baseColWidth="10" defaultRowHeight="14.5" x14ac:dyDescent="0.35"/>
  <cols>
    <col min="1" max="1" width="16.26953125" style="1" bestFit="1" customWidth="1" collapsed="1"/>
    <col min="2" max="2" width="31.08984375" style="1" customWidth="1" collapsed="1"/>
    <col min="3" max="3" width="18.90625" style="1" bestFit="1" customWidth="1" collapsed="1"/>
    <col min="4" max="4" width="31.08984375" style="1" customWidth="1" collapsed="1"/>
    <col min="5" max="5" width="18.90625" style="1" customWidth="1" collapsed="1"/>
    <col min="6" max="6" width="31.08984375" style="1" customWidth="1" collapsed="1"/>
    <col min="7" max="7" width="18.90625" style="1" customWidth="1" collapsed="1"/>
    <col min="8" max="8" width="31.08984375" style="1" customWidth="1" collapsed="1"/>
    <col min="9" max="9" width="18.90625" style="1" customWidth="1" collapsed="1"/>
    <col min="10" max="10" width="16.54296875" style="1" customWidth="1" collapsed="1"/>
    <col min="11" max="11" width="17" style="1" customWidth="1" collapsed="1"/>
    <col min="12" max="12" width="16.54296875" style="1" customWidth="1" collapsed="1"/>
    <col min="13" max="13" width="15.453125" style="1" customWidth="1" collapsed="1"/>
    <col min="14" max="21" width="18.08984375" style="1" customWidth="1" collapsed="1"/>
    <col min="22" max="25" width="15.453125" style="1" bestFit="1" customWidth="1" collapsed="1"/>
    <col min="26" max="16384" width="10.90625" style="1" collapsed="1"/>
  </cols>
  <sheetData>
    <row r="1" spans="1:25" ht="15.5" x14ac:dyDescent="0.35">
      <c r="A1" s="3" t="s">
        <v>0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164</v>
      </c>
      <c r="K1" s="3" t="s">
        <v>165</v>
      </c>
      <c r="L1" s="3" t="s">
        <v>166</v>
      </c>
      <c r="M1" s="3" t="s">
        <v>163</v>
      </c>
      <c r="N1" s="3" t="s">
        <v>169</v>
      </c>
      <c r="O1" s="3" t="s">
        <v>170</v>
      </c>
      <c r="P1" s="3" t="s">
        <v>171</v>
      </c>
      <c r="Q1" s="3" t="s">
        <v>172</v>
      </c>
      <c r="R1" s="3" t="s">
        <v>173</v>
      </c>
      <c r="S1" s="3" t="s">
        <v>174</v>
      </c>
      <c r="T1" s="3" t="s">
        <v>175</v>
      </c>
      <c r="U1" s="3" t="s">
        <v>176</v>
      </c>
      <c r="V1" s="3" t="s">
        <v>189</v>
      </c>
      <c r="W1" s="3" t="s">
        <v>190</v>
      </c>
      <c r="X1" s="3" t="s">
        <v>191</v>
      </c>
      <c r="Y1" s="3" t="s">
        <v>192</v>
      </c>
    </row>
    <row r="2" spans="1:25" ht="31.5" x14ac:dyDescent="0.35">
      <c r="A2" s="4" t="s">
        <v>260</v>
      </c>
      <c r="B2" s="5" t="s">
        <v>262</v>
      </c>
      <c r="C2" s="8" t="str">
        <f>LEFT(B2, FIND("- ", B2, FIND("-", B2)+1)-1)</f>
        <v xml:space="preserve">Cuenta de ahorro - XXXX-2430 </v>
      </c>
      <c r="D2" s="5" t="s">
        <v>78</v>
      </c>
      <c r="E2" s="8" t="str">
        <f>LEFT(D2, FIND("- ", D2, FIND("-", D2)+1)-1)</f>
        <v xml:space="preserve">Cuenta de ahorro - XXXX-0280 </v>
      </c>
      <c r="F2" s="5" t="s">
        <v>261</v>
      </c>
      <c r="G2" s="8" t="str">
        <f>LEFT(F2, FIND("- ", F2, FIND("-", F2)+1)-1)</f>
        <v xml:space="preserve">Cuenta de ahorro - XXXX-1854 </v>
      </c>
      <c r="H2" s="5" t="s">
        <v>79</v>
      </c>
      <c r="I2" s="8" t="str">
        <f>LEFT(H2, FIND("- ", H2, FIND("-", H2)+1)-1)</f>
        <v xml:space="preserve">Cuenta de ahorro - XXXX-3616 </v>
      </c>
      <c r="J2" s="8" t="str">
        <f>MID(B2, FIND("- ", B2, FIND("- ", B2)+1)+2, FIND("$", B2) - FIND("- ", B2, FIND("- ", B2)+1) - 3)</f>
        <v>CUENTA DE AHORRO ELECTRONICA</v>
      </c>
      <c r="K2" s="8" t="str">
        <f>MID(D2, FIND("- ", D2, FIND("- ", D2)+1)+2, FIND("$", D2) - FIND("- ", D2, FIND("- ", D2)+1) - 3)</f>
        <v>CUENTA DE AHORRO CON LIBRETA</v>
      </c>
      <c r="L2" s="8" t="str">
        <f>MID(F2, FIND("- ", F2, FIND("- ", F2)+1)+2, FIND("$", F2) - FIND("- ", F2, FIND("- ", F2)+1) - 3)</f>
        <v>CUENTA DE AHORRO DAVIPLATA</v>
      </c>
      <c r="M2" s="8" t="str">
        <f>MID(H2, FIND("- ", H2, FIND("- ", H2)+1)+2, FIND("$", H2) - FIND("- ", H2, FIND("- ", H2)+1) - 3)</f>
        <v>CUENTA DE AHORRO MOVIL</v>
      </c>
      <c r="N2" s="5" t="s">
        <v>105</v>
      </c>
      <c r="O2" s="5" t="s">
        <v>105</v>
      </c>
      <c r="P2" s="5" t="s">
        <v>105</v>
      </c>
      <c r="Q2" s="5" t="s">
        <v>105</v>
      </c>
      <c r="R2" s="8" t="str">
        <f>LEFT(B2, FIND("-", B2)-2)</f>
        <v>Cuenta de ahorro</v>
      </c>
      <c r="S2" s="8" t="str">
        <f>LEFT(D2, FIND("-", D2)-2)</f>
        <v>Cuenta de ahorro</v>
      </c>
      <c r="T2" s="8" t="str">
        <f>LEFT(F2, FIND("-", F2)-2)</f>
        <v>Cuenta de ahorro</v>
      </c>
      <c r="U2" s="8" t="str">
        <f>LEFT(H2, FIND("-", H2)-2)</f>
        <v>Cuenta de ahorro</v>
      </c>
      <c r="V2" s="8" t="str">
        <f>MID(B2, FIND("$", B2), LEN(B2) - FIND("$", B2) + 1)</f>
        <v>$ 8.36</v>
      </c>
      <c r="W2" s="8" t="str">
        <f>MID(D2, FIND("$", D2), LEN(D2) - FIND("$", D2) + 1)</f>
        <v xml:space="preserve">$ 0.72 </v>
      </c>
      <c r="X2" s="8" t="str">
        <f>MID(F2, FIND("$", F2), LEN(F2) - FIND("$", F2) + 1)</f>
        <v xml:space="preserve">$ -504.91 </v>
      </c>
      <c r="Y2" s="8" t="str">
        <f>MID(H2, FIND("$", H2), LEN(H2) - FIND("$", H2) + 1)</f>
        <v xml:space="preserve">$ 0.00 </v>
      </c>
    </row>
    <row r="3" spans="1:25" ht="21" x14ac:dyDescent="0.35">
      <c r="A3" s="4" t="s">
        <v>62</v>
      </c>
      <c r="B3" s="5" t="s">
        <v>80</v>
      </c>
      <c r="C3" s="8" t="str">
        <f t="shared" ref="C3:C19" si="0">LEFT(B3, FIND("- ", B3, FIND("-", B3)+1)-1)</f>
        <v xml:space="preserve">Cuenta de ahorro - XXXX-3750 </v>
      </c>
      <c r="D3" s="5" t="s">
        <v>81</v>
      </c>
      <c r="E3" s="8" t="str">
        <f t="shared" ref="E3:E19" si="1">LEFT(D3, FIND("- ", D3, FIND("-", D3)+1)-1)</f>
        <v xml:space="preserve">Cuenta de ahorro - XXXX-2650 </v>
      </c>
      <c r="F3" s="5" t="s">
        <v>82</v>
      </c>
      <c r="G3" s="8" t="str">
        <f t="shared" ref="G3:G19" si="2">LEFT(F3, FIND("- ", F3, FIND("-", F3)+1)-1)</f>
        <v xml:space="preserve">Cuenta de ahorro - XXXX-2068 </v>
      </c>
      <c r="H3" s="5" t="s">
        <v>105</v>
      </c>
      <c r="I3" s="5" t="s">
        <v>105</v>
      </c>
      <c r="J3" s="8" t="str">
        <f t="shared" ref="J3:J19" si="3">MID(B3, FIND("- ", B3, FIND("- ", B3)+1)+2, FIND("$", B3) - FIND("- ", B3, FIND("- ", B3)+1) - 3)</f>
        <v>CUENTA DE AHORRO DAVIPLATA</v>
      </c>
      <c r="K3" s="8" t="str">
        <f t="shared" ref="K3:K19" si="4">MID(D3, FIND("- ", D3, FIND("- ", D3)+1)+2, FIND("$", D3) - FIND("- ", D3, FIND("- ", D3)+1) - 3)</f>
        <v>CUENTA DE AHORRO MOVIL</v>
      </c>
      <c r="L3" s="8" t="str">
        <f t="shared" ref="L3:L19" si="5">MID(F3, FIND("- ", F3, FIND("- ", F3)+1)+2, FIND("$", F3) - FIND("- ", F3, FIND("- ", F3)+1) - 3)</f>
        <v>CUENTA DE AHORRO MOVIL</v>
      </c>
      <c r="M3" s="5" t="s">
        <v>105</v>
      </c>
      <c r="N3" s="5" t="s">
        <v>105</v>
      </c>
      <c r="O3" s="5" t="s">
        <v>105</v>
      </c>
      <c r="P3" s="5" t="s">
        <v>105</v>
      </c>
      <c r="Q3" s="5" t="s">
        <v>105</v>
      </c>
      <c r="R3" s="8" t="str">
        <f t="shared" ref="R3:R19" si="6">LEFT(B3, FIND("-", B3)-2)</f>
        <v>Cuenta de ahorro</v>
      </c>
      <c r="S3" s="8" t="str">
        <f t="shared" ref="S3:S19" si="7">LEFT(D3, FIND("-", D3)-2)</f>
        <v>Cuenta de ahorro</v>
      </c>
      <c r="T3" s="8" t="str">
        <f t="shared" ref="T3:T19" si="8">LEFT(F3, FIND("-", F3)-2)</f>
        <v>Cuenta de ahorro</v>
      </c>
      <c r="U3" s="5" t="s">
        <v>105</v>
      </c>
      <c r="V3" s="8" t="str">
        <f t="shared" ref="V3:V19" si="9">MID(B3, FIND("$", B3), LEN(B3) - FIND("$", B3) + 1)</f>
        <v xml:space="preserve">$ 0.00 </v>
      </c>
      <c r="W3" s="8" t="str">
        <f t="shared" ref="W3:W19" si="10">MID(D3, FIND("$", D3), LEN(D3) - FIND("$", D3) + 1)</f>
        <v xml:space="preserve">$ 0.30 </v>
      </c>
      <c r="X3" s="8" t="str">
        <f t="shared" ref="X3:X19" si="11">MID(F3, FIND("$", F3), LEN(F3) - FIND("$", F3) + 1)</f>
        <v xml:space="preserve">$ 5.70 </v>
      </c>
      <c r="Y3" s="5" t="s">
        <v>105</v>
      </c>
    </row>
    <row r="4" spans="1:25" ht="39" x14ac:dyDescent="0.35">
      <c r="A4" s="4" t="s">
        <v>168</v>
      </c>
      <c r="B4" s="5" t="s">
        <v>83</v>
      </c>
      <c r="C4" s="8" t="str">
        <f t="shared" si="0"/>
        <v xml:space="preserve">Cuenta de ahorro - XXXX-4933 </v>
      </c>
      <c r="D4" s="5" t="s">
        <v>84</v>
      </c>
      <c r="E4" s="8" t="str">
        <f t="shared" si="1"/>
        <v xml:space="preserve">Cuenta de ahorro - XXXX-9422 </v>
      </c>
      <c r="F4" s="5" t="s">
        <v>85</v>
      </c>
      <c r="G4" s="8" t="str">
        <f t="shared" si="2"/>
        <v xml:space="preserve">Cuenta de ahorro - XXXX-6872 </v>
      </c>
      <c r="H4" s="5" t="s">
        <v>105</v>
      </c>
      <c r="I4" s="5" t="s">
        <v>105</v>
      </c>
      <c r="J4" s="8" t="str">
        <f t="shared" si="3"/>
        <v>Prueba</v>
      </c>
      <c r="K4" s="8" t="str">
        <f t="shared" si="4"/>
        <v>CUENTA DE AHORRO ELECTRONICA</v>
      </c>
      <c r="L4" s="8" t="str">
        <f t="shared" si="5"/>
        <v>CUENTA DE AHORRO MOVIL</v>
      </c>
      <c r="M4" s="5" t="s">
        <v>105</v>
      </c>
      <c r="N4" s="5">
        <v>2541154933</v>
      </c>
      <c r="O4" s="5" t="s">
        <v>105</v>
      </c>
      <c r="P4" s="5" t="s">
        <v>105</v>
      </c>
      <c r="Q4" s="5" t="s">
        <v>105</v>
      </c>
      <c r="R4" s="8" t="str">
        <f t="shared" si="6"/>
        <v>Cuenta de ahorro</v>
      </c>
      <c r="S4" s="8" t="str">
        <f t="shared" si="7"/>
        <v>Cuenta de ahorro</v>
      </c>
      <c r="T4" s="8" t="str">
        <f t="shared" si="8"/>
        <v>Cuenta de ahorro</v>
      </c>
      <c r="U4" s="5" t="s">
        <v>105</v>
      </c>
      <c r="V4" s="8" t="str">
        <f t="shared" si="9"/>
        <v xml:space="preserve">$ 48,290.68 </v>
      </c>
      <c r="W4" s="8" t="str">
        <f t="shared" si="10"/>
        <v xml:space="preserve">$ 0.00 </v>
      </c>
      <c r="X4" s="8" t="str">
        <f t="shared" si="11"/>
        <v xml:space="preserve">$ 242.73 </v>
      </c>
      <c r="Y4" s="5" t="s">
        <v>105</v>
      </c>
    </row>
    <row r="5" spans="1:25" ht="31.5" x14ac:dyDescent="0.35">
      <c r="A5" s="4" t="s">
        <v>64</v>
      </c>
      <c r="B5" s="5" t="s">
        <v>60</v>
      </c>
      <c r="C5" s="8" t="str">
        <f t="shared" si="0"/>
        <v xml:space="preserve">Cuenta de ahorro - XXXX-4185 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8" t="str">
        <f t="shared" si="3"/>
        <v>CUENTA DE AHORRO ELECTRONICA</v>
      </c>
      <c r="K5" s="5" t="s">
        <v>105</v>
      </c>
      <c r="L5" s="5" t="s">
        <v>105</v>
      </c>
      <c r="M5" s="5" t="s">
        <v>105</v>
      </c>
      <c r="N5" s="5" t="s">
        <v>105</v>
      </c>
      <c r="O5" s="5" t="s">
        <v>105</v>
      </c>
      <c r="P5" s="5" t="s">
        <v>105</v>
      </c>
      <c r="Q5" s="5" t="s">
        <v>105</v>
      </c>
      <c r="R5" s="8" t="str">
        <f t="shared" si="6"/>
        <v>Cuenta de ahorro</v>
      </c>
      <c r="S5" s="5" t="s">
        <v>105</v>
      </c>
      <c r="T5" s="5" t="s">
        <v>105</v>
      </c>
      <c r="U5" s="5" t="s">
        <v>105</v>
      </c>
      <c r="V5" s="8" t="str">
        <f t="shared" si="9"/>
        <v>$ 0.10</v>
      </c>
      <c r="W5" s="5" t="s">
        <v>105</v>
      </c>
      <c r="X5" s="5" t="s">
        <v>105</v>
      </c>
      <c r="Y5" s="5" t="s">
        <v>105</v>
      </c>
    </row>
    <row r="6" spans="1:25" ht="39" x14ac:dyDescent="0.35">
      <c r="A6" s="4" t="s">
        <v>257</v>
      </c>
      <c r="B6" s="5" t="s">
        <v>86</v>
      </c>
      <c r="C6" s="8" t="str">
        <f t="shared" si="0"/>
        <v xml:space="preserve">Cuenta de ahorro - XXXX-1789 </v>
      </c>
      <c r="D6" s="5" t="s">
        <v>87</v>
      </c>
      <c r="E6" s="8" t="str">
        <f t="shared" si="1"/>
        <v xml:space="preserve">Cuenta de ahorro - XXXX-0830 </v>
      </c>
      <c r="F6" s="5" t="s">
        <v>88</v>
      </c>
      <c r="G6" s="8" t="str">
        <f t="shared" si="2"/>
        <v xml:space="preserve">Cuenta de ahorro - XXXX-6720 </v>
      </c>
      <c r="H6" s="5" t="s">
        <v>105</v>
      </c>
      <c r="I6" s="5" t="s">
        <v>105</v>
      </c>
      <c r="J6" s="8" t="str">
        <f t="shared" si="3"/>
        <v>CUENTA DE AHORRO CON LIBRETA</v>
      </c>
      <c r="K6" s="8" t="str">
        <f t="shared" si="4"/>
        <v>CUENTA DE AHORRO DAVIPLATA</v>
      </c>
      <c r="L6" s="8" t="str">
        <f t="shared" si="5"/>
        <v>CUENTA DE AHORRO CON LIBRETA</v>
      </c>
      <c r="M6" s="5" t="s">
        <v>105</v>
      </c>
      <c r="N6" s="5" t="s">
        <v>105</v>
      </c>
      <c r="O6" s="5" t="s">
        <v>105</v>
      </c>
      <c r="P6" s="5" t="s">
        <v>105</v>
      </c>
      <c r="Q6" s="5" t="s">
        <v>105</v>
      </c>
      <c r="R6" s="8" t="str">
        <f t="shared" si="6"/>
        <v>Cuenta de ahorro</v>
      </c>
      <c r="S6" s="8" t="str">
        <f t="shared" si="7"/>
        <v>Cuenta de ahorro</v>
      </c>
      <c r="T6" s="8" t="str">
        <f t="shared" si="8"/>
        <v>Cuenta de ahorro</v>
      </c>
      <c r="U6" s="5" t="s">
        <v>105</v>
      </c>
      <c r="V6" s="8" t="str">
        <f t="shared" si="9"/>
        <v xml:space="preserve">$ 5,957.52 </v>
      </c>
      <c r="W6" s="8" t="str">
        <f t="shared" si="10"/>
        <v xml:space="preserve">$ 1.00 </v>
      </c>
      <c r="X6" s="8" t="str">
        <f t="shared" si="11"/>
        <v xml:space="preserve">$ 0.33 </v>
      </c>
      <c r="Y6" s="5" t="s">
        <v>105</v>
      </c>
    </row>
    <row r="7" spans="1:25" ht="31.5" x14ac:dyDescent="0.35">
      <c r="A7" s="4" t="s">
        <v>66</v>
      </c>
      <c r="B7" s="5" t="s">
        <v>89</v>
      </c>
      <c r="C7" s="8" t="str">
        <f t="shared" si="0"/>
        <v xml:space="preserve">Cuenta de ahorro - XXXX-2017 </v>
      </c>
      <c r="D7" s="5" t="s">
        <v>90</v>
      </c>
      <c r="E7" s="8" t="str">
        <f t="shared" si="1"/>
        <v xml:space="preserve">Cuenta de ahorro - XXXX-0025 </v>
      </c>
      <c r="F7" s="5" t="s">
        <v>105</v>
      </c>
      <c r="G7" s="5" t="s">
        <v>105</v>
      </c>
      <c r="H7" s="5" t="s">
        <v>105</v>
      </c>
      <c r="I7" s="5" t="s">
        <v>105</v>
      </c>
      <c r="J7" s="8" t="str">
        <f t="shared" si="3"/>
        <v>CUENTA DE AHORRO CON LIBRETA</v>
      </c>
      <c r="K7" s="8" t="str">
        <f t="shared" si="4"/>
        <v>CUENTA DE AHORRO DAVIPLATA</v>
      </c>
      <c r="L7" s="5" t="s">
        <v>105</v>
      </c>
      <c r="M7" s="5" t="s">
        <v>105</v>
      </c>
      <c r="N7" s="5" t="s">
        <v>105</v>
      </c>
      <c r="O7" s="5" t="s">
        <v>105</v>
      </c>
      <c r="P7" s="5" t="s">
        <v>105</v>
      </c>
      <c r="Q7" s="5" t="s">
        <v>105</v>
      </c>
      <c r="R7" s="8" t="str">
        <f t="shared" si="6"/>
        <v>Cuenta de ahorro</v>
      </c>
      <c r="S7" s="8" t="str">
        <f t="shared" si="7"/>
        <v>Cuenta de ahorro</v>
      </c>
      <c r="T7" s="5" t="s">
        <v>105</v>
      </c>
      <c r="U7" s="5" t="s">
        <v>105</v>
      </c>
      <c r="V7" s="8" t="str">
        <f t="shared" si="9"/>
        <v xml:space="preserve">$ 0.10 </v>
      </c>
      <c r="W7" s="8" t="str">
        <f t="shared" si="10"/>
        <v xml:space="preserve">$ 0.05 </v>
      </c>
      <c r="X7" s="5" t="s">
        <v>105</v>
      </c>
      <c r="Y7" s="5" t="s">
        <v>105</v>
      </c>
    </row>
    <row r="8" spans="1:25" ht="31.5" x14ac:dyDescent="0.35">
      <c r="A8" s="4" t="s">
        <v>67</v>
      </c>
      <c r="B8" s="5" t="s">
        <v>91</v>
      </c>
      <c r="C8" s="8" t="str">
        <f t="shared" si="0"/>
        <v xml:space="preserve">Cuenta de ahorro - XXXX-0646 </v>
      </c>
      <c r="D8" s="5" t="s">
        <v>92</v>
      </c>
      <c r="E8" s="8" t="str">
        <f t="shared" si="1"/>
        <v xml:space="preserve">Cuenta de ahorro - XXXX-1123 </v>
      </c>
      <c r="F8" s="5" t="s">
        <v>105</v>
      </c>
      <c r="G8" s="5" t="s">
        <v>105</v>
      </c>
      <c r="H8" s="5" t="s">
        <v>105</v>
      </c>
      <c r="I8" s="5" t="s">
        <v>105</v>
      </c>
      <c r="J8" s="8" t="str">
        <f t="shared" si="3"/>
        <v>CUENTA DE AHORRO CON LIBRETA</v>
      </c>
      <c r="K8" s="8" t="str">
        <f t="shared" si="4"/>
        <v>CUENTA DE AHORRO CON LIBRETA</v>
      </c>
      <c r="L8" s="5" t="s">
        <v>105</v>
      </c>
      <c r="M8" s="5" t="s">
        <v>105</v>
      </c>
      <c r="N8" s="5" t="s">
        <v>105</v>
      </c>
      <c r="O8" s="5" t="s">
        <v>105</v>
      </c>
      <c r="P8" s="5" t="s">
        <v>105</v>
      </c>
      <c r="Q8" s="5" t="s">
        <v>105</v>
      </c>
      <c r="R8" s="8" t="str">
        <f t="shared" si="6"/>
        <v>Cuenta de ahorro</v>
      </c>
      <c r="S8" s="8" t="str">
        <f t="shared" si="7"/>
        <v>Cuenta de ahorro</v>
      </c>
      <c r="T8" s="5" t="s">
        <v>105</v>
      </c>
      <c r="U8" s="5" t="s">
        <v>105</v>
      </c>
      <c r="V8" s="8" t="str">
        <f t="shared" si="9"/>
        <v xml:space="preserve">$ 10,720.67 </v>
      </c>
      <c r="W8" s="8" t="str">
        <f t="shared" si="10"/>
        <v xml:space="preserve">$ 166.68 </v>
      </c>
      <c r="X8" s="5" t="s">
        <v>105</v>
      </c>
      <c r="Y8" s="5" t="s">
        <v>105</v>
      </c>
    </row>
    <row r="9" spans="1:25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  <c r="N9" s="5" t="s">
        <v>105</v>
      </c>
      <c r="O9" s="5" t="s">
        <v>105</v>
      </c>
      <c r="P9" s="5" t="s">
        <v>105</v>
      </c>
      <c r="Q9" s="5" t="s">
        <v>105</v>
      </c>
      <c r="R9" s="8" t="s">
        <v>105</v>
      </c>
      <c r="S9" s="5" t="s">
        <v>105</v>
      </c>
      <c r="T9" s="5" t="s">
        <v>105</v>
      </c>
      <c r="U9" s="5" t="s">
        <v>105</v>
      </c>
      <c r="V9" s="5" t="s">
        <v>105</v>
      </c>
      <c r="W9" s="5" t="s">
        <v>105</v>
      </c>
      <c r="X9" s="5" t="s">
        <v>105</v>
      </c>
      <c r="Y9" s="5" t="s">
        <v>105</v>
      </c>
    </row>
    <row r="10" spans="1:25" ht="31.5" x14ac:dyDescent="0.35">
      <c r="A10" s="4" t="s">
        <v>182</v>
      </c>
      <c r="B10" s="5" t="s">
        <v>93</v>
      </c>
      <c r="C10" s="8" t="str">
        <f t="shared" si="0"/>
        <v xml:space="preserve">Cuenta corriente - XXXX-0160 </v>
      </c>
      <c r="D10" s="5" t="s">
        <v>94</v>
      </c>
      <c r="E10" s="8" t="str">
        <f t="shared" si="1"/>
        <v xml:space="preserve">Cuenta de ahorro - XXXX-9469 </v>
      </c>
      <c r="F10" s="5" t="s">
        <v>105</v>
      </c>
      <c r="G10" s="5" t="s">
        <v>105</v>
      </c>
      <c r="H10" s="5" t="s">
        <v>105</v>
      </c>
      <c r="I10" s="5" t="s">
        <v>105</v>
      </c>
      <c r="J10" s="8" t="str">
        <f t="shared" si="3"/>
        <v>CA SOBREGIRO</v>
      </c>
      <c r="K10" s="8" t="str">
        <f t="shared" si="4"/>
        <v>CUENTA DE AHORRO CON LIBRETA</v>
      </c>
      <c r="L10" s="5" t="s">
        <v>105</v>
      </c>
      <c r="M10" s="5" t="s">
        <v>105</v>
      </c>
      <c r="N10" s="5">
        <v>93510010160</v>
      </c>
      <c r="O10" s="5" t="s">
        <v>105</v>
      </c>
      <c r="P10" s="5" t="s">
        <v>105</v>
      </c>
      <c r="Q10" s="5" t="s">
        <v>105</v>
      </c>
      <c r="R10" s="8" t="str">
        <f t="shared" si="6"/>
        <v>Cuenta corriente</v>
      </c>
      <c r="S10" s="8" t="str">
        <f t="shared" si="7"/>
        <v>Cuenta de ahorro</v>
      </c>
      <c r="T10" s="5" t="s">
        <v>105</v>
      </c>
      <c r="U10" s="5" t="s">
        <v>105</v>
      </c>
      <c r="V10" s="8" t="str">
        <f t="shared" si="9"/>
        <v xml:space="preserve">$ 3,902.54 </v>
      </c>
      <c r="W10" s="8" t="str">
        <f t="shared" si="10"/>
        <v xml:space="preserve">$ 9,161.14 </v>
      </c>
      <c r="X10" s="5" t="s">
        <v>105</v>
      </c>
      <c r="Y10" s="5" t="s">
        <v>105</v>
      </c>
    </row>
    <row r="11" spans="1:25" ht="21" x14ac:dyDescent="0.35">
      <c r="A11" s="4" t="s">
        <v>69</v>
      </c>
      <c r="B11" s="5" t="s">
        <v>95</v>
      </c>
      <c r="C11" s="8" t="str">
        <f t="shared" si="0"/>
        <v xml:space="preserve">Cuenta de ahorro - XXXX-0450 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I11" s="5" t="s">
        <v>105</v>
      </c>
      <c r="J11" s="8" t="str">
        <f t="shared" si="3"/>
        <v>CUENTA DE AHORR</v>
      </c>
      <c r="K11" s="5" t="s">
        <v>105</v>
      </c>
      <c r="L11" s="5" t="s">
        <v>105</v>
      </c>
      <c r="M11" s="5" t="s">
        <v>105</v>
      </c>
      <c r="N11" s="5" t="s">
        <v>105</v>
      </c>
      <c r="O11" s="5" t="s">
        <v>105</v>
      </c>
      <c r="P11" s="5" t="s">
        <v>105</v>
      </c>
      <c r="Q11" s="5" t="s">
        <v>105</v>
      </c>
      <c r="R11" s="8" t="str">
        <f t="shared" si="6"/>
        <v>Cuenta de ahorro</v>
      </c>
      <c r="S11" s="5" t="s">
        <v>105</v>
      </c>
      <c r="T11" s="5" t="s">
        <v>105</v>
      </c>
      <c r="U11" s="5" t="s">
        <v>105</v>
      </c>
      <c r="V11" s="8" t="str">
        <f t="shared" si="9"/>
        <v xml:space="preserve">$ 658.04 </v>
      </c>
      <c r="W11" s="5" t="s">
        <v>105</v>
      </c>
      <c r="X11" s="5" t="s">
        <v>105</v>
      </c>
      <c r="Y11" s="5" t="s">
        <v>105</v>
      </c>
    </row>
    <row r="12" spans="1:25" ht="31.5" x14ac:dyDescent="0.35">
      <c r="A12" s="4" t="s">
        <v>70</v>
      </c>
      <c r="B12" s="5" t="s">
        <v>96</v>
      </c>
      <c r="C12" s="8" t="str">
        <f t="shared" si="0"/>
        <v xml:space="preserve">Cuenta de ahorro - XXXX-9058 </v>
      </c>
      <c r="D12" s="5" t="s">
        <v>97</v>
      </c>
      <c r="E12" s="8" t="str">
        <f t="shared" si="1"/>
        <v xml:space="preserve">Cuenta de ahorro - XXXX-4882 </v>
      </c>
      <c r="F12" s="5" t="s">
        <v>105</v>
      </c>
      <c r="G12" s="5" t="s">
        <v>105</v>
      </c>
      <c r="H12" s="5" t="s">
        <v>105</v>
      </c>
      <c r="I12" s="5" t="s">
        <v>105</v>
      </c>
      <c r="J12" s="8" t="str">
        <f t="shared" si="3"/>
        <v>CUENTA DE AHORRO ELECTRONICA</v>
      </c>
      <c r="K12" s="8" t="str">
        <f t="shared" si="4"/>
        <v>CUENTA DE AHORRO DAVIPLATA</v>
      </c>
      <c r="L12" s="5" t="s">
        <v>105</v>
      </c>
      <c r="M12" s="5" t="s">
        <v>105</v>
      </c>
      <c r="N12" s="5" t="s">
        <v>105</v>
      </c>
      <c r="O12" s="5" t="s">
        <v>105</v>
      </c>
      <c r="P12" s="5" t="s">
        <v>105</v>
      </c>
      <c r="Q12" s="5" t="s">
        <v>105</v>
      </c>
      <c r="R12" s="8" t="str">
        <f t="shared" si="6"/>
        <v>Cuenta de ahorro</v>
      </c>
      <c r="S12" s="8" t="str">
        <f t="shared" si="7"/>
        <v>Cuenta de ahorro</v>
      </c>
      <c r="T12" s="5" t="s">
        <v>105</v>
      </c>
      <c r="U12" s="5" t="s">
        <v>105</v>
      </c>
      <c r="V12" s="8" t="str">
        <f t="shared" si="9"/>
        <v xml:space="preserve">$ -1,113.60 </v>
      </c>
      <c r="W12" s="8" t="str">
        <f t="shared" si="10"/>
        <v xml:space="preserve">$ 0.00 </v>
      </c>
      <c r="X12" s="5" t="s">
        <v>105</v>
      </c>
      <c r="Y12" s="5" t="s">
        <v>105</v>
      </c>
    </row>
    <row r="13" spans="1:25" ht="31.5" x14ac:dyDescent="0.35">
      <c r="A13" s="4" t="s">
        <v>71</v>
      </c>
      <c r="B13" s="5" t="s">
        <v>98</v>
      </c>
      <c r="C13" s="8" t="str">
        <f t="shared" si="0"/>
        <v xml:space="preserve">Cuenta de ahorro - XXXX-2919 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8" t="str">
        <f t="shared" si="3"/>
        <v>CUENTA DE AHORRO CON LIBRETA</v>
      </c>
      <c r="K13" s="5" t="s">
        <v>105</v>
      </c>
      <c r="L13" s="5" t="s">
        <v>105</v>
      </c>
      <c r="M13" s="5" t="s">
        <v>105</v>
      </c>
      <c r="N13" s="5" t="s">
        <v>105</v>
      </c>
      <c r="O13" s="5" t="s">
        <v>105</v>
      </c>
      <c r="P13" s="5" t="s">
        <v>105</v>
      </c>
      <c r="Q13" s="5" t="s">
        <v>105</v>
      </c>
      <c r="R13" s="8" t="str">
        <f t="shared" si="6"/>
        <v>Cuenta de ahorro</v>
      </c>
      <c r="S13" s="5" t="s">
        <v>105</v>
      </c>
      <c r="T13" s="5" t="s">
        <v>105</v>
      </c>
      <c r="U13" s="5" t="s">
        <v>105</v>
      </c>
      <c r="V13" s="8" t="str">
        <f t="shared" si="9"/>
        <v xml:space="preserve">$ 98.74 </v>
      </c>
      <c r="W13" s="5" t="s">
        <v>105</v>
      </c>
      <c r="X13" s="5" t="s">
        <v>105</v>
      </c>
      <c r="Y13" s="5" t="s">
        <v>105</v>
      </c>
    </row>
    <row r="14" spans="1:25" ht="31.5" x14ac:dyDescent="0.35">
      <c r="A14" s="4" t="s">
        <v>72</v>
      </c>
      <c r="B14" s="5" t="s">
        <v>99</v>
      </c>
      <c r="C14" s="8" t="str">
        <f t="shared" si="0"/>
        <v xml:space="preserve">Cuenta de ahorro - XXXX-2862 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8" t="str">
        <f t="shared" si="3"/>
        <v>CUENTA DE AHORRO ELECTRONICA</v>
      </c>
      <c r="K14" s="5" t="s">
        <v>105</v>
      </c>
      <c r="L14" s="5" t="s">
        <v>105</v>
      </c>
      <c r="M14" s="5" t="s">
        <v>105</v>
      </c>
      <c r="N14" s="5" t="s">
        <v>105</v>
      </c>
      <c r="O14" s="5" t="s">
        <v>105</v>
      </c>
      <c r="P14" s="5" t="s">
        <v>105</v>
      </c>
      <c r="Q14" s="5" t="s">
        <v>105</v>
      </c>
      <c r="R14" s="8" t="str">
        <f t="shared" si="6"/>
        <v>Cuenta de ahorro</v>
      </c>
      <c r="S14" s="5" t="s">
        <v>105</v>
      </c>
      <c r="T14" s="5" t="s">
        <v>105</v>
      </c>
      <c r="U14" s="5" t="s">
        <v>105</v>
      </c>
      <c r="V14" s="8" t="str">
        <f t="shared" si="9"/>
        <v xml:space="preserve">$ 2,871.96 </v>
      </c>
      <c r="W14" s="5" t="s">
        <v>105</v>
      </c>
      <c r="X14" s="5" t="s">
        <v>105</v>
      </c>
      <c r="Y14" s="5" t="s">
        <v>105</v>
      </c>
    </row>
    <row r="15" spans="1:25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  <c r="N15" s="5" t="s">
        <v>105</v>
      </c>
      <c r="O15" s="5" t="s">
        <v>105</v>
      </c>
      <c r="P15" s="5" t="s">
        <v>105</v>
      </c>
      <c r="Q15" s="5" t="s">
        <v>105</v>
      </c>
      <c r="R15" s="5" t="s">
        <v>105</v>
      </c>
      <c r="S15" s="5" t="s">
        <v>105</v>
      </c>
      <c r="T15" s="5" t="s">
        <v>105</v>
      </c>
      <c r="U15" s="5" t="s">
        <v>105</v>
      </c>
      <c r="V15" s="5" t="s">
        <v>105</v>
      </c>
      <c r="W15" s="5" t="s">
        <v>105</v>
      </c>
      <c r="X15" s="5" t="s">
        <v>105</v>
      </c>
      <c r="Y15" s="5" t="s">
        <v>105</v>
      </c>
    </row>
    <row r="16" spans="1:25" ht="39" x14ac:dyDescent="0.35">
      <c r="A16" s="4" t="s">
        <v>253</v>
      </c>
      <c r="B16" s="5" t="s">
        <v>100</v>
      </c>
      <c r="C16" s="8" t="str">
        <f t="shared" si="0"/>
        <v xml:space="preserve">Cuenta de ahorro - XXXX-4200 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8" t="str">
        <f t="shared" si="3"/>
        <v>CUENTA DE AHORRO ELECTRONICA</v>
      </c>
      <c r="K16" s="5" t="s">
        <v>105</v>
      </c>
      <c r="L16" s="5" t="s">
        <v>105</v>
      </c>
      <c r="M16" s="5" t="s">
        <v>105</v>
      </c>
      <c r="N16" s="5" t="s">
        <v>105</v>
      </c>
      <c r="O16" s="5" t="s">
        <v>105</v>
      </c>
      <c r="P16" s="5" t="s">
        <v>105</v>
      </c>
      <c r="Q16" s="5" t="s">
        <v>105</v>
      </c>
      <c r="R16" s="8" t="str">
        <f t="shared" si="6"/>
        <v>Cuenta de ahorro</v>
      </c>
      <c r="S16" s="5" t="s">
        <v>105</v>
      </c>
      <c r="T16" s="5" t="s">
        <v>105</v>
      </c>
      <c r="U16" s="5" t="s">
        <v>105</v>
      </c>
      <c r="V16" s="8" t="str">
        <f t="shared" si="9"/>
        <v xml:space="preserve">$ 0.95 </v>
      </c>
      <c r="W16" s="5" t="s">
        <v>105</v>
      </c>
      <c r="X16" s="5" t="s">
        <v>105</v>
      </c>
      <c r="Y16" s="5" t="s">
        <v>105</v>
      </c>
    </row>
    <row r="17" spans="1:25" ht="39" x14ac:dyDescent="0.35">
      <c r="A17" s="4" t="s">
        <v>249</v>
      </c>
      <c r="B17" s="5" t="s">
        <v>101</v>
      </c>
      <c r="C17" s="8" t="str">
        <f t="shared" si="0"/>
        <v xml:space="preserve">Cuenta de ahorro - XXXX-4233 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8" t="str">
        <f t="shared" si="3"/>
        <v>CUENTA DE AHORRO CON LIBRETA</v>
      </c>
      <c r="K17" s="5" t="s">
        <v>105</v>
      </c>
      <c r="L17" s="5" t="s">
        <v>105</v>
      </c>
      <c r="M17" s="5" t="s">
        <v>105</v>
      </c>
      <c r="N17" s="5" t="s">
        <v>105</v>
      </c>
      <c r="O17" s="5" t="s">
        <v>105</v>
      </c>
      <c r="P17" s="5" t="s">
        <v>105</v>
      </c>
      <c r="Q17" s="5" t="s">
        <v>105</v>
      </c>
      <c r="R17" s="8" t="str">
        <f t="shared" si="6"/>
        <v>Cuenta de ahorro</v>
      </c>
      <c r="S17" s="5" t="s">
        <v>105</v>
      </c>
      <c r="T17" s="5" t="s">
        <v>105</v>
      </c>
      <c r="U17" s="5" t="s">
        <v>105</v>
      </c>
      <c r="V17" s="8" t="str">
        <f t="shared" si="9"/>
        <v xml:space="preserve">$ 15,066.84 </v>
      </c>
      <c r="W17" s="5" t="s">
        <v>105</v>
      </c>
      <c r="X17" s="5" t="s">
        <v>105</v>
      </c>
      <c r="Y17" s="5" t="s">
        <v>105</v>
      </c>
    </row>
    <row r="18" spans="1:25" ht="31.5" x14ac:dyDescent="0.35">
      <c r="A18" s="4" t="s">
        <v>76</v>
      </c>
      <c r="B18" s="5" t="s">
        <v>102</v>
      </c>
      <c r="C18" s="8" t="str">
        <f t="shared" si="0"/>
        <v xml:space="preserve">Cuenta de ahorro - XXXX-3250 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8" t="str">
        <f t="shared" si="3"/>
        <v>CUENTA DE AHORRO CON LIBRETA</v>
      </c>
      <c r="K18" s="5" t="s">
        <v>105</v>
      </c>
      <c r="L18" s="5" t="s">
        <v>105</v>
      </c>
      <c r="M18" s="5" t="s">
        <v>105</v>
      </c>
      <c r="N18" s="5" t="s">
        <v>105</v>
      </c>
      <c r="O18" s="5" t="s">
        <v>105</v>
      </c>
      <c r="P18" s="5" t="s">
        <v>105</v>
      </c>
      <c r="Q18" s="5" t="s">
        <v>105</v>
      </c>
      <c r="R18" s="8" t="str">
        <f t="shared" si="6"/>
        <v>Cuenta de ahorro</v>
      </c>
      <c r="S18" s="5" t="s">
        <v>105</v>
      </c>
      <c r="T18" s="5" t="s">
        <v>105</v>
      </c>
      <c r="U18" s="5" t="s">
        <v>105</v>
      </c>
      <c r="V18" s="8" t="str">
        <f t="shared" si="9"/>
        <v xml:space="preserve">$ 0.00 </v>
      </c>
      <c r="W18" s="5" t="s">
        <v>105</v>
      </c>
      <c r="X18" s="5" t="s">
        <v>105</v>
      </c>
      <c r="Y18" s="5" t="s">
        <v>105</v>
      </c>
    </row>
    <row r="19" spans="1:25" ht="31.5" x14ac:dyDescent="0.35">
      <c r="A19" s="4" t="s">
        <v>77</v>
      </c>
      <c r="B19" s="5" t="s">
        <v>103</v>
      </c>
      <c r="C19" s="8" t="str">
        <f t="shared" si="0"/>
        <v xml:space="preserve">Cuenta de ahorro - XXXX-2318 </v>
      </c>
      <c r="D19" s="5" t="s">
        <v>104</v>
      </c>
      <c r="E19" s="8" t="str">
        <f t="shared" si="1"/>
        <v xml:space="preserve">Cuenta de ahorro - XXXX-2278 </v>
      </c>
      <c r="F19" s="5" t="s">
        <v>186</v>
      </c>
      <c r="G19" s="8" t="str">
        <f t="shared" si="2"/>
        <v xml:space="preserve">Cuenta de ahorro - XXXX-1220 </v>
      </c>
      <c r="H19" s="7" t="s">
        <v>188</v>
      </c>
      <c r="I19" s="8" t="str">
        <f t="shared" ref="I19" si="12">LEFT(H19, FIND("- ", H19, FIND("-", H19)+1)-1)</f>
        <v xml:space="preserve">Cuenta de ahorro - XXXX-5755 </v>
      </c>
      <c r="J19" s="8" t="str">
        <f t="shared" si="3"/>
        <v>CUENTA DE AHORRO ELECTRONICA</v>
      </c>
      <c r="K19" s="8" t="str">
        <f t="shared" si="4"/>
        <v>CUENTA DE AHORRO DAVIPLATA</v>
      </c>
      <c r="L19" s="8" t="str">
        <f t="shared" si="5"/>
        <v>CUENTA DE AHORRO DAVIPLATA</v>
      </c>
      <c r="M19" s="8" t="str">
        <f t="shared" ref="M19" si="13">MID(H19, FIND("- ", H19, FIND("- ", H19)+1)+2, FIND("$", H19) - FIND("- ", H19, FIND("- ", H19)+1) - 3)</f>
        <v>CUENTA DE AHORRO ELECTRONICA</v>
      </c>
      <c r="N19" s="5" t="s">
        <v>105</v>
      </c>
      <c r="O19" s="5" t="s">
        <v>105</v>
      </c>
      <c r="P19" s="5" t="s">
        <v>187</v>
      </c>
      <c r="Q19" s="5" t="s">
        <v>105</v>
      </c>
      <c r="R19" s="8" t="str">
        <f t="shared" si="6"/>
        <v>Cuenta de ahorro</v>
      </c>
      <c r="S19" s="8" t="str">
        <f t="shared" si="7"/>
        <v>Cuenta de ahorro</v>
      </c>
      <c r="T19" s="8" t="str">
        <f t="shared" si="8"/>
        <v>Cuenta de ahorro</v>
      </c>
      <c r="U19" s="8" t="str">
        <f t="shared" ref="U19" si="14">LEFT(H19, FIND("-", H19)-2)</f>
        <v>Cuenta de ahorro</v>
      </c>
      <c r="V19" s="8" t="str">
        <f t="shared" si="9"/>
        <v xml:space="preserve">$ 68.98 </v>
      </c>
      <c r="W19" s="8" t="str">
        <f t="shared" si="10"/>
        <v xml:space="preserve">$ 78.00 </v>
      </c>
      <c r="X19" s="8" t="str">
        <f t="shared" si="11"/>
        <v xml:space="preserve">$ 14.28 </v>
      </c>
      <c r="Y19" s="8" t="str">
        <f t="shared" ref="Y19" si="15">MID(H19, FIND("$", H19), LEN(H19) - FIND("$", H19) + 1)</f>
        <v>$ 22.38</v>
      </c>
    </row>
    <row r="20" spans="1:25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  <c r="N20" s="5" t="s">
        <v>105</v>
      </c>
      <c r="O20" s="5" t="s">
        <v>105</v>
      </c>
      <c r="P20" s="5" t="s">
        <v>105</v>
      </c>
      <c r="Q20" s="5" t="s">
        <v>105</v>
      </c>
      <c r="R20" s="5" t="s">
        <v>105</v>
      </c>
      <c r="S20" s="5" t="s">
        <v>105</v>
      </c>
      <c r="T20" s="5" t="s">
        <v>105</v>
      </c>
      <c r="U20" s="5" t="s">
        <v>105</v>
      </c>
      <c r="V20" s="5" t="s">
        <v>105</v>
      </c>
      <c r="W20" s="5" t="s">
        <v>105</v>
      </c>
      <c r="X20" s="5" t="s">
        <v>105</v>
      </c>
      <c r="Y20" s="5" t="s">
        <v>105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9D8A-F178-4891-B046-6E3D41E00F61}">
  <dimension ref="A1:M20"/>
  <sheetViews>
    <sheetView zoomScale="80" zoomScaleNormal="80" workbookViewId="0">
      <selection activeCell="A6" sqref="A6"/>
    </sheetView>
  </sheetViews>
  <sheetFormatPr baseColWidth="10" defaultRowHeight="14.5" x14ac:dyDescent="0.35"/>
  <cols>
    <col min="1" max="1" width="13.36328125" style="1" bestFit="1" customWidth="1" collapsed="1"/>
    <col min="2" max="2" width="31.08984375" style="1" customWidth="1" collapsed="1"/>
    <col min="3" max="3" width="17.36328125" style="1" bestFit="1" customWidth="1" collapsed="1"/>
    <col min="4" max="4" width="31.08984375" style="1" customWidth="1" collapsed="1"/>
    <col min="5" max="5" width="17.36328125" style="1" bestFit="1" customWidth="1" collapsed="1"/>
    <col min="6" max="6" width="31.08984375" style="1" customWidth="1" collapsed="1"/>
    <col min="7" max="7" width="17.36328125" style="1" bestFit="1" customWidth="1" collapsed="1"/>
    <col min="8" max="8" width="31.08984375" style="1" customWidth="1" collapsed="1"/>
    <col min="9" max="9" width="17.36328125" style="1" bestFit="1" customWidth="1" collapsed="1"/>
    <col min="10" max="13" width="20.36328125" style="1" bestFit="1" customWidth="1" collapsed="1"/>
    <col min="14" max="16384" width="10.90625" style="1" collapsed="1"/>
  </cols>
  <sheetData>
    <row r="1" spans="1:13" ht="15.5" x14ac:dyDescent="0.35">
      <c r="A1" s="3" t="s">
        <v>0</v>
      </c>
      <c r="B1" s="3" t="s">
        <v>151</v>
      </c>
      <c r="C1" s="3" t="s">
        <v>159</v>
      </c>
      <c r="D1" s="3" t="s">
        <v>152</v>
      </c>
      <c r="E1" s="3" t="s">
        <v>160</v>
      </c>
      <c r="F1" s="3" t="s">
        <v>153</v>
      </c>
      <c r="G1" s="3" t="s">
        <v>161</v>
      </c>
      <c r="H1" s="3" t="s">
        <v>154</v>
      </c>
      <c r="I1" s="3" t="s">
        <v>162</v>
      </c>
      <c r="J1" s="3" t="s">
        <v>179</v>
      </c>
      <c r="K1" s="3" t="s">
        <v>180</v>
      </c>
      <c r="L1" s="3" t="s">
        <v>181</v>
      </c>
      <c r="M1" s="3" t="s">
        <v>178</v>
      </c>
    </row>
    <row r="2" spans="1:13" ht="21" x14ac:dyDescent="0.35">
      <c r="A2" s="4" t="s">
        <v>61</v>
      </c>
      <c r="B2" s="5" t="s">
        <v>177</v>
      </c>
      <c r="C2" s="5" t="s">
        <v>167</v>
      </c>
      <c r="D2" s="5" t="s">
        <v>105</v>
      </c>
      <c r="E2" s="5" t="s">
        <v>105</v>
      </c>
      <c r="F2" s="5" t="s">
        <v>105</v>
      </c>
      <c r="G2" s="5" t="s">
        <v>105</v>
      </c>
      <c r="H2" s="5" t="s">
        <v>105</v>
      </c>
      <c r="I2" s="5" t="s">
        <v>105</v>
      </c>
      <c r="J2" s="5">
        <v>736158430</v>
      </c>
      <c r="K2" s="5" t="s">
        <v>105</v>
      </c>
      <c r="L2" s="5" t="s">
        <v>105</v>
      </c>
      <c r="M2" s="5" t="s">
        <v>105</v>
      </c>
    </row>
    <row r="3" spans="1:13" x14ac:dyDescent="0.35">
      <c r="A3" s="4" t="s">
        <v>62</v>
      </c>
      <c r="B3" s="5" t="s">
        <v>105</v>
      </c>
      <c r="C3" s="5" t="s">
        <v>105</v>
      </c>
      <c r="D3" s="5" t="s">
        <v>105</v>
      </c>
      <c r="E3" s="5" t="s">
        <v>105</v>
      </c>
      <c r="F3" s="5" t="s">
        <v>105</v>
      </c>
      <c r="G3" s="5" t="s">
        <v>105</v>
      </c>
      <c r="H3" s="5" t="s">
        <v>105</v>
      </c>
      <c r="I3" s="5" t="s">
        <v>105</v>
      </c>
      <c r="J3" s="5" t="s">
        <v>105</v>
      </c>
      <c r="K3" s="5" t="s">
        <v>105</v>
      </c>
      <c r="L3" s="5" t="s">
        <v>105</v>
      </c>
      <c r="M3" s="5" t="s">
        <v>105</v>
      </c>
    </row>
    <row r="4" spans="1:13" ht="65" x14ac:dyDescent="0.35">
      <c r="A4" s="4" t="s">
        <v>168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  <c r="G4" s="5" t="s">
        <v>105</v>
      </c>
      <c r="H4" s="5" t="s">
        <v>105</v>
      </c>
      <c r="I4" s="5" t="s">
        <v>105</v>
      </c>
      <c r="J4" s="5" t="s">
        <v>105</v>
      </c>
      <c r="K4" s="5" t="s">
        <v>105</v>
      </c>
      <c r="L4" s="5" t="s">
        <v>105</v>
      </c>
      <c r="M4" s="5" t="s">
        <v>105</v>
      </c>
    </row>
    <row r="5" spans="1:13" x14ac:dyDescent="0.35">
      <c r="A5" s="4" t="s">
        <v>64</v>
      </c>
      <c r="B5" s="5" t="s">
        <v>105</v>
      </c>
      <c r="C5" s="5" t="s">
        <v>105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5" t="s">
        <v>105</v>
      </c>
      <c r="K5" s="5" t="s">
        <v>105</v>
      </c>
      <c r="L5" s="5" t="s">
        <v>105</v>
      </c>
      <c r="M5" s="5" t="s">
        <v>105</v>
      </c>
    </row>
    <row r="6" spans="1:13" ht="52" x14ac:dyDescent="0.35">
      <c r="A6" s="4" t="s">
        <v>257</v>
      </c>
      <c r="B6" s="5" t="s">
        <v>105</v>
      </c>
      <c r="C6" s="5" t="s">
        <v>105</v>
      </c>
      <c r="D6" s="5" t="s">
        <v>105</v>
      </c>
      <c r="E6" s="5" t="s">
        <v>105</v>
      </c>
      <c r="F6" s="5" t="s">
        <v>105</v>
      </c>
      <c r="G6" s="5" t="s">
        <v>105</v>
      </c>
      <c r="H6" s="5" t="s">
        <v>105</v>
      </c>
      <c r="I6" s="5" t="s">
        <v>105</v>
      </c>
      <c r="J6" s="5" t="s">
        <v>105</v>
      </c>
      <c r="K6" s="5" t="s">
        <v>105</v>
      </c>
      <c r="L6" s="5" t="s">
        <v>105</v>
      </c>
      <c r="M6" s="5" t="s">
        <v>105</v>
      </c>
    </row>
    <row r="7" spans="1:13" x14ac:dyDescent="0.35">
      <c r="A7" s="4" t="s">
        <v>66</v>
      </c>
      <c r="B7" s="5" t="s">
        <v>105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5" t="s">
        <v>105</v>
      </c>
      <c r="K7" s="5" t="s">
        <v>105</v>
      </c>
      <c r="L7" s="5" t="s">
        <v>105</v>
      </c>
      <c r="M7" s="5" t="s">
        <v>105</v>
      </c>
    </row>
    <row r="8" spans="1:13" x14ac:dyDescent="0.35">
      <c r="A8" s="4" t="s">
        <v>67</v>
      </c>
      <c r="B8" s="5" t="s">
        <v>105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5" t="s">
        <v>105</v>
      </c>
      <c r="K8" s="5" t="s">
        <v>105</v>
      </c>
      <c r="L8" s="5" t="s">
        <v>105</v>
      </c>
      <c r="M8" s="5" t="s">
        <v>105</v>
      </c>
    </row>
    <row r="9" spans="1:13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</row>
    <row r="10" spans="1:13" ht="39" x14ac:dyDescent="0.35">
      <c r="A10" s="4" t="s">
        <v>182</v>
      </c>
      <c r="B10" s="5" t="s">
        <v>105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</row>
    <row r="11" spans="1:13" x14ac:dyDescent="0.35">
      <c r="A11" s="4" t="s">
        <v>69</v>
      </c>
      <c r="B11" s="5" t="s">
        <v>105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I11" s="5" t="s">
        <v>105</v>
      </c>
      <c r="J11" s="5" t="s">
        <v>105</v>
      </c>
      <c r="K11" s="5" t="s">
        <v>105</v>
      </c>
      <c r="L11" s="5" t="s">
        <v>105</v>
      </c>
      <c r="M11" s="5" t="s">
        <v>105</v>
      </c>
    </row>
    <row r="12" spans="1:13" x14ac:dyDescent="0.35">
      <c r="A12" s="4" t="s">
        <v>70</v>
      </c>
      <c r="B12" s="5" t="s">
        <v>105</v>
      </c>
      <c r="C12" s="5" t="s">
        <v>105</v>
      </c>
      <c r="D12" s="5" t="s">
        <v>105</v>
      </c>
      <c r="E12" s="5" t="s">
        <v>105</v>
      </c>
      <c r="F12" s="5" t="s">
        <v>105</v>
      </c>
      <c r="G12" s="5" t="s">
        <v>105</v>
      </c>
      <c r="H12" s="5" t="s">
        <v>105</v>
      </c>
      <c r="I12" s="5" t="s">
        <v>105</v>
      </c>
      <c r="J12" s="5" t="s">
        <v>105</v>
      </c>
      <c r="K12" s="5" t="s">
        <v>105</v>
      </c>
      <c r="L12" s="5" t="s">
        <v>105</v>
      </c>
      <c r="M12" s="5" t="s">
        <v>105</v>
      </c>
    </row>
    <row r="13" spans="1:13" x14ac:dyDescent="0.35">
      <c r="A13" s="4" t="s">
        <v>71</v>
      </c>
      <c r="B13" s="5" t="s">
        <v>105</v>
      </c>
      <c r="C13" s="5" t="s">
        <v>105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5" t="s">
        <v>105</v>
      </c>
      <c r="K13" s="5" t="s">
        <v>105</v>
      </c>
      <c r="L13" s="5" t="s">
        <v>105</v>
      </c>
      <c r="M13" s="5" t="s">
        <v>105</v>
      </c>
    </row>
    <row r="14" spans="1:13" x14ac:dyDescent="0.35">
      <c r="A14" s="4" t="s">
        <v>72</v>
      </c>
      <c r="B14" s="5" t="s">
        <v>105</v>
      </c>
      <c r="C14" s="5" t="s">
        <v>105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5" t="s">
        <v>105</v>
      </c>
      <c r="K14" s="5" t="s">
        <v>105</v>
      </c>
      <c r="L14" s="5" t="s">
        <v>105</v>
      </c>
      <c r="M14" s="5" t="s">
        <v>105</v>
      </c>
    </row>
    <row r="15" spans="1:13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</row>
    <row r="16" spans="1:13" ht="39" x14ac:dyDescent="0.35">
      <c r="A16" s="4" t="s">
        <v>253</v>
      </c>
      <c r="B16" s="5" t="s">
        <v>105</v>
      </c>
      <c r="C16" s="5" t="s">
        <v>105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5" t="s">
        <v>105</v>
      </c>
      <c r="K16" s="5" t="s">
        <v>105</v>
      </c>
      <c r="L16" s="5" t="s">
        <v>105</v>
      </c>
      <c r="M16" s="5" t="s">
        <v>105</v>
      </c>
    </row>
    <row r="17" spans="1:13" ht="52" x14ac:dyDescent="0.35">
      <c r="A17" s="4" t="s">
        <v>249</v>
      </c>
      <c r="B17" s="5" t="s">
        <v>105</v>
      </c>
      <c r="C17" s="5" t="s">
        <v>105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5" t="s">
        <v>105</v>
      </c>
      <c r="K17" s="5" t="s">
        <v>105</v>
      </c>
      <c r="L17" s="5" t="s">
        <v>105</v>
      </c>
      <c r="M17" s="5" t="s">
        <v>105</v>
      </c>
    </row>
    <row r="18" spans="1:13" x14ac:dyDescent="0.35">
      <c r="A18" s="4" t="s">
        <v>76</v>
      </c>
      <c r="B18" s="5" t="s">
        <v>105</v>
      </c>
      <c r="C18" s="5" t="s">
        <v>105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5" t="s">
        <v>105</v>
      </c>
      <c r="K18" s="5" t="s">
        <v>105</v>
      </c>
      <c r="L18" s="5" t="s">
        <v>105</v>
      </c>
      <c r="M18" s="5" t="s">
        <v>105</v>
      </c>
    </row>
    <row r="19" spans="1:13" ht="21" x14ac:dyDescent="0.35">
      <c r="A19" s="4" t="s">
        <v>77</v>
      </c>
      <c r="B19" s="5" t="s">
        <v>147</v>
      </c>
      <c r="C19" s="5" t="s">
        <v>155</v>
      </c>
      <c r="D19" s="5" t="s">
        <v>148</v>
      </c>
      <c r="E19" s="5" t="s">
        <v>156</v>
      </c>
      <c r="F19" s="5" t="s">
        <v>149</v>
      </c>
      <c r="G19" s="5" t="s">
        <v>157</v>
      </c>
      <c r="H19" s="5" t="s">
        <v>150</v>
      </c>
      <c r="I19" s="5" t="s">
        <v>158</v>
      </c>
      <c r="J19" s="6">
        <v>777000212010</v>
      </c>
      <c r="K19" s="6">
        <v>98700073516</v>
      </c>
      <c r="L19" s="6">
        <v>709273436</v>
      </c>
      <c r="M19" s="6">
        <v>736155708</v>
      </c>
    </row>
    <row r="20" spans="1:13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1BA7-62B9-4B33-9462-5E2337A8C8FA}">
  <dimension ref="A1:AC20"/>
  <sheetViews>
    <sheetView zoomScale="80" zoomScaleNormal="80" workbookViewId="0">
      <selection activeCell="A6" sqref="A6"/>
    </sheetView>
  </sheetViews>
  <sheetFormatPr baseColWidth="10" defaultRowHeight="14.5" x14ac:dyDescent="0.35"/>
  <cols>
    <col min="1" max="1" width="13.36328125" style="1" bestFit="1" customWidth="1" collapsed="1"/>
    <col min="2" max="2" width="31.08984375" style="1" customWidth="1" collapsed="1"/>
    <col min="3" max="3" width="17.36328125" style="1" bestFit="1" customWidth="1" collapsed="1"/>
    <col min="4" max="4" width="31.08984375" style="1" customWidth="1" collapsed="1"/>
    <col min="5" max="5" width="17.36328125" style="1" bestFit="1" customWidth="1" collapsed="1"/>
    <col min="6" max="6" width="31.08984375" style="1" customWidth="1" collapsed="1"/>
    <col min="7" max="7" width="17.36328125" style="1" bestFit="1" customWidth="1" collapsed="1"/>
    <col min="8" max="8" width="31.08984375" style="1" customWidth="1" collapsed="1"/>
    <col min="9" max="9" width="17.36328125" style="1" bestFit="1" customWidth="1" collapsed="1"/>
    <col min="10" max="29" width="20.08984375" style="1" bestFit="1" customWidth="1" collapsed="1"/>
    <col min="30" max="16384" width="10.90625" style="1" collapsed="1"/>
  </cols>
  <sheetData>
    <row r="1" spans="1:29" ht="15.5" x14ac:dyDescent="0.35">
      <c r="A1" s="3" t="s">
        <v>0</v>
      </c>
      <c r="B1" s="3" t="s">
        <v>193</v>
      </c>
      <c r="C1" s="3" t="s">
        <v>204</v>
      </c>
      <c r="D1" s="3" t="s">
        <v>195</v>
      </c>
      <c r="E1" s="3" t="s">
        <v>205</v>
      </c>
      <c r="F1" s="3" t="s">
        <v>197</v>
      </c>
      <c r="G1" s="3" t="s">
        <v>206</v>
      </c>
      <c r="H1" s="3" t="s">
        <v>198</v>
      </c>
      <c r="I1" s="3" t="s">
        <v>207</v>
      </c>
      <c r="J1" s="3" t="s">
        <v>209</v>
      </c>
      <c r="K1" s="3" t="s">
        <v>210</v>
      </c>
      <c r="L1" s="3" t="s">
        <v>211</v>
      </c>
      <c r="M1" s="3" t="s">
        <v>208</v>
      </c>
      <c r="N1" s="3" t="s">
        <v>212</v>
      </c>
      <c r="O1" s="3" t="s">
        <v>213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221</v>
      </c>
      <c r="V1" s="3" t="s">
        <v>194</v>
      </c>
      <c r="W1" s="3" t="s">
        <v>196</v>
      </c>
      <c r="X1" s="3" t="s">
        <v>199</v>
      </c>
      <c r="Y1" s="3" t="s">
        <v>200</v>
      </c>
      <c r="Z1" s="3" t="s">
        <v>225</v>
      </c>
      <c r="AA1" s="3" t="s">
        <v>226</v>
      </c>
      <c r="AB1" s="3" t="s">
        <v>227</v>
      </c>
      <c r="AC1" s="3" t="s">
        <v>200</v>
      </c>
    </row>
    <row r="2" spans="1:29" ht="21" x14ac:dyDescent="0.35">
      <c r="A2" s="4" t="s">
        <v>61</v>
      </c>
      <c r="B2" s="8" t="s">
        <v>201</v>
      </c>
      <c r="C2" s="8" t="str">
        <f>MID(B2, FIND("- ", B2)+2, FIND("- ", B2, FIND("- ", B2)+2) - FIND("- ", B2) - 3)</f>
        <v>VV-81804909-1</v>
      </c>
      <c r="D2" s="8" t="s">
        <v>202</v>
      </c>
      <c r="E2" s="8" t="str">
        <f>MID(D2, FIND("- ", D2)+2, FIND("- ", D2, FIND("- ", D2)+2) - FIND("- ", D2) - 3)</f>
        <v>VV-81804909-3</v>
      </c>
      <c r="F2" s="8" t="s">
        <v>203</v>
      </c>
      <c r="G2" s="8" t="str">
        <f>MID(F2, FIND("- ", F2)+2, FIND("- ", F2, FIND("- ", F2)+2) - FIND("- ", F2) - 3)</f>
        <v>VV-81804909-4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105</v>
      </c>
      <c r="N2" s="5" t="s">
        <v>219</v>
      </c>
      <c r="O2" s="5" t="s">
        <v>222</v>
      </c>
      <c r="P2" s="5" t="s">
        <v>222</v>
      </c>
      <c r="Q2" s="5" t="s">
        <v>105</v>
      </c>
      <c r="R2" s="5" t="s">
        <v>220</v>
      </c>
      <c r="S2" s="5" t="s">
        <v>223</v>
      </c>
      <c r="T2" s="5" t="s">
        <v>224</v>
      </c>
      <c r="U2" s="5" t="s">
        <v>105</v>
      </c>
      <c r="V2" s="8" t="str">
        <f>RIGHT(B2, LEN(B2) - FIND("- ", B2, FIND("- ", B2)+1) - 1)</f>
        <v>SEGURO VIDA VERDE</v>
      </c>
      <c r="W2" s="8" t="str">
        <f>RIGHT(D2, LEN(D2) - FIND("- ", D2, FIND("- ", D2)+1) - 1)</f>
        <v>SEGURO VIDA VERDE</v>
      </c>
      <c r="X2" s="8" t="str">
        <f>RIGHT(F2, LEN(F2) - FIND("- ", F2, FIND("- ", F2)+1) - 1)</f>
        <v>SEGURO VIDA VERDE</v>
      </c>
      <c r="Y2" s="5" t="s">
        <v>105</v>
      </c>
      <c r="Z2" s="8" t="str">
        <f>LEFT(B2, FIND(" -", B2)-1)</f>
        <v>SEGURO DE VIDA VERDE</v>
      </c>
      <c r="AA2" s="8" t="str">
        <f>LEFT(D2, FIND(" -", D2)-1)</f>
        <v>SEGURO DE VIDA VERDE</v>
      </c>
      <c r="AB2" s="8" t="str">
        <f>LEFT(F2, FIND(" -", F2)-1)</f>
        <v>SEGURO DE VIDA VERDE</v>
      </c>
      <c r="AC2" s="5" t="s">
        <v>105</v>
      </c>
    </row>
    <row r="3" spans="1:29" x14ac:dyDescent="0.35">
      <c r="A3" s="4" t="s">
        <v>62</v>
      </c>
      <c r="B3" s="5" t="s">
        <v>105</v>
      </c>
      <c r="C3" s="5" t="s">
        <v>105</v>
      </c>
      <c r="D3" s="5" t="s">
        <v>105</v>
      </c>
      <c r="E3" s="5" t="s">
        <v>105</v>
      </c>
      <c r="F3" s="5" t="s">
        <v>105</v>
      </c>
      <c r="G3" s="5" t="s">
        <v>105</v>
      </c>
      <c r="H3" s="5" t="s">
        <v>105</v>
      </c>
      <c r="I3" s="5" t="s">
        <v>105</v>
      </c>
      <c r="J3" s="5" t="s">
        <v>105</v>
      </c>
      <c r="K3" s="5" t="s">
        <v>105</v>
      </c>
      <c r="L3" s="5" t="s">
        <v>105</v>
      </c>
      <c r="M3" s="5" t="s">
        <v>105</v>
      </c>
      <c r="N3" s="5" t="s">
        <v>105</v>
      </c>
      <c r="O3" s="5" t="s">
        <v>105</v>
      </c>
      <c r="P3" s="5" t="s">
        <v>105</v>
      </c>
      <c r="Q3" s="5" t="s">
        <v>105</v>
      </c>
      <c r="R3" s="5" t="s">
        <v>105</v>
      </c>
      <c r="S3" s="5" t="s">
        <v>105</v>
      </c>
      <c r="T3" s="5" t="s">
        <v>105</v>
      </c>
      <c r="U3" s="5" t="s">
        <v>105</v>
      </c>
      <c r="V3" s="5" t="s">
        <v>105</v>
      </c>
      <c r="W3" s="5" t="s">
        <v>105</v>
      </c>
      <c r="X3" s="5" t="s">
        <v>105</v>
      </c>
      <c r="Y3" s="5" t="s">
        <v>105</v>
      </c>
      <c r="Z3" s="5" t="s">
        <v>105</v>
      </c>
      <c r="AA3" s="5" t="s">
        <v>105</v>
      </c>
      <c r="AB3" s="5" t="s">
        <v>105</v>
      </c>
      <c r="AC3" s="5" t="s">
        <v>105</v>
      </c>
    </row>
    <row r="4" spans="1:29" ht="65" x14ac:dyDescent="0.35">
      <c r="A4" s="4" t="s">
        <v>168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  <c r="G4" s="5" t="s">
        <v>105</v>
      </c>
      <c r="H4" s="5" t="s">
        <v>105</v>
      </c>
      <c r="I4" s="5" t="s">
        <v>105</v>
      </c>
      <c r="J4" s="5" t="s">
        <v>105</v>
      </c>
      <c r="K4" s="5" t="s">
        <v>105</v>
      </c>
      <c r="L4" s="5" t="s">
        <v>105</v>
      </c>
      <c r="M4" s="5" t="s">
        <v>105</v>
      </c>
      <c r="N4" s="5" t="s">
        <v>105</v>
      </c>
      <c r="O4" s="5" t="s">
        <v>105</v>
      </c>
      <c r="P4" s="5" t="s">
        <v>105</v>
      </c>
      <c r="Q4" s="5" t="s">
        <v>105</v>
      </c>
      <c r="R4" s="5" t="s">
        <v>105</v>
      </c>
      <c r="S4" s="5" t="s">
        <v>105</v>
      </c>
      <c r="T4" s="5" t="s">
        <v>105</v>
      </c>
      <c r="U4" s="5" t="s">
        <v>105</v>
      </c>
      <c r="V4" s="5" t="s">
        <v>105</v>
      </c>
      <c r="W4" s="5" t="s">
        <v>105</v>
      </c>
      <c r="X4" s="5" t="s">
        <v>105</v>
      </c>
      <c r="Y4" s="5" t="s">
        <v>105</v>
      </c>
      <c r="Z4" s="5" t="s">
        <v>105</v>
      </c>
      <c r="AA4" s="5" t="s">
        <v>105</v>
      </c>
      <c r="AB4" s="5" t="s">
        <v>105</v>
      </c>
      <c r="AC4" s="5" t="s">
        <v>105</v>
      </c>
    </row>
    <row r="5" spans="1:29" x14ac:dyDescent="0.35">
      <c r="A5" s="4" t="s">
        <v>64</v>
      </c>
      <c r="B5" s="5" t="s">
        <v>105</v>
      </c>
      <c r="C5" s="5" t="s">
        <v>105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5" t="s">
        <v>105</v>
      </c>
      <c r="K5" s="5" t="s">
        <v>105</v>
      </c>
      <c r="L5" s="5" t="s">
        <v>105</v>
      </c>
      <c r="M5" s="5" t="s">
        <v>105</v>
      </c>
      <c r="N5" s="5" t="s">
        <v>105</v>
      </c>
      <c r="O5" s="5" t="s">
        <v>105</v>
      </c>
      <c r="P5" s="5" t="s">
        <v>105</v>
      </c>
      <c r="Q5" s="5" t="s">
        <v>105</v>
      </c>
      <c r="R5" s="5" t="s">
        <v>105</v>
      </c>
      <c r="S5" s="5" t="s">
        <v>105</v>
      </c>
      <c r="T5" s="5" t="s">
        <v>105</v>
      </c>
      <c r="U5" s="5" t="s">
        <v>105</v>
      </c>
      <c r="V5" s="5" t="s">
        <v>105</v>
      </c>
      <c r="W5" s="5" t="s">
        <v>105</v>
      </c>
      <c r="X5" s="5" t="s">
        <v>105</v>
      </c>
      <c r="Y5" s="5" t="s">
        <v>105</v>
      </c>
      <c r="Z5" s="5" t="s">
        <v>105</v>
      </c>
      <c r="AA5" s="5" t="s">
        <v>105</v>
      </c>
      <c r="AB5" s="5" t="s">
        <v>105</v>
      </c>
      <c r="AC5" s="5" t="s">
        <v>105</v>
      </c>
    </row>
    <row r="6" spans="1:29" ht="52" x14ac:dyDescent="0.35">
      <c r="A6" s="4" t="s">
        <v>257</v>
      </c>
      <c r="B6" s="5" t="s">
        <v>105</v>
      </c>
      <c r="C6" s="5" t="s">
        <v>105</v>
      </c>
      <c r="D6" s="5" t="s">
        <v>105</v>
      </c>
      <c r="E6" s="5" t="s">
        <v>105</v>
      </c>
      <c r="F6" s="5" t="s">
        <v>105</v>
      </c>
      <c r="G6" s="5" t="s">
        <v>105</v>
      </c>
      <c r="H6" s="5" t="s">
        <v>105</v>
      </c>
      <c r="I6" s="5" t="s">
        <v>105</v>
      </c>
      <c r="J6" s="5" t="s">
        <v>105</v>
      </c>
      <c r="K6" s="5" t="s">
        <v>105</v>
      </c>
      <c r="L6" s="5" t="s">
        <v>105</v>
      </c>
      <c r="M6" s="5" t="s">
        <v>105</v>
      </c>
      <c r="N6" s="5" t="s">
        <v>105</v>
      </c>
      <c r="O6" s="5" t="s">
        <v>105</v>
      </c>
      <c r="P6" s="5" t="s">
        <v>105</v>
      </c>
      <c r="Q6" s="5" t="s">
        <v>105</v>
      </c>
      <c r="R6" s="5" t="s">
        <v>105</v>
      </c>
      <c r="S6" s="5" t="s">
        <v>105</v>
      </c>
      <c r="T6" s="5" t="s">
        <v>105</v>
      </c>
      <c r="U6" s="5" t="s">
        <v>105</v>
      </c>
      <c r="V6" s="5" t="s">
        <v>105</v>
      </c>
      <c r="W6" s="5" t="s">
        <v>105</v>
      </c>
      <c r="X6" s="5" t="s">
        <v>105</v>
      </c>
      <c r="Y6" s="5" t="s">
        <v>105</v>
      </c>
      <c r="Z6" s="5" t="s">
        <v>105</v>
      </c>
      <c r="AA6" s="5" t="s">
        <v>105</v>
      </c>
      <c r="AB6" s="5" t="s">
        <v>105</v>
      </c>
      <c r="AC6" s="5" t="s">
        <v>105</v>
      </c>
    </row>
    <row r="7" spans="1:29" x14ac:dyDescent="0.35">
      <c r="A7" s="4" t="s">
        <v>66</v>
      </c>
      <c r="B7" s="5" t="s">
        <v>105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5" t="s">
        <v>105</v>
      </c>
      <c r="K7" s="5" t="s">
        <v>105</v>
      </c>
      <c r="L7" s="5" t="s">
        <v>105</v>
      </c>
      <c r="M7" s="5" t="s">
        <v>105</v>
      </c>
      <c r="N7" s="5" t="s">
        <v>105</v>
      </c>
      <c r="O7" s="5" t="s">
        <v>105</v>
      </c>
      <c r="P7" s="5" t="s">
        <v>105</v>
      </c>
      <c r="Q7" s="5" t="s">
        <v>105</v>
      </c>
      <c r="R7" s="5" t="s">
        <v>105</v>
      </c>
      <c r="S7" s="5" t="s">
        <v>105</v>
      </c>
      <c r="T7" s="5" t="s">
        <v>105</v>
      </c>
      <c r="U7" s="5" t="s">
        <v>105</v>
      </c>
      <c r="V7" s="5" t="s">
        <v>105</v>
      </c>
      <c r="W7" s="5" t="s">
        <v>105</v>
      </c>
      <c r="X7" s="5" t="s">
        <v>105</v>
      </c>
      <c r="Y7" s="5" t="s">
        <v>105</v>
      </c>
      <c r="Z7" s="5" t="s">
        <v>105</v>
      </c>
      <c r="AA7" s="5" t="s">
        <v>105</v>
      </c>
      <c r="AB7" s="5" t="s">
        <v>105</v>
      </c>
      <c r="AC7" s="5" t="s">
        <v>105</v>
      </c>
    </row>
    <row r="8" spans="1:29" x14ac:dyDescent="0.35">
      <c r="A8" s="4" t="s">
        <v>67</v>
      </c>
      <c r="B8" s="5" t="s">
        <v>105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5" t="s">
        <v>105</v>
      </c>
      <c r="K8" s="5" t="s">
        <v>105</v>
      </c>
      <c r="L8" s="5" t="s">
        <v>105</v>
      </c>
      <c r="M8" s="5" t="s">
        <v>105</v>
      </c>
      <c r="N8" s="5" t="s">
        <v>105</v>
      </c>
      <c r="O8" s="5" t="s">
        <v>105</v>
      </c>
      <c r="P8" s="5" t="s">
        <v>105</v>
      </c>
      <c r="Q8" s="5" t="s">
        <v>105</v>
      </c>
      <c r="R8" s="5" t="s">
        <v>105</v>
      </c>
      <c r="S8" s="5" t="s">
        <v>105</v>
      </c>
      <c r="T8" s="5" t="s">
        <v>105</v>
      </c>
      <c r="U8" s="5" t="s">
        <v>105</v>
      </c>
      <c r="V8" s="5" t="s">
        <v>105</v>
      </c>
      <c r="W8" s="5" t="s">
        <v>105</v>
      </c>
      <c r="X8" s="5" t="s">
        <v>105</v>
      </c>
      <c r="Y8" s="5" t="s">
        <v>105</v>
      </c>
      <c r="Z8" s="5" t="s">
        <v>105</v>
      </c>
      <c r="AA8" s="5" t="s">
        <v>105</v>
      </c>
      <c r="AB8" s="5" t="s">
        <v>105</v>
      </c>
      <c r="AC8" s="5" t="s">
        <v>105</v>
      </c>
    </row>
    <row r="9" spans="1:29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  <c r="N9" s="5" t="s">
        <v>105</v>
      </c>
      <c r="O9" s="5" t="s">
        <v>105</v>
      </c>
      <c r="P9" s="5" t="s">
        <v>105</v>
      </c>
      <c r="Q9" s="5" t="s">
        <v>105</v>
      </c>
      <c r="R9" s="5" t="s">
        <v>105</v>
      </c>
      <c r="S9" s="5" t="s">
        <v>105</v>
      </c>
      <c r="T9" s="5" t="s">
        <v>105</v>
      </c>
      <c r="U9" s="5" t="s">
        <v>105</v>
      </c>
      <c r="V9" s="5" t="s">
        <v>105</v>
      </c>
      <c r="W9" s="5" t="s">
        <v>105</v>
      </c>
      <c r="X9" s="5" t="s">
        <v>105</v>
      </c>
      <c r="Y9" s="5" t="s">
        <v>105</v>
      </c>
      <c r="Z9" s="5" t="s">
        <v>105</v>
      </c>
      <c r="AA9" s="5" t="s">
        <v>105</v>
      </c>
      <c r="AB9" s="5" t="s">
        <v>105</v>
      </c>
      <c r="AC9" s="5" t="s">
        <v>105</v>
      </c>
    </row>
    <row r="10" spans="1:29" ht="39" x14ac:dyDescent="0.35">
      <c r="A10" s="4" t="s">
        <v>182</v>
      </c>
      <c r="B10" s="5" t="s">
        <v>105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  <c r="N10" s="5" t="s">
        <v>105</v>
      </c>
      <c r="O10" s="5" t="s">
        <v>105</v>
      </c>
      <c r="P10" s="5" t="s">
        <v>105</v>
      </c>
      <c r="Q10" s="5" t="s">
        <v>105</v>
      </c>
      <c r="R10" s="5" t="s">
        <v>105</v>
      </c>
      <c r="S10" s="5" t="s">
        <v>105</v>
      </c>
      <c r="T10" s="5" t="s">
        <v>105</v>
      </c>
      <c r="U10" s="5" t="s">
        <v>105</v>
      </c>
      <c r="V10" s="5" t="s">
        <v>105</v>
      </c>
      <c r="W10" s="5" t="s">
        <v>105</v>
      </c>
      <c r="X10" s="5" t="s">
        <v>105</v>
      </c>
      <c r="Y10" s="5" t="s">
        <v>105</v>
      </c>
      <c r="Z10" s="5" t="s">
        <v>105</v>
      </c>
      <c r="AA10" s="5" t="s">
        <v>105</v>
      </c>
      <c r="AB10" s="5" t="s">
        <v>105</v>
      </c>
      <c r="AC10" s="5" t="s">
        <v>105</v>
      </c>
    </row>
    <row r="11" spans="1:29" x14ac:dyDescent="0.35">
      <c r="A11" s="4" t="s">
        <v>69</v>
      </c>
      <c r="B11" s="5" t="s">
        <v>105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I11" s="5" t="s">
        <v>105</v>
      </c>
      <c r="J11" s="5" t="s">
        <v>105</v>
      </c>
      <c r="K11" s="5" t="s">
        <v>105</v>
      </c>
      <c r="L11" s="5" t="s">
        <v>105</v>
      </c>
      <c r="M11" s="5" t="s">
        <v>105</v>
      </c>
      <c r="N11" s="5" t="s">
        <v>105</v>
      </c>
      <c r="O11" s="5" t="s">
        <v>105</v>
      </c>
      <c r="P11" s="5" t="s">
        <v>105</v>
      </c>
      <c r="Q11" s="5" t="s">
        <v>105</v>
      </c>
      <c r="R11" s="5" t="s">
        <v>105</v>
      </c>
      <c r="S11" s="5" t="s">
        <v>105</v>
      </c>
      <c r="T11" s="5" t="s">
        <v>105</v>
      </c>
      <c r="U11" s="5" t="s">
        <v>105</v>
      </c>
      <c r="V11" s="5" t="s">
        <v>105</v>
      </c>
      <c r="W11" s="5" t="s">
        <v>105</v>
      </c>
      <c r="X11" s="5" t="s">
        <v>105</v>
      </c>
      <c r="Y11" s="5" t="s">
        <v>105</v>
      </c>
      <c r="Z11" s="5" t="s">
        <v>105</v>
      </c>
      <c r="AA11" s="5" t="s">
        <v>105</v>
      </c>
      <c r="AB11" s="5" t="s">
        <v>105</v>
      </c>
      <c r="AC11" s="5" t="s">
        <v>105</v>
      </c>
    </row>
    <row r="12" spans="1:29" x14ac:dyDescent="0.35">
      <c r="A12" s="4" t="s">
        <v>70</v>
      </c>
      <c r="B12" s="5" t="s">
        <v>105</v>
      </c>
      <c r="C12" s="5" t="s">
        <v>105</v>
      </c>
      <c r="D12" s="5" t="s">
        <v>105</v>
      </c>
      <c r="E12" s="5" t="s">
        <v>105</v>
      </c>
      <c r="F12" s="5" t="s">
        <v>105</v>
      </c>
      <c r="G12" s="5" t="s">
        <v>105</v>
      </c>
      <c r="H12" s="5" t="s">
        <v>105</v>
      </c>
      <c r="I12" s="5" t="s">
        <v>105</v>
      </c>
      <c r="J12" s="5" t="s">
        <v>105</v>
      </c>
      <c r="K12" s="5" t="s">
        <v>105</v>
      </c>
      <c r="L12" s="5" t="s">
        <v>105</v>
      </c>
      <c r="M12" s="5" t="s">
        <v>105</v>
      </c>
      <c r="N12" s="5" t="s">
        <v>105</v>
      </c>
      <c r="O12" s="5" t="s">
        <v>105</v>
      </c>
      <c r="P12" s="5" t="s">
        <v>105</v>
      </c>
      <c r="Q12" s="5" t="s">
        <v>105</v>
      </c>
      <c r="R12" s="5" t="s">
        <v>105</v>
      </c>
      <c r="S12" s="5" t="s">
        <v>105</v>
      </c>
      <c r="T12" s="5" t="s">
        <v>105</v>
      </c>
      <c r="U12" s="5" t="s">
        <v>105</v>
      </c>
      <c r="V12" s="5" t="s">
        <v>105</v>
      </c>
      <c r="W12" s="5" t="s">
        <v>105</v>
      </c>
      <c r="X12" s="5" t="s">
        <v>105</v>
      </c>
      <c r="Y12" s="5" t="s">
        <v>105</v>
      </c>
      <c r="Z12" s="5" t="s">
        <v>105</v>
      </c>
      <c r="AA12" s="5" t="s">
        <v>105</v>
      </c>
      <c r="AB12" s="5" t="s">
        <v>105</v>
      </c>
      <c r="AC12" s="5" t="s">
        <v>105</v>
      </c>
    </row>
    <row r="13" spans="1:29" x14ac:dyDescent="0.35">
      <c r="A13" s="4" t="s">
        <v>71</v>
      </c>
      <c r="B13" s="5" t="s">
        <v>105</v>
      </c>
      <c r="C13" s="5" t="s">
        <v>105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5" t="s">
        <v>105</v>
      </c>
      <c r="K13" s="5" t="s">
        <v>105</v>
      </c>
      <c r="L13" s="5" t="s">
        <v>105</v>
      </c>
      <c r="M13" s="5" t="s">
        <v>105</v>
      </c>
      <c r="N13" s="5" t="s">
        <v>105</v>
      </c>
      <c r="O13" s="5" t="s">
        <v>105</v>
      </c>
      <c r="P13" s="5" t="s">
        <v>105</v>
      </c>
      <c r="Q13" s="5" t="s">
        <v>105</v>
      </c>
      <c r="R13" s="5" t="s">
        <v>105</v>
      </c>
      <c r="S13" s="5" t="s">
        <v>105</v>
      </c>
      <c r="T13" s="5" t="s">
        <v>105</v>
      </c>
      <c r="U13" s="5" t="s">
        <v>105</v>
      </c>
      <c r="V13" s="5" t="s">
        <v>105</v>
      </c>
      <c r="W13" s="5" t="s">
        <v>105</v>
      </c>
      <c r="X13" s="5" t="s">
        <v>105</v>
      </c>
      <c r="Y13" s="5" t="s">
        <v>105</v>
      </c>
      <c r="Z13" s="5" t="s">
        <v>105</v>
      </c>
      <c r="AA13" s="5" t="s">
        <v>105</v>
      </c>
      <c r="AB13" s="5" t="s">
        <v>105</v>
      </c>
      <c r="AC13" s="5" t="s">
        <v>105</v>
      </c>
    </row>
    <row r="14" spans="1:29" x14ac:dyDescent="0.35">
      <c r="A14" s="4" t="s">
        <v>72</v>
      </c>
      <c r="B14" s="5" t="s">
        <v>105</v>
      </c>
      <c r="C14" s="5" t="s">
        <v>105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5" t="s">
        <v>105</v>
      </c>
      <c r="K14" s="5" t="s">
        <v>105</v>
      </c>
      <c r="L14" s="5" t="s">
        <v>105</v>
      </c>
      <c r="M14" s="5" t="s">
        <v>105</v>
      </c>
      <c r="N14" s="5" t="s">
        <v>105</v>
      </c>
      <c r="O14" s="5" t="s">
        <v>105</v>
      </c>
      <c r="P14" s="5" t="s">
        <v>105</v>
      </c>
      <c r="Q14" s="5" t="s">
        <v>105</v>
      </c>
      <c r="R14" s="5" t="s">
        <v>105</v>
      </c>
      <c r="S14" s="5" t="s">
        <v>105</v>
      </c>
      <c r="T14" s="5" t="s">
        <v>105</v>
      </c>
      <c r="U14" s="5" t="s">
        <v>105</v>
      </c>
      <c r="V14" s="5" t="s">
        <v>105</v>
      </c>
      <c r="W14" s="5" t="s">
        <v>105</v>
      </c>
      <c r="X14" s="5" t="s">
        <v>105</v>
      </c>
      <c r="Y14" s="5" t="s">
        <v>105</v>
      </c>
      <c r="Z14" s="5" t="s">
        <v>105</v>
      </c>
      <c r="AA14" s="5" t="s">
        <v>105</v>
      </c>
      <c r="AB14" s="5" t="s">
        <v>105</v>
      </c>
      <c r="AC14" s="5" t="s">
        <v>105</v>
      </c>
    </row>
    <row r="15" spans="1:29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  <c r="N15" s="5" t="s">
        <v>105</v>
      </c>
      <c r="O15" s="5" t="s">
        <v>105</v>
      </c>
      <c r="P15" s="5" t="s">
        <v>105</v>
      </c>
      <c r="Q15" s="5" t="s">
        <v>105</v>
      </c>
      <c r="R15" s="5" t="s">
        <v>105</v>
      </c>
      <c r="S15" s="5" t="s">
        <v>105</v>
      </c>
      <c r="T15" s="5" t="s">
        <v>105</v>
      </c>
      <c r="U15" s="5" t="s">
        <v>105</v>
      </c>
      <c r="V15" s="5" t="s">
        <v>105</v>
      </c>
      <c r="W15" s="5" t="s">
        <v>105</v>
      </c>
      <c r="X15" s="5" t="s">
        <v>105</v>
      </c>
      <c r="Y15" s="5" t="s">
        <v>105</v>
      </c>
      <c r="Z15" s="5" t="s">
        <v>105</v>
      </c>
      <c r="AA15" s="5" t="s">
        <v>105</v>
      </c>
      <c r="AB15" s="5" t="s">
        <v>105</v>
      </c>
      <c r="AC15" s="5" t="s">
        <v>105</v>
      </c>
    </row>
    <row r="16" spans="1:29" ht="39" x14ac:dyDescent="0.35">
      <c r="A16" s="4" t="s">
        <v>253</v>
      </c>
      <c r="B16" s="5" t="s">
        <v>105</v>
      </c>
      <c r="C16" s="5" t="s">
        <v>105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5" t="s">
        <v>105</v>
      </c>
      <c r="K16" s="5" t="s">
        <v>105</v>
      </c>
      <c r="L16" s="5" t="s">
        <v>105</v>
      </c>
      <c r="M16" s="5" t="s">
        <v>105</v>
      </c>
      <c r="N16" s="5" t="s">
        <v>105</v>
      </c>
      <c r="O16" s="5" t="s">
        <v>105</v>
      </c>
      <c r="P16" s="5" t="s">
        <v>105</v>
      </c>
      <c r="Q16" s="5" t="s">
        <v>105</v>
      </c>
      <c r="R16" s="5" t="s">
        <v>105</v>
      </c>
      <c r="S16" s="5" t="s">
        <v>105</v>
      </c>
      <c r="T16" s="5" t="s">
        <v>105</v>
      </c>
      <c r="U16" s="5" t="s">
        <v>105</v>
      </c>
      <c r="V16" s="5" t="s">
        <v>105</v>
      </c>
      <c r="W16" s="5" t="s">
        <v>105</v>
      </c>
      <c r="X16" s="5" t="s">
        <v>105</v>
      </c>
      <c r="Y16" s="5" t="s">
        <v>105</v>
      </c>
      <c r="Z16" s="5" t="s">
        <v>105</v>
      </c>
      <c r="AA16" s="5" t="s">
        <v>105</v>
      </c>
      <c r="AB16" s="5" t="s">
        <v>105</v>
      </c>
      <c r="AC16" s="5" t="s">
        <v>105</v>
      </c>
    </row>
    <row r="17" spans="1:29" ht="52" x14ac:dyDescent="0.35">
      <c r="A17" s="4" t="s">
        <v>249</v>
      </c>
      <c r="B17" s="5" t="s">
        <v>105</v>
      </c>
      <c r="C17" s="5" t="s">
        <v>105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5" t="s">
        <v>105</v>
      </c>
      <c r="K17" s="5" t="s">
        <v>105</v>
      </c>
      <c r="L17" s="5" t="s">
        <v>105</v>
      </c>
      <c r="M17" s="5" t="s">
        <v>105</v>
      </c>
      <c r="N17" s="5" t="s">
        <v>105</v>
      </c>
      <c r="O17" s="5" t="s">
        <v>105</v>
      </c>
      <c r="P17" s="5" t="s">
        <v>105</v>
      </c>
      <c r="Q17" s="5" t="s">
        <v>105</v>
      </c>
      <c r="R17" s="5" t="s">
        <v>105</v>
      </c>
      <c r="S17" s="5" t="s">
        <v>105</v>
      </c>
      <c r="T17" s="5" t="s">
        <v>105</v>
      </c>
      <c r="U17" s="5" t="s">
        <v>105</v>
      </c>
      <c r="V17" s="5" t="s">
        <v>105</v>
      </c>
      <c r="W17" s="5" t="s">
        <v>105</v>
      </c>
      <c r="X17" s="5" t="s">
        <v>105</v>
      </c>
      <c r="Y17" s="5" t="s">
        <v>105</v>
      </c>
      <c r="Z17" s="5" t="s">
        <v>105</v>
      </c>
      <c r="AA17" s="5" t="s">
        <v>105</v>
      </c>
      <c r="AB17" s="5" t="s">
        <v>105</v>
      </c>
      <c r="AC17" s="5" t="s">
        <v>105</v>
      </c>
    </row>
    <row r="18" spans="1:29" x14ac:dyDescent="0.35">
      <c r="A18" s="4" t="s">
        <v>76</v>
      </c>
      <c r="B18" s="5" t="s">
        <v>105</v>
      </c>
      <c r="C18" s="5" t="s">
        <v>105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5" t="s">
        <v>105</v>
      </c>
      <c r="K18" s="5" t="s">
        <v>105</v>
      </c>
      <c r="L18" s="5" t="s">
        <v>105</v>
      </c>
      <c r="M18" s="5" t="s">
        <v>105</v>
      </c>
      <c r="N18" s="5" t="s">
        <v>105</v>
      </c>
      <c r="O18" s="5" t="s">
        <v>105</v>
      </c>
      <c r="P18" s="5" t="s">
        <v>105</v>
      </c>
      <c r="Q18" s="5" t="s">
        <v>105</v>
      </c>
      <c r="R18" s="5" t="s">
        <v>105</v>
      </c>
      <c r="S18" s="5" t="s">
        <v>105</v>
      </c>
      <c r="T18" s="5" t="s">
        <v>105</v>
      </c>
      <c r="U18" s="5" t="s">
        <v>105</v>
      </c>
      <c r="V18" s="5" t="s">
        <v>105</v>
      </c>
      <c r="W18" s="5" t="s">
        <v>105</v>
      </c>
      <c r="X18" s="5" t="s">
        <v>105</v>
      </c>
      <c r="Y18" s="5" t="s">
        <v>105</v>
      </c>
      <c r="Z18" s="5" t="s">
        <v>105</v>
      </c>
      <c r="AA18" s="5" t="s">
        <v>105</v>
      </c>
      <c r="AB18" s="5" t="s">
        <v>105</v>
      </c>
      <c r="AC18" s="5" t="s">
        <v>105</v>
      </c>
    </row>
    <row r="19" spans="1:29" x14ac:dyDescent="0.35">
      <c r="A19" s="4" t="s">
        <v>77</v>
      </c>
      <c r="B19" s="5" t="s">
        <v>105</v>
      </c>
      <c r="C19" s="5" t="s">
        <v>105</v>
      </c>
      <c r="D19" s="5" t="s">
        <v>105</v>
      </c>
      <c r="E19" s="5" t="s">
        <v>105</v>
      </c>
      <c r="F19" s="5" t="s">
        <v>105</v>
      </c>
      <c r="G19" s="5" t="s">
        <v>105</v>
      </c>
      <c r="H19" s="5" t="s">
        <v>105</v>
      </c>
      <c r="I19" s="5" t="s">
        <v>105</v>
      </c>
      <c r="J19" s="5" t="s">
        <v>105</v>
      </c>
      <c r="K19" s="5" t="s">
        <v>105</v>
      </c>
      <c r="L19" s="5" t="s">
        <v>105</v>
      </c>
      <c r="M19" s="5" t="s">
        <v>105</v>
      </c>
      <c r="N19" s="5" t="s">
        <v>105</v>
      </c>
      <c r="O19" s="5" t="s">
        <v>105</v>
      </c>
      <c r="P19" s="5" t="s">
        <v>105</v>
      </c>
      <c r="Q19" s="5" t="s">
        <v>105</v>
      </c>
      <c r="R19" s="5" t="s">
        <v>105</v>
      </c>
      <c r="S19" s="5" t="s">
        <v>105</v>
      </c>
      <c r="T19" s="5" t="s">
        <v>105</v>
      </c>
      <c r="U19" s="5" t="s">
        <v>105</v>
      </c>
      <c r="V19" s="5" t="s">
        <v>105</v>
      </c>
      <c r="W19" s="5" t="s">
        <v>105</v>
      </c>
      <c r="X19" s="5" t="s">
        <v>105</v>
      </c>
      <c r="Y19" s="5" t="s">
        <v>105</v>
      </c>
      <c r="Z19" s="5" t="s">
        <v>105</v>
      </c>
      <c r="AA19" s="5" t="s">
        <v>105</v>
      </c>
      <c r="AB19" s="5" t="s">
        <v>105</v>
      </c>
      <c r="AC19" s="5" t="s">
        <v>105</v>
      </c>
    </row>
    <row r="20" spans="1:29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  <c r="N20" s="5" t="s">
        <v>105</v>
      </c>
      <c r="O20" s="5" t="s">
        <v>105</v>
      </c>
      <c r="P20" s="5" t="s">
        <v>105</v>
      </c>
      <c r="Q20" s="5" t="s">
        <v>105</v>
      </c>
      <c r="R20" s="5" t="s">
        <v>105</v>
      </c>
      <c r="S20" s="5" t="s">
        <v>105</v>
      </c>
      <c r="T20" s="5" t="s">
        <v>105</v>
      </c>
      <c r="U20" s="5" t="s">
        <v>105</v>
      </c>
      <c r="V20" s="5" t="s">
        <v>105</v>
      </c>
      <c r="W20" s="5" t="s">
        <v>105</v>
      </c>
      <c r="X20" s="5" t="s">
        <v>105</v>
      </c>
      <c r="Y20" s="5" t="s">
        <v>105</v>
      </c>
      <c r="Z20" s="5" t="s">
        <v>105</v>
      </c>
      <c r="AA20" s="5" t="s">
        <v>105</v>
      </c>
      <c r="AB20" s="5" t="s">
        <v>105</v>
      </c>
      <c r="AC20" s="5" t="s">
        <v>105</v>
      </c>
    </row>
  </sheetData>
  <sheetProtection sheet="1" objects="1" scenarios="1"/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F463-4FDC-4287-9066-A466AD62B8EC}">
  <dimension ref="A1:U20"/>
  <sheetViews>
    <sheetView zoomScale="80" zoomScaleNormal="80" workbookViewId="0">
      <selection activeCell="A6" sqref="A6"/>
    </sheetView>
  </sheetViews>
  <sheetFormatPr baseColWidth="10" defaultRowHeight="14.5" x14ac:dyDescent="0.35"/>
  <cols>
    <col min="1" max="1" width="16.26953125" style="1" bestFit="1" customWidth="1" collapsed="1"/>
    <col min="2" max="2" width="31.08984375" style="1" customWidth="1" collapsed="1"/>
    <col min="3" max="3" width="18.90625" style="1" bestFit="1" customWidth="1" collapsed="1"/>
    <col min="4" max="4" width="31.08984375" style="1" customWidth="1" collapsed="1"/>
    <col min="5" max="5" width="18.90625" style="1" customWidth="1" collapsed="1"/>
    <col min="6" max="6" width="31.08984375" style="1" customWidth="1" collapsed="1"/>
    <col min="7" max="7" width="18.90625" style="1" customWidth="1" collapsed="1"/>
    <col min="8" max="8" width="31.08984375" style="1" customWidth="1" collapsed="1"/>
    <col min="9" max="9" width="18.90625" style="1" customWidth="1" collapsed="1"/>
    <col min="10" max="10" width="16.54296875" style="1" customWidth="1" collapsed="1"/>
    <col min="11" max="11" width="17" style="1" customWidth="1" collapsed="1"/>
    <col min="12" max="12" width="16.54296875" style="1" customWidth="1" collapsed="1"/>
    <col min="13" max="13" width="15.453125" style="1" customWidth="1" collapsed="1"/>
    <col min="14" max="17" width="18.08984375" style="1" customWidth="1" collapsed="1"/>
    <col min="18" max="21" width="15.453125" style="1" bestFit="1" customWidth="1" collapsed="1"/>
    <col min="22" max="16384" width="10.90625" style="1" collapsed="1"/>
  </cols>
  <sheetData>
    <row r="1" spans="1:21" ht="15.5" x14ac:dyDescent="0.35">
      <c r="A1" s="3" t="s">
        <v>0</v>
      </c>
      <c r="B1" s="3" t="s">
        <v>237</v>
      </c>
      <c r="C1" s="3" t="s">
        <v>241</v>
      </c>
      <c r="D1" s="3" t="s">
        <v>238</v>
      </c>
      <c r="E1" s="3" t="s">
        <v>242</v>
      </c>
      <c r="F1" s="3" t="s">
        <v>239</v>
      </c>
      <c r="G1" s="3" t="s">
        <v>243</v>
      </c>
      <c r="H1" s="3" t="s">
        <v>240</v>
      </c>
      <c r="I1" s="3" t="s">
        <v>244</v>
      </c>
      <c r="J1" s="3" t="s">
        <v>245</v>
      </c>
      <c r="K1" s="3" t="s">
        <v>246</v>
      </c>
      <c r="L1" s="3" t="s">
        <v>247</v>
      </c>
      <c r="M1" s="3" t="s">
        <v>248</v>
      </c>
      <c r="N1" s="3" t="s">
        <v>173</v>
      </c>
      <c r="O1" s="3" t="s">
        <v>174</v>
      </c>
      <c r="P1" s="3" t="s">
        <v>175</v>
      </c>
      <c r="Q1" s="3" t="s">
        <v>176</v>
      </c>
      <c r="R1" s="3" t="s">
        <v>189</v>
      </c>
      <c r="S1" s="3" t="s">
        <v>190</v>
      </c>
      <c r="T1" s="3" t="s">
        <v>191</v>
      </c>
      <c r="U1" s="3" t="s">
        <v>192</v>
      </c>
    </row>
    <row r="2" spans="1:21" x14ac:dyDescent="0.35">
      <c r="A2" s="4" t="s">
        <v>61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105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105</v>
      </c>
      <c r="N2" s="5" t="s">
        <v>105</v>
      </c>
      <c r="O2" s="5" t="s">
        <v>105</v>
      </c>
      <c r="P2" s="5" t="s">
        <v>105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105</v>
      </c>
    </row>
    <row r="3" spans="1:21" x14ac:dyDescent="0.35">
      <c r="A3" s="4" t="s">
        <v>62</v>
      </c>
      <c r="B3" s="5" t="s">
        <v>105</v>
      </c>
      <c r="C3" s="5" t="s">
        <v>105</v>
      </c>
      <c r="D3" s="5" t="s">
        <v>105</v>
      </c>
      <c r="E3" s="5" t="s">
        <v>105</v>
      </c>
      <c r="F3" s="5" t="s">
        <v>105</v>
      </c>
      <c r="G3" s="5" t="s">
        <v>105</v>
      </c>
      <c r="H3" s="5" t="s">
        <v>105</v>
      </c>
      <c r="I3" s="5" t="s">
        <v>105</v>
      </c>
      <c r="J3" s="5" t="s">
        <v>105</v>
      </c>
      <c r="K3" s="5" t="s">
        <v>105</v>
      </c>
      <c r="L3" s="5" t="s">
        <v>105</v>
      </c>
      <c r="M3" s="5" t="s">
        <v>105</v>
      </c>
      <c r="N3" s="5" t="s">
        <v>105</v>
      </c>
      <c r="O3" s="5" t="s">
        <v>105</v>
      </c>
      <c r="P3" s="5" t="s">
        <v>105</v>
      </c>
      <c r="Q3" s="5" t="s">
        <v>105</v>
      </c>
      <c r="R3" s="5" t="s">
        <v>105</v>
      </c>
      <c r="S3" s="5" t="s">
        <v>105</v>
      </c>
      <c r="T3" s="5" t="s">
        <v>105</v>
      </c>
      <c r="U3" s="5" t="s">
        <v>105</v>
      </c>
    </row>
    <row r="4" spans="1:21" ht="39" x14ac:dyDescent="0.35">
      <c r="A4" s="4" t="s">
        <v>168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  <c r="G4" s="5" t="s">
        <v>105</v>
      </c>
      <c r="H4" s="5" t="s">
        <v>105</v>
      </c>
      <c r="I4" s="5" t="s">
        <v>105</v>
      </c>
      <c r="J4" s="5" t="s">
        <v>105</v>
      </c>
      <c r="K4" s="5" t="s">
        <v>105</v>
      </c>
      <c r="L4" s="5" t="s">
        <v>105</v>
      </c>
      <c r="M4" s="5" t="s">
        <v>105</v>
      </c>
      <c r="N4" s="5" t="s">
        <v>105</v>
      </c>
      <c r="O4" s="5" t="s">
        <v>105</v>
      </c>
      <c r="P4" s="5" t="s">
        <v>105</v>
      </c>
      <c r="Q4" s="5" t="s">
        <v>105</v>
      </c>
      <c r="R4" s="5" t="s">
        <v>105</v>
      </c>
      <c r="S4" s="5" t="s">
        <v>105</v>
      </c>
      <c r="T4" s="5" t="s">
        <v>105</v>
      </c>
      <c r="U4" s="5" t="s">
        <v>105</v>
      </c>
    </row>
    <row r="5" spans="1:21" x14ac:dyDescent="0.35">
      <c r="A5" s="4" t="s">
        <v>64</v>
      </c>
      <c r="B5" s="5" t="s">
        <v>105</v>
      </c>
      <c r="C5" s="5" t="s">
        <v>105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5" t="s">
        <v>105</v>
      </c>
      <c r="K5" s="5" t="s">
        <v>105</v>
      </c>
      <c r="L5" s="5" t="s">
        <v>105</v>
      </c>
      <c r="M5" s="5" t="s">
        <v>105</v>
      </c>
      <c r="N5" s="5" t="s">
        <v>105</v>
      </c>
      <c r="O5" s="5" t="s">
        <v>105</v>
      </c>
      <c r="P5" s="5" t="s">
        <v>105</v>
      </c>
      <c r="Q5" s="5" t="s">
        <v>105</v>
      </c>
      <c r="R5" s="5" t="s">
        <v>105</v>
      </c>
      <c r="S5" s="5" t="s">
        <v>105</v>
      </c>
      <c r="T5" s="5" t="s">
        <v>105</v>
      </c>
      <c r="U5" s="5" t="s">
        <v>105</v>
      </c>
    </row>
    <row r="6" spans="1:21" ht="39" x14ac:dyDescent="0.35">
      <c r="A6" s="4" t="s">
        <v>257</v>
      </c>
      <c r="B6" s="5" t="s">
        <v>105</v>
      </c>
      <c r="C6" s="5" t="s">
        <v>105</v>
      </c>
      <c r="D6" s="5" t="s">
        <v>105</v>
      </c>
      <c r="E6" s="5" t="s">
        <v>105</v>
      </c>
      <c r="F6" s="5" t="s">
        <v>105</v>
      </c>
      <c r="G6" s="5" t="s">
        <v>105</v>
      </c>
      <c r="H6" s="5" t="s">
        <v>105</v>
      </c>
      <c r="I6" s="5" t="s">
        <v>105</v>
      </c>
      <c r="J6" s="5" t="s">
        <v>105</v>
      </c>
      <c r="K6" s="5" t="s">
        <v>105</v>
      </c>
      <c r="L6" s="5" t="s">
        <v>105</v>
      </c>
      <c r="M6" s="5" t="s">
        <v>105</v>
      </c>
      <c r="N6" s="5" t="s">
        <v>105</v>
      </c>
      <c r="O6" s="5" t="s">
        <v>105</v>
      </c>
      <c r="P6" s="5" t="s">
        <v>105</v>
      </c>
      <c r="Q6" s="5" t="s">
        <v>105</v>
      </c>
      <c r="R6" s="5" t="s">
        <v>105</v>
      </c>
      <c r="S6" s="5" t="s">
        <v>105</v>
      </c>
      <c r="T6" s="5" t="s">
        <v>105</v>
      </c>
      <c r="U6" s="5" t="s">
        <v>105</v>
      </c>
    </row>
    <row r="7" spans="1:21" x14ac:dyDescent="0.35">
      <c r="A7" s="4" t="s">
        <v>66</v>
      </c>
      <c r="B7" s="5" t="s">
        <v>105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5" t="s">
        <v>105</v>
      </c>
      <c r="K7" s="5" t="s">
        <v>105</v>
      </c>
      <c r="L7" s="5" t="s">
        <v>105</v>
      </c>
      <c r="M7" s="5" t="s">
        <v>105</v>
      </c>
      <c r="N7" s="5" t="s">
        <v>105</v>
      </c>
      <c r="O7" s="5" t="s">
        <v>105</v>
      </c>
      <c r="P7" s="5" t="s">
        <v>105</v>
      </c>
      <c r="Q7" s="5" t="s">
        <v>105</v>
      </c>
      <c r="R7" s="5" t="s">
        <v>105</v>
      </c>
      <c r="S7" s="5" t="s">
        <v>105</v>
      </c>
      <c r="T7" s="5" t="s">
        <v>105</v>
      </c>
      <c r="U7" s="5" t="s">
        <v>105</v>
      </c>
    </row>
    <row r="8" spans="1:21" x14ac:dyDescent="0.35">
      <c r="A8" s="4" t="s">
        <v>67</v>
      </c>
      <c r="B8" s="5" t="s">
        <v>105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5" t="s">
        <v>105</v>
      </c>
      <c r="K8" s="5" t="s">
        <v>105</v>
      </c>
      <c r="L8" s="5" t="s">
        <v>105</v>
      </c>
      <c r="M8" s="5" t="s">
        <v>105</v>
      </c>
      <c r="N8" s="5" t="s">
        <v>105</v>
      </c>
      <c r="O8" s="5" t="s">
        <v>105</v>
      </c>
      <c r="P8" s="5" t="s">
        <v>105</v>
      </c>
      <c r="Q8" s="5" t="s">
        <v>105</v>
      </c>
      <c r="R8" s="5" t="s">
        <v>105</v>
      </c>
      <c r="S8" s="5" t="s">
        <v>105</v>
      </c>
      <c r="T8" s="5" t="s">
        <v>105</v>
      </c>
      <c r="U8" s="5" t="s">
        <v>105</v>
      </c>
    </row>
    <row r="9" spans="1:21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  <c r="N9" s="5" t="s">
        <v>105</v>
      </c>
      <c r="O9" s="5" t="s">
        <v>105</v>
      </c>
      <c r="P9" s="5" t="s">
        <v>105</v>
      </c>
      <c r="Q9" s="5" t="s">
        <v>105</v>
      </c>
      <c r="R9" s="5" t="s">
        <v>105</v>
      </c>
      <c r="S9" s="5" t="s">
        <v>105</v>
      </c>
      <c r="T9" s="5" t="s">
        <v>105</v>
      </c>
      <c r="U9" s="5" t="s">
        <v>105</v>
      </c>
    </row>
    <row r="10" spans="1:21" ht="26" x14ac:dyDescent="0.35">
      <c r="A10" s="4" t="s">
        <v>182</v>
      </c>
      <c r="B10" s="5" t="s">
        <v>105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  <c r="N10" s="5" t="s">
        <v>105</v>
      </c>
      <c r="O10" s="5" t="s">
        <v>105</v>
      </c>
      <c r="P10" s="5" t="s">
        <v>105</v>
      </c>
      <c r="Q10" s="5" t="s">
        <v>105</v>
      </c>
      <c r="R10" s="5" t="s">
        <v>105</v>
      </c>
      <c r="S10" s="5" t="s">
        <v>105</v>
      </c>
      <c r="T10" s="5" t="s">
        <v>105</v>
      </c>
      <c r="U10" s="5" t="s">
        <v>105</v>
      </c>
    </row>
    <row r="11" spans="1:21" ht="31.5" x14ac:dyDescent="0.35">
      <c r="A11" s="4" t="s">
        <v>69</v>
      </c>
      <c r="B11" s="8" t="s">
        <v>234</v>
      </c>
      <c r="C11" s="8" t="str">
        <f>MID(B11, FIND("- ", B11)+2, FIND("- ", B11, FIND("- ", B11)+2) - FIND("- ", B11) - 3)</f>
        <v>XXXX-XXXX-XXXX-4299</v>
      </c>
      <c r="D11" s="8" t="s">
        <v>235</v>
      </c>
      <c r="E11" s="8" t="str">
        <f>MID(D11, FIND("- ", D11)+2, FIND("- ", D11, FIND("- ", D11)+2) - FIND("- ", D11) - 3)</f>
        <v>XXXX-XXXX-XXXX-4655</v>
      </c>
      <c r="F11" s="8" t="s">
        <v>236</v>
      </c>
      <c r="G11" s="8" t="str">
        <f>MID(F11, FIND("- ", F11)+2, FIND("- ", F11, FIND("- ", F11)+2) - FIND("- ", F11) - 3)</f>
        <v>XXXX-XXXX-XXXX-6999</v>
      </c>
      <c r="H11" s="5" t="s">
        <v>105</v>
      </c>
      <c r="I11" s="5" t="s">
        <v>105</v>
      </c>
      <c r="J11" s="8" t="str">
        <f>RIGHT(B11, LEN(B11) - FIND("- ", B11, FIND("- ", B11)+1) - 1)</f>
        <v>TARJETAS DE CREDITO</v>
      </c>
      <c r="K11" s="8" t="str">
        <f>RIGHT(D11, LEN(D11) - FIND("- ", D11, FIND("- ", D11)+1) - 1)</f>
        <v>TARJETAS DE CREDITO</v>
      </c>
      <c r="L11" s="8" t="str">
        <f>RIGHT(F11, LEN(F11) - FIND("- ", F11, FIND("- ", F11)+1) - 1)</f>
        <v>TARJETAS DE CREDITO</v>
      </c>
      <c r="M11" s="5" t="s">
        <v>105</v>
      </c>
      <c r="N11" s="8" t="str">
        <f t="shared" ref="N11:N17" si="0">LEFT(B11, FIND("-", B11)-2)</f>
        <v>TARJETA DE CREDITO VISA</v>
      </c>
      <c r="O11" s="8" t="str">
        <f t="shared" ref="O11" si="1">LEFT(D11, FIND("-", D11)-2)</f>
        <v>TARJETA DE CREDITO VISA</v>
      </c>
      <c r="P11" s="8" t="str">
        <f>LEFT(F11, FIND("-", F11)-2)</f>
        <v>TARJETA DE CREDITO VISA</v>
      </c>
      <c r="Q11" s="5" t="s">
        <v>105</v>
      </c>
      <c r="R11" s="5" t="s">
        <v>105</v>
      </c>
      <c r="S11" s="5" t="s">
        <v>105</v>
      </c>
      <c r="T11" s="5" t="s">
        <v>105</v>
      </c>
      <c r="U11" s="5" t="s">
        <v>105</v>
      </c>
    </row>
    <row r="12" spans="1:21" ht="31.5" x14ac:dyDescent="0.35">
      <c r="A12" s="4" t="s">
        <v>70</v>
      </c>
      <c r="B12" s="8" t="s">
        <v>230</v>
      </c>
      <c r="C12" s="8" t="str">
        <f>MID(B12, FIND("- ", B12)+2, FIND("- ", B12, FIND("- ", B12)+2) - FIND("- ", B12) - 3)</f>
        <v>XXXX-XXXX-XXXX-7803</v>
      </c>
      <c r="D12" s="8" t="s">
        <v>231</v>
      </c>
      <c r="E12" s="8" t="str">
        <f>MID(D12, FIND("- ", D12)+2, FIND("- ", D12, FIND("- ", D12)+2) - FIND("- ", D12) - 3)</f>
        <v>XXXX-XXXX-XXXX-7378</v>
      </c>
      <c r="F12" s="8" t="s">
        <v>232</v>
      </c>
      <c r="G12" s="8" t="str">
        <f>MID(F12, FIND("- ", F12)+2, FIND("- ", F12, FIND("- ", F12)+2) - FIND("- ", F12) - 3)</f>
        <v>XXXX-XXXX-XXXX-7855</v>
      </c>
      <c r="H12" s="8" t="s">
        <v>233</v>
      </c>
      <c r="I12" s="8" t="str">
        <f>MID(H12, FIND("- ", H12)+2, FIND("- ", H12, FIND("- ", H12)+2) - FIND("- ", H12) - 3)</f>
        <v>XXXX-XXXX-XXXX-0449</v>
      </c>
      <c r="J12" s="8" t="str">
        <f>RIGHT(B12, LEN(B12) - FIND("- ", B12, FIND("- ", B12)+1) - 1)</f>
        <v>TARJETAS DE CREDITO</v>
      </c>
      <c r="K12" s="8" t="str">
        <f>RIGHT(D12, LEN(D12) - FIND("- ", D12, FIND("- ", D12)+1) - 1)</f>
        <v>TARJETAS DE CREDITO</v>
      </c>
      <c r="L12" s="8" t="str">
        <f>RIGHT(F12, LEN(F12) - FIND("- ", F12, FIND("- ", F12)+1) - 1)</f>
        <v>TARJETAS DE CREDITO</v>
      </c>
      <c r="M12" s="8" t="str">
        <f>RIGHT(H12, LEN(H12) - FIND("- ", H12, FIND("- ", H12)+1) - 1)</f>
        <v>TARJETAS DE CREDITO</v>
      </c>
      <c r="N12" s="8" t="str">
        <f t="shared" si="0"/>
        <v>TARJETA DE CREDITO VISA</v>
      </c>
      <c r="O12" s="8" t="str">
        <f t="shared" ref="O12" si="2">LEFT(D12, FIND("-", D12)-2)</f>
        <v>TARJETA DE CREDITO VISA</v>
      </c>
      <c r="P12" s="8" t="str">
        <f>LEFT(F12, FIND("-", F12)-2)</f>
        <v>TARJETA DE CREDITO MASTERCARD</v>
      </c>
      <c r="Q12" s="8" t="str">
        <f>LEFT(H12, FIND("-", H12)-2)</f>
        <v>TARJETA DE CREDITO MASTERCARD</v>
      </c>
      <c r="R12" s="5" t="s">
        <v>105</v>
      </c>
      <c r="S12" s="5" t="s">
        <v>105</v>
      </c>
      <c r="T12" s="5" t="s">
        <v>105</v>
      </c>
      <c r="U12" s="5" t="s">
        <v>105</v>
      </c>
    </row>
    <row r="13" spans="1:21" ht="31.5" x14ac:dyDescent="0.35">
      <c r="A13" s="4" t="s">
        <v>71</v>
      </c>
      <c r="B13" s="8" t="s">
        <v>229</v>
      </c>
      <c r="C13" s="8" t="str">
        <f>MID(B13, FIND("- ", B13)+2, FIND("- ", B13, FIND("- ", B13)+2) - FIND("- ", B13) - 3)</f>
        <v>XXXX-XXXX-XXXX-6100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8" t="str">
        <f>RIGHT(B13, LEN(B13) - FIND("- ", B13, FIND("- ", B13)+1) - 1)</f>
        <v>TARJETAS DE CREDITO</v>
      </c>
      <c r="K13" s="5" t="s">
        <v>105</v>
      </c>
      <c r="L13" s="5" t="s">
        <v>105</v>
      </c>
      <c r="M13" s="5" t="s">
        <v>105</v>
      </c>
      <c r="N13" s="8" t="str">
        <f t="shared" si="0"/>
        <v>TARJETA DE CREDITO VISA</v>
      </c>
      <c r="O13" s="5" t="s">
        <v>105</v>
      </c>
      <c r="P13" s="5" t="s">
        <v>105</v>
      </c>
      <c r="Q13" s="5" t="s">
        <v>105</v>
      </c>
      <c r="R13" s="5" t="s">
        <v>105</v>
      </c>
      <c r="S13" s="5" t="s">
        <v>105</v>
      </c>
      <c r="T13" s="5" t="s">
        <v>105</v>
      </c>
      <c r="U13" s="5" t="s">
        <v>105</v>
      </c>
    </row>
    <row r="14" spans="1:21" x14ac:dyDescent="0.35">
      <c r="A14" s="4" t="s">
        <v>72</v>
      </c>
      <c r="B14" s="5" t="s">
        <v>105</v>
      </c>
      <c r="C14" s="5" t="s">
        <v>105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5" t="s">
        <v>105</v>
      </c>
      <c r="K14" s="5" t="s">
        <v>105</v>
      </c>
      <c r="L14" s="5" t="s">
        <v>105</v>
      </c>
      <c r="M14" s="5" t="s">
        <v>105</v>
      </c>
      <c r="N14" s="5" t="s">
        <v>105</v>
      </c>
      <c r="O14" s="5" t="s">
        <v>105</v>
      </c>
      <c r="P14" s="5" t="s">
        <v>105</v>
      </c>
      <c r="Q14" s="5" t="s">
        <v>105</v>
      </c>
      <c r="R14" s="5" t="s">
        <v>105</v>
      </c>
      <c r="S14" s="5" t="s">
        <v>105</v>
      </c>
      <c r="T14" s="5" t="s">
        <v>105</v>
      </c>
      <c r="U14" s="5" t="s">
        <v>105</v>
      </c>
    </row>
    <row r="15" spans="1:21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  <c r="N15" s="5" t="s">
        <v>105</v>
      </c>
      <c r="O15" s="5" t="s">
        <v>105</v>
      </c>
      <c r="P15" s="5" t="s">
        <v>105</v>
      </c>
      <c r="Q15" s="5" t="s">
        <v>105</v>
      </c>
      <c r="R15" s="5" t="s">
        <v>105</v>
      </c>
      <c r="S15" s="5" t="s">
        <v>105</v>
      </c>
      <c r="T15" s="5" t="s">
        <v>105</v>
      </c>
      <c r="U15" s="5" t="s">
        <v>105</v>
      </c>
    </row>
    <row r="16" spans="1:21" ht="39" x14ac:dyDescent="0.35">
      <c r="A16" s="4" t="s">
        <v>253</v>
      </c>
      <c r="B16" s="8" t="s">
        <v>251</v>
      </c>
      <c r="C16" s="8" t="str">
        <f>MID(B16, FIND("- ", B16)+2, FIND("- ", B16, FIND("- ", B16)+2) - FIND("- ", B16) - 3)</f>
        <v>XXXX-XXXX-XXXX-4910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8" t="str">
        <f>RIGHT(B16, LEN(B16) - FIND("- ", B16, FIND("- ", B16)+1) - 1)</f>
        <v>Marga</v>
      </c>
      <c r="K16" s="5" t="s">
        <v>105</v>
      </c>
      <c r="L16" s="5" t="s">
        <v>105</v>
      </c>
      <c r="M16" s="5" t="s">
        <v>105</v>
      </c>
      <c r="N16" s="8" t="str">
        <f t="shared" si="0"/>
        <v>TARJETA DE CREDITO MASTERCARD</v>
      </c>
      <c r="O16" s="5" t="s">
        <v>105</v>
      </c>
      <c r="P16" s="5" t="s">
        <v>105</v>
      </c>
      <c r="Q16" s="5" t="s">
        <v>105</v>
      </c>
      <c r="R16" s="8" t="s">
        <v>252</v>
      </c>
      <c r="S16" s="5" t="s">
        <v>105</v>
      </c>
      <c r="T16" s="5" t="s">
        <v>105</v>
      </c>
      <c r="U16" s="5" t="s">
        <v>105</v>
      </c>
    </row>
    <row r="17" spans="1:21" ht="39" x14ac:dyDescent="0.35">
      <c r="A17" s="4" t="s">
        <v>249</v>
      </c>
      <c r="B17" s="8" t="s">
        <v>228</v>
      </c>
      <c r="C17" s="8" t="str">
        <f>MID(B17, FIND("- ", B17)+2, FIND("- ", B17, FIND("- ", B17)+2) - FIND("- ", B17) - 3)</f>
        <v>XXXX-XXXX-XXXX-8379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8" t="str">
        <f>RIGHT(B17, LEN(B17) - FIND("- ", B17, FIND("- ", B17)+1) - 1)</f>
        <v>TARJETAS DE CRE</v>
      </c>
      <c r="K17" s="5" t="s">
        <v>105</v>
      </c>
      <c r="L17" s="5" t="s">
        <v>105</v>
      </c>
      <c r="M17" s="5" t="s">
        <v>105</v>
      </c>
      <c r="N17" s="8" t="str">
        <f t="shared" si="0"/>
        <v>TARJETA DE CREDITO VISA</v>
      </c>
      <c r="O17" s="5" t="s">
        <v>105</v>
      </c>
      <c r="P17" s="5" t="s">
        <v>105</v>
      </c>
      <c r="Q17" s="5" t="s">
        <v>105</v>
      </c>
      <c r="R17" s="8" t="s">
        <v>250</v>
      </c>
      <c r="S17" s="5" t="s">
        <v>105</v>
      </c>
      <c r="T17" s="5" t="s">
        <v>105</v>
      </c>
      <c r="U17" s="5" t="s">
        <v>105</v>
      </c>
    </row>
    <row r="18" spans="1:21" x14ac:dyDescent="0.35">
      <c r="A18" s="4" t="s">
        <v>76</v>
      </c>
      <c r="B18" s="5" t="s">
        <v>105</v>
      </c>
      <c r="C18" s="5" t="s">
        <v>105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5" t="s">
        <v>105</v>
      </c>
      <c r="K18" s="5" t="s">
        <v>105</v>
      </c>
      <c r="L18" s="5" t="s">
        <v>105</v>
      </c>
      <c r="M18" s="5" t="s">
        <v>105</v>
      </c>
      <c r="N18" s="5" t="s">
        <v>105</v>
      </c>
      <c r="O18" s="5" t="s">
        <v>105</v>
      </c>
      <c r="P18" s="5" t="s">
        <v>105</v>
      </c>
      <c r="Q18" s="5" t="s">
        <v>105</v>
      </c>
      <c r="R18" s="5" t="s">
        <v>105</v>
      </c>
      <c r="S18" s="5" t="s">
        <v>105</v>
      </c>
      <c r="T18" s="5" t="s">
        <v>105</v>
      </c>
      <c r="U18" s="5" t="s">
        <v>105</v>
      </c>
    </row>
    <row r="19" spans="1:21" x14ac:dyDescent="0.35">
      <c r="A19" s="4" t="s">
        <v>77</v>
      </c>
      <c r="B19" s="5" t="s">
        <v>105</v>
      </c>
      <c r="C19" s="5" t="s">
        <v>105</v>
      </c>
      <c r="D19" s="5" t="s">
        <v>105</v>
      </c>
      <c r="E19" s="5" t="s">
        <v>105</v>
      </c>
      <c r="F19" s="5" t="s">
        <v>105</v>
      </c>
      <c r="G19" s="5" t="s">
        <v>105</v>
      </c>
      <c r="H19" s="5" t="s">
        <v>105</v>
      </c>
      <c r="I19" s="5" t="s">
        <v>105</v>
      </c>
      <c r="J19" s="5" t="s">
        <v>105</v>
      </c>
      <c r="K19" s="5" t="s">
        <v>105</v>
      </c>
      <c r="L19" s="5" t="s">
        <v>105</v>
      </c>
      <c r="M19" s="5" t="s">
        <v>105</v>
      </c>
      <c r="N19" s="5" t="s">
        <v>105</v>
      </c>
      <c r="O19" s="5" t="s">
        <v>105</v>
      </c>
      <c r="P19" s="5" t="s">
        <v>105</v>
      </c>
      <c r="Q19" s="5" t="s">
        <v>105</v>
      </c>
      <c r="R19" s="5" t="s">
        <v>105</v>
      </c>
      <c r="S19" s="5" t="s">
        <v>105</v>
      </c>
      <c r="T19" s="5" t="s">
        <v>105</v>
      </c>
      <c r="U19" s="5" t="s">
        <v>105</v>
      </c>
    </row>
    <row r="20" spans="1:21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  <c r="N20" s="5" t="s">
        <v>105</v>
      </c>
      <c r="O20" s="5" t="s">
        <v>105</v>
      </c>
      <c r="P20" s="5" t="s">
        <v>105</v>
      </c>
      <c r="Q20" s="5" t="s">
        <v>105</v>
      </c>
      <c r="R20" s="5" t="s">
        <v>105</v>
      </c>
      <c r="S20" s="5" t="s">
        <v>105</v>
      </c>
      <c r="T20" s="5" t="s">
        <v>105</v>
      </c>
      <c r="U20" s="5" t="s">
        <v>105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80CE-78DD-413D-98DE-FD1ED9705F33}">
  <dimension ref="A1:U20"/>
  <sheetViews>
    <sheetView zoomScale="80" zoomScaleNormal="80" workbookViewId="0">
      <selection activeCell="S7" sqref="S7"/>
    </sheetView>
  </sheetViews>
  <sheetFormatPr baseColWidth="10" defaultRowHeight="14.5" x14ac:dyDescent="0.35"/>
  <cols>
    <col min="1" max="1" width="16.26953125" style="1" bestFit="1" customWidth="1" collapsed="1"/>
    <col min="2" max="2" width="31.08984375" style="1" customWidth="1" collapsed="1"/>
    <col min="3" max="3" width="18.90625" style="1" bestFit="1" customWidth="1" collapsed="1"/>
    <col min="4" max="4" width="31.08984375" style="1" customWidth="1" collapsed="1"/>
    <col min="5" max="5" width="18.90625" style="1" customWidth="1" collapsed="1"/>
    <col min="6" max="6" width="31.08984375" style="1" customWidth="1" collapsed="1"/>
    <col min="7" max="7" width="18.90625" style="1" customWidth="1" collapsed="1"/>
    <col min="8" max="8" width="31.08984375" style="1" customWidth="1" collapsed="1"/>
    <col min="9" max="9" width="18.90625" style="1" customWidth="1" collapsed="1"/>
    <col min="10" max="10" width="16.54296875" style="1" customWidth="1" collapsed="1"/>
    <col min="11" max="11" width="17" style="1" customWidth="1" collapsed="1"/>
    <col min="12" max="12" width="16.54296875" style="1" customWidth="1" collapsed="1"/>
    <col min="13" max="13" width="15.453125" style="1" customWidth="1" collapsed="1"/>
    <col min="14" max="17" width="18.08984375" style="1" customWidth="1" collapsed="1"/>
    <col min="18" max="21" width="15.453125" style="1" bestFit="1" customWidth="1" collapsed="1"/>
    <col min="22" max="16384" width="10.90625" style="1" collapsed="1"/>
  </cols>
  <sheetData>
    <row r="1" spans="1:21" ht="15.5" x14ac:dyDescent="0.35">
      <c r="A1" s="3" t="s">
        <v>0</v>
      </c>
      <c r="B1" s="3" t="s">
        <v>52</v>
      </c>
      <c r="C1" s="3" t="s">
        <v>169</v>
      </c>
      <c r="D1" s="3" t="s">
        <v>54</v>
      </c>
      <c r="E1" s="3" t="s">
        <v>170</v>
      </c>
      <c r="F1" s="3" t="s">
        <v>56</v>
      </c>
      <c r="G1" s="3" t="s">
        <v>171</v>
      </c>
      <c r="H1" s="3" t="s">
        <v>58</v>
      </c>
      <c r="I1" s="3" t="s">
        <v>172</v>
      </c>
      <c r="J1" s="3" t="s">
        <v>164</v>
      </c>
      <c r="K1" s="3" t="s">
        <v>165</v>
      </c>
      <c r="L1" s="3" t="s">
        <v>166</v>
      </c>
      <c r="M1" s="3" t="s">
        <v>163</v>
      </c>
      <c r="N1" s="3" t="s">
        <v>173</v>
      </c>
      <c r="O1" s="3" t="s">
        <v>174</v>
      </c>
      <c r="P1" s="3" t="s">
        <v>175</v>
      </c>
      <c r="Q1" s="3" t="s">
        <v>176</v>
      </c>
      <c r="R1" s="3" t="s">
        <v>189</v>
      </c>
      <c r="S1" s="3" t="s">
        <v>190</v>
      </c>
      <c r="T1" s="3" t="s">
        <v>191</v>
      </c>
      <c r="U1" s="3" t="s">
        <v>192</v>
      </c>
    </row>
    <row r="2" spans="1:21" x14ac:dyDescent="0.35">
      <c r="A2" s="4" t="s">
        <v>61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105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105</v>
      </c>
      <c r="N2" s="5" t="s">
        <v>105</v>
      </c>
      <c r="O2" s="5" t="s">
        <v>105</v>
      </c>
      <c r="P2" s="5" t="s">
        <v>105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105</v>
      </c>
    </row>
    <row r="3" spans="1:21" ht="42" x14ac:dyDescent="0.35">
      <c r="A3" s="4" t="s">
        <v>62</v>
      </c>
      <c r="B3" s="8" t="s">
        <v>254</v>
      </c>
      <c r="C3" s="8" t="str">
        <f>MID(B3, FIND("- ", B3)+2, FIND("- ", B3, FIND("- ", B3)+2) - FIND("- ", B3) - 3)</f>
        <v>2541240660</v>
      </c>
      <c r="D3" s="5" t="s">
        <v>105</v>
      </c>
      <c r="E3" s="5" t="s">
        <v>105</v>
      </c>
      <c r="F3" s="5" t="s">
        <v>105</v>
      </c>
      <c r="G3" s="5" t="s">
        <v>105</v>
      </c>
      <c r="H3" s="5" t="s">
        <v>105</v>
      </c>
      <c r="I3" s="5" t="s">
        <v>105</v>
      </c>
      <c r="J3" s="8" t="str">
        <f>MID(B3, FIND("- ", B3, FIND("- ", B3)+1)+2, FIND("- $", B3) - FIND("- ", B3, FIND("- ", B3)+1) - 3)</f>
        <v>CUENTA DABUENAV</v>
      </c>
      <c r="K3" s="5" t="s">
        <v>105</v>
      </c>
      <c r="L3" s="5" t="s">
        <v>105</v>
      </c>
      <c r="M3" s="5" t="s">
        <v>105</v>
      </c>
      <c r="N3" s="8" t="s">
        <v>255</v>
      </c>
      <c r="O3" s="5" t="s">
        <v>105</v>
      </c>
      <c r="P3" s="5" t="s">
        <v>105</v>
      </c>
      <c r="Q3" s="5" t="s">
        <v>105</v>
      </c>
      <c r="R3" s="8" t="str">
        <f>RIGHT(B3, LEN(B3) - FIND("$", B3) + 1)</f>
        <v>$390.49</v>
      </c>
      <c r="S3" s="5" t="s">
        <v>105</v>
      </c>
      <c r="T3" s="5" t="s">
        <v>105</v>
      </c>
      <c r="U3" s="5" t="s">
        <v>105</v>
      </c>
    </row>
    <row r="4" spans="1:21" ht="39" x14ac:dyDescent="0.35">
      <c r="A4" s="4" t="s">
        <v>168</v>
      </c>
      <c r="B4" s="5" t="s">
        <v>105</v>
      </c>
      <c r="C4" s="5" t="s">
        <v>105</v>
      </c>
      <c r="D4" s="5" t="s">
        <v>105</v>
      </c>
      <c r="E4" s="5" t="s">
        <v>105</v>
      </c>
      <c r="F4" s="5" t="s">
        <v>105</v>
      </c>
      <c r="G4" s="5" t="s">
        <v>105</v>
      </c>
      <c r="H4" s="5" t="s">
        <v>105</v>
      </c>
      <c r="I4" s="5" t="s">
        <v>105</v>
      </c>
      <c r="J4" s="5" t="s">
        <v>105</v>
      </c>
      <c r="K4" s="5" t="s">
        <v>105</v>
      </c>
      <c r="L4" s="5" t="s">
        <v>105</v>
      </c>
      <c r="M4" s="5" t="s">
        <v>105</v>
      </c>
      <c r="N4" s="5" t="s">
        <v>105</v>
      </c>
      <c r="O4" s="5" t="s">
        <v>105</v>
      </c>
      <c r="P4" s="5" t="s">
        <v>105</v>
      </c>
      <c r="Q4" s="5" t="s">
        <v>105</v>
      </c>
      <c r="R4" s="5" t="s">
        <v>105</v>
      </c>
      <c r="S4" s="5" t="s">
        <v>105</v>
      </c>
      <c r="T4" s="5" t="s">
        <v>105</v>
      </c>
      <c r="U4" s="5" t="s">
        <v>105</v>
      </c>
    </row>
    <row r="5" spans="1:21" x14ac:dyDescent="0.35">
      <c r="A5" s="4" t="s">
        <v>64</v>
      </c>
      <c r="B5" s="5" t="s">
        <v>105</v>
      </c>
      <c r="C5" s="5" t="s">
        <v>105</v>
      </c>
      <c r="D5" s="5" t="s">
        <v>105</v>
      </c>
      <c r="E5" s="5" t="s">
        <v>105</v>
      </c>
      <c r="F5" s="5" t="s">
        <v>105</v>
      </c>
      <c r="G5" s="5" t="s">
        <v>105</v>
      </c>
      <c r="H5" s="5" t="s">
        <v>105</v>
      </c>
      <c r="I5" s="5" t="s">
        <v>105</v>
      </c>
      <c r="J5" s="5" t="s">
        <v>105</v>
      </c>
      <c r="K5" s="5" t="s">
        <v>105</v>
      </c>
      <c r="L5" s="5" t="s">
        <v>105</v>
      </c>
      <c r="M5" s="5" t="s">
        <v>105</v>
      </c>
      <c r="N5" s="5" t="s">
        <v>105</v>
      </c>
      <c r="O5" s="5" t="s">
        <v>105</v>
      </c>
      <c r="P5" s="5" t="s">
        <v>105</v>
      </c>
      <c r="Q5" s="5" t="s">
        <v>105</v>
      </c>
      <c r="R5" s="5" t="s">
        <v>105</v>
      </c>
      <c r="S5" s="5" t="s">
        <v>105</v>
      </c>
      <c r="T5" s="5" t="s">
        <v>105</v>
      </c>
      <c r="U5" s="5" t="s">
        <v>105</v>
      </c>
    </row>
    <row r="6" spans="1:21" ht="39" x14ac:dyDescent="0.35">
      <c r="A6" s="4" t="s">
        <v>257</v>
      </c>
      <c r="B6" s="5" t="s">
        <v>256</v>
      </c>
      <c r="C6" s="8" t="str">
        <f>MID(B6, FIND("- ", B6)+2, FIND("- ", B6, FIND("- ", B6)+2) - FIND("- ", B6) - 3)</f>
        <v>91540202457</v>
      </c>
      <c r="D6" s="5" t="s">
        <v>258</v>
      </c>
      <c r="E6" s="8" t="str">
        <f>MID(D6, FIND("- ", D6)+2, FIND("- ", D6, FIND("- ", D6)+2) - FIND("- ", D6) - 3)</f>
        <v>91540225554</v>
      </c>
      <c r="F6" s="5" t="s">
        <v>105</v>
      </c>
      <c r="G6" s="5" t="s">
        <v>105</v>
      </c>
      <c r="H6" s="5" t="s">
        <v>105</v>
      </c>
      <c r="I6" s="5" t="s">
        <v>105</v>
      </c>
      <c r="J6" s="8" t="str">
        <f>MID(B6, FIND("- ", B6, FIND("- ", B6)+1)+2, FIND("- $", B6) - FIND("- ", B6, FIND("- ", B6)+1) - 3)</f>
        <v>Pepito</v>
      </c>
      <c r="K6" s="8" t="str">
        <f>MID(D6, FIND("- ", D6, FIND("- ", D6)+1)+2, FIND("- $", D6) - FIND("- ", D6, FIND("- ", D6)+1) - 3)</f>
        <v>CTA PLAZO FLEXIBLE 90 DIAS</v>
      </c>
      <c r="L6" s="5" t="s">
        <v>105</v>
      </c>
      <c r="M6" s="5" t="s">
        <v>105</v>
      </c>
      <c r="N6" s="8" t="s">
        <v>255</v>
      </c>
      <c r="O6" s="8" t="s">
        <v>255</v>
      </c>
      <c r="P6" s="5" t="s">
        <v>105</v>
      </c>
      <c r="Q6" s="5" t="s">
        <v>105</v>
      </c>
      <c r="R6" s="8" t="str">
        <f>RIGHT(B6, LEN(B6) - FIND("$", B6) + 1)</f>
        <v>$0.07</v>
      </c>
      <c r="S6" s="8" t="str">
        <f>RIGHT(D6, LEN(D6) - FIND("$", D6) + 1)</f>
        <v>$0.62</v>
      </c>
      <c r="T6" s="5" t="s">
        <v>105</v>
      </c>
      <c r="U6" s="5" t="s">
        <v>105</v>
      </c>
    </row>
    <row r="7" spans="1:21" x14ac:dyDescent="0.35">
      <c r="A7" s="4" t="s">
        <v>66</v>
      </c>
      <c r="B7" s="5" t="s">
        <v>105</v>
      </c>
      <c r="C7" s="5" t="s">
        <v>105</v>
      </c>
      <c r="D7" s="5" t="s">
        <v>105</v>
      </c>
      <c r="E7" s="5" t="s">
        <v>105</v>
      </c>
      <c r="F7" s="5" t="s">
        <v>105</v>
      </c>
      <c r="G7" s="5" t="s">
        <v>105</v>
      </c>
      <c r="H7" s="5" t="s">
        <v>105</v>
      </c>
      <c r="I7" s="5" t="s">
        <v>105</v>
      </c>
      <c r="J7" s="5" t="s">
        <v>105</v>
      </c>
      <c r="K7" s="5" t="s">
        <v>105</v>
      </c>
      <c r="L7" s="5" t="s">
        <v>105</v>
      </c>
      <c r="M7" s="5" t="s">
        <v>105</v>
      </c>
      <c r="N7" s="5" t="s">
        <v>105</v>
      </c>
      <c r="O7" s="5" t="s">
        <v>105</v>
      </c>
      <c r="P7" s="5" t="s">
        <v>105</v>
      </c>
      <c r="Q7" s="5" t="s">
        <v>105</v>
      </c>
      <c r="R7" s="5" t="s">
        <v>105</v>
      </c>
      <c r="S7" s="5" t="s">
        <v>105</v>
      </c>
      <c r="T7" s="5" t="s">
        <v>105</v>
      </c>
      <c r="U7" s="5" t="s">
        <v>105</v>
      </c>
    </row>
    <row r="8" spans="1:21" x14ac:dyDescent="0.35">
      <c r="A8" s="4" t="s">
        <v>67</v>
      </c>
      <c r="B8" s="5" t="s">
        <v>105</v>
      </c>
      <c r="C8" s="5" t="s">
        <v>105</v>
      </c>
      <c r="D8" s="5" t="s">
        <v>105</v>
      </c>
      <c r="E8" s="5" t="s">
        <v>105</v>
      </c>
      <c r="F8" s="5" t="s">
        <v>105</v>
      </c>
      <c r="G8" s="5" t="s">
        <v>105</v>
      </c>
      <c r="H8" s="5" t="s">
        <v>105</v>
      </c>
      <c r="I8" s="5" t="s">
        <v>105</v>
      </c>
      <c r="J8" s="5" t="s">
        <v>105</v>
      </c>
      <c r="K8" s="5" t="s">
        <v>105</v>
      </c>
      <c r="L8" s="5" t="s">
        <v>105</v>
      </c>
      <c r="M8" s="5" t="s">
        <v>105</v>
      </c>
      <c r="N8" s="5" t="s">
        <v>105</v>
      </c>
      <c r="O8" s="5" t="s">
        <v>105</v>
      </c>
      <c r="P8" s="5" t="s">
        <v>105</v>
      </c>
      <c r="Q8" s="5" t="s">
        <v>105</v>
      </c>
      <c r="R8" s="5" t="s">
        <v>105</v>
      </c>
      <c r="S8" s="5" t="s">
        <v>105</v>
      </c>
      <c r="T8" s="5" t="s">
        <v>105</v>
      </c>
      <c r="U8" s="5" t="s">
        <v>105</v>
      </c>
    </row>
    <row r="9" spans="1:21" x14ac:dyDescent="0.35">
      <c r="A9" s="4" t="s">
        <v>16</v>
      </c>
      <c r="B9" s="5" t="s">
        <v>105</v>
      </c>
      <c r="C9" s="5" t="s">
        <v>105</v>
      </c>
      <c r="D9" s="5" t="s">
        <v>105</v>
      </c>
      <c r="E9" s="5" t="s">
        <v>105</v>
      </c>
      <c r="F9" s="5" t="s">
        <v>105</v>
      </c>
      <c r="G9" s="5" t="s">
        <v>105</v>
      </c>
      <c r="H9" s="5" t="s">
        <v>105</v>
      </c>
      <c r="I9" s="5" t="s">
        <v>105</v>
      </c>
      <c r="J9" s="5" t="s">
        <v>105</v>
      </c>
      <c r="K9" s="5" t="s">
        <v>105</v>
      </c>
      <c r="L9" s="5" t="s">
        <v>105</v>
      </c>
      <c r="M9" s="5" t="s">
        <v>105</v>
      </c>
      <c r="N9" s="5" t="s">
        <v>105</v>
      </c>
      <c r="O9" s="5" t="s">
        <v>105</v>
      </c>
      <c r="P9" s="5" t="s">
        <v>105</v>
      </c>
      <c r="Q9" s="5" t="s">
        <v>105</v>
      </c>
      <c r="R9" s="5" t="s">
        <v>105</v>
      </c>
      <c r="S9" s="5" t="s">
        <v>105</v>
      </c>
      <c r="T9" s="5" t="s">
        <v>105</v>
      </c>
      <c r="U9" s="5" t="s">
        <v>105</v>
      </c>
    </row>
    <row r="10" spans="1:21" ht="26" x14ac:dyDescent="0.35">
      <c r="A10" s="4" t="s">
        <v>182</v>
      </c>
      <c r="B10" s="5" t="s">
        <v>105</v>
      </c>
      <c r="C10" s="5" t="s">
        <v>105</v>
      </c>
      <c r="D10" s="5" t="s">
        <v>105</v>
      </c>
      <c r="E10" s="5" t="s">
        <v>105</v>
      </c>
      <c r="F10" s="5" t="s">
        <v>105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  <c r="N10" s="5" t="s">
        <v>105</v>
      </c>
      <c r="O10" s="5" t="s">
        <v>105</v>
      </c>
      <c r="P10" s="5" t="s">
        <v>105</v>
      </c>
      <c r="Q10" s="5" t="s">
        <v>105</v>
      </c>
      <c r="R10" s="5" t="s">
        <v>105</v>
      </c>
      <c r="S10" s="5" t="s">
        <v>105</v>
      </c>
      <c r="T10" s="5" t="s">
        <v>105</v>
      </c>
      <c r="U10" s="5" t="s">
        <v>105</v>
      </c>
    </row>
    <row r="11" spans="1:21" x14ac:dyDescent="0.35">
      <c r="A11" s="4" t="s">
        <v>69</v>
      </c>
      <c r="B11" s="5" t="s">
        <v>105</v>
      </c>
      <c r="C11" s="5" t="s">
        <v>105</v>
      </c>
      <c r="D11" s="5" t="s">
        <v>105</v>
      </c>
      <c r="E11" s="5" t="s">
        <v>105</v>
      </c>
      <c r="F11" s="5" t="s">
        <v>105</v>
      </c>
      <c r="G11" s="5" t="s">
        <v>105</v>
      </c>
      <c r="H11" s="5" t="s">
        <v>105</v>
      </c>
      <c r="I11" s="5" t="s">
        <v>105</v>
      </c>
      <c r="J11" s="5" t="s">
        <v>105</v>
      </c>
      <c r="K11" s="5" t="s">
        <v>105</v>
      </c>
      <c r="L11" s="5" t="s">
        <v>105</v>
      </c>
      <c r="M11" s="5" t="s">
        <v>105</v>
      </c>
      <c r="N11" s="5" t="s">
        <v>105</v>
      </c>
      <c r="O11" s="5" t="s">
        <v>105</v>
      </c>
      <c r="P11" s="5" t="s">
        <v>105</v>
      </c>
      <c r="Q11" s="5" t="s">
        <v>105</v>
      </c>
      <c r="R11" s="5" t="s">
        <v>105</v>
      </c>
      <c r="S11" s="5" t="s">
        <v>105</v>
      </c>
      <c r="T11" s="5" t="s">
        <v>105</v>
      </c>
      <c r="U11" s="5" t="s">
        <v>105</v>
      </c>
    </row>
    <row r="12" spans="1:21" x14ac:dyDescent="0.35">
      <c r="A12" s="4" t="s">
        <v>70</v>
      </c>
      <c r="B12" s="5" t="s">
        <v>105</v>
      </c>
      <c r="C12" s="5" t="s">
        <v>105</v>
      </c>
      <c r="D12" s="5" t="s">
        <v>105</v>
      </c>
      <c r="E12" s="5" t="s">
        <v>105</v>
      </c>
      <c r="F12" s="5" t="s">
        <v>105</v>
      </c>
      <c r="G12" s="5" t="s">
        <v>105</v>
      </c>
      <c r="H12" s="5" t="s">
        <v>105</v>
      </c>
      <c r="I12" s="5" t="s">
        <v>105</v>
      </c>
      <c r="J12" s="5" t="s">
        <v>105</v>
      </c>
      <c r="K12" s="5" t="s">
        <v>105</v>
      </c>
      <c r="L12" s="5" t="s">
        <v>105</v>
      </c>
      <c r="M12" s="5" t="s">
        <v>105</v>
      </c>
      <c r="N12" s="5" t="s">
        <v>105</v>
      </c>
      <c r="O12" s="5" t="s">
        <v>105</v>
      </c>
      <c r="P12" s="5" t="s">
        <v>105</v>
      </c>
      <c r="Q12" s="5" t="s">
        <v>105</v>
      </c>
      <c r="R12" s="5" t="s">
        <v>105</v>
      </c>
      <c r="S12" s="5" t="s">
        <v>105</v>
      </c>
      <c r="T12" s="5" t="s">
        <v>105</v>
      </c>
      <c r="U12" s="5" t="s">
        <v>105</v>
      </c>
    </row>
    <row r="13" spans="1:21" x14ac:dyDescent="0.35">
      <c r="A13" s="4" t="s">
        <v>71</v>
      </c>
      <c r="B13" s="5" t="s">
        <v>105</v>
      </c>
      <c r="C13" s="5" t="s">
        <v>105</v>
      </c>
      <c r="D13" s="5" t="s">
        <v>105</v>
      </c>
      <c r="E13" s="5" t="s">
        <v>105</v>
      </c>
      <c r="F13" s="5" t="s">
        <v>105</v>
      </c>
      <c r="G13" s="5" t="s">
        <v>105</v>
      </c>
      <c r="H13" s="5" t="s">
        <v>105</v>
      </c>
      <c r="I13" s="5" t="s">
        <v>105</v>
      </c>
      <c r="J13" s="5" t="s">
        <v>105</v>
      </c>
      <c r="K13" s="5" t="s">
        <v>105</v>
      </c>
      <c r="L13" s="5" t="s">
        <v>105</v>
      </c>
      <c r="M13" s="5" t="s">
        <v>105</v>
      </c>
      <c r="N13" s="5" t="s">
        <v>105</v>
      </c>
      <c r="O13" s="5" t="s">
        <v>105</v>
      </c>
      <c r="P13" s="5" t="s">
        <v>105</v>
      </c>
      <c r="Q13" s="5" t="s">
        <v>105</v>
      </c>
      <c r="R13" s="5" t="s">
        <v>105</v>
      </c>
      <c r="S13" s="5" t="s">
        <v>105</v>
      </c>
      <c r="T13" s="5" t="s">
        <v>105</v>
      </c>
      <c r="U13" s="5" t="s">
        <v>105</v>
      </c>
    </row>
    <row r="14" spans="1:21" x14ac:dyDescent="0.35">
      <c r="A14" s="4" t="s">
        <v>72</v>
      </c>
      <c r="B14" s="5" t="s">
        <v>105</v>
      </c>
      <c r="C14" s="5" t="s">
        <v>105</v>
      </c>
      <c r="D14" s="5" t="s">
        <v>105</v>
      </c>
      <c r="E14" s="5" t="s">
        <v>105</v>
      </c>
      <c r="F14" s="5" t="s">
        <v>105</v>
      </c>
      <c r="G14" s="5" t="s">
        <v>105</v>
      </c>
      <c r="H14" s="5" t="s">
        <v>105</v>
      </c>
      <c r="I14" s="5" t="s">
        <v>105</v>
      </c>
      <c r="J14" s="5" t="s">
        <v>105</v>
      </c>
      <c r="K14" s="5" t="s">
        <v>105</v>
      </c>
      <c r="L14" s="5" t="s">
        <v>105</v>
      </c>
      <c r="M14" s="5" t="s">
        <v>105</v>
      </c>
      <c r="N14" s="5" t="s">
        <v>105</v>
      </c>
      <c r="O14" s="5" t="s">
        <v>105</v>
      </c>
      <c r="P14" s="5" t="s">
        <v>105</v>
      </c>
      <c r="Q14" s="5" t="s">
        <v>105</v>
      </c>
      <c r="R14" s="5" t="s">
        <v>105</v>
      </c>
      <c r="S14" s="5" t="s">
        <v>105</v>
      </c>
      <c r="T14" s="5" t="s">
        <v>105</v>
      </c>
      <c r="U14" s="5" t="s">
        <v>105</v>
      </c>
    </row>
    <row r="15" spans="1:21" x14ac:dyDescent="0.35">
      <c r="A15" s="4" t="s">
        <v>73</v>
      </c>
      <c r="B15" s="5" t="s">
        <v>105</v>
      </c>
      <c r="C15" s="5" t="s">
        <v>105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  <c r="J15" s="5" t="s">
        <v>105</v>
      </c>
      <c r="K15" s="5" t="s">
        <v>105</v>
      </c>
      <c r="L15" s="5" t="s">
        <v>105</v>
      </c>
      <c r="M15" s="5" t="s">
        <v>105</v>
      </c>
      <c r="N15" s="5" t="s">
        <v>105</v>
      </c>
      <c r="O15" s="5" t="s">
        <v>105</v>
      </c>
      <c r="P15" s="5" t="s">
        <v>105</v>
      </c>
      <c r="Q15" s="5" t="s">
        <v>105</v>
      </c>
      <c r="R15" s="5" t="s">
        <v>105</v>
      </c>
      <c r="S15" s="5" t="s">
        <v>105</v>
      </c>
      <c r="T15" s="5" t="s">
        <v>105</v>
      </c>
      <c r="U15" s="5" t="s">
        <v>105</v>
      </c>
    </row>
    <row r="16" spans="1:21" ht="39" x14ac:dyDescent="0.35">
      <c r="A16" s="4" t="s">
        <v>253</v>
      </c>
      <c r="B16" s="5" t="s">
        <v>105</v>
      </c>
      <c r="C16" s="5" t="s">
        <v>105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  <c r="J16" s="5" t="s">
        <v>105</v>
      </c>
      <c r="K16" s="5" t="s">
        <v>105</v>
      </c>
      <c r="L16" s="5" t="s">
        <v>105</v>
      </c>
      <c r="M16" s="5" t="s">
        <v>105</v>
      </c>
      <c r="N16" s="5" t="s">
        <v>105</v>
      </c>
      <c r="O16" s="5" t="s">
        <v>105</v>
      </c>
      <c r="P16" s="5" t="s">
        <v>105</v>
      </c>
      <c r="Q16" s="5" t="s">
        <v>105</v>
      </c>
      <c r="R16" s="5" t="s">
        <v>105</v>
      </c>
      <c r="S16" s="5" t="s">
        <v>105</v>
      </c>
      <c r="T16" s="5" t="s">
        <v>105</v>
      </c>
      <c r="U16" s="5" t="s">
        <v>105</v>
      </c>
    </row>
    <row r="17" spans="1:21" ht="39" x14ac:dyDescent="0.35">
      <c r="A17" s="4" t="s">
        <v>249</v>
      </c>
      <c r="B17" s="5" t="s">
        <v>105</v>
      </c>
      <c r="C17" s="5" t="s">
        <v>105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  <c r="J17" s="5" t="s">
        <v>105</v>
      </c>
      <c r="K17" s="5" t="s">
        <v>105</v>
      </c>
      <c r="L17" s="5" t="s">
        <v>105</v>
      </c>
      <c r="M17" s="5" t="s">
        <v>105</v>
      </c>
      <c r="N17" s="5" t="s">
        <v>105</v>
      </c>
      <c r="O17" s="5" t="s">
        <v>105</v>
      </c>
      <c r="P17" s="5" t="s">
        <v>105</v>
      </c>
      <c r="Q17" s="5" t="s">
        <v>105</v>
      </c>
      <c r="R17" s="5" t="s">
        <v>105</v>
      </c>
      <c r="S17" s="5" t="s">
        <v>105</v>
      </c>
      <c r="T17" s="5" t="s">
        <v>105</v>
      </c>
      <c r="U17" s="5" t="s">
        <v>105</v>
      </c>
    </row>
    <row r="18" spans="1:21" x14ac:dyDescent="0.35">
      <c r="A18" s="4" t="s">
        <v>76</v>
      </c>
      <c r="B18" s="5" t="s">
        <v>105</v>
      </c>
      <c r="C18" s="5" t="s">
        <v>105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  <c r="J18" s="5" t="s">
        <v>105</v>
      </c>
      <c r="K18" s="5" t="s">
        <v>105</v>
      </c>
      <c r="L18" s="5" t="s">
        <v>105</v>
      </c>
      <c r="M18" s="5" t="s">
        <v>105</v>
      </c>
      <c r="N18" s="5" t="s">
        <v>105</v>
      </c>
      <c r="O18" s="5" t="s">
        <v>105</v>
      </c>
      <c r="P18" s="5" t="s">
        <v>105</v>
      </c>
      <c r="Q18" s="5" t="s">
        <v>105</v>
      </c>
      <c r="R18" s="5" t="s">
        <v>105</v>
      </c>
      <c r="S18" s="5" t="s">
        <v>105</v>
      </c>
      <c r="T18" s="5" t="s">
        <v>105</v>
      </c>
      <c r="U18" s="5" t="s">
        <v>105</v>
      </c>
    </row>
    <row r="19" spans="1:21" x14ac:dyDescent="0.35">
      <c r="A19" s="4" t="s">
        <v>77</v>
      </c>
      <c r="B19" s="5" t="s">
        <v>105</v>
      </c>
      <c r="C19" s="5" t="s">
        <v>105</v>
      </c>
      <c r="D19" s="5" t="s">
        <v>105</v>
      </c>
      <c r="E19" s="5" t="s">
        <v>105</v>
      </c>
      <c r="F19" s="5" t="s">
        <v>105</v>
      </c>
      <c r="G19" s="5" t="s">
        <v>105</v>
      </c>
      <c r="H19" s="5" t="s">
        <v>105</v>
      </c>
      <c r="I19" s="5" t="s">
        <v>105</v>
      </c>
      <c r="J19" s="5" t="s">
        <v>105</v>
      </c>
      <c r="K19" s="5" t="s">
        <v>105</v>
      </c>
      <c r="L19" s="5" t="s">
        <v>105</v>
      </c>
      <c r="M19" s="5" t="s">
        <v>105</v>
      </c>
      <c r="N19" s="5" t="s">
        <v>105</v>
      </c>
      <c r="O19" s="5" t="s">
        <v>105</v>
      </c>
      <c r="P19" s="5" t="s">
        <v>105</v>
      </c>
      <c r="Q19" s="5" t="s">
        <v>105</v>
      </c>
      <c r="R19" s="5" t="s">
        <v>105</v>
      </c>
      <c r="S19" s="5" t="s">
        <v>105</v>
      </c>
      <c r="T19" s="5" t="s">
        <v>105</v>
      </c>
      <c r="U19" s="5" t="s">
        <v>105</v>
      </c>
    </row>
    <row r="20" spans="1:21" x14ac:dyDescent="0.35">
      <c r="A20" s="4" t="s">
        <v>28</v>
      </c>
      <c r="B20" s="5" t="s">
        <v>105</v>
      </c>
      <c r="C20" s="5" t="s">
        <v>105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  <c r="J20" s="5" t="s">
        <v>105</v>
      </c>
      <c r="K20" s="5" t="s">
        <v>105</v>
      </c>
      <c r="L20" s="5" t="s">
        <v>105</v>
      </c>
      <c r="M20" s="5" t="s">
        <v>105</v>
      </c>
      <c r="N20" s="5" t="s">
        <v>105</v>
      </c>
      <c r="O20" s="5" t="s">
        <v>105</v>
      </c>
      <c r="P20" s="5" t="s">
        <v>105</v>
      </c>
      <c r="Q20" s="5" t="s">
        <v>105</v>
      </c>
      <c r="R20" s="5" t="s">
        <v>105</v>
      </c>
      <c r="S20" s="5" t="s">
        <v>105</v>
      </c>
      <c r="T20" s="5" t="s">
        <v>105</v>
      </c>
      <c r="U20" s="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Usuarios</vt:lpstr>
      <vt:lpstr>Clientes</vt:lpstr>
      <vt:lpstr>Cuentas</vt:lpstr>
      <vt:lpstr>Prestamos</vt:lpstr>
      <vt:lpstr>Seguros</vt:lpstr>
      <vt:lpstr>Tarjetas</vt:lpstr>
      <vt:lpstr>AhorroProgramado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Moncaleano, Angel Esteban</dc:creator>
  <cp:lastModifiedBy>Garcia Moncaleano, Angel Esteban</cp:lastModifiedBy>
  <dcterms:created xsi:type="dcterms:W3CDTF">2024-09-16T13:28:40Z</dcterms:created>
  <dcterms:modified xsi:type="dcterms:W3CDTF">2024-10-11T15:20:51Z</dcterms:modified>
</cp:coreProperties>
</file>