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105"/>
  </bookViews>
  <sheets>
    <sheet name="2022" sheetId="2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5" i="2" l="1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E106" i="2"/>
  <c r="D106" i="2"/>
  <c r="C106" i="2"/>
  <c r="E105" i="2"/>
  <c r="D105" i="2"/>
  <c r="C105" i="2"/>
  <c r="E104" i="2"/>
  <c r="D104" i="2"/>
  <c r="C104" i="2"/>
  <c r="E103" i="2"/>
  <c r="D103" i="2"/>
  <c r="C103" i="2"/>
  <c r="E102" i="2"/>
  <c r="D102" i="2"/>
  <c r="C102" i="2"/>
  <c r="E101" i="2"/>
  <c r="D101" i="2"/>
  <c r="C101" i="2"/>
  <c r="E100" i="2"/>
  <c r="D100" i="2"/>
  <c r="C100" i="2"/>
  <c r="E99" i="2"/>
  <c r="D99" i="2"/>
  <c r="C99" i="2"/>
  <c r="E98" i="2"/>
  <c r="D98" i="2"/>
  <c r="C98" i="2"/>
  <c r="E97" i="2"/>
  <c r="D97" i="2"/>
  <c r="C97" i="2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</calcChain>
</file>

<file path=xl/sharedStrings.xml><?xml version="1.0" encoding="utf-8"?>
<sst xmlns="http://schemas.openxmlformats.org/spreadsheetml/2006/main" count="167" uniqueCount="142">
  <si>
    <t>Количество, кг</t>
  </si>
  <si>
    <t>до 500</t>
  </si>
  <si>
    <t>до 1 000</t>
  </si>
  <si>
    <t>до 1 500</t>
  </si>
  <si>
    <t>до 2 000</t>
  </si>
  <si>
    <t>до 3 000</t>
  </si>
  <si>
    <t>до 5 000</t>
  </si>
  <si>
    <t>до 10 000</t>
  </si>
  <si>
    <t>до 20 000</t>
  </si>
  <si>
    <t>Объем, куб.м.</t>
  </si>
  <si>
    <t>до 2</t>
  </si>
  <si>
    <t>до 4</t>
  </si>
  <si>
    <t>до 8</t>
  </si>
  <si>
    <t>до 12</t>
  </si>
  <si>
    <t>до 16</t>
  </si>
  <si>
    <t>до 30</t>
  </si>
  <si>
    <t>до 40</t>
  </si>
  <si>
    <t>до 86</t>
  </si>
  <si>
    <t>Габариты (Д/Ш/В), м</t>
  </si>
  <si>
    <t>до 1,5/1,2/1,6</t>
  </si>
  <si>
    <t>до 3/1,7/1,8</t>
  </si>
  <si>
    <t>до 4/2,05/2</t>
  </si>
  <si>
    <t>до 5/2,2/2,2</t>
  </si>
  <si>
    <t>до 6/2,4/2,4</t>
  </si>
  <si>
    <t>до 13/2,4/2,5</t>
  </si>
  <si>
    <t>Макс. кол-во евро паллет</t>
  </si>
  <si>
    <t>Нормативное время ПРР (загрузка / разгрузка)</t>
  </si>
  <si>
    <t>1. Заявки на предоставление услуг по забору грузов размещаются до 16:00* в рабочий день, предшевствующий дню выполнения заявки</t>
  </si>
  <si>
    <t>2. При отказе от услуги позднее 17:00* или в день перевозки клиент оплачивает 100% стоимости услуг</t>
  </si>
  <si>
    <t>3. При наличии свободных транспортных средств существует возможность выполнения заявки день в день, при этом стоимость увеличится на 25%</t>
  </si>
  <si>
    <t>4. При заказе услуги автоэкспедирования с подачей автомобиля в промежуток времени с 6:00 до 8:00* и с 18:00 до 22:00*, стоимость услуги увеличивается на 50%</t>
  </si>
  <si>
    <t>5. При заказе автомобиля в выходной день или в период с 22:00 до 6:00* стоимость увеличивается на 100%</t>
  </si>
  <si>
    <t>6. Если при предоставлении услуги на экспедирование груза, ПРР (погрузочно-разгрузочные работы) не начались в течении нормативных сроков, экспедитор имеет право самостоятельно принять решение о невыполнении данной заявки, при этом клиент оплачивает 100% стоимости услуг, согласно заявленным параметрам груза</t>
  </si>
  <si>
    <t>7. В случае предоставления услуги на экспедирование груза, если количество оказалось меньше чем в заявке, то клиент оплачивает услугу исходя из заявленного количества груза</t>
  </si>
  <si>
    <t>8. В случае предоставления услуги на экспедирование груза, если количество оказалось больше чем в заявке, то решение о выполнении заявки принимает экспедитор, при этом клиент оплачивает услугу, исходя из фактического кол-ва груза. В случае принятия решения о невыполнении заявки клиент оплачивает 100% стоимости услуги исходя из габаритов и количества заявленного груза.</t>
  </si>
  <si>
    <t>Цены указаны с учетом НДС (20%)</t>
  </si>
  <si>
    <t>до 25</t>
  </si>
  <si>
    <t>до 50</t>
  </si>
  <si>
    <t>до 100</t>
  </si>
  <si>
    <t>до 0,1</t>
  </si>
  <si>
    <t>до 0,25</t>
  </si>
  <si>
    <t>до 0,5</t>
  </si>
  <si>
    <t>до 1,2/0,8/0,8</t>
  </si>
  <si>
    <t>до 0,5/0,5/0,5</t>
  </si>
  <si>
    <t>до 1,0/0,5/0,5</t>
  </si>
  <si>
    <t>-</t>
  </si>
  <si>
    <t>Прайс-лист на услуги авто-экспедирования грузов</t>
  </si>
  <si>
    <t>*Время указанно местное - Московское</t>
  </si>
  <si>
    <t>Стоимость сверхнормативного простоя под погрузкой, руб/час</t>
  </si>
  <si>
    <t>Краснодар</t>
  </si>
  <si>
    <t>Стоимость перевозки по г. Краснодар</t>
  </si>
  <si>
    <t>9. Услуга предоставляется на основании письменной заявки, заверенной подписью и печатью клиента</t>
  </si>
  <si>
    <t>10. В случае погрузки на 2-х складах и более, расположенной не на территории грузоотправителя, рассчитывается как дополнительная заявка,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</si>
  <si>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11. В случае погрузки на 2-х складах и более, оплачивается каждая доп точка погрузки в размере 500 руб за каждую точку, расположенную на территории грузоотправителя,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</si>
  <si>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12. Холостой пробег транспорта выставляется исходя из параметров груза, указанных в заявке по тарифу</t>
  </si>
  <si>
    <t>13. Заезд за документами в офис клиента - 500 руб., при условии нахождения офиса от места погрузки не далее 3 км и количестве груза менее 5 000кг и 30м3</t>
  </si>
  <si>
    <t>14. Погрузочно-разгузочные работы при доставке/заборе груза расчитываются индивидуально по запросу.</t>
  </si>
  <si>
    <t>15.Время простоя сверх норматива оплачивается дополнительно, основанием для выставления счета за простой является отметка фирмы-отправителя/получателя о времени прибытия и убытия а/м в заявке, маршрутном листе, ТН, экспедиторской расписке. Если фирма-отправитель/получатель по каким либо причинам не ставит отметку в заявке, маршрутном листе, ТН, экспедиторской расписке, то данные для простоя берутся со спутников GPS установленных на автомобилях компании. Стоимость простоя указанного в таблице округляется до часа.</t>
  </si>
  <si>
    <t>16.  Стоимость забора режимных грузов +30% от прайса</t>
  </si>
  <si>
    <t>Краснодар - Сочи</t>
  </si>
  <si>
    <t>до 230</t>
  </si>
  <si>
    <t>свыше 230 кг</t>
  </si>
  <si>
    <t>до1 м3</t>
  </si>
  <si>
    <t>свыше 1 м3</t>
  </si>
  <si>
    <t>Стоимость перевозки Краснодар - Сочи</t>
  </si>
  <si>
    <t>10 р. - 1 кг. (1м3 - 2300 руб.).</t>
  </si>
  <si>
    <t>9 р. - 1кг. (1м3 - 2070).</t>
  </si>
  <si>
    <t>Другие направления по краю расчитываются за целую машину.</t>
  </si>
  <si>
    <t>Населенный пункт</t>
  </si>
  <si>
    <t>Расстояние</t>
  </si>
  <si>
    <t>18 куб., до 2 т</t>
  </si>
  <si>
    <t>26 куб., до 3.5 т</t>
  </si>
  <si>
    <t>35 куб., до 5 т</t>
  </si>
  <si>
    <t>Анапа</t>
  </si>
  <si>
    <t>Анапа - Варениковская</t>
  </si>
  <si>
    <t>Анапа - Гостагаевская</t>
  </si>
  <si>
    <t>Анапа - Приазовский - Краснодар</t>
  </si>
  <si>
    <t>Анапа - Тамань</t>
  </si>
  <si>
    <t>Анапа - Темрюк</t>
  </si>
  <si>
    <t>Абинск</t>
  </si>
  <si>
    <t>Адлер*</t>
  </si>
  <si>
    <t>Апшеронск</t>
  </si>
  <si>
    <t>Армавир</t>
  </si>
  <si>
    <t>Архипо-Осиповка</t>
  </si>
  <si>
    <t>Белореченск</t>
  </si>
  <si>
    <t>Брюховецкая</t>
  </si>
  <si>
    <t>Буденновск</t>
  </si>
  <si>
    <t>Варениковская</t>
  </si>
  <si>
    <t>Васюринская</t>
  </si>
  <si>
    <t>Выселки</t>
  </si>
  <si>
    <t>Геленджик</t>
  </si>
  <si>
    <t>Геленджик - Новороссийск - Анапа</t>
  </si>
  <si>
    <t>Горячий Ключ</t>
  </si>
  <si>
    <t>Дагомыс*</t>
  </si>
  <si>
    <t>Джубга</t>
  </si>
  <si>
    <t>Ейск</t>
  </si>
  <si>
    <t>Ивановская</t>
  </si>
  <si>
    <t>Ильский</t>
  </si>
  <si>
    <t>Каневская</t>
  </si>
  <si>
    <t>Кореновск</t>
  </si>
  <si>
    <t>Кропоткин</t>
  </si>
  <si>
    <t>Крымск</t>
  </si>
  <si>
    <t>Курганинск</t>
  </si>
  <si>
    <t>Лабинск</t>
  </si>
  <si>
    <t>Лазаревское*</t>
  </si>
  <si>
    <t>Ленинградская</t>
  </si>
  <si>
    <t>Майкоп</t>
  </si>
  <si>
    <t>Марьянская</t>
  </si>
  <si>
    <t>Мостовской</t>
  </si>
  <si>
    <t>Нальчик</t>
  </si>
  <si>
    <t>Невинномысск</t>
  </si>
  <si>
    <t>Новомышастовская</t>
  </si>
  <si>
    <t>Новороссийск</t>
  </si>
  <si>
    <t>Новороссийск - Анапа</t>
  </si>
  <si>
    <t>Новороссийск - Геленджик</t>
  </si>
  <si>
    <t>Отрадная</t>
  </si>
  <si>
    <t>Павловская**</t>
  </si>
  <si>
    <t>Приазовский</t>
  </si>
  <si>
    <t>Приморско-Ахтарск</t>
  </si>
  <si>
    <t>Пятигорск</t>
  </si>
  <si>
    <t>Ростов-на-Дону**</t>
  </si>
  <si>
    <t>Северская</t>
  </si>
  <si>
    <t>Славянск-на-Кубани</t>
  </si>
  <si>
    <t>Ставрополь</t>
  </si>
  <si>
    <t>Староминская</t>
  </si>
  <si>
    <t>Таганрог**</t>
  </si>
  <si>
    <t>Тамань</t>
  </si>
  <si>
    <t>Тбилисская</t>
  </si>
  <si>
    <t>Темрюк</t>
  </si>
  <si>
    <t>Тимашевск</t>
  </si>
  <si>
    <t>Тихорецк</t>
  </si>
  <si>
    <t>Туапсе*</t>
  </si>
  <si>
    <t>Усть-Лабинск</t>
  </si>
  <si>
    <t>Хадыженск</t>
  </si>
  <si>
    <t>Холмская</t>
  </si>
  <si>
    <t>Черкесск</t>
  </si>
  <si>
    <t>Элиста</t>
  </si>
  <si>
    <t>* - цена 30 руб. за 1 км, 38 и 45 руб., соответственно для ТС грузоподъемностью до 2х т, 3 т, и 5 т</t>
  </si>
  <si>
    <t>** - к прайсовой стоимости цена за платный участок дороги</t>
  </si>
  <si>
    <t>Примечание:</t>
  </si>
  <si>
    <t>1. Если более 3-х пунктов выгрузки, каждый дополнительный пункт выгрузки оплачивается в размере 400,00 руб.</t>
  </si>
  <si>
    <t>2. При отсутствии населенного пункта из таблицы, удаленность которых составляет более 20 км от города, стоимость расчитывается из учета 1 км/руб. (в обе стороны)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</si>
</sst>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9"/>
      <color rgb="FF000000"/>
      <name val="Open Sans"/>
    </font>
    <font>
      <sz val="9"/>
      <color rgb="FFFFFFFF"/>
      <name val="Open Sans"/>
    </font>
    <font>
      <b/>
      <i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Arial Cyr"/>
      <charset val="204"/>
    </font>
    <font>
      <sz val="12"/>
      <color theme="1"/>
      <name val="Arial Cyr"/>
      <charset val="204"/>
    </font>
    <font>
      <b/>
      <sz val="12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D2000F"/>
        <bgColor indexed="64"/>
      </patternFill>
    </fill>
    <fill>
      <patternFill patternType="solid">
        <fgColor rgb="FFF5F2EB"/>
        <bgColor indexed="64"/>
      </patternFill>
    </fill>
    <fill>
      <patternFill patternType="solid">
        <fgColor rgb="FFEBE4D8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1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vertical="center" wrapText="1"/>
    </xf>
    <xf numFmtId="20" fontId="3" fillId="4" borderId="2" xfId="0" applyNumberFormat="1" applyFont="1" applyFill="1" applyBorder="1" applyAlignment="1">
      <alignment vertical="center" wrapText="1"/>
    </xf>
    <xf numFmtId="0" fontId="3" fillId="4" borderId="2" xfId="0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NumberFormat="1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5" fillId="0" borderId="0" xfId="0" applyFont="1" applyBorder="1" applyAlignment="1">
      <alignment horizontal="left" wrapText="1"/>
    </xf>
    <xf numFmtId="0" fontId="0" fillId="0" borderId="0" xfId="0" applyNumberFormat="1" applyBorder="1" applyAlignment="1">
      <alignment horizontal="left" wrapText="1"/>
    </xf>
    <xf numFmtId="0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6" fillId="5" borderId="0" xfId="0" applyFont="1" applyFill="1"/>
    <xf numFmtId="0" fontId="7" fillId="5" borderId="0" xfId="0" applyFont="1" applyFill="1"/>
    <xf numFmtId="0" fontId="8" fillId="0" borderId="0" xfId="0" applyFont="1"/>
    <xf numFmtId="0" fontId="1" fillId="0" borderId="2" xfId="0" applyFont="1" applyBorder="1" applyAlignment="1">
      <alignment horizontal="center" vertical="center"/>
    </xf>
    <xf numFmtId="0" fontId="6" fillId="5" borderId="2" xfId="0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NumberFormat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L132"/>
  <sheetViews>
    <sheetView tabSelected="1" topLeftCell="A110" zoomScaleNormal="100" workbookViewId="0">
      <selection activeCell="E55" sqref="E55"/>
    </sheetView>
  </sheetViews>
  <sheetFormatPr defaultRowHeight="15"/>
  <cols>
    <col min="1" max="1" width="18.5703125" customWidth="1"/>
    <col min="2" max="4" width="14.140625" customWidth="1"/>
    <col min="5" max="5" width="11.7109375" customWidth="1"/>
    <col min="6" max="6" width="12.140625" customWidth="1"/>
    <col min="7" max="13" width="13.7109375" customWidth="1"/>
  </cols>
  <sheetData>
    <row r="1" spans="1:12" s="1" customFormat="1"/>
    <row r="2" spans="1:12">
      <c r="A2" s="1" t="s">
        <v>46</v>
      </c>
    </row>
    <row r="4" spans="1:12">
      <c r="A4" t="s">
        <v>49</v>
      </c>
    </row>
    <row r="6" spans="1:12">
      <c r="A6" s="2" t="s">
        <v>0</v>
      </c>
      <c r="B6" s="3" t="s">
        <v>36</v>
      </c>
      <c r="C6" s="3" t="s">
        <v>37</v>
      </c>
      <c r="D6" s="3" t="s">
        <v>38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</row>
    <row r="7" spans="1:12">
      <c r="A7" s="2" t="s">
        <v>9</v>
      </c>
      <c r="B7" s="4" t="s">
        <v>39</v>
      </c>
      <c r="C7" s="4" t="s">
        <v>40</v>
      </c>
      <c r="D7" s="4" t="s">
        <v>41</v>
      </c>
      <c r="E7" s="4" t="s">
        <v>10</v>
      </c>
      <c r="F7" s="4" t="s">
        <v>11</v>
      </c>
      <c r="G7" s="4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</row>
    <row r="8" spans="1:12" ht="21" customHeight="1">
      <c r="A8" s="2" t="s">
        <v>18</v>
      </c>
      <c r="B8" s="3" t="s">
        <v>43</v>
      </c>
      <c r="C8" s="3" t="s">
        <v>44</v>
      </c>
      <c r="D8" s="3" t="s">
        <v>42</v>
      </c>
      <c r="E8" s="3" t="s">
        <v>19</v>
      </c>
      <c r="F8" s="3" t="s">
        <v>20</v>
      </c>
      <c r="G8" s="3" t="s">
        <v>20</v>
      </c>
      <c r="H8" s="3" t="s">
        <v>21</v>
      </c>
      <c r="I8" s="3" t="s">
        <v>21</v>
      </c>
      <c r="J8" s="3" t="s">
        <v>22</v>
      </c>
      <c r="K8" s="3" t="s">
        <v>23</v>
      </c>
      <c r="L8" s="3" t="s">
        <v>24</v>
      </c>
    </row>
    <row r="9" spans="1:12" ht="24">
      <c r="A9" s="2" t="s">
        <v>25</v>
      </c>
      <c r="B9" s="5" t="s">
        <v>45</v>
      </c>
      <c r="C9" s="5" t="s">
        <v>45</v>
      </c>
      <c r="D9" s="5">
        <v>1</v>
      </c>
      <c r="E9" s="4">
        <v>2</v>
      </c>
      <c r="F9" s="4">
        <v>3</v>
      </c>
      <c r="G9" s="4">
        <v>5</v>
      </c>
      <c r="H9" s="4">
        <v>7</v>
      </c>
      <c r="I9" s="4">
        <v>8</v>
      </c>
      <c r="J9" s="4">
        <v>10</v>
      </c>
      <c r="K9" s="4">
        <v>16</v>
      </c>
      <c r="L9" s="4">
        <v>32</v>
      </c>
    </row>
    <row r="10" spans="1:12" ht="36">
      <c r="A10" s="2" t="s">
        <v>50</v>
      </c>
      <c r="B10" s="6">
        <v>600</v>
      </c>
      <c r="C10" s="6">
        <v>600</v>
      </c>
      <c r="D10" s="6">
        <v>700</v>
      </c>
      <c r="E10" s="6">
        <v>1000</v>
      </c>
      <c r="F10" s="6">
        <v>1300</v>
      </c>
      <c r="G10" s="6">
        <v>1600</v>
      </c>
      <c r="H10" s="6">
        <v>2700</v>
      </c>
      <c r="I10" s="6">
        <v>3200</v>
      </c>
      <c r="J10" s="6">
        <v>5300</v>
      </c>
      <c r="K10" s="6">
        <v>7400</v>
      </c>
      <c r="L10" s="6">
        <v>13000</v>
      </c>
    </row>
    <row r="11" spans="1:12" ht="36">
      <c r="A11" s="2" t="s">
        <v>26</v>
      </c>
      <c r="B11" s="7">
        <v>1.0416666666666666E-2</v>
      </c>
      <c r="C11" s="7">
        <v>1.0416666666666666E-2</v>
      </c>
      <c r="D11" s="7">
        <v>1.0416666666666666E-2</v>
      </c>
      <c r="E11" s="7">
        <v>2.0833333333333332E-2</v>
      </c>
      <c r="F11" s="7">
        <v>2.0833333333333332E-2</v>
      </c>
      <c r="G11" s="7">
        <v>2.0833333333333332E-2</v>
      </c>
      <c r="H11" s="7">
        <v>4.1666666666666664E-2</v>
      </c>
      <c r="I11" s="7">
        <v>4.1666666666666664E-2</v>
      </c>
      <c r="J11" s="7">
        <v>6.25E-2</v>
      </c>
      <c r="K11" s="7">
        <v>8.3333333333333329E-2</v>
      </c>
      <c r="L11" s="7">
        <v>0.125</v>
      </c>
    </row>
    <row r="12" spans="1:12" ht="48">
      <c r="A12" s="2" t="s">
        <v>48</v>
      </c>
      <c r="B12" s="8">
        <v>400</v>
      </c>
      <c r="C12" s="8">
        <v>400</v>
      </c>
      <c r="D12" s="8">
        <v>400</v>
      </c>
      <c r="E12" s="8">
        <v>500</v>
      </c>
      <c r="F12" s="8">
        <v>500</v>
      </c>
      <c r="G12" s="8">
        <v>500</v>
      </c>
      <c r="H12" s="8">
        <v>800</v>
      </c>
      <c r="I12" s="8">
        <v>800</v>
      </c>
      <c r="J12" s="8">
        <v>1000</v>
      </c>
      <c r="K12" s="8">
        <v>1200</v>
      </c>
      <c r="L12" s="8">
        <v>1400</v>
      </c>
    </row>
    <row r="13" spans="1:12">
      <c r="A13" s="16" t="s">
        <v>27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>
      <c r="A14" s="16" t="s">
        <v>28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>
      <c r="A15" s="16" t="s">
        <v>29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26.45" customHeight="1">
      <c r="A16" s="16" t="s">
        <v>30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>
      <c r="A17" s="14" t="s">
        <v>31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ht="28.15" customHeight="1">
      <c r="A18" s="14" t="s">
        <v>32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 t="s">
        <v>33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ht="43.9" customHeight="1">
      <c r="A20" s="14" t="s">
        <v>34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>
      <c r="A21" s="14" t="s">
        <v>51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ht="27" customHeight="1">
      <c r="A22" s="14" t="s">
        <v>52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ht="29.45" customHeight="1">
      <c r="A23" s="14" t="s">
        <v>53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>
      <c r="A24" s="14" t="s">
        <v>54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>
      <c r="A25" s="14" t="s">
        <v>55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t="27" customHeight="1">
      <c r="A26" s="15" t="s">
        <v>56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2" ht="61.5" customHeight="1">
      <c r="A27" s="18" t="s">
        <v>57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 ht="13.5" customHeight="1">
      <c r="A28" s="19" t="s">
        <v>58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1:12">
      <c r="A29" s="17" t="s">
        <v>35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2">
      <c r="A30" t="s">
        <v>47</v>
      </c>
    </row>
    <row r="32" spans="1:12">
      <c r="A32" s="1" t="s">
        <v>46</v>
      </c>
    </row>
    <row r="34" spans="1:6">
      <c r="A34" s="21" t="s">
        <v>59</v>
      </c>
    </row>
    <row r="36" spans="1:6">
      <c r="A36" s="2" t="s">
        <v>0</v>
      </c>
      <c r="B36" s="3" t="s">
        <v>60</v>
      </c>
      <c r="C36" s="3" t="s">
        <v>61</v>
      </c>
      <c r="D36" s="12"/>
      <c r="E36" s="12"/>
      <c r="F36" s="12"/>
    </row>
    <row r="37" spans="1:6">
      <c r="A37" s="2" t="s">
        <v>9</v>
      </c>
      <c r="B37" s="4" t="s">
        <v>62</v>
      </c>
      <c r="C37" s="4" t="s">
        <v>63</v>
      </c>
      <c r="D37" s="12"/>
      <c r="E37" s="12"/>
      <c r="F37" s="12"/>
    </row>
    <row r="38" spans="1:6" ht="36">
      <c r="A38" s="2" t="s">
        <v>64</v>
      </c>
      <c r="B38" s="6" t="s">
        <v>65</v>
      </c>
      <c r="C38" s="6" t="s">
        <v>66</v>
      </c>
      <c r="D38" s="12"/>
      <c r="E38" s="12"/>
      <c r="F38" s="12"/>
    </row>
    <row r="39" spans="1:6" ht="48">
      <c r="A39" s="2" t="s">
        <v>48</v>
      </c>
      <c r="B39" s="8">
        <v>400</v>
      </c>
      <c r="C39" s="8">
        <v>400</v>
      </c>
      <c r="D39" s="12"/>
      <c r="E39" s="12"/>
      <c r="F39" s="12"/>
    </row>
    <row r="40" spans="1:6" ht="76.5" customHeight="1">
      <c r="A40" s="35" t="s">
        <v>27</v>
      </c>
      <c r="B40" s="35"/>
      <c r="C40" s="35"/>
      <c r="D40" s="10"/>
      <c r="E40" s="10"/>
      <c r="F40" s="10"/>
    </row>
    <row r="41" spans="1:6" ht="90" customHeight="1">
      <c r="A41" s="34" t="s">
        <v>28</v>
      </c>
      <c r="B41" s="34"/>
      <c r="C41" s="34"/>
      <c r="D41" s="10"/>
      <c r="E41" s="10"/>
      <c r="F41" s="10"/>
    </row>
    <row r="42" spans="1:6" ht="70.5" customHeight="1">
      <c r="A42" s="34" t="s">
        <v>29</v>
      </c>
      <c r="B42" s="34"/>
      <c r="C42" s="34"/>
      <c r="D42" s="10"/>
      <c r="E42" s="10"/>
      <c r="F42" s="10"/>
    </row>
    <row r="43" spans="1:6" ht="96.75" customHeight="1">
      <c r="A43" s="34" t="s">
        <v>30</v>
      </c>
      <c r="B43" s="34"/>
      <c r="C43" s="34"/>
      <c r="D43" s="10"/>
      <c r="E43" s="10"/>
      <c r="F43" s="10"/>
    </row>
    <row r="44" spans="1:6" ht="66" customHeight="1">
      <c r="A44" s="36" t="s">
        <v>31</v>
      </c>
      <c r="B44" s="36"/>
      <c r="C44" s="36"/>
      <c r="D44" s="10"/>
      <c r="E44" s="10"/>
      <c r="F44" s="10"/>
    </row>
    <row r="45" spans="1:6" ht="143.25" customHeight="1">
      <c r="A45" s="36" t="s">
        <v>32</v>
      </c>
      <c r="B45" s="36"/>
      <c r="C45" s="36"/>
      <c r="D45" s="10"/>
      <c r="E45" s="10"/>
      <c r="F45" s="10"/>
    </row>
    <row r="46" spans="1:6" ht="87.75" customHeight="1">
      <c r="A46" s="36" t="s">
        <v>33</v>
      </c>
      <c r="B46" s="36"/>
      <c r="C46" s="36"/>
      <c r="D46" s="10"/>
      <c r="E46" s="10"/>
      <c r="F46" s="10"/>
    </row>
    <row r="47" spans="1:6" ht="143.25" customHeight="1">
      <c r="A47" s="36" t="s">
        <v>34</v>
      </c>
      <c r="B47" s="36"/>
      <c r="C47" s="36"/>
      <c r="D47" s="10"/>
      <c r="E47" s="10"/>
      <c r="F47" s="10"/>
    </row>
    <row r="48" spans="1:6" ht="72" customHeight="1">
      <c r="A48" s="36" t="s">
        <v>51</v>
      </c>
      <c r="B48" s="36"/>
      <c r="C48" s="36"/>
      <c r="D48" s="10"/>
      <c r="E48" s="10"/>
      <c r="F48" s="10"/>
    </row>
    <row r="49" spans="1:6" ht="132" customHeight="1">
      <c r="A49" s="36" t="s">
        <v>52</v>
      </c>
      <c r="B49" s="36"/>
      <c r="C49" s="36"/>
      <c r="D49" s="13"/>
      <c r="E49" s="13"/>
      <c r="F49" s="13"/>
    </row>
    <row r="50" spans="1:6" ht="147.75" customHeight="1">
      <c r="A50" s="36" t="s">
        <v>53</v>
      </c>
      <c r="B50" s="36"/>
      <c r="C50" s="36"/>
      <c r="D50" s="11"/>
      <c r="E50" s="11"/>
      <c r="F50" s="11"/>
    </row>
    <row r="51" spans="1:6" ht="105" customHeight="1">
      <c r="A51" s="36" t="s">
        <v>54</v>
      </c>
      <c r="B51" s="36"/>
      <c r="C51" s="36"/>
    </row>
    <row r="52" spans="1:6" ht="150" customHeight="1">
      <c r="A52" s="36" t="s">
        <v>55</v>
      </c>
      <c r="B52" s="36"/>
      <c r="C52" s="36"/>
    </row>
    <row r="53" spans="1:6" ht="120" customHeight="1">
      <c r="A53" s="37" t="s">
        <v>56</v>
      </c>
      <c r="B53" s="37"/>
      <c r="C53" s="37"/>
    </row>
    <row r="54" spans="1:6" ht="223.5" customHeight="1">
      <c r="A54" s="38" t="s">
        <v>57</v>
      </c>
      <c r="B54" s="38"/>
      <c r="C54" s="38"/>
    </row>
    <row r="55" spans="1:6" ht="60" customHeight="1">
      <c r="A55" s="39" t="s">
        <v>58</v>
      </c>
      <c r="B55" s="39"/>
      <c r="C55" s="39"/>
    </row>
    <row r="56" spans="1:6" ht="45">
      <c r="A56" s="9" t="s">
        <v>35</v>
      </c>
      <c r="B56" s="9"/>
      <c r="C56" s="9"/>
    </row>
    <row r="57" spans="1:6">
      <c r="A57" t="s">
        <v>47</v>
      </c>
    </row>
    <row r="59" spans="1:6" ht="18.75">
      <c r="A59" s="22" t="s">
        <v>67</v>
      </c>
      <c r="B59" s="22"/>
      <c r="C59" s="22"/>
      <c r="D59" s="23"/>
    </row>
    <row r="61" spans="1:6">
      <c r="A61" s="24" t="s">
        <v>68</v>
      </c>
      <c r="B61" s="24" t="s">
        <v>69</v>
      </c>
      <c r="C61" s="24" t="s">
        <v>70</v>
      </c>
      <c r="D61" s="24" t="s">
        <v>71</v>
      </c>
      <c r="E61" s="24" t="s">
        <v>72</v>
      </c>
    </row>
    <row r="62" spans="1:6">
      <c r="A62" s="25" t="s">
        <v>73</v>
      </c>
      <c r="B62" s="26">
        <v>170</v>
      </c>
      <c r="C62" s="27">
        <f t="shared" ref="C62:C68" si="0">(B62*2*27)*1.35</f>
        <v>12393</v>
      </c>
      <c r="D62" s="27">
        <f t="shared" ref="D62:D68" si="1">(B62*2*35)*1.35</f>
        <v>16065.000000000002</v>
      </c>
      <c r="E62" s="27">
        <f t="shared" ref="E62:E68" si="2">(B62*2*42)*1.35</f>
        <v>19278</v>
      </c>
    </row>
    <row r="63" spans="1:6">
      <c r="A63" s="25" t="s">
        <v>74</v>
      </c>
      <c r="B63" s="26">
        <v>42</v>
      </c>
      <c r="C63" s="27">
        <f t="shared" si="0"/>
        <v>3061.8</v>
      </c>
      <c r="D63" s="27">
        <f t="shared" si="1"/>
        <v>3969.0000000000005</v>
      </c>
      <c r="E63" s="27">
        <f t="shared" si="2"/>
        <v>4762.8</v>
      </c>
    </row>
    <row r="64" spans="1:6">
      <c r="A64" s="25" t="s">
        <v>75</v>
      </c>
      <c r="B64" s="26">
        <v>25</v>
      </c>
      <c r="C64" s="27">
        <f t="shared" si="0"/>
        <v>1822.5000000000002</v>
      </c>
      <c r="D64" s="27">
        <f t="shared" si="1"/>
        <v>2362.5</v>
      </c>
      <c r="E64" s="27">
        <f t="shared" si="2"/>
        <v>2835</v>
      </c>
    </row>
    <row r="65" spans="1:5">
      <c r="A65" s="25" t="s">
        <v>76</v>
      </c>
      <c r="B65" s="26">
        <v>310</v>
      </c>
      <c r="C65" s="27">
        <f t="shared" si="0"/>
        <v>22599</v>
      </c>
      <c r="D65" s="27">
        <f t="shared" si="1"/>
        <v>29295.000000000004</v>
      </c>
      <c r="E65" s="27">
        <f t="shared" si="2"/>
        <v>35154</v>
      </c>
    </row>
    <row r="66" spans="1:5">
      <c r="A66" s="25" t="s">
        <v>77</v>
      </c>
      <c r="B66" s="26">
        <v>85</v>
      </c>
      <c r="C66" s="27">
        <f t="shared" si="0"/>
        <v>6196.5</v>
      </c>
      <c r="D66" s="27">
        <f t="shared" si="1"/>
        <v>8032.5000000000009</v>
      </c>
      <c r="E66" s="27">
        <f t="shared" si="2"/>
        <v>9639</v>
      </c>
    </row>
    <row r="67" spans="1:5">
      <c r="A67" s="25" t="s">
        <v>78</v>
      </c>
      <c r="B67" s="26">
        <v>55</v>
      </c>
      <c r="C67" s="27">
        <f t="shared" si="0"/>
        <v>4009.5000000000005</v>
      </c>
      <c r="D67" s="27">
        <f t="shared" si="1"/>
        <v>5197.5</v>
      </c>
      <c r="E67" s="27">
        <f t="shared" si="2"/>
        <v>6237</v>
      </c>
    </row>
    <row r="68" spans="1:5">
      <c r="A68" s="25" t="s">
        <v>79</v>
      </c>
      <c r="B68" s="26">
        <v>110</v>
      </c>
      <c r="C68" s="27">
        <f t="shared" si="0"/>
        <v>8019.0000000000009</v>
      </c>
      <c r="D68" s="27">
        <f t="shared" si="1"/>
        <v>10395</v>
      </c>
      <c r="E68" s="27">
        <f t="shared" si="2"/>
        <v>12474</v>
      </c>
    </row>
    <row r="69" spans="1:5">
      <c r="A69" s="25" t="s">
        <v>80</v>
      </c>
      <c r="B69" s="26">
        <v>320</v>
      </c>
      <c r="C69" s="27">
        <f>(B69*2*30)*1.35</f>
        <v>25920</v>
      </c>
      <c r="D69" s="27">
        <f>(B69*2*38)*1.35</f>
        <v>32832</v>
      </c>
      <c r="E69" s="27">
        <f>(B69*2*45)*1.35</f>
        <v>38880</v>
      </c>
    </row>
    <row r="70" spans="1:5">
      <c r="A70" s="25" t="s">
        <v>81</v>
      </c>
      <c r="B70" s="26">
        <v>110</v>
      </c>
      <c r="C70" s="27">
        <f t="shared" ref="C70:C81" si="3">(B70*2*27)*1.35</f>
        <v>8019.0000000000009</v>
      </c>
      <c r="D70" s="27">
        <f t="shared" ref="D70:D81" si="4">(B70*2*35)*1.35</f>
        <v>10395</v>
      </c>
      <c r="E70" s="27">
        <f t="shared" ref="E70:E81" si="5">(B70*2*42)*1.35</f>
        <v>12474</v>
      </c>
    </row>
    <row r="71" spans="1:5">
      <c r="A71" s="25" t="s">
        <v>82</v>
      </c>
      <c r="B71" s="26">
        <v>220</v>
      </c>
      <c r="C71" s="27">
        <f t="shared" si="3"/>
        <v>16038.000000000002</v>
      </c>
      <c r="D71" s="27">
        <f t="shared" si="4"/>
        <v>20790</v>
      </c>
      <c r="E71" s="27">
        <f t="shared" si="5"/>
        <v>24948</v>
      </c>
    </row>
    <row r="72" spans="1:5">
      <c r="A72" s="25" t="s">
        <v>83</v>
      </c>
      <c r="B72" s="26">
        <v>130</v>
      </c>
      <c r="C72" s="27">
        <f t="shared" si="3"/>
        <v>9477</v>
      </c>
      <c r="D72" s="27">
        <f t="shared" si="4"/>
        <v>12285</v>
      </c>
      <c r="E72" s="27">
        <f t="shared" si="5"/>
        <v>14742.000000000002</v>
      </c>
    </row>
    <row r="73" spans="1:5">
      <c r="A73" s="25" t="s">
        <v>84</v>
      </c>
      <c r="B73" s="26">
        <v>100</v>
      </c>
      <c r="C73" s="27">
        <f t="shared" si="3"/>
        <v>7290.0000000000009</v>
      </c>
      <c r="D73" s="27">
        <f t="shared" si="4"/>
        <v>9450</v>
      </c>
      <c r="E73" s="27">
        <f t="shared" si="5"/>
        <v>11340</v>
      </c>
    </row>
    <row r="74" spans="1:5">
      <c r="A74" s="25" t="s">
        <v>85</v>
      </c>
      <c r="B74" s="26">
        <v>120</v>
      </c>
      <c r="C74" s="27">
        <f t="shared" si="3"/>
        <v>8748</v>
      </c>
      <c r="D74" s="27">
        <f t="shared" si="4"/>
        <v>11340</v>
      </c>
      <c r="E74" s="27">
        <f t="shared" si="5"/>
        <v>13608</v>
      </c>
    </row>
    <row r="75" spans="1:5">
      <c r="A75" s="25" t="s">
        <v>86</v>
      </c>
      <c r="B75" s="26">
        <v>510</v>
      </c>
      <c r="C75" s="27">
        <f t="shared" si="3"/>
        <v>37179</v>
      </c>
      <c r="D75" s="27">
        <f t="shared" si="4"/>
        <v>48195</v>
      </c>
      <c r="E75" s="27">
        <f t="shared" si="5"/>
        <v>57834.000000000007</v>
      </c>
    </row>
    <row r="76" spans="1:5">
      <c r="A76" s="25" t="s">
        <v>87</v>
      </c>
      <c r="B76" s="26">
        <v>150</v>
      </c>
      <c r="C76" s="27">
        <f t="shared" si="3"/>
        <v>10935</v>
      </c>
      <c r="D76" s="27">
        <f t="shared" si="4"/>
        <v>14175.000000000002</v>
      </c>
      <c r="E76" s="27">
        <f t="shared" si="5"/>
        <v>17010</v>
      </c>
    </row>
    <row r="77" spans="1:5">
      <c r="A77" s="25" t="s">
        <v>88</v>
      </c>
      <c r="B77" s="26">
        <v>38</v>
      </c>
      <c r="C77" s="27">
        <f t="shared" si="3"/>
        <v>2770.2000000000003</v>
      </c>
      <c r="D77" s="27">
        <f t="shared" si="4"/>
        <v>3591.0000000000005</v>
      </c>
      <c r="E77" s="27">
        <f t="shared" si="5"/>
        <v>4309.2000000000007</v>
      </c>
    </row>
    <row r="78" spans="1:5">
      <c r="A78" s="25" t="s">
        <v>89</v>
      </c>
      <c r="B78" s="26">
        <v>92</v>
      </c>
      <c r="C78" s="27">
        <f t="shared" si="3"/>
        <v>6706.8</v>
      </c>
      <c r="D78" s="27">
        <f t="shared" si="4"/>
        <v>8694</v>
      </c>
      <c r="E78" s="27">
        <f t="shared" si="5"/>
        <v>10432.800000000001</v>
      </c>
    </row>
    <row r="79" spans="1:5">
      <c r="A79" s="25" t="s">
        <v>90</v>
      </c>
      <c r="B79" s="26">
        <v>180</v>
      </c>
      <c r="C79" s="27">
        <f t="shared" si="3"/>
        <v>13122</v>
      </c>
      <c r="D79" s="27">
        <f t="shared" si="4"/>
        <v>17010</v>
      </c>
      <c r="E79" s="27">
        <f t="shared" si="5"/>
        <v>20412</v>
      </c>
    </row>
    <row r="80" spans="1:5">
      <c r="A80" s="25" t="s">
        <v>91</v>
      </c>
      <c r="B80" s="26">
        <v>220</v>
      </c>
      <c r="C80" s="27">
        <f t="shared" si="3"/>
        <v>16038.000000000002</v>
      </c>
      <c r="D80" s="27">
        <f t="shared" si="4"/>
        <v>20790</v>
      </c>
      <c r="E80" s="27">
        <f t="shared" si="5"/>
        <v>24948</v>
      </c>
    </row>
    <row r="81" spans="1:5">
      <c r="A81" s="25" t="s">
        <v>92</v>
      </c>
      <c r="B81" s="26">
        <v>55</v>
      </c>
      <c r="C81" s="27">
        <f t="shared" si="3"/>
        <v>4009.5000000000005</v>
      </c>
      <c r="D81" s="27">
        <f t="shared" si="4"/>
        <v>5197.5</v>
      </c>
      <c r="E81" s="27">
        <f t="shared" si="5"/>
        <v>6237</v>
      </c>
    </row>
    <row r="82" spans="1:5">
      <c r="A82" s="25" t="s">
        <v>93</v>
      </c>
      <c r="B82" s="26">
        <v>280</v>
      </c>
      <c r="C82" s="27">
        <f>(B82*2*30)*1.35</f>
        <v>22680</v>
      </c>
      <c r="D82" s="27">
        <f>(B82*2*38)*1.35</f>
        <v>28728.000000000004</v>
      </c>
      <c r="E82" s="27">
        <f>(B82*2*45)*1.35</f>
        <v>34020</v>
      </c>
    </row>
    <row r="83" spans="1:5">
      <c r="A83" s="25" t="s">
        <v>94</v>
      </c>
      <c r="B83" s="26">
        <v>120</v>
      </c>
      <c r="C83" s="27">
        <f t="shared" ref="C83:C92" si="6">(B83*2*27)*1.35</f>
        <v>8748</v>
      </c>
      <c r="D83" s="27">
        <f t="shared" ref="D83:D92" si="7">(B83*2*35)*1.35</f>
        <v>11340</v>
      </c>
      <c r="E83" s="27">
        <f t="shared" ref="E83:E92" si="8">(B83*2*42)*1.35</f>
        <v>13608</v>
      </c>
    </row>
    <row r="84" spans="1:5">
      <c r="A84" s="25" t="s">
        <v>95</v>
      </c>
      <c r="B84" s="26">
        <v>270</v>
      </c>
      <c r="C84" s="27">
        <f t="shared" si="6"/>
        <v>19683</v>
      </c>
      <c r="D84" s="27">
        <f t="shared" si="7"/>
        <v>25515</v>
      </c>
      <c r="E84" s="27">
        <f t="shared" si="8"/>
        <v>30618.000000000004</v>
      </c>
    </row>
    <row r="85" spans="1:5">
      <c r="A85" s="25" t="s">
        <v>96</v>
      </c>
      <c r="B85" s="26">
        <v>65</v>
      </c>
      <c r="C85" s="27">
        <f t="shared" si="6"/>
        <v>4738.5</v>
      </c>
      <c r="D85" s="27">
        <f t="shared" si="7"/>
        <v>6142.5</v>
      </c>
      <c r="E85" s="27">
        <f t="shared" si="8"/>
        <v>7371.0000000000009</v>
      </c>
    </row>
    <row r="86" spans="1:5">
      <c r="A86" s="25" t="s">
        <v>97</v>
      </c>
      <c r="B86" s="26">
        <v>64</v>
      </c>
      <c r="C86" s="27">
        <f t="shared" si="6"/>
        <v>4665.6000000000004</v>
      </c>
      <c r="D86" s="27">
        <f t="shared" si="7"/>
        <v>6048</v>
      </c>
      <c r="E86" s="27">
        <f t="shared" si="8"/>
        <v>7257.6</v>
      </c>
    </row>
    <row r="87" spans="1:5">
      <c r="A87" s="25" t="s">
        <v>98</v>
      </c>
      <c r="B87" s="26">
        <v>160</v>
      </c>
      <c r="C87" s="27">
        <f t="shared" si="6"/>
        <v>11664</v>
      </c>
      <c r="D87" s="27">
        <f t="shared" si="7"/>
        <v>15120.000000000002</v>
      </c>
      <c r="E87" s="27">
        <f t="shared" si="8"/>
        <v>18144</v>
      </c>
    </row>
    <row r="88" spans="1:5">
      <c r="A88" s="25" t="s">
        <v>99</v>
      </c>
      <c r="B88" s="26">
        <v>74</v>
      </c>
      <c r="C88" s="27">
        <f t="shared" si="6"/>
        <v>5394.6</v>
      </c>
      <c r="D88" s="27">
        <f t="shared" si="7"/>
        <v>6993.0000000000009</v>
      </c>
      <c r="E88" s="27">
        <f t="shared" si="8"/>
        <v>8391.6</v>
      </c>
    </row>
    <row r="89" spans="1:5">
      <c r="A89" s="25" t="s">
        <v>100</v>
      </c>
      <c r="B89" s="26">
        <v>150</v>
      </c>
      <c r="C89" s="27">
        <f t="shared" si="6"/>
        <v>10935</v>
      </c>
      <c r="D89" s="27">
        <f t="shared" si="7"/>
        <v>14175.000000000002</v>
      </c>
      <c r="E89" s="27">
        <f t="shared" si="8"/>
        <v>17010</v>
      </c>
    </row>
    <row r="90" spans="1:5">
      <c r="A90" s="25" t="s">
        <v>101</v>
      </c>
      <c r="B90" s="26">
        <v>110</v>
      </c>
      <c r="C90" s="27">
        <f t="shared" si="6"/>
        <v>8019.0000000000009</v>
      </c>
      <c r="D90" s="27">
        <f t="shared" si="7"/>
        <v>10395</v>
      </c>
      <c r="E90" s="27">
        <f t="shared" si="8"/>
        <v>12474</v>
      </c>
    </row>
    <row r="91" spans="1:5">
      <c r="A91" s="25" t="s">
        <v>102</v>
      </c>
      <c r="B91" s="26">
        <v>160</v>
      </c>
      <c r="C91" s="27">
        <f t="shared" si="6"/>
        <v>11664</v>
      </c>
      <c r="D91" s="27">
        <f t="shared" si="7"/>
        <v>15120.000000000002</v>
      </c>
      <c r="E91" s="27">
        <f t="shared" si="8"/>
        <v>18144</v>
      </c>
    </row>
    <row r="92" spans="1:5">
      <c r="A92" s="25" t="s">
        <v>103</v>
      </c>
      <c r="B92" s="26">
        <v>180</v>
      </c>
      <c r="C92" s="27">
        <f t="shared" si="6"/>
        <v>13122</v>
      </c>
      <c r="D92" s="27">
        <f t="shared" si="7"/>
        <v>17010</v>
      </c>
      <c r="E92" s="27">
        <f t="shared" si="8"/>
        <v>20412</v>
      </c>
    </row>
    <row r="93" spans="1:5">
      <c r="A93" s="25" t="s">
        <v>104</v>
      </c>
      <c r="B93" s="26">
        <v>220</v>
      </c>
      <c r="C93" s="27">
        <f>(B93*2*30)*1.35</f>
        <v>17820</v>
      </c>
      <c r="D93" s="27">
        <f>(B93*2*38)*1.35</f>
        <v>22572</v>
      </c>
      <c r="E93" s="27">
        <f>(B93*2*45)*1.35</f>
        <v>26730</v>
      </c>
    </row>
    <row r="94" spans="1:5">
      <c r="A94" s="25" t="s">
        <v>105</v>
      </c>
      <c r="B94" s="26">
        <v>180</v>
      </c>
      <c r="C94" s="27">
        <f t="shared" ref="C94:C119" si="9">(B94*2*27)*1.35</f>
        <v>13122</v>
      </c>
      <c r="D94" s="27">
        <f t="shared" ref="D94:D119" si="10">(B94*2*35)*1.35</f>
        <v>17010</v>
      </c>
      <c r="E94" s="27">
        <f t="shared" ref="E94:E119" si="11">(B94*2*42)*1.35</f>
        <v>20412</v>
      </c>
    </row>
    <row r="95" spans="1:5">
      <c r="A95" s="25" t="s">
        <v>106</v>
      </c>
      <c r="B95" s="26">
        <v>130</v>
      </c>
      <c r="C95" s="27">
        <f t="shared" si="9"/>
        <v>9477</v>
      </c>
      <c r="D95" s="27">
        <f t="shared" si="10"/>
        <v>12285</v>
      </c>
      <c r="E95" s="27">
        <f t="shared" si="11"/>
        <v>14742.000000000002</v>
      </c>
    </row>
    <row r="96" spans="1:5">
      <c r="A96" s="25" t="s">
        <v>107</v>
      </c>
      <c r="B96" s="26">
        <v>43</v>
      </c>
      <c r="C96" s="27">
        <f t="shared" si="9"/>
        <v>3134.7000000000003</v>
      </c>
      <c r="D96" s="27">
        <f t="shared" si="10"/>
        <v>4063.5000000000005</v>
      </c>
      <c r="E96" s="27">
        <f t="shared" si="11"/>
        <v>4876.2000000000007</v>
      </c>
    </row>
    <row r="97" spans="1:5">
      <c r="A97" s="25" t="s">
        <v>108</v>
      </c>
      <c r="B97" s="26">
        <v>220</v>
      </c>
      <c r="C97" s="27">
        <f t="shared" si="9"/>
        <v>16038.000000000002</v>
      </c>
      <c r="D97" s="27">
        <f t="shared" si="10"/>
        <v>20790</v>
      </c>
      <c r="E97" s="27">
        <f t="shared" si="11"/>
        <v>24948</v>
      </c>
    </row>
    <row r="98" spans="1:5">
      <c r="A98" s="25" t="s">
        <v>109</v>
      </c>
      <c r="B98" s="26">
        <v>510</v>
      </c>
      <c r="C98" s="27">
        <f t="shared" si="9"/>
        <v>37179</v>
      </c>
      <c r="D98" s="27">
        <f t="shared" si="10"/>
        <v>48195</v>
      </c>
      <c r="E98" s="27">
        <f t="shared" si="11"/>
        <v>57834.000000000007</v>
      </c>
    </row>
    <row r="99" spans="1:5">
      <c r="A99" s="25" t="s">
        <v>110</v>
      </c>
      <c r="B99" s="26">
        <v>290</v>
      </c>
      <c r="C99" s="27">
        <f t="shared" si="9"/>
        <v>21141</v>
      </c>
      <c r="D99" s="27">
        <f t="shared" si="10"/>
        <v>27405</v>
      </c>
      <c r="E99" s="27">
        <f t="shared" si="11"/>
        <v>32886</v>
      </c>
    </row>
    <row r="100" spans="1:5">
      <c r="A100" s="25" t="s">
        <v>111</v>
      </c>
      <c r="B100" s="26">
        <v>51</v>
      </c>
      <c r="C100" s="27">
        <f t="shared" si="9"/>
        <v>3717.9</v>
      </c>
      <c r="D100" s="27">
        <f t="shared" si="10"/>
        <v>4819.5</v>
      </c>
      <c r="E100" s="27">
        <f t="shared" si="11"/>
        <v>5783.4000000000005</v>
      </c>
    </row>
    <row r="101" spans="1:5">
      <c r="A101" s="25" t="s">
        <v>112</v>
      </c>
      <c r="B101" s="26">
        <v>160</v>
      </c>
      <c r="C101" s="27">
        <f t="shared" si="9"/>
        <v>11664</v>
      </c>
      <c r="D101" s="27">
        <f t="shared" si="10"/>
        <v>15120.000000000002</v>
      </c>
      <c r="E101" s="27">
        <f t="shared" si="11"/>
        <v>18144</v>
      </c>
    </row>
    <row r="102" spans="1:5">
      <c r="A102" s="25" t="s">
        <v>113</v>
      </c>
      <c r="B102" s="26">
        <v>200</v>
      </c>
      <c r="C102" s="27">
        <f t="shared" si="9"/>
        <v>14580.000000000002</v>
      </c>
      <c r="D102" s="27">
        <f t="shared" si="10"/>
        <v>18900</v>
      </c>
      <c r="E102" s="27">
        <f t="shared" si="11"/>
        <v>22680</v>
      </c>
    </row>
    <row r="103" spans="1:5">
      <c r="A103" s="25" t="s">
        <v>114</v>
      </c>
      <c r="B103" s="26">
        <v>190</v>
      </c>
      <c r="C103" s="27">
        <f t="shared" si="9"/>
        <v>13851.000000000002</v>
      </c>
      <c r="D103" s="27">
        <f t="shared" si="10"/>
        <v>17955</v>
      </c>
      <c r="E103" s="27">
        <f t="shared" si="11"/>
        <v>21546</v>
      </c>
    </row>
    <row r="104" spans="1:5">
      <c r="A104" s="25" t="s">
        <v>115</v>
      </c>
      <c r="B104" s="26">
        <v>290</v>
      </c>
      <c r="C104" s="27">
        <f t="shared" si="9"/>
        <v>21141</v>
      </c>
      <c r="D104" s="27">
        <f t="shared" si="10"/>
        <v>27405</v>
      </c>
      <c r="E104" s="27">
        <f t="shared" si="11"/>
        <v>32886</v>
      </c>
    </row>
    <row r="105" spans="1:5">
      <c r="A105" s="25" t="s">
        <v>116</v>
      </c>
      <c r="B105" s="26">
        <v>150</v>
      </c>
      <c r="C105" s="27">
        <f t="shared" si="9"/>
        <v>10935</v>
      </c>
      <c r="D105" s="27">
        <f t="shared" si="10"/>
        <v>14175.000000000002</v>
      </c>
      <c r="E105" s="27">
        <f t="shared" si="11"/>
        <v>17010</v>
      </c>
    </row>
    <row r="106" spans="1:5">
      <c r="A106" s="25" t="s">
        <v>117</v>
      </c>
      <c r="B106" s="26">
        <v>220</v>
      </c>
      <c r="C106" s="27">
        <f t="shared" si="9"/>
        <v>16038.000000000002</v>
      </c>
      <c r="D106" s="27">
        <f t="shared" si="10"/>
        <v>20790</v>
      </c>
      <c r="E106" s="27">
        <f t="shared" si="11"/>
        <v>24948</v>
      </c>
    </row>
    <row r="107" spans="1:5">
      <c r="A107" s="25" t="s">
        <v>118</v>
      </c>
      <c r="B107" s="26">
        <v>180</v>
      </c>
      <c r="C107" s="27">
        <f t="shared" si="9"/>
        <v>13122</v>
      </c>
      <c r="D107" s="27">
        <f t="shared" si="10"/>
        <v>17010</v>
      </c>
      <c r="E107" s="27">
        <f t="shared" si="11"/>
        <v>20412</v>
      </c>
    </row>
    <row r="108" spans="1:5">
      <c r="A108" s="25" t="s">
        <v>119</v>
      </c>
      <c r="B108" s="26">
        <v>420</v>
      </c>
      <c r="C108" s="27">
        <f t="shared" si="9"/>
        <v>30618.000000000004</v>
      </c>
      <c r="D108" s="27">
        <f t="shared" si="10"/>
        <v>39690</v>
      </c>
      <c r="E108" s="27">
        <f t="shared" si="11"/>
        <v>47628</v>
      </c>
    </row>
    <row r="109" spans="1:5">
      <c r="A109" s="25" t="s">
        <v>120</v>
      </c>
      <c r="B109" s="26">
        <v>220</v>
      </c>
      <c r="C109" s="27">
        <f t="shared" si="9"/>
        <v>16038.000000000002</v>
      </c>
      <c r="D109" s="27">
        <f t="shared" si="10"/>
        <v>20790</v>
      </c>
      <c r="E109" s="27">
        <f t="shared" si="11"/>
        <v>24948</v>
      </c>
    </row>
    <row r="110" spans="1:5">
      <c r="A110" s="25" t="s">
        <v>121</v>
      </c>
      <c r="B110" s="26">
        <v>46</v>
      </c>
      <c r="C110" s="27">
        <f t="shared" si="9"/>
        <v>3353.4</v>
      </c>
      <c r="D110" s="27">
        <f t="shared" si="10"/>
        <v>4347</v>
      </c>
      <c r="E110" s="27">
        <f t="shared" si="11"/>
        <v>5216.4000000000005</v>
      </c>
    </row>
    <row r="111" spans="1:5">
      <c r="A111" s="25" t="s">
        <v>122</v>
      </c>
      <c r="B111" s="26">
        <v>88</v>
      </c>
      <c r="C111" s="27">
        <f t="shared" si="9"/>
        <v>6415.2000000000007</v>
      </c>
      <c r="D111" s="27">
        <f t="shared" si="10"/>
        <v>8316</v>
      </c>
      <c r="E111" s="27">
        <f t="shared" si="11"/>
        <v>9979.2000000000007</v>
      </c>
    </row>
    <row r="112" spans="1:5">
      <c r="A112" s="25" t="s">
        <v>123</v>
      </c>
      <c r="B112" s="26">
        <v>290</v>
      </c>
      <c r="C112" s="27">
        <f t="shared" si="9"/>
        <v>21141</v>
      </c>
      <c r="D112" s="27">
        <f t="shared" si="10"/>
        <v>27405</v>
      </c>
      <c r="E112" s="27">
        <f t="shared" si="11"/>
        <v>32886</v>
      </c>
    </row>
    <row r="113" spans="1:5">
      <c r="A113" s="25" t="s">
        <v>124</v>
      </c>
      <c r="B113" s="26">
        <v>210</v>
      </c>
      <c r="C113" s="27">
        <f t="shared" si="9"/>
        <v>15309.000000000002</v>
      </c>
      <c r="D113" s="27">
        <f t="shared" si="10"/>
        <v>19845</v>
      </c>
      <c r="E113" s="27">
        <f t="shared" si="11"/>
        <v>23814</v>
      </c>
    </row>
    <row r="114" spans="1:5">
      <c r="A114" s="25" t="s">
        <v>125</v>
      </c>
      <c r="B114" s="26">
        <v>350</v>
      </c>
      <c r="C114" s="27">
        <f t="shared" si="9"/>
        <v>25515</v>
      </c>
      <c r="D114" s="27">
        <f t="shared" si="10"/>
        <v>33075</v>
      </c>
      <c r="E114" s="27">
        <f t="shared" si="11"/>
        <v>39690</v>
      </c>
    </row>
    <row r="115" spans="1:5">
      <c r="A115" s="25" t="s">
        <v>126</v>
      </c>
      <c r="B115" s="26">
        <v>230</v>
      </c>
      <c r="C115" s="27">
        <f t="shared" si="9"/>
        <v>16767</v>
      </c>
      <c r="D115" s="27">
        <f t="shared" si="10"/>
        <v>21735</v>
      </c>
      <c r="E115" s="27">
        <f t="shared" si="11"/>
        <v>26082</v>
      </c>
    </row>
    <row r="116" spans="1:5">
      <c r="A116" s="25" t="s">
        <v>127</v>
      </c>
      <c r="B116" s="26">
        <v>110</v>
      </c>
      <c r="C116" s="27">
        <f t="shared" si="9"/>
        <v>8019.0000000000009</v>
      </c>
      <c r="D116" s="27">
        <f t="shared" si="10"/>
        <v>10395</v>
      </c>
      <c r="E116" s="27">
        <f t="shared" si="11"/>
        <v>12474</v>
      </c>
    </row>
    <row r="117" spans="1:5">
      <c r="A117" s="25" t="s">
        <v>128</v>
      </c>
      <c r="B117" s="26">
        <v>180</v>
      </c>
      <c r="C117" s="27">
        <f t="shared" si="9"/>
        <v>13122</v>
      </c>
      <c r="D117" s="27">
        <f t="shared" si="10"/>
        <v>17010</v>
      </c>
      <c r="E117" s="27">
        <f t="shared" si="11"/>
        <v>20412</v>
      </c>
    </row>
    <row r="118" spans="1:5">
      <c r="A118" s="25" t="s">
        <v>129</v>
      </c>
      <c r="B118" s="26">
        <v>93</v>
      </c>
      <c r="C118" s="27">
        <f t="shared" si="9"/>
        <v>6779.7000000000007</v>
      </c>
      <c r="D118" s="27">
        <f t="shared" si="10"/>
        <v>8788.5</v>
      </c>
      <c r="E118" s="27">
        <f t="shared" si="11"/>
        <v>10546.2</v>
      </c>
    </row>
    <row r="119" spans="1:5">
      <c r="A119" s="25" t="s">
        <v>130</v>
      </c>
      <c r="B119" s="26">
        <v>170</v>
      </c>
      <c r="C119" s="27">
        <f t="shared" si="9"/>
        <v>12393</v>
      </c>
      <c r="D119" s="27">
        <f t="shared" si="10"/>
        <v>16065.000000000002</v>
      </c>
      <c r="E119" s="27">
        <f t="shared" si="11"/>
        <v>19278</v>
      </c>
    </row>
    <row r="120" spans="1:5">
      <c r="A120" s="25" t="s">
        <v>131</v>
      </c>
      <c r="B120" s="26">
        <v>170</v>
      </c>
      <c r="C120" s="27">
        <f>(B120*2*30)*1.35</f>
        <v>13770</v>
      </c>
      <c r="D120" s="27">
        <f>(B120*2*38)*1.35</f>
        <v>17442</v>
      </c>
      <c r="E120" s="27">
        <f>(B120*2*45)*1.35</f>
        <v>20655</v>
      </c>
    </row>
    <row r="121" spans="1:5">
      <c r="A121" s="25" t="s">
        <v>132</v>
      </c>
      <c r="B121" s="26">
        <v>64</v>
      </c>
      <c r="C121" s="27">
        <f>(B121*2*27)*1.35</f>
        <v>4665.6000000000004</v>
      </c>
      <c r="D121" s="27">
        <f>(B121*2*35)*1.35</f>
        <v>6048</v>
      </c>
      <c r="E121" s="27">
        <f>(B121*2*42)*1.35</f>
        <v>7257.6</v>
      </c>
    </row>
    <row r="122" spans="1:5">
      <c r="A122" s="25" t="s">
        <v>133</v>
      </c>
      <c r="B122" s="26">
        <v>130</v>
      </c>
      <c r="C122" s="27">
        <f>(B122*2*27)*1.35</f>
        <v>9477</v>
      </c>
      <c r="D122" s="27">
        <f>(B122*2*35)*1.35</f>
        <v>12285</v>
      </c>
      <c r="E122" s="27">
        <f>(B122*2*42)*1.35</f>
        <v>14742.000000000002</v>
      </c>
    </row>
    <row r="123" spans="1:5">
      <c r="A123" s="25" t="s">
        <v>134</v>
      </c>
      <c r="B123" s="26">
        <v>74</v>
      </c>
      <c r="C123" s="27">
        <f>(B123*2*27)*1.35</f>
        <v>5394.6</v>
      </c>
      <c r="D123" s="27">
        <f>(B123*2*35)*1.35</f>
        <v>6993.0000000000009</v>
      </c>
      <c r="E123" s="27">
        <f>(B123*2*42)*1.35</f>
        <v>8391.6</v>
      </c>
    </row>
    <row r="124" spans="1:5">
      <c r="A124" s="25" t="s">
        <v>135</v>
      </c>
      <c r="B124" s="26">
        <v>340</v>
      </c>
      <c r="C124" s="27">
        <f>(B124*2*27)*1.35</f>
        <v>24786</v>
      </c>
      <c r="D124" s="27">
        <f>(B124*2*35)*1.35</f>
        <v>32130.000000000004</v>
      </c>
      <c r="E124" s="27">
        <f>(B124*2*42)*1.35</f>
        <v>38556</v>
      </c>
    </row>
    <row r="125" spans="1:5">
      <c r="A125" s="25" t="s">
        <v>136</v>
      </c>
      <c r="B125" s="26">
        <v>500</v>
      </c>
      <c r="C125" s="27">
        <f>(B125*2*27)*1.35</f>
        <v>36450</v>
      </c>
      <c r="D125" s="27">
        <f>(B125*2*35)*1.35</f>
        <v>47250</v>
      </c>
      <c r="E125" s="27">
        <f>(B125*2*42)*1.35</f>
        <v>56700.000000000007</v>
      </c>
    </row>
    <row r="127" spans="1:5">
      <c r="A127" t="s">
        <v>137</v>
      </c>
    </row>
    <row r="128" spans="1:5">
      <c r="A128" t="s">
        <v>138</v>
      </c>
    </row>
    <row r="130" spans="1:6">
      <c r="A130" s="28" t="s">
        <v>139</v>
      </c>
      <c r="B130" s="28"/>
      <c r="C130" s="28"/>
      <c r="D130" s="28"/>
      <c r="E130" s="28"/>
      <c r="F130" s="28"/>
    </row>
    <row r="131" spans="1:6">
      <c r="A131" s="29" t="s">
        <v>140</v>
      </c>
      <c r="B131" s="29"/>
      <c r="C131" s="29"/>
      <c r="D131" s="29"/>
      <c r="E131" s="29"/>
      <c r="F131" s="30"/>
    </row>
    <row r="132" spans="1:6" ht="15.75">
      <c r="A132" s="31" t="s">
        <v>141</v>
      </c>
      <c r="B132" s="32"/>
      <c r="C132" s="32"/>
      <c r="D132" s="32"/>
      <c r="E132" s="32"/>
      <c r="F132" s="33"/>
    </row>
  </sheetData>
  <mergeCells count="36">
    <mergeCell ref="A53:C53"/>
    <mergeCell ref="A54:C54"/>
    <mergeCell ref="A55:C55"/>
    <mergeCell ref="A130:F130"/>
    <mergeCell ref="A131:E131"/>
    <mergeCell ref="A132:E132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29:L29"/>
    <mergeCell ref="A21:L21"/>
    <mergeCell ref="A22:L22"/>
    <mergeCell ref="A23:L23"/>
    <mergeCell ref="A24:L24"/>
    <mergeCell ref="A25:L25"/>
    <mergeCell ref="A27:L27"/>
    <mergeCell ref="A28:L28"/>
    <mergeCell ref="A18:L18"/>
    <mergeCell ref="A19:L19"/>
    <mergeCell ref="A20:L20"/>
    <mergeCell ref="A26:L26"/>
    <mergeCell ref="A13:L13"/>
    <mergeCell ref="A14:L14"/>
    <mergeCell ref="A15:L15"/>
    <mergeCell ref="A16:L16"/>
    <mergeCell ref="A17:L17"/>
  </mergeCells>
  <pageMargins left="0.31496062992125984" right="0.31496062992125984" top="0.19685039370078741" bottom="0.19685039370078741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2023-02-21T13:04:41Z</dcterms:modified>
</cp:coreProperties>
</file>